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9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uruokanct-my.sharepoint.com/personal/jykim_tsuruoka-nct_ac_jp/Documents/Mydata/200614_書類/アレクセイとの共同研究/Segwayと自転車の比較/Investigation of the Computer Vision Possibilities for Human Head Angles Detection/"/>
    </mc:Choice>
  </mc:AlternateContent>
  <xr:revisionPtr revIDLastSave="33" documentId="8_{B2318042-5CFE-4FE2-8CF5-1BC91BE56809}" xr6:coauthVersionLast="47" xr6:coauthVersionMax="47" xr10:uidLastSave="{C534DCB0-6E88-4EE7-9E5A-D928698A1A70}"/>
  <bookViews>
    <workbookView xWindow="810" yWindow="-120" windowWidth="28110" windowHeight="18240" tabRatio="824" xr2:uid="{238BCAF2-A05B-4A09-9078-7C448F32FCE5}"/>
  </bookViews>
  <sheets>
    <sheet name="Figure4.2.13" sheetId="11" r:id="rId1"/>
    <sheet name="Figure4.2.12" sheetId="10" r:id="rId2"/>
    <sheet name="Figure4.2.11" sheetId="9" r:id="rId3"/>
    <sheet name="Figure4.2.10" sheetId="8" r:id="rId4"/>
    <sheet name="Figure4.2.9" sheetId="7" r:id="rId5"/>
    <sheet name="Figure4.2.7" sheetId="5" r:id="rId6"/>
    <sheet name="Figure4.2.5" sheetId="4" r:id="rId7"/>
    <sheet name="Figure 4.2.3" sheetId="3" r:id="rId8"/>
    <sheet name="Figure 4.2.1" sheetId="2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7" i="11" l="1" a="1"/>
  <c r="H57" i="11"/>
  <c r="J57" i="11" a="1"/>
  <c r="J57" i="11"/>
  <c r="H78" i="8" a="1"/>
  <c r="H78" i="8"/>
  <c r="J78" i="8" a="1"/>
  <c r="J78" i="8" s="1"/>
  <c r="AH294" i="5" a="1"/>
  <c r="AH294" i="5" s="1"/>
  <c r="AH295" i="5"/>
  <c r="AH5" i="5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4" i="5"/>
  <c r="AH246" i="4"/>
  <c r="AH245" i="4" a="1"/>
  <c r="AH245" i="4" s="1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4" i="4"/>
  <c r="AG294" i="5" a="1"/>
  <c r="AG294" i="5" s="1"/>
  <c r="AF294" i="5" a="1"/>
  <c r="AF294" i="5" s="1"/>
  <c r="AG245" i="4" a="1"/>
  <c r="AG245" i="4" s="1"/>
  <c r="AF245" i="4" a="1"/>
  <c r="AF245" i="4" s="1"/>
  <c r="AG199" i="3" a="1"/>
  <c r="AG199" i="3" s="1"/>
  <c r="AF199" i="3" a="1"/>
  <c r="AF199" i="3" s="1"/>
  <c r="AG177" i="2" a="1"/>
  <c r="AG177" i="2" s="1"/>
  <c r="AF177" i="2" a="1"/>
  <c r="AF177" i="2" s="1"/>
  <c r="J58" i="11"/>
  <c r="H58" i="11"/>
  <c r="H79" i="8"/>
  <c r="J79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56" i="8"/>
  <c r="J57" i="8"/>
  <c r="AI190" i="7"/>
  <c r="AI191" i="7"/>
  <c r="AH191" i="7"/>
  <c r="AH190" i="7"/>
  <c r="E56" i="11"/>
  <c r="J56" i="11" s="1"/>
  <c r="E55" i="11"/>
  <c r="J55" i="11" s="1"/>
  <c r="E54" i="11"/>
  <c r="J54" i="11" s="1"/>
  <c r="E53" i="11"/>
  <c r="J53" i="11" s="1"/>
  <c r="E52" i="11"/>
  <c r="J52" i="11" s="1"/>
  <c r="E51" i="11"/>
  <c r="J51" i="11" s="1"/>
  <c r="E50" i="11"/>
  <c r="J50" i="11" s="1"/>
  <c r="E49" i="11"/>
  <c r="J49" i="11" s="1"/>
  <c r="E48" i="11"/>
  <c r="J48" i="11" s="1"/>
  <c r="E47" i="11"/>
  <c r="J47" i="11" s="1"/>
  <c r="E46" i="11"/>
  <c r="J46" i="11" s="1"/>
  <c r="E45" i="11"/>
  <c r="J45" i="11" s="1"/>
  <c r="E44" i="11"/>
  <c r="J44" i="11" s="1"/>
  <c r="E43" i="11"/>
  <c r="J43" i="11" s="1"/>
  <c r="E42" i="11"/>
  <c r="J42" i="11" s="1"/>
  <c r="E41" i="11"/>
  <c r="J41" i="11" s="1"/>
  <c r="E40" i="11"/>
  <c r="J40" i="11" s="1"/>
  <c r="E39" i="11"/>
  <c r="J39" i="11" s="1"/>
  <c r="E38" i="11"/>
  <c r="J38" i="11" s="1"/>
  <c r="E37" i="11"/>
  <c r="J37" i="11" s="1"/>
  <c r="E36" i="11"/>
  <c r="J36" i="11" s="1"/>
  <c r="E35" i="11"/>
  <c r="J35" i="11" s="1"/>
  <c r="E34" i="11"/>
  <c r="J34" i="11" s="1"/>
  <c r="E33" i="11"/>
  <c r="J33" i="11" s="1"/>
  <c r="E32" i="11"/>
  <c r="J32" i="11" s="1"/>
  <c r="E31" i="11"/>
  <c r="J31" i="11" s="1"/>
  <c r="E30" i="11"/>
  <c r="J30" i="11" s="1"/>
  <c r="E29" i="11"/>
  <c r="J29" i="11" s="1"/>
  <c r="E28" i="11"/>
  <c r="J28" i="11" s="1"/>
  <c r="E27" i="11"/>
  <c r="J27" i="11" s="1"/>
  <c r="E26" i="11"/>
  <c r="J26" i="11" s="1"/>
  <c r="E25" i="11"/>
  <c r="J25" i="11" s="1"/>
  <c r="E24" i="11"/>
  <c r="J24" i="11" s="1"/>
  <c r="E23" i="11"/>
  <c r="J23" i="11" s="1"/>
  <c r="E22" i="11"/>
  <c r="J22" i="11" s="1"/>
  <c r="E21" i="11"/>
  <c r="J21" i="11" s="1"/>
  <c r="E20" i="11"/>
  <c r="J20" i="11" s="1"/>
  <c r="E19" i="11"/>
  <c r="J19" i="11" s="1"/>
  <c r="E18" i="11"/>
  <c r="J18" i="11" s="1"/>
  <c r="E17" i="11"/>
  <c r="J17" i="11" s="1"/>
  <c r="E16" i="11"/>
  <c r="J16" i="11" s="1"/>
  <c r="E15" i="11"/>
  <c r="J15" i="11" s="1"/>
  <c r="E14" i="11"/>
  <c r="J14" i="11" s="1"/>
  <c r="E13" i="11"/>
  <c r="J13" i="11" s="1"/>
  <c r="E12" i="11"/>
  <c r="J12" i="11" s="1"/>
  <c r="E11" i="11"/>
  <c r="J11" i="11" s="1"/>
  <c r="E10" i="11"/>
  <c r="J10" i="11" s="1"/>
  <c r="E9" i="11"/>
  <c r="J9" i="11" s="1"/>
  <c r="E8" i="11"/>
  <c r="J8" i="11" s="1"/>
  <c r="E7" i="11"/>
  <c r="J7" i="11" s="1"/>
  <c r="E6" i="11"/>
  <c r="J6" i="11" s="1"/>
  <c r="E5" i="11"/>
  <c r="J5" i="11" s="1"/>
  <c r="E4" i="11"/>
  <c r="J4" i="11" s="1"/>
  <c r="AI184" i="10"/>
  <c r="AH184" i="10"/>
  <c r="AI183" i="10"/>
  <c r="AH183" i="10"/>
  <c r="AI182" i="10"/>
  <c r="AH182" i="10"/>
  <c r="AI181" i="10"/>
  <c r="AH181" i="10"/>
  <c r="AI180" i="10"/>
  <c r="AH180" i="10"/>
  <c r="AI179" i="10"/>
  <c r="AH179" i="10"/>
  <c r="AI178" i="10"/>
  <c r="AH178" i="10"/>
  <c r="AI177" i="10"/>
  <c r="AH177" i="10"/>
  <c r="AI176" i="10"/>
  <c r="AH176" i="10"/>
  <c r="AI175" i="10"/>
  <c r="AH175" i="10"/>
  <c r="AI174" i="10"/>
  <c r="AH174" i="10"/>
  <c r="AI173" i="10"/>
  <c r="AH173" i="10"/>
  <c r="AI172" i="10"/>
  <c r="AH172" i="10"/>
  <c r="AI171" i="10"/>
  <c r="AH171" i="10"/>
  <c r="AI170" i="10"/>
  <c r="AH170" i="10"/>
  <c r="AI169" i="10"/>
  <c r="AH169" i="10"/>
  <c r="AI168" i="10"/>
  <c r="AH168" i="10"/>
  <c r="AI167" i="10"/>
  <c r="AH167" i="10"/>
  <c r="AI166" i="10"/>
  <c r="AH166" i="10"/>
  <c r="AI165" i="10"/>
  <c r="AH165" i="10"/>
  <c r="AI164" i="10"/>
  <c r="AH164" i="10"/>
  <c r="AI163" i="10"/>
  <c r="AH163" i="10"/>
  <c r="AI162" i="10"/>
  <c r="AH162" i="10"/>
  <c r="AI161" i="10"/>
  <c r="AH161" i="10"/>
  <c r="AI160" i="10"/>
  <c r="AH160" i="10"/>
  <c r="AI159" i="10"/>
  <c r="AH159" i="10"/>
  <c r="AI158" i="10"/>
  <c r="AH158" i="10"/>
  <c r="AI157" i="10"/>
  <c r="AH157" i="10"/>
  <c r="AI156" i="10"/>
  <c r="AH156" i="10"/>
  <c r="AI155" i="10"/>
  <c r="AH155" i="10"/>
  <c r="AI154" i="10"/>
  <c r="AH154" i="10"/>
  <c r="AI153" i="10"/>
  <c r="AH153" i="10"/>
  <c r="AI152" i="10"/>
  <c r="AH152" i="10"/>
  <c r="AI151" i="10"/>
  <c r="AH151" i="10"/>
  <c r="AI150" i="10"/>
  <c r="AH150" i="10"/>
  <c r="AI149" i="10"/>
  <c r="AH149" i="10"/>
  <c r="AI148" i="10"/>
  <c r="AH148" i="10"/>
  <c r="AI147" i="10"/>
  <c r="AH147" i="10"/>
  <c r="AI146" i="10"/>
  <c r="AH146" i="10"/>
  <c r="AI145" i="10"/>
  <c r="AH145" i="10"/>
  <c r="AI144" i="10"/>
  <c r="AH144" i="10"/>
  <c r="AI143" i="10"/>
  <c r="AH143" i="10"/>
  <c r="AI142" i="10"/>
  <c r="AH142" i="10"/>
  <c r="AI141" i="10"/>
  <c r="AH141" i="10"/>
  <c r="AI140" i="10"/>
  <c r="AH140" i="10"/>
  <c r="AI139" i="10"/>
  <c r="AH139" i="10"/>
  <c r="AI138" i="10"/>
  <c r="AH138" i="10"/>
  <c r="AI137" i="10"/>
  <c r="AH137" i="10"/>
  <c r="AI136" i="10"/>
  <c r="AH136" i="10"/>
  <c r="AI135" i="10"/>
  <c r="AH135" i="10"/>
  <c r="AI134" i="10"/>
  <c r="AH134" i="10"/>
  <c r="AI133" i="10"/>
  <c r="AH133" i="10"/>
  <c r="AI132" i="10"/>
  <c r="AH132" i="10"/>
  <c r="AI131" i="10"/>
  <c r="AH131" i="10"/>
  <c r="AI130" i="10"/>
  <c r="AH130" i="10"/>
  <c r="AI129" i="10"/>
  <c r="AH129" i="10"/>
  <c r="AI128" i="10"/>
  <c r="AH128" i="10"/>
  <c r="AI127" i="10"/>
  <c r="AH127" i="10"/>
  <c r="AI126" i="10"/>
  <c r="AH126" i="10"/>
  <c r="AI125" i="10"/>
  <c r="AH125" i="10"/>
  <c r="AI124" i="10"/>
  <c r="AH124" i="10"/>
  <c r="AI123" i="10"/>
  <c r="AH123" i="10"/>
  <c r="AI122" i="10"/>
  <c r="AH122" i="10"/>
  <c r="K122" i="10"/>
  <c r="J122" i="10"/>
  <c r="C122" i="10"/>
  <c r="B122" i="10"/>
  <c r="AI121" i="10"/>
  <c r="AH121" i="10"/>
  <c r="K121" i="10"/>
  <c r="J121" i="10"/>
  <c r="C121" i="10"/>
  <c r="B121" i="10"/>
  <c r="AI120" i="10"/>
  <c r="AH120" i="10"/>
  <c r="K120" i="10"/>
  <c r="J120" i="10"/>
  <c r="B120" i="10"/>
  <c r="C120" i="10" s="1"/>
  <c r="AI119" i="10"/>
  <c r="AH119" i="10"/>
  <c r="K119" i="10"/>
  <c r="J119" i="10"/>
  <c r="B119" i="10"/>
  <c r="C119" i="10" s="1"/>
  <c r="AI118" i="10"/>
  <c r="AH118" i="10"/>
  <c r="K118" i="10"/>
  <c r="J118" i="10"/>
  <c r="C118" i="10"/>
  <c r="B118" i="10"/>
  <c r="AI117" i="10"/>
  <c r="AH117" i="10"/>
  <c r="K117" i="10"/>
  <c r="J117" i="10"/>
  <c r="B117" i="10"/>
  <c r="C117" i="10" s="1"/>
  <c r="AI116" i="10"/>
  <c r="AH116" i="10"/>
  <c r="K116" i="10"/>
  <c r="J116" i="10"/>
  <c r="C116" i="10"/>
  <c r="B116" i="10"/>
  <c r="AI115" i="10"/>
  <c r="AH115" i="10"/>
  <c r="K115" i="10"/>
  <c r="J115" i="10"/>
  <c r="C115" i="10"/>
  <c r="B115" i="10"/>
  <c r="AI114" i="10"/>
  <c r="AH114" i="10"/>
  <c r="K114" i="10"/>
  <c r="J114" i="10"/>
  <c r="B114" i="10"/>
  <c r="C114" i="10" s="1"/>
  <c r="AI113" i="10"/>
  <c r="AH113" i="10"/>
  <c r="K113" i="10"/>
  <c r="J113" i="10"/>
  <c r="B113" i="10"/>
  <c r="C113" i="10" s="1"/>
  <c r="AI112" i="10"/>
  <c r="AH112" i="10"/>
  <c r="K112" i="10"/>
  <c r="J112" i="10"/>
  <c r="C112" i="10"/>
  <c r="B112" i="10"/>
  <c r="AI111" i="10"/>
  <c r="AH111" i="10"/>
  <c r="K111" i="10"/>
  <c r="J111" i="10"/>
  <c r="B111" i="10"/>
  <c r="C111" i="10" s="1"/>
  <c r="AI110" i="10"/>
  <c r="AH110" i="10"/>
  <c r="K110" i="10"/>
  <c r="J110" i="10"/>
  <c r="C110" i="10"/>
  <c r="B110" i="10"/>
  <c r="AI109" i="10"/>
  <c r="AH109" i="10"/>
  <c r="K109" i="10"/>
  <c r="J109" i="10"/>
  <c r="C109" i="10"/>
  <c r="B109" i="10"/>
  <c r="AI108" i="10"/>
  <c r="AH108" i="10"/>
  <c r="K108" i="10"/>
  <c r="J108" i="10"/>
  <c r="B108" i="10"/>
  <c r="C108" i="10" s="1"/>
  <c r="AI107" i="10"/>
  <c r="AH107" i="10"/>
  <c r="K107" i="10"/>
  <c r="J107" i="10"/>
  <c r="B107" i="10"/>
  <c r="C107" i="10" s="1"/>
  <c r="AI106" i="10"/>
  <c r="AH106" i="10"/>
  <c r="K106" i="10"/>
  <c r="J106" i="10"/>
  <c r="C106" i="10"/>
  <c r="B106" i="10"/>
  <c r="AI105" i="10"/>
  <c r="AH105" i="10"/>
  <c r="K105" i="10"/>
  <c r="J105" i="10"/>
  <c r="B105" i="10"/>
  <c r="C105" i="10" s="1"/>
  <c r="AI104" i="10"/>
  <c r="AH104" i="10"/>
  <c r="K104" i="10"/>
  <c r="J104" i="10"/>
  <c r="C104" i="10"/>
  <c r="B104" i="10"/>
  <c r="AI103" i="10"/>
  <c r="AH103" i="10"/>
  <c r="K103" i="10"/>
  <c r="J103" i="10"/>
  <c r="C103" i="10"/>
  <c r="B103" i="10"/>
  <c r="AI102" i="10"/>
  <c r="AH102" i="10"/>
  <c r="K102" i="10"/>
  <c r="J102" i="10"/>
  <c r="B102" i="10"/>
  <c r="C102" i="10" s="1"/>
  <c r="AI101" i="10"/>
  <c r="AH101" i="10"/>
  <c r="K101" i="10"/>
  <c r="J101" i="10"/>
  <c r="B101" i="10"/>
  <c r="C101" i="10" s="1"/>
  <c r="AI100" i="10"/>
  <c r="AH100" i="10"/>
  <c r="K100" i="10"/>
  <c r="J100" i="10"/>
  <c r="C100" i="10"/>
  <c r="B100" i="10"/>
  <c r="AI99" i="10"/>
  <c r="AH99" i="10"/>
  <c r="K99" i="10"/>
  <c r="J99" i="10"/>
  <c r="B99" i="10"/>
  <c r="C99" i="10" s="1"/>
  <c r="AI98" i="10"/>
  <c r="AH98" i="10"/>
  <c r="K98" i="10"/>
  <c r="J98" i="10"/>
  <c r="C98" i="10"/>
  <c r="B98" i="10"/>
  <c r="AI97" i="10"/>
  <c r="AH97" i="10"/>
  <c r="K97" i="10"/>
  <c r="J97" i="10"/>
  <c r="C97" i="10"/>
  <c r="B97" i="10"/>
  <c r="AI96" i="10"/>
  <c r="AH96" i="10"/>
  <c r="K96" i="10"/>
  <c r="J96" i="10"/>
  <c r="B96" i="10"/>
  <c r="C96" i="10" s="1"/>
  <c r="AI95" i="10"/>
  <c r="AH95" i="10"/>
  <c r="K95" i="10"/>
  <c r="J95" i="10"/>
  <c r="B95" i="10"/>
  <c r="C95" i="10" s="1"/>
  <c r="AI94" i="10"/>
  <c r="AH94" i="10"/>
  <c r="K94" i="10"/>
  <c r="J94" i="10"/>
  <c r="C94" i="10"/>
  <c r="B94" i="10"/>
  <c r="AI93" i="10"/>
  <c r="AH93" i="10"/>
  <c r="M93" i="10"/>
  <c r="O93" i="10" s="1"/>
  <c r="K93" i="10"/>
  <c r="J93" i="10"/>
  <c r="B93" i="10"/>
  <c r="C93" i="10" s="1"/>
  <c r="AI92" i="10"/>
  <c r="AH92" i="10"/>
  <c r="K92" i="10"/>
  <c r="J92" i="10"/>
  <c r="C92" i="10"/>
  <c r="B92" i="10"/>
  <c r="AI91" i="10"/>
  <c r="AH91" i="10"/>
  <c r="K91" i="10"/>
  <c r="J91" i="10"/>
  <c r="C91" i="10"/>
  <c r="B91" i="10"/>
  <c r="AI90" i="10"/>
  <c r="AH90" i="10"/>
  <c r="K90" i="10"/>
  <c r="J90" i="10"/>
  <c r="B90" i="10"/>
  <c r="C90" i="10" s="1"/>
  <c r="AI89" i="10"/>
  <c r="AH89" i="10"/>
  <c r="K89" i="10"/>
  <c r="M89" i="10" s="1"/>
  <c r="O89" i="10" s="1"/>
  <c r="J89" i="10"/>
  <c r="B89" i="10"/>
  <c r="C89" i="10" s="1"/>
  <c r="AI88" i="10"/>
  <c r="AH88" i="10"/>
  <c r="K88" i="10"/>
  <c r="J88" i="10"/>
  <c r="C88" i="10"/>
  <c r="B88" i="10"/>
  <c r="AI87" i="10"/>
  <c r="AH87" i="10"/>
  <c r="K87" i="10"/>
  <c r="J87" i="10"/>
  <c r="B87" i="10"/>
  <c r="C87" i="10" s="1"/>
  <c r="AI86" i="10"/>
  <c r="AH86" i="10"/>
  <c r="K86" i="10"/>
  <c r="J86" i="10"/>
  <c r="C86" i="10"/>
  <c r="B86" i="10"/>
  <c r="AI85" i="10"/>
  <c r="AH85" i="10"/>
  <c r="K85" i="10"/>
  <c r="J85" i="10"/>
  <c r="C85" i="10"/>
  <c r="B85" i="10"/>
  <c r="AI84" i="10"/>
  <c r="AH84" i="10"/>
  <c r="L84" i="10"/>
  <c r="N84" i="10" s="1"/>
  <c r="K84" i="10"/>
  <c r="J84" i="10"/>
  <c r="B84" i="10"/>
  <c r="C84" i="10" s="1"/>
  <c r="AI83" i="10"/>
  <c r="AH83" i="10"/>
  <c r="K83" i="10"/>
  <c r="J83" i="10"/>
  <c r="B83" i="10"/>
  <c r="C83" i="10" s="1"/>
  <c r="AI82" i="10"/>
  <c r="AH82" i="10"/>
  <c r="K82" i="10"/>
  <c r="J82" i="10"/>
  <c r="C82" i="10"/>
  <c r="B82" i="10"/>
  <c r="AI81" i="10"/>
  <c r="AH81" i="10"/>
  <c r="K81" i="10"/>
  <c r="J81" i="10"/>
  <c r="B81" i="10"/>
  <c r="C81" i="10" s="1"/>
  <c r="AI80" i="10"/>
  <c r="AH80" i="10"/>
  <c r="K80" i="10"/>
  <c r="J80" i="10"/>
  <c r="C80" i="10"/>
  <c r="B80" i="10"/>
  <c r="AI79" i="10"/>
  <c r="AH79" i="10"/>
  <c r="K79" i="10"/>
  <c r="J79" i="10"/>
  <c r="C79" i="10"/>
  <c r="B79" i="10"/>
  <c r="AI78" i="10"/>
  <c r="AH78" i="10"/>
  <c r="K78" i="10"/>
  <c r="J78" i="10"/>
  <c r="B78" i="10"/>
  <c r="C78" i="10" s="1"/>
  <c r="AI77" i="10"/>
  <c r="AH77" i="10"/>
  <c r="K77" i="10"/>
  <c r="J77" i="10"/>
  <c r="B77" i="10"/>
  <c r="C77" i="10" s="1"/>
  <c r="AI76" i="10"/>
  <c r="AH76" i="10"/>
  <c r="K76" i="10"/>
  <c r="J76" i="10"/>
  <c r="C76" i="10"/>
  <c r="B76" i="10"/>
  <c r="AI75" i="10"/>
  <c r="AH75" i="10"/>
  <c r="K75" i="10"/>
  <c r="J75" i="10"/>
  <c r="B75" i="10"/>
  <c r="C75" i="10" s="1"/>
  <c r="AI74" i="10"/>
  <c r="AH74" i="10"/>
  <c r="K74" i="10"/>
  <c r="J74" i="10"/>
  <c r="C74" i="10"/>
  <c r="B74" i="10"/>
  <c r="AI73" i="10"/>
  <c r="AH73" i="10"/>
  <c r="K73" i="10"/>
  <c r="J73" i="10"/>
  <c r="C73" i="10"/>
  <c r="B73" i="10"/>
  <c r="AI72" i="10"/>
  <c r="AH72" i="10"/>
  <c r="K72" i="10"/>
  <c r="J72" i="10"/>
  <c r="B72" i="10"/>
  <c r="C72" i="10" s="1"/>
  <c r="D72" i="10" s="1"/>
  <c r="AI71" i="10"/>
  <c r="AH71" i="10"/>
  <c r="K71" i="10"/>
  <c r="J71" i="10"/>
  <c r="B71" i="10"/>
  <c r="C71" i="10" s="1"/>
  <c r="AI70" i="10"/>
  <c r="AH70" i="10"/>
  <c r="K70" i="10"/>
  <c r="J70" i="10"/>
  <c r="C70" i="10"/>
  <c r="B70" i="10"/>
  <c r="AI69" i="10"/>
  <c r="AH69" i="10"/>
  <c r="M69" i="10"/>
  <c r="O69" i="10" s="1"/>
  <c r="K69" i="10"/>
  <c r="J69" i="10"/>
  <c r="B69" i="10"/>
  <c r="C69" i="10" s="1"/>
  <c r="D69" i="10" s="1"/>
  <c r="AI68" i="10"/>
  <c r="AH68" i="10"/>
  <c r="K68" i="10"/>
  <c r="J68" i="10"/>
  <c r="B68" i="10"/>
  <c r="C68" i="10" s="1"/>
  <c r="AI67" i="10"/>
  <c r="AH67" i="10"/>
  <c r="K67" i="10"/>
  <c r="J67" i="10"/>
  <c r="C67" i="10"/>
  <c r="B67" i="10"/>
  <c r="AI66" i="10"/>
  <c r="AH66" i="10"/>
  <c r="K66" i="10"/>
  <c r="J66" i="10"/>
  <c r="B66" i="10"/>
  <c r="C66" i="10" s="1"/>
  <c r="AI65" i="10"/>
  <c r="AH65" i="10"/>
  <c r="K65" i="10"/>
  <c r="M65" i="10" s="1"/>
  <c r="O65" i="10" s="1"/>
  <c r="J65" i="10"/>
  <c r="B65" i="10"/>
  <c r="C65" i="10" s="1"/>
  <c r="AI64" i="10"/>
  <c r="AH64" i="10"/>
  <c r="K64" i="10"/>
  <c r="J64" i="10"/>
  <c r="C64" i="10"/>
  <c r="B64" i="10"/>
  <c r="AI63" i="10"/>
  <c r="AH63" i="10"/>
  <c r="K63" i="10"/>
  <c r="J63" i="10"/>
  <c r="B63" i="10"/>
  <c r="C63" i="10" s="1"/>
  <c r="AI62" i="10"/>
  <c r="AH62" i="10"/>
  <c r="K62" i="10"/>
  <c r="J62" i="10"/>
  <c r="L62" i="10" s="1"/>
  <c r="N62" i="10" s="1"/>
  <c r="B62" i="10"/>
  <c r="C62" i="10" s="1"/>
  <c r="AI61" i="10"/>
  <c r="AH61" i="10"/>
  <c r="K61" i="10"/>
  <c r="J61" i="10"/>
  <c r="C61" i="10"/>
  <c r="B61" i="10"/>
  <c r="AI60" i="10"/>
  <c r="AH60" i="10"/>
  <c r="K60" i="10"/>
  <c r="J60" i="10"/>
  <c r="B60" i="10"/>
  <c r="C60" i="10" s="1"/>
  <c r="AI59" i="10"/>
  <c r="AH59" i="10"/>
  <c r="K59" i="10"/>
  <c r="J59" i="10"/>
  <c r="C59" i="10"/>
  <c r="B59" i="10"/>
  <c r="AI58" i="10"/>
  <c r="AH58" i="10"/>
  <c r="L58" i="10"/>
  <c r="N58" i="10" s="1"/>
  <c r="K58" i="10"/>
  <c r="J58" i="10"/>
  <c r="D58" i="10"/>
  <c r="B58" i="10"/>
  <c r="C58" i="10" s="1"/>
  <c r="AI57" i="10"/>
  <c r="AH57" i="10"/>
  <c r="K57" i="10"/>
  <c r="J57" i="10"/>
  <c r="B57" i="10"/>
  <c r="C57" i="10" s="1"/>
  <c r="AI56" i="10"/>
  <c r="AH56" i="10"/>
  <c r="K56" i="10"/>
  <c r="J56" i="10"/>
  <c r="C56" i="10"/>
  <c r="D56" i="10" s="1"/>
  <c r="B56" i="10"/>
  <c r="AI55" i="10"/>
  <c r="AH55" i="10"/>
  <c r="K55" i="10"/>
  <c r="M55" i="10" s="1"/>
  <c r="O55" i="10" s="1"/>
  <c r="J55" i="10"/>
  <c r="B55" i="10"/>
  <c r="C55" i="10" s="1"/>
  <c r="D55" i="10" s="1"/>
  <c r="AI54" i="10"/>
  <c r="AH54" i="10"/>
  <c r="K54" i="10"/>
  <c r="J54" i="10"/>
  <c r="B54" i="10"/>
  <c r="C54" i="10" s="1"/>
  <c r="AI53" i="10"/>
  <c r="AH53" i="10"/>
  <c r="K53" i="10"/>
  <c r="J53" i="10"/>
  <c r="C53" i="10"/>
  <c r="B53" i="10"/>
  <c r="AI52" i="10"/>
  <c r="AH52" i="10"/>
  <c r="K52" i="10"/>
  <c r="J52" i="10"/>
  <c r="B52" i="10"/>
  <c r="C52" i="10" s="1"/>
  <c r="AI51" i="10"/>
  <c r="AH51" i="10"/>
  <c r="M51" i="10"/>
  <c r="O51" i="10" s="1"/>
  <c r="Q51" i="10" s="1"/>
  <c r="K51" i="10"/>
  <c r="J51" i="10"/>
  <c r="B51" i="10"/>
  <c r="C51" i="10" s="1"/>
  <c r="D51" i="10" s="1"/>
  <c r="AI50" i="10"/>
  <c r="AH50" i="10"/>
  <c r="K50" i="10"/>
  <c r="J50" i="10"/>
  <c r="C50" i="10"/>
  <c r="B50" i="10"/>
  <c r="AI49" i="10"/>
  <c r="AH49" i="10"/>
  <c r="K49" i="10"/>
  <c r="J49" i="10"/>
  <c r="D49" i="10"/>
  <c r="B49" i="10"/>
  <c r="C49" i="10" s="1"/>
  <c r="AI48" i="10"/>
  <c r="AH48" i="10"/>
  <c r="M48" i="10"/>
  <c r="O48" i="10" s="1"/>
  <c r="Q48" i="10" s="1"/>
  <c r="K48" i="10"/>
  <c r="J48" i="10"/>
  <c r="B48" i="10"/>
  <c r="C48" i="10" s="1"/>
  <c r="D48" i="10" s="1"/>
  <c r="AI47" i="10"/>
  <c r="AH47" i="10"/>
  <c r="K47" i="10"/>
  <c r="J47" i="10"/>
  <c r="C47" i="10"/>
  <c r="B47" i="10"/>
  <c r="AI46" i="10"/>
  <c r="AH46" i="10"/>
  <c r="K46" i="10"/>
  <c r="J46" i="10"/>
  <c r="D46" i="10"/>
  <c r="B46" i="10"/>
  <c r="C46" i="10" s="1"/>
  <c r="AI45" i="10"/>
  <c r="AH45" i="10"/>
  <c r="M45" i="10"/>
  <c r="O45" i="10" s="1"/>
  <c r="Q45" i="10" s="1"/>
  <c r="K45" i="10"/>
  <c r="J45" i="10"/>
  <c r="B45" i="10"/>
  <c r="C45" i="10" s="1"/>
  <c r="D45" i="10" s="1"/>
  <c r="AI44" i="10"/>
  <c r="AH44" i="10"/>
  <c r="K44" i="10"/>
  <c r="M44" i="10" s="1"/>
  <c r="O44" i="10" s="1"/>
  <c r="J44" i="10"/>
  <c r="D44" i="10"/>
  <c r="C44" i="10"/>
  <c r="B44" i="10"/>
  <c r="AI43" i="10"/>
  <c r="AH43" i="10"/>
  <c r="K43" i="10"/>
  <c r="J43" i="10"/>
  <c r="D43" i="10"/>
  <c r="B43" i="10"/>
  <c r="C43" i="10" s="1"/>
  <c r="AI42" i="10"/>
  <c r="AH42" i="10"/>
  <c r="M42" i="10"/>
  <c r="O42" i="10" s="1"/>
  <c r="Q42" i="10" s="1"/>
  <c r="K42" i="10"/>
  <c r="J42" i="10"/>
  <c r="B42" i="10"/>
  <c r="C42" i="10" s="1"/>
  <c r="D42" i="10" s="1"/>
  <c r="AI41" i="10"/>
  <c r="AH41" i="10"/>
  <c r="Q41" i="10"/>
  <c r="K41" i="10"/>
  <c r="M41" i="10" s="1"/>
  <c r="O41" i="10" s="1"/>
  <c r="J41" i="10"/>
  <c r="C41" i="10"/>
  <c r="B41" i="10"/>
  <c r="AI40" i="10"/>
  <c r="AH40" i="10"/>
  <c r="K40" i="10"/>
  <c r="J40" i="10"/>
  <c r="D40" i="10"/>
  <c r="B40" i="10"/>
  <c r="C40" i="10" s="1"/>
  <c r="AI39" i="10"/>
  <c r="AH39" i="10"/>
  <c r="M39" i="10"/>
  <c r="O39" i="10" s="1"/>
  <c r="Q39" i="10" s="1"/>
  <c r="K39" i="10"/>
  <c r="J39" i="10"/>
  <c r="B39" i="10"/>
  <c r="C39" i="10" s="1"/>
  <c r="D39" i="10" s="1"/>
  <c r="AI38" i="10"/>
  <c r="AH38" i="10"/>
  <c r="K38" i="10"/>
  <c r="M38" i="10" s="1"/>
  <c r="O38" i="10" s="1"/>
  <c r="J38" i="10"/>
  <c r="D38" i="10"/>
  <c r="C38" i="10"/>
  <c r="B38" i="10"/>
  <c r="AI37" i="10"/>
  <c r="AH37" i="10"/>
  <c r="K37" i="10"/>
  <c r="J37" i="10"/>
  <c r="D37" i="10"/>
  <c r="B37" i="10"/>
  <c r="C37" i="10" s="1"/>
  <c r="AI36" i="10"/>
  <c r="AH36" i="10"/>
  <c r="M36" i="10"/>
  <c r="O36" i="10" s="1"/>
  <c r="Q36" i="10" s="1"/>
  <c r="K36" i="10"/>
  <c r="J36" i="10"/>
  <c r="B36" i="10"/>
  <c r="C36" i="10" s="1"/>
  <c r="D36" i="10" s="1"/>
  <c r="AI35" i="10"/>
  <c r="AH35" i="10"/>
  <c r="Q35" i="10"/>
  <c r="K35" i="10"/>
  <c r="M35" i="10" s="1"/>
  <c r="O35" i="10" s="1"/>
  <c r="J35" i="10"/>
  <c r="C35" i="10"/>
  <c r="B35" i="10"/>
  <c r="AI34" i="10"/>
  <c r="AH34" i="10"/>
  <c r="K34" i="10"/>
  <c r="J34" i="10"/>
  <c r="D34" i="10"/>
  <c r="B34" i="10"/>
  <c r="C34" i="10" s="1"/>
  <c r="AI33" i="10"/>
  <c r="AH33" i="10"/>
  <c r="M33" i="10"/>
  <c r="O33" i="10" s="1"/>
  <c r="Q33" i="10" s="1"/>
  <c r="K33" i="10"/>
  <c r="J33" i="10"/>
  <c r="B33" i="10"/>
  <c r="C33" i="10" s="1"/>
  <c r="D33" i="10" s="1"/>
  <c r="AI32" i="10"/>
  <c r="AH32" i="10"/>
  <c r="K32" i="10"/>
  <c r="M32" i="10" s="1"/>
  <c r="O32" i="10" s="1"/>
  <c r="J32" i="10"/>
  <c r="D32" i="10"/>
  <c r="C32" i="10"/>
  <c r="B32" i="10"/>
  <c r="AI31" i="10"/>
  <c r="AH31" i="10"/>
  <c r="K31" i="10"/>
  <c r="J31" i="10"/>
  <c r="L31" i="10" s="1"/>
  <c r="N31" i="10" s="1"/>
  <c r="B31" i="10"/>
  <c r="C31" i="10" s="1"/>
  <c r="D31" i="10" s="1"/>
  <c r="AI30" i="10"/>
  <c r="AH30" i="10"/>
  <c r="K30" i="10"/>
  <c r="M30" i="10" s="1"/>
  <c r="O30" i="10" s="1"/>
  <c r="J30" i="10"/>
  <c r="B30" i="10"/>
  <c r="C30" i="10" s="1"/>
  <c r="AI29" i="10"/>
  <c r="AH29" i="10"/>
  <c r="K29" i="10"/>
  <c r="M29" i="10" s="1"/>
  <c r="O29" i="10" s="1"/>
  <c r="J29" i="10"/>
  <c r="C29" i="10"/>
  <c r="D29" i="10" s="1"/>
  <c r="B29" i="10"/>
  <c r="AI28" i="10"/>
  <c r="AH28" i="10"/>
  <c r="O28" i="10"/>
  <c r="M28" i="10"/>
  <c r="K28" i="10"/>
  <c r="J28" i="10"/>
  <c r="B28" i="10"/>
  <c r="C28" i="10" s="1"/>
  <c r="D28" i="10" s="1"/>
  <c r="AI27" i="10"/>
  <c r="AH27" i="10"/>
  <c r="M27" i="10"/>
  <c r="O27" i="10" s="1"/>
  <c r="K27" i="10"/>
  <c r="J27" i="10"/>
  <c r="B27" i="10"/>
  <c r="C27" i="10" s="1"/>
  <c r="D27" i="10" s="1"/>
  <c r="AI26" i="10"/>
  <c r="AH26" i="10"/>
  <c r="K26" i="10"/>
  <c r="J26" i="10"/>
  <c r="D26" i="10"/>
  <c r="C26" i="10"/>
  <c r="B26" i="10"/>
  <c r="AI25" i="10"/>
  <c r="AH25" i="10"/>
  <c r="M25" i="10"/>
  <c r="O25" i="10" s="1"/>
  <c r="K25" i="10"/>
  <c r="J25" i="10"/>
  <c r="B25" i="10"/>
  <c r="C25" i="10" s="1"/>
  <c r="D25" i="10" s="1"/>
  <c r="AI24" i="10"/>
  <c r="AH24" i="10"/>
  <c r="M24" i="10"/>
  <c r="O24" i="10" s="1"/>
  <c r="K24" i="10"/>
  <c r="J24" i="10"/>
  <c r="L24" i="10" s="1"/>
  <c r="N24" i="10" s="1"/>
  <c r="C24" i="10"/>
  <c r="D24" i="10" s="1"/>
  <c r="B24" i="10"/>
  <c r="AI23" i="10"/>
  <c r="AH23" i="10"/>
  <c r="K23" i="10"/>
  <c r="M23" i="10" s="1"/>
  <c r="O23" i="10" s="1"/>
  <c r="J23" i="10"/>
  <c r="L23" i="10" s="1"/>
  <c r="N23" i="10" s="1"/>
  <c r="D23" i="10"/>
  <c r="C23" i="10"/>
  <c r="B23" i="10"/>
  <c r="AI22" i="10"/>
  <c r="AH22" i="10"/>
  <c r="L22" i="10"/>
  <c r="N22" i="10" s="1"/>
  <c r="K22" i="10"/>
  <c r="M22" i="10" s="1"/>
  <c r="O22" i="10" s="1"/>
  <c r="J22" i="10"/>
  <c r="D22" i="10"/>
  <c r="C22" i="10"/>
  <c r="B22" i="10"/>
  <c r="AI21" i="10"/>
  <c r="AH21" i="10"/>
  <c r="M21" i="10"/>
  <c r="O21" i="10" s="1"/>
  <c r="K21" i="10"/>
  <c r="J21" i="10"/>
  <c r="L21" i="10" s="1"/>
  <c r="N21" i="10" s="1"/>
  <c r="B21" i="10"/>
  <c r="C21" i="10" s="1"/>
  <c r="D21" i="10" s="1"/>
  <c r="AI20" i="10"/>
  <c r="AH20" i="10"/>
  <c r="K20" i="10"/>
  <c r="M20" i="10" s="1"/>
  <c r="O20" i="10" s="1"/>
  <c r="J20" i="10"/>
  <c r="C20" i="10"/>
  <c r="D20" i="10" s="1"/>
  <c r="B20" i="10"/>
  <c r="AI19" i="10"/>
  <c r="AH19" i="10"/>
  <c r="O19" i="10"/>
  <c r="Q19" i="10" s="1"/>
  <c r="M19" i="10"/>
  <c r="K19" i="10"/>
  <c r="J19" i="10"/>
  <c r="B19" i="10"/>
  <c r="C19" i="10" s="1"/>
  <c r="D19" i="10" s="1"/>
  <c r="AI18" i="10"/>
  <c r="AH18" i="10"/>
  <c r="M18" i="10"/>
  <c r="O18" i="10" s="1"/>
  <c r="K18" i="10"/>
  <c r="J18" i="10"/>
  <c r="L18" i="10" s="1"/>
  <c r="N18" i="10" s="1"/>
  <c r="C18" i="10"/>
  <c r="D18" i="10" s="1"/>
  <c r="B18" i="10"/>
  <c r="AI17" i="10"/>
  <c r="AH17" i="10"/>
  <c r="K17" i="10"/>
  <c r="M17" i="10" s="1"/>
  <c r="O17" i="10" s="1"/>
  <c r="J17" i="10"/>
  <c r="L17" i="10" s="1"/>
  <c r="N17" i="10" s="1"/>
  <c r="D17" i="10"/>
  <c r="C17" i="10"/>
  <c r="B17" i="10"/>
  <c r="AI16" i="10"/>
  <c r="AH16" i="10"/>
  <c r="L16" i="10"/>
  <c r="N16" i="10" s="1"/>
  <c r="K16" i="10"/>
  <c r="M16" i="10" s="1"/>
  <c r="O16" i="10" s="1"/>
  <c r="J16" i="10"/>
  <c r="D16" i="10"/>
  <c r="C16" i="10"/>
  <c r="B16" i="10"/>
  <c r="AI15" i="10"/>
  <c r="AH15" i="10"/>
  <c r="M15" i="10"/>
  <c r="O15" i="10" s="1"/>
  <c r="K15" i="10"/>
  <c r="J15" i="10"/>
  <c r="L15" i="10" s="1"/>
  <c r="N15" i="10" s="1"/>
  <c r="B15" i="10"/>
  <c r="C15" i="10" s="1"/>
  <c r="D15" i="10" s="1"/>
  <c r="AI14" i="10"/>
  <c r="AH14" i="10"/>
  <c r="K14" i="10"/>
  <c r="M14" i="10" s="1"/>
  <c r="O14" i="10" s="1"/>
  <c r="J14" i="10"/>
  <c r="C14" i="10"/>
  <c r="D14" i="10" s="1"/>
  <c r="B14" i="10"/>
  <c r="AI13" i="10"/>
  <c r="AH13" i="10"/>
  <c r="O13" i="10"/>
  <c r="Q13" i="10" s="1"/>
  <c r="M13" i="10"/>
  <c r="K13" i="10"/>
  <c r="J13" i="10"/>
  <c r="B13" i="10"/>
  <c r="C13" i="10" s="1"/>
  <c r="D13" i="10" s="1"/>
  <c r="AI12" i="10"/>
  <c r="AH12" i="10"/>
  <c r="M12" i="10"/>
  <c r="O12" i="10" s="1"/>
  <c r="K12" i="10"/>
  <c r="J12" i="10"/>
  <c r="L12" i="10" s="1"/>
  <c r="N12" i="10" s="1"/>
  <c r="C12" i="10"/>
  <c r="D12" i="10" s="1"/>
  <c r="B12" i="10"/>
  <c r="AI11" i="10"/>
  <c r="AH11" i="10"/>
  <c r="K11" i="10"/>
  <c r="M11" i="10" s="1"/>
  <c r="O11" i="10" s="1"/>
  <c r="J11" i="10"/>
  <c r="L11" i="10" s="1"/>
  <c r="N11" i="10" s="1"/>
  <c r="D11" i="10"/>
  <c r="C11" i="10"/>
  <c r="B11" i="10"/>
  <c r="AI10" i="10"/>
  <c r="AH10" i="10"/>
  <c r="L10" i="10"/>
  <c r="N10" i="10" s="1"/>
  <c r="K10" i="10"/>
  <c r="M10" i="10" s="1"/>
  <c r="O10" i="10" s="1"/>
  <c r="J10" i="10"/>
  <c r="D10" i="10"/>
  <c r="C10" i="10"/>
  <c r="B10" i="10"/>
  <c r="AI9" i="10"/>
  <c r="AH9" i="10"/>
  <c r="M9" i="10"/>
  <c r="O9" i="10" s="1"/>
  <c r="K9" i="10"/>
  <c r="J9" i="10"/>
  <c r="L9" i="10" s="1"/>
  <c r="N9" i="10" s="1"/>
  <c r="B9" i="10"/>
  <c r="C9" i="10" s="1"/>
  <c r="D9" i="10" s="1"/>
  <c r="AI8" i="10"/>
  <c r="AH8" i="10"/>
  <c r="K8" i="10"/>
  <c r="M8" i="10" s="1"/>
  <c r="O8" i="10" s="1"/>
  <c r="J8" i="10"/>
  <c r="C8" i="10"/>
  <c r="D8" i="10" s="1"/>
  <c r="B8" i="10"/>
  <c r="AI7" i="10"/>
  <c r="AH7" i="10"/>
  <c r="O7" i="10"/>
  <c r="Q7" i="10" s="1"/>
  <c r="M7" i="10"/>
  <c r="K7" i="10"/>
  <c r="J7" i="10"/>
  <c r="B7" i="10"/>
  <c r="C7" i="10" s="1"/>
  <c r="D7" i="10" s="1"/>
  <c r="AI6" i="10"/>
  <c r="AH6" i="10"/>
  <c r="M6" i="10"/>
  <c r="O6" i="10" s="1"/>
  <c r="K6" i="10"/>
  <c r="J6" i="10"/>
  <c r="L6" i="10" s="1"/>
  <c r="N6" i="10" s="1"/>
  <c r="C6" i="10"/>
  <c r="D6" i="10" s="1"/>
  <c r="B6" i="10"/>
  <c r="AI5" i="10"/>
  <c r="AH5" i="10"/>
  <c r="K5" i="10"/>
  <c r="M5" i="10" s="1"/>
  <c r="O5" i="10" s="1"/>
  <c r="J5" i="10"/>
  <c r="L5" i="10" s="1"/>
  <c r="N5" i="10" s="1"/>
  <c r="D5" i="10"/>
  <c r="C5" i="10"/>
  <c r="B5" i="10"/>
  <c r="AI4" i="10"/>
  <c r="AH4" i="10"/>
  <c r="L4" i="10"/>
  <c r="N4" i="10" s="1"/>
  <c r="K4" i="10"/>
  <c r="M57" i="10" s="1"/>
  <c r="O57" i="10" s="1"/>
  <c r="J4" i="10"/>
  <c r="L49" i="10" s="1"/>
  <c r="N49" i="10" s="1"/>
  <c r="D4" i="10"/>
  <c r="C4" i="10"/>
  <c r="B4" i="10"/>
  <c r="B4" i="9"/>
  <c r="C4" i="9" s="1"/>
  <c r="D4" i="9" s="1"/>
  <c r="J4" i="9"/>
  <c r="K4" i="9"/>
  <c r="L4" i="9"/>
  <c r="N4" i="9" s="1"/>
  <c r="M4" i="9"/>
  <c r="O4" i="9"/>
  <c r="P4" i="9" s="1"/>
  <c r="AH4" i="9"/>
  <c r="AI4" i="9"/>
  <c r="B5" i="9"/>
  <c r="C5" i="9"/>
  <c r="J5" i="9"/>
  <c r="K5" i="9"/>
  <c r="M5" i="9" s="1"/>
  <c r="O5" i="9" s="1"/>
  <c r="L5" i="9"/>
  <c r="N5" i="9"/>
  <c r="AH5" i="9"/>
  <c r="AI5" i="9"/>
  <c r="B6" i="9"/>
  <c r="C6" i="9" s="1"/>
  <c r="D6" i="9" s="1"/>
  <c r="J6" i="9"/>
  <c r="L6" i="9" s="1"/>
  <c r="N6" i="9" s="1"/>
  <c r="K6" i="9"/>
  <c r="M6" i="9"/>
  <c r="O6" i="9" s="1"/>
  <c r="Q6" i="9" s="1"/>
  <c r="AH6" i="9"/>
  <c r="AI6" i="9"/>
  <c r="B7" i="9"/>
  <c r="C7" i="9" s="1"/>
  <c r="D7" i="9"/>
  <c r="J7" i="9"/>
  <c r="K7" i="9"/>
  <c r="M7" i="9" s="1"/>
  <c r="L7" i="9"/>
  <c r="N7" i="9" s="1"/>
  <c r="O7" i="9"/>
  <c r="AH7" i="9"/>
  <c r="AI7" i="9"/>
  <c r="B8" i="9"/>
  <c r="C8" i="9"/>
  <c r="J8" i="9"/>
  <c r="L8" i="9" s="1"/>
  <c r="K8" i="9"/>
  <c r="M8" i="9" s="1"/>
  <c r="O8" i="9" s="1"/>
  <c r="N8" i="9"/>
  <c r="AH8" i="9"/>
  <c r="AI8" i="9"/>
  <c r="B9" i="9"/>
  <c r="C9" i="9" s="1"/>
  <c r="J9" i="9"/>
  <c r="L9" i="9" s="1"/>
  <c r="N9" i="9" s="1"/>
  <c r="P9" i="9" s="1"/>
  <c r="K9" i="9"/>
  <c r="M9" i="9"/>
  <c r="O9" i="9" s="1"/>
  <c r="Q9" i="9" s="1"/>
  <c r="AH9" i="9"/>
  <c r="AI9" i="9"/>
  <c r="B10" i="9"/>
  <c r="C10" i="9" s="1"/>
  <c r="D10" i="9" s="1"/>
  <c r="J10" i="9"/>
  <c r="K10" i="9"/>
  <c r="L10" i="9"/>
  <c r="N10" i="9" s="1"/>
  <c r="M10" i="9"/>
  <c r="O10" i="9"/>
  <c r="AH10" i="9"/>
  <c r="AI10" i="9"/>
  <c r="B11" i="9"/>
  <c r="C11" i="9"/>
  <c r="J11" i="9"/>
  <c r="K11" i="9"/>
  <c r="M11" i="9" s="1"/>
  <c r="O11" i="9" s="1"/>
  <c r="L11" i="9"/>
  <c r="N11" i="9"/>
  <c r="AH11" i="9"/>
  <c r="AI11" i="9"/>
  <c r="B12" i="9"/>
  <c r="C12" i="9" s="1"/>
  <c r="D12" i="9" s="1"/>
  <c r="J12" i="9"/>
  <c r="L12" i="9" s="1"/>
  <c r="N12" i="9" s="1"/>
  <c r="K12" i="9"/>
  <c r="M12" i="9"/>
  <c r="O12" i="9" s="1"/>
  <c r="Q12" i="9" s="1"/>
  <c r="AH12" i="9"/>
  <c r="AI12" i="9"/>
  <c r="B13" i="9"/>
  <c r="C13" i="9" s="1"/>
  <c r="D13" i="9"/>
  <c r="J13" i="9"/>
  <c r="K13" i="9"/>
  <c r="M13" i="9" s="1"/>
  <c r="L13" i="9"/>
  <c r="N13" i="9" s="1"/>
  <c r="O13" i="9"/>
  <c r="AH13" i="9"/>
  <c r="AI13" i="9"/>
  <c r="B14" i="9"/>
  <c r="C14" i="9"/>
  <c r="J14" i="9"/>
  <c r="L14" i="9" s="1"/>
  <c r="K14" i="9"/>
  <c r="M14" i="9" s="1"/>
  <c r="O14" i="9" s="1"/>
  <c r="N14" i="9"/>
  <c r="AH14" i="9"/>
  <c r="AI14" i="9"/>
  <c r="B15" i="9"/>
  <c r="C15" i="9" s="1"/>
  <c r="J15" i="9"/>
  <c r="L15" i="9" s="1"/>
  <c r="N15" i="9" s="1"/>
  <c r="P15" i="9" s="1"/>
  <c r="K15" i="9"/>
  <c r="M15" i="9"/>
  <c r="O15" i="9" s="1"/>
  <c r="Q15" i="9" s="1"/>
  <c r="AH15" i="9"/>
  <c r="AI15" i="9"/>
  <c r="B16" i="9"/>
  <c r="C16" i="9" s="1"/>
  <c r="D16" i="9" s="1"/>
  <c r="J16" i="9"/>
  <c r="K16" i="9"/>
  <c r="L16" i="9"/>
  <c r="N16" i="9" s="1"/>
  <c r="M16" i="9"/>
  <c r="O16" i="9"/>
  <c r="AH16" i="9"/>
  <c r="AI16" i="9"/>
  <c r="B17" i="9"/>
  <c r="C17" i="9"/>
  <c r="J17" i="9"/>
  <c r="K17" i="9"/>
  <c r="M17" i="9" s="1"/>
  <c r="O17" i="9" s="1"/>
  <c r="L17" i="9"/>
  <c r="N17" i="9"/>
  <c r="AH17" i="9"/>
  <c r="AI17" i="9"/>
  <c r="B18" i="9"/>
  <c r="C18" i="9" s="1"/>
  <c r="D18" i="9" s="1"/>
  <c r="J18" i="9"/>
  <c r="L18" i="9" s="1"/>
  <c r="N18" i="9" s="1"/>
  <c r="K18" i="9"/>
  <c r="M18" i="9"/>
  <c r="O18" i="9" s="1"/>
  <c r="Q18" i="9" s="1"/>
  <c r="AH18" i="9"/>
  <c r="AI18" i="9"/>
  <c r="B19" i="9"/>
  <c r="C19" i="9" s="1"/>
  <c r="D19" i="9"/>
  <c r="J19" i="9"/>
  <c r="K19" i="9"/>
  <c r="M19" i="9" s="1"/>
  <c r="L19" i="9"/>
  <c r="N19" i="9" s="1"/>
  <c r="O19" i="9"/>
  <c r="AH19" i="9"/>
  <c r="AI19" i="9"/>
  <c r="B20" i="9"/>
  <c r="C20" i="9"/>
  <c r="J20" i="9"/>
  <c r="L20" i="9" s="1"/>
  <c r="K20" i="9"/>
  <c r="M20" i="9" s="1"/>
  <c r="O20" i="9" s="1"/>
  <c r="N20" i="9"/>
  <c r="AH20" i="9"/>
  <c r="AI20" i="9"/>
  <c r="B21" i="9"/>
  <c r="C21" i="9" s="1"/>
  <c r="J21" i="9"/>
  <c r="L21" i="9" s="1"/>
  <c r="N21" i="9" s="1"/>
  <c r="P21" i="9" s="1"/>
  <c r="K21" i="9"/>
  <c r="M21" i="9"/>
  <c r="O21" i="9" s="1"/>
  <c r="Q21" i="9" s="1"/>
  <c r="AH21" i="9"/>
  <c r="AI21" i="9"/>
  <c r="B22" i="9"/>
  <c r="C22" i="9" s="1"/>
  <c r="D22" i="9" s="1"/>
  <c r="J22" i="9"/>
  <c r="K22" i="9"/>
  <c r="L22" i="9"/>
  <c r="N22" i="9" s="1"/>
  <c r="M22" i="9"/>
  <c r="O22" i="9"/>
  <c r="AH22" i="9"/>
  <c r="AI22" i="9"/>
  <c r="B23" i="9"/>
  <c r="C23" i="9"/>
  <c r="J23" i="9"/>
  <c r="K23" i="9"/>
  <c r="M23" i="9" s="1"/>
  <c r="O23" i="9" s="1"/>
  <c r="L23" i="9"/>
  <c r="N23" i="9"/>
  <c r="AH23" i="9"/>
  <c r="AI23" i="9"/>
  <c r="B24" i="9"/>
  <c r="C24" i="9" s="1"/>
  <c r="D24" i="9" s="1"/>
  <c r="J24" i="9"/>
  <c r="L24" i="9" s="1"/>
  <c r="N24" i="9" s="1"/>
  <c r="K24" i="9"/>
  <c r="M24" i="9"/>
  <c r="O24" i="9" s="1"/>
  <c r="Q24" i="9" s="1"/>
  <c r="AH24" i="9"/>
  <c r="AI24" i="9"/>
  <c r="B25" i="9"/>
  <c r="C25" i="9" s="1"/>
  <c r="D25" i="9"/>
  <c r="J25" i="9"/>
  <c r="K25" i="9"/>
  <c r="M25" i="9" s="1"/>
  <c r="L25" i="9"/>
  <c r="N25" i="9" s="1"/>
  <c r="O25" i="9"/>
  <c r="AH25" i="9"/>
  <c r="AI25" i="9"/>
  <c r="B26" i="9"/>
  <c r="C26" i="9"/>
  <c r="J26" i="9"/>
  <c r="L26" i="9" s="1"/>
  <c r="K26" i="9"/>
  <c r="M26" i="9" s="1"/>
  <c r="O26" i="9" s="1"/>
  <c r="N26" i="9"/>
  <c r="AH26" i="9"/>
  <c r="AI26" i="9"/>
  <c r="B27" i="9"/>
  <c r="C27" i="9" s="1"/>
  <c r="J27" i="9"/>
  <c r="L27" i="9" s="1"/>
  <c r="N27" i="9" s="1"/>
  <c r="P27" i="9" s="1"/>
  <c r="K27" i="9"/>
  <c r="M27" i="9"/>
  <c r="O27" i="9" s="1"/>
  <c r="Q27" i="9" s="1"/>
  <c r="AH27" i="9"/>
  <c r="AI27" i="9"/>
  <c r="B28" i="9"/>
  <c r="C28" i="9" s="1"/>
  <c r="D28" i="9" s="1"/>
  <c r="J28" i="9"/>
  <c r="K28" i="9"/>
  <c r="L28" i="9"/>
  <c r="N28" i="9" s="1"/>
  <c r="M28" i="9"/>
  <c r="O28" i="9"/>
  <c r="AH28" i="9"/>
  <c r="AI28" i="9"/>
  <c r="B29" i="9"/>
  <c r="C29" i="9"/>
  <c r="J29" i="9"/>
  <c r="K29" i="9"/>
  <c r="M29" i="9" s="1"/>
  <c r="O29" i="9" s="1"/>
  <c r="L29" i="9"/>
  <c r="N29" i="9"/>
  <c r="AH29" i="9"/>
  <c r="AI29" i="9"/>
  <c r="B30" i="9"/>
  <c r="C30" i="9" s="1"/>
  <c r="D30" i="9" s="1"/>
  <c r="J30" i="9"/>
  <c r="L30" i="9" s="1"/>
  <c r="N30" i="9" s="1"/>
  <c r="K30" i="9"/>
  <c r="M30" i="9"/>
  <c r="O30" i="9" s="1"/>
  <c r="Q30" i="9" s="1"/>
  <c r="AH30" i="9"/>
  <c r="AI30" i="9"/>
  <c r="B31" i="9"/>
  <c r="C31" i="9" s="1"/>
  <c r="D31" i="9"/>
  <c r="J31" i="9"/>
  <c r="K31" i="9"/>
  <c r="L31" i="9"/>
  <c r="N31" i="9" s="1"/>
  <c r="M31" i="9"/>
  <c r="O31" i="9"/>
  <c r="AH31" i="9"/>
  <c r="AI31" i="9"/>
  <c r="B32" i="9"/>
  <c r="C32" i="9"/>
  <c r="J32" i="9"/>
  <c r="L32" i="9" s="1"/>
  <c r="N32" i="9" s="1"/>
  <c r="K32" i="9"/>
  <c r="M32" i="9" s="1"/>
  <c r="O32" i="9" s="1"/>
  <c r="Q32" i="9"/>
  <c r="AH32" i="9"/>
  <c r="AI32" i="9"/>
  <c r="B33" i="9"/>
  <c r="C33" i="9" s="1"/>
  <c r="D33" i="9" s="1"/>
  <c r="J33" i="9"/>
  <c r="L33" i="9" s="1"/>
  <c r="N33" i="9" s="1"/>
  <c r="K33" i="9"/>
  <c r="M33" i="9"/>
  <c r="O33" i="9" s="1"/>
  <c r="Q33" i="9" s="1"/>
  <c r="AH33" i="9"/>
  <c r="AI33" i="9"/>
  <c r="B34" i="9"/>
  <c r="C34" i="9" s="1"/>
  <c r="D34" i="9"/>
  <c r="J34" i="9"/>
  <c r="K34" i="9"/>
  <c r="L34" i="9"/>
  <c r="N34" i="9" s="1"/>
  <c r="M34" i="9"/>
  <c r="O34" i="9"/>
  <c r="AH34" i="9"/>
  <c r="AI34" i="9"/>
  <c r="B35" i="9"/>
  <c r="C35" i="9"/>
  <c r="J35" i="9"/>
  <c r="K35" i="9"/>
  <c r="M35" i="9" s="1"/>
  <c r="O35" i="9" s="1"/>
  <c r="Q35" i="9" s="1"/>
  <c r="L35" i="9"/>
  <c r="N35" i="9"/>
  <c r="AH35" i="9"/>
  <c r="AI35" i="9"/>
  <c r="B36" i="9"/>
  <c r="C36" i="9" s="1"/>
  <c r="D36" i="9" s="1"/>
  <c r="J36" i="9"/>
  <c r="L36" i="9" s="1"/>
  <c r="N36" i="9" s="1"/>
  <c r="P36" i="9" s="1"/>
  <c r="K36" i="9"/>
  <c r="M36" i="9"/>
  <c r="O36" i="9" s="1"/>
  <c r="Q36" i="9" s="1"/>
  <c r="AH36" i="9"/>
  <c r="AI36" i="9"/>
  <c r="B37" i="9"/>
  <c r="C37" i="9" s="1"/>
  <c r="D37" i="9" s="1"/>
  <c r="J37" i="9"/>
  <c r="K37" i="9"/>
  <c r="L37" i="9"/>
  <c r="N37" i="9" s="1"/>
  <c r="M37" i="9"/>
  <c r="O37" i="9"/>
  <c r="AH37" i="9"/>
  <c r="AI37" i="9"/>
  <c r="B38" i="9"/>
  <c r="C38" i="9"/>
  <c r="D38" i="9" s="1"/>
  <c r="J38" i="9"/>
  <c r="L38" i="9" s="1"/>
  <c r="K38" i="9"/>
  <c r="M38" i="9" s="1"/>
  <c r="O38" i="9" s="1"/>
  <c r="P38" i="9" s="1"/>
  <c r="N38" i="9"/>
  <c r="AH38" i="9"/>
  <c r="AI38" i="9"/>
  <c r="B39" i="9"/>
  <c r="C39" i="9" s="1"/>
  <c r="D39" i="9" s="1"/>
  <c r="J39" i="9"/>
  <c r="L39" i="9" s="1"/>
  <c r="N39" i="9" s="1"/>
  <c r="P39" i="9" s="1"/>
  <c r="K39" i="9"/>
  <c r="M39" i="9"/>
  <c r="O39" i="9" s="1"/>
  <c r="Q39" i="9" s="1"/>
  <c r="AH39" i="9"/>
  <c r="AI39" i="9"/>
  <c r="B40" i="9"/>
  <c r="C40" i="9" s="1"/>
  <c r="D40" i="9" s="1"/>
  <c r="J40" i="9"/>
  <c r="K40" i="9"/>
  <c r="L40" i="9"/>
  <c r="N40" i="9" s="1"/>
  <c r="M40" i="9"/>
  <c r="O40" i="9"/>
  <c r="AH40" i="9"/>
  <c r="AI40" i="9"/>
  <c r="B41" i="9"/>
  <c r="C41" i="9"/>
  <c r="D41" i="9" s="1"/>
  <c r="J41" i="9"/>
  <c r="K41" i="9"/>
  <c r="M41" i="9" s="1"/>
  <c r="O41" i="9" s="1"/>
  <c r="L41" i="9"/>
  <c r="N41" i="9"/>
  <c r="AH41" i="9"/>
  <c r="AI41" i="9"/>
  <c r="B42" i="9"/>
  <c r="C42" i="9" s="1"/>
  <c r="D42" i="9" s="1"/>
  <c r="J42" i="9"/>
  <c r="L42" i="9" s="1"/>
  <c r="N42" i="9" s="1"/>
  <c r="K42" i="9"/>
  <c r="M42" i="9"/>
  <c r="O42" i="9" s="1"/>
  <c r="Q42" i="9" s="1"/>
  <c r="P42" i="9"/>
  <c r="AH42" i="9"/>
  <c r="AI42" i="9"/>
  <c r="B43" i="9"/>
  <c r="C43" i="9" s="1"/>
  <c r="D43" i="9" s="1"/>
  <c r="J43" i="9"/>
  <c r="K43" i="9"/>
  <c r="L43" i="9"/>
  <c r="N43" i="9" s="1"/>
  <c r="M43" i="9"/>
  <c r="O43" i="9"/>
  <c r="Q43" i="9" s="1"/>
  <c r="AH43" i="9"/>
  <c r="AI43" i="9"/>
  <c r="B44" i="9"/>
  <c r="C44" i="9"/>
  <c r="D44" i="9"/>
  <c r="J44" i="9"/>
  <c r="L44" i="9" s="1"/>
  <c r="K44" i="9"/>
  <c r="M44" i="9" s="1"/>
  <c r="N44" i="9"/>
  <c r="O44" i="9"/>
  <c r="Q44" i="9"/>
  <c r="AH44" i="9"/>
  <c r="AI44" i="9"/>
  <c r="B45" i="9"/>
  <c r="C45" i="9"/>
  <c r="D45" i="9" s="1"/>
  <c r="J45" i="9"/>
  <c r="L45" i="9" s="1"/>
  <c r="N45" i="9" s="1"/>
  <c r="K45" i="9"/>
  <c r="M45" i="9"/>
  <c r="O45" i="9" s="1"/>
  <c r="AH45" i="9"/>
  <c r="AI45" i="9"/>
  <c r="B46" i="9"/>
  <c r="C46" i="9" s="1"/>
  <c r="D46" i="9" s="1"/>
  <c r="J46" i="9"/>
  <c r="K46" i="9"/>
  <c r="L46" i="9"/>
  <c r="N46" i="9" s="1"/>
  <c r="M46" i="9"/>
  <c r="O46" i="9"/>
  <c r="AH46" i="9"/>
  <c r="AI46" i="9"/>
  <c r="B47" i="9"/>
  <c r="C47" i="9"/>
  <c r="D47" i="9" s="1"/>
  <c r="J47" i="9"/>
  <c r="K47" i="9"/>
  <c r="M47" i="9" s="1"/>
  <c r="O47" i="9" s="1"/>
  <c r="L47" i="9"/>
  <c r="N47" i="9" s="1"/>
  <c r="AH47" i="9"/>
  <c r="AI47" i="9"/>
  <c r="B48" i="9"/>
  <c r="C48" i="9" s="1"/>
  <c r="D48" i="9" s="1"/>
  <c r="J48" i="9"/>
  <c r="L48" i="9" s="1"/>
  <c r="N48" i="9" s="1"/>
  <c r="P48" i="9" s="1"/>
  <c r="K48" i="9"/>
  <c r="M48" i="9"/>
  <c r="O48" i="9" s="1"/>
  <c r="Q48" i="9"/>
  <c r="AH48" i="9"/>
  <c r="AI48" i="9"/>
  <c r="B49" i="9"/>
  <c r="C49" i="9" s="1"/>
  <c r="D49" i="9"/>
  <c r="J49" i="9"/>
  <c r="K49" i="9"/>
  <c r="L49" i="9"/>
  <c r="N49" i="9" s="1"/>
  <c r="P49" i="9" s="1"/>
  <c r="M49" i="9"/>
  <c r="O49" i="9"/>
  <c r="Q49" i="9" s="1"/>
  <c r="AH49" i="9"/>
  <c r="AI49" i="9"/>
  <c r="B50" i="9"/>
  <c r="C50" i="9"/>
  <c r="D50" i="9" s="1"/>
  <c r="J50" i="9"/>
  <c r="L50" i="9" s="1"/>
  <c r="K50" i="9"/>
  <c r="M50" i="9" s="1"/>
  <c r="O50" i="9" s="1"/>
  <c r="N50" i="9"/>
  <c r="AH50" i="9"/>
  <c r="AI50" i="9"/>
  <c r="B51" i="9"/>
  <c r="C51" i="9" s="1"/>
  <c r="D51" i="9" s="1"/>
  <c r="J51" i="9"/>
  <c r="L51" i="9" s="1"/>
  <c r="N51" i="9" s="1"/>
  <c r="K51" i="9"/>
  <c r="M51" i="9"/>
  <c r="O51" i="9" s="1"/>
  <c r="Q51" i="9" s="1"/>
  <c r="P51" i="9"/>
  <c r="AH51" i="9"/>
  <c r="AI51" i="9"/>
  <c r="B52" i="9"/>
  <c r="C52" i="9" s="1"/>
  <c r="D52" i="9" s="1"/>
  <c r="J52" i="9"/>
  <c r="K52" i="9"/>
  <c r="L52" i="9"/>
  <c r="N52" i="9" s="1"/>
  <c r="M52" i="9"/>
  <c r="O52" i="9"/>
  <c r="AH52" i="9"/>
  <c r="AI52" i="9"/>
  <c r="B53" i="9"/>
  <c r="C53" i="9"/>
  <c r="D53" i="9" s="1"/>
  <c r="J53" i="9"/>
  <c r="K53" i="9"/>
  <c r="M53" i="9" s="1"/>
  <c r="O53" i="9" s="1"/>
  <c r="P53" i="9" s="1"/>
  <c r="L53" i="9"/>
  <c r="N53" i="9"/>
  <c r="Q53" i="9"/>
  <c r="AH53" i="9"/>
  <c r="AI53" i="9"/>
  <c r="B54" i="9"/>
  <c r="C54" i="9" s="1"/>
  <c r="D54" i="9" s="1"/>
  <c r="J54" i="9"/>
  <c r="L54" i="9" s="1"/>
  <c r="N54" i="9" s="1"/>
  <c r="K54" i="9"/>
  <c r="M54" i="9"/>
  <c r="O54" i="9" s="1"/>
  <c r="P54" i="9" s="1"/>
  <c r="AH54" i="9"/>
  <c r="AI54" i="9"/>
  <c r="B55" i="9"/>
  <c r="C55" i="9" s="1"/>
  <c r="D55" i="9"/>
  <c r="J55" i="9"/>
  <c r="K55" i="9"/>
  <c r="L55" i="9"/>
  <c r="N55" i="9" s="1"/>
  <c r="P55" i="9" s="1"/>
  <c r="M55" i="9"/>
  <c r="O55" i="9"/>
  <c r="Q55" i="9" s="1"/>
  <c r="AH55" i="9"/>
  <c r="AI55" i="9"/>
  <c r="B56" i="9"/>
  <c r="C56" i="9"/>
  <c r="D56" i="9"/>
  <c r="J56" i="9"/>
  <c r="L56" i="9" s="1"/>
  <c r="K56" i="9"/>
  <c r="M56" i="9" s="1"/>
  <c r="O56" i="9" s="1"/>
  <c r="N56" i="9"/>
  <c r="AH56" i="9"/>
  <c r="AI56" i="9"/>
  <c r="B57" i="9"/>
  <c r="C57" i="9"/>
  <c r="D57" i="9" s="1"/>
  <c r="J57" i="9"/>
  <c r="L57" i="9" s="1"/>
  <c r="N57" i="9" s="1"/>
  <c r="P57" i="9" s="1"/>
  <c r="K57" i="9"/>
  <c r="M57" i="9"/>
  <c r="O57" i="9" s="1"/>
  <c r="Q57" i="9" s="1"/>
  <c r="AH57" i="9"/>
  <c r="AI57" i="9"/>
  <c r="B58" i="9"/>
  <c r="C58" i="9" s="1"/>
  <c r="D58" i="9"/>
  <c r="J58" i="9"/>
  <c r="K58" i="9"/>
  <c r="L58" i="9"/>
  <c r="N58" i="9" s="1"/>
  <c r="M58" i="9"/>
  <c r="O58" i="9" s="1"/>
  <c r="AH58" i="9"/>
  <c r="AI58" i="9"/>
  <c r="B59" i="9"/>
  <c r="C59" i="9"/>
  <c r="D59" i="9" s="1"/>
  <c r="J59" i="9"/>
  <c r="K59" i="9"/>
  <c r="M59" i="9" s="1"/>
  <c r="O59" i="9" s="1"/>
  <c r="L59" i="9"/>
  <c r="N59" i="9"/>
  <c r="Q59" i="9"/>
  <c r="AH59" i="9"/>
  <c r="AI59" i="9"/>
  <c r="B60" i="9"/>
  <c r="C60" i="9" s="1"/>
  <c r="D60" i="9" s="1"/>
  <c r="J60" i="9"/>
  <c r="L60" i="9" s="1"/>
  <c r="N60" i="9" s="1"/>
  <c r="K60" i="9"/>
  <c r="M60" i="9" s="1"/>
  <c r="O60" i="9" s="1"/>
  <c r="AH60" i="9"/>
  <c r="AI60" i="9"/>
  <c r="B61" i="9"/>
  <c r="C61" i="9" s="1"/>
  <c r="D61" i="9" s="1"/>
  <c r="J61" i="9"/>
  <c r="L61" i="9" s="1"/>
  <c r="N61" i="9" s="1"/>
  <c r="K61" i="9"/>
  <c r="M61" i="9"/>
  <c r="O61" i="9"/>
  <c r="Q61" i="9" s="1"/>
  <c r="P61" i="9"/>
  <c r="AH61" i="9"/>
  <c r="AI61" i="9"/>
  <c r="B62" i="9"/>
  <c r="C62" i="9"/>
  <c r="D62" i="9"/>
  <c r="J62" i="9"/>
  <c r="L62" i="9" s="1"/>
  <c r="N62" i="9" s="1"/>
  <c r="K62" i="9"/>
  <c r="M62" i="9" s="1"/>
  <c r="O62" i="9" s="1"/>
  <c r="Q62" i="9"/>
  <c r="AH62" i="9"/>
  <c r="AI62" i="9"/>
  <c r="B63" i="9"/>
  <c r="C63" i="9" s="1"/>
  <c r="D63" i="9" s="1"/>
  <c r="J63" i="9"/>
  <c r="L63" i="9" s="1"/>
  <c r="N63" i="9" s="1"/>
  <c r="K63" i="9"/>
  <c r="M63" i="9"/>
  <c r="O63" i="9" s="1"/>
  <c r="AH63" i="9"/>
  <c r="AI63" i="9"/>
  <c r="B64" i="9"/>
  <c r="C64" i="9" s="1"/>
  <c r="D64" i="9" s="1"/>
  <c r="J64" i="9"/>
  <c r="L64" i="9" s="1"/>
  <c r="N64" i="9" s="1"/>
  <c r="K64" i="9"/>
  <c r="M64" i="9"/>
  <c r="O64" i="9" s="1"/>
  <c r="Q64" i="9" s="1"/>
  <c r="AH64" i="9"/>
  <c r="AI64" i="9"/>
  <c r="B65" i="9"/>
  <c r="C65" i="9" s="1"/>
  <c r="D65" i="9" s="1"/>
  <c r="J65" i="9"/>
  <c r="K65" i="9"/>
  <c r="M65" i="9" s="1"/>
  <c r="O65" i="9" s="1"/>
  <c r="L65" i="9"/>
  <c r="N65" i="9" s="1"/>
  <c r="AH65" i="9"/>
  <c r="AI65" i="9"/>
  <c r="B66" i="9"/>
  <c r="C66" i="9" s="1"/>
  <c r="D66" i="9" s="1"/>
  <c r="J66" i="9"/>
  <c r="K66" i="9"/>
  <c r="L66" i="9"/>
  <c r="N66" i="9" s="1"/>
  <c r="M66" i="9"/>
  <c r="O66" i="9" s="1"/>
  <c r="AH66" i="9"/>
  <c r="AI66" i="9"/>
  <c r="B67" i="9"/>
  <c r="C67" i="9" s="1"/>
  <c r="D67" i="9"/>
  <c r="J67" i="9"/>
  <c r="K67" i="9"/>
  <c r="L67" i="9"/>
  <c r="N67" i="9" s="1"/>
  <c r="M67" i="9"/>
  <c r="O67" i="9"/>
  <c r="AH67" i="9"/>
  <c r="AI67" i="9"/>
  <c r="B68" i="9"/>
  <c r="C68" i="9" s="1"/>
  <c r="D68" i="9" s="1"/>
  <c r="J68" i="9"/>
  <c r="K68" i="9"/>
  <c r="M68" i="9" s="1"/>
  <c r="O68" i="9" s="1"/>
  <c r="L68" i="9"/>
  <c r="N68" i="9"/>
  <c r="AH68" i="9"/>
  <c r="AI68" i="9"/>
  <c r="B69" i="9"/>
  <c r="C69" i="9" s="1"/>
  <c r="D69" i="9" s="1"/>
  <c r="J69" i="9"/>
  <c r="K69" i="9"/>
  <c r="M69" i="9" s="1"/>
  <c r="O69" i="9" s="1"/>
  <c r="L69" i="9"/>
  <c r="N69" i="9" s="1"/>
  <c r="AH69" i="9"/>
  <c r="AI69" i="9"/>
  <c r="B70" i="9"/>
  <c r="C70" i="9"/>
  <c r="D70" i="9"/>
  <c r="J70" i="9"/>
  <c r="K70" i="9"/>
  <c r="M70" i="9" s="1"/>
  <c r="L70" i="9"/>
  <c r="N70" i="9" s="1"/>
  <c r="O70" i="9"/>
  <c r="P70" i="9" s="1"/>
  <c r="Q70" i="9"/>
  <c r="AH70" i="9"/>
  <c r="AI70" i="9"/>
  <c r="B71" i="9"/>
  <c r="C71" i="9"/>
  <c r="D71" i="9" s="1"/>
  <c r="J71" i="9"/>
  <c r="L71" i="9" s="1"/>
  <c r="N71" i="9" s="1"/>
  <c r="K71" i="9"/>
  <c r="M71" i="9" s="1"/>
  <c r="O71" i="9"/>
  <c r="AH71" i="9"/>
  <c r="AI71" i="9"/>
  <c r="B72" i="9"/>
  <c r="C72" i="9"/>
  <c r="D72" i="9" s="1"/>
  <c r="J72" i="9"/>
  <c r="L72" i="9" s="1"/>
  <c r="K72" i="9"/>
  <c r="M72" i="9"/>
  <c r="N72" i="9"/>
  <c r="O72" i="9"/>
  <c r="Q72" i="9" s="1"/>
  <c r="AH72" i="9"/>
  <c r="AI72" i="9"/>
  <c r="B73" i="9"/>
  <c r="C73" i="9" s="1"/>
  <c r="D73" i="9" s="1"/>
  <c r="J73" i="9"/>
  <c r="K73" i="9"/>
  <c r="L73" i="9"/>
  <c r="N73" i="9" s="1"/>
  <c r="M73" i="9"/>
  <c r="O73" i="9"/>
  <c r="AH73" i="9"/>
  <c r="AI73" i="9"/>
  <c r="B74" i="9"/>
  <c r="C74" i="9" s="1"/>
  <c r="D74" i="9" s="1"/>
  <c r="J74" i="9"/>
  <c r="K74" i="9"/>
  <c r="M74" i="9" s="1"/>
  <c r="O74" i="9" s="1"/>
  <c r="L74" i="9"/>
  <c r="N74" i="9"/>
  <c r="AH74" i="9"/>
  <c r="AI74" i="9"/>
  <c r="B75" i="9"/>
  <c r="C75" i="9" s="1"/>
  <c r="D75" i="9" s="1"/>
  <c r="J75" i="9"/>
  <c r="K75" i="9"/>
  <c r="M75" i="9" s="1"/>
  <c r="O75" i="9" s="1"/>
  <c r="L75" i="9"/>
  <c r="N75" i="9" s="1"/>
  <c r="AH75" i="9"/>
  <c r="AI75" i="9"/>
  <c r="B76" i="9"/>
  <c r="C76" i="9"/>
  <c r="D76" i="9"/>
  <c r="J76" i="9"/>
  <c r="K76" i="9"/>
  <c r="M76" i="9" s="1"/>
  <c r="L76" i="9"/>
  <c r="N76" i="9" s="1"/>
  <c r="O76" i="9"/>
  <c r="P76" i="9" s="1"/>
  <c r="Q76" i="9"/>
  <c r="AH76" i="9"/>
  <c r="AI76" i="9"/>
  <c r="B77" i="9"/>
  <c r="C77" i="9"/>
  <c r="D77" i="9" s="1"/>
  <c r="J77" i="9"/>
  <c r="L77" i="9" s="1"/>
  <c r="N77" i="9" s="1"/>
  <c r="K77" i="9"/>
  <c r="M77" i="9" s="1"/>
  <c r="O77" i="9"/>
  <c r="P77" i="9" s="1"/>
  <c r="AH77" i="9"/>
  <c r="AI77" i="9"/>
  <c r="B78" i="9"/>
  <c r="C78" i="9"/>
  <c r="D78" i="9" s="1"/>
  <c r="J78" i="9"/>
  <c r="L78" i="9" s="1"/>
  <c r="N78" i="9" s="1"/>
  <c r="K78" i="9"/>
  <c r="M78" i="9"/>
  <c r="O78" i="9"/>
  <c r="Q78" i="9" s="1"/>
  <c r="AH78" i="9"/>
  <c r="AI78" i="9"/>
  <c r="B79" i="9"/>
  <c r="C79" i="9" s="1"/>
  <c r="D79" i="9" s="1"/>
  <c r="J79" i="9"/>
  <c r="K79" i="9"/>
  <c r="L79" i="9"/>
  <c r="N79" i="9" s="1"/>
  <c r="M79" i="9"/>
  <c r="O79" i="9"/>
  <c r="AH79" i="9"/>
  <c r="AI79" i="9"/>
  <c r="B80" i="9"/>
  <c r="C80" i="9" s="1"/>
  <c r="D80" i="9" s="1"/>
  <c r="J80" i="9"/>
  <c r="K80" i="9"/>
  <c r="M80" i="9" s="1"/>
  <c r="O80" i="9" s="1"/>
  <c r="L80" i="9"/>
  <c r="N80" i="9"/>
  <c r="AH80" i="9"/>
  <c r="AI80" i="9"/>
  <c r="B81" i="9"/>
  <c r="C81" i="9" s="1"/>
  <c r="D81" i="9" s="1"/>
  <c r="J81" i="9"/>
  <c r="K81" i="9"/>
  <c r="M81" i="9" s="1"/>
  <c r="O81" i="9" s="1"/>
  <c r="L81" i="9"/>
  <c r="N81" i="9" s="1"/>
  <c r="AH81" i="9"/>
  <c r="AI81" i="9"/>
  <c r="B82" i="9"/>
  <c r="C82" i="9"/>
  <c r="D82" i="9"/>
  <c r="J82" i="9"/>
  <c r="K82" i="9"/>
  <c r="M82" i="9" s="1"/>
  <c r="L82" i="9"/>
  <c r="N82" i="9" s="1"/>
  <c r="O82" i="9"/>
  <c r="P82" i="9" s="1"/>
  <c r="Q82" i="9"/>
  <c r="AH82" i="9"/>
  <c r="AI82" i="9"/>
  <c r="B83" i="9"/>
  <c r="C83" i="9"/>
  <c r="D83" i="9" s="1"/>
  <c r="J83" i="9"/>
  <c r="L83" i="9" s="1"/>
  <c r="N83" i="9" s="1"/>
  <c r="K83" i="9"/>
  <c r="M83" i="9" s="1"/>
  <c r="O83" i="9"/>
  <c r="P83" i="9" s="1"/>
  <c r="AH83" i="9"/>
  <c r="AI83" i="9"/>
  <c r="B84" i="9"/>
  <c r="C84" i="9"/>
  <c r="D84" i="9" s="1"/>
  <c r="J84" i="9"/>
  <c r="L84" i="9" s="1"/>
  <c r="K84" i="9"/>
  <c r="M84" i="9"/>
  <c r="N84" i="9"/>
  <c r="O84" i="9"/>
  <c r="Q84" i="9" s="1"/>
  <c r="AH84" i="9"/>
  <c r="AI84" i="9"/>
  <c r="B85" i="9"/>
  <c r="C85" i="9" s="1"/>
  <c r="D85" i="9" s="1"/>
  <c r="J85" i="9"/>
  <c r="K85" i="9"/>
  <c r="L85" i="9"/>
  <c r="N85" i="9" s="1"/>
  <c r="M85" i="9"/>
  <c r="O85" i="9"/>
  <c r="AH85" i="9"/>
  <c r="AI85" i="9"/>
  <c r="B86" i="9"/>
  <c r="C86" i="9" s="1"/>
  <c r="D86" i="9" s="1"/>
  <c r="J86" i="9"/>
  <c r="K86" i="9"/>
  <c r="M86" i="9" s="1"/>
  <c r="O86" i="9" s="1"/>
  <c r="L86" i="9"/>
  <c r="N86" i="9"/>
  <c r="AH86" i="9"/>
  <c r="AI86" i="9"/>
  <c r="B87" i="9"/>
  <c r="C87" i="9" s="1"/>
  <c r="D87" i="9" s="1"/>
  <c r="J87" i="9"/>
  <c r="K87" i="9"/>
  <c r="M87" i="9" s="1"/>
  <c r="O87" i="9" s="1"/>
  <c r="L87" i="9"/>
  <c r="N87" i="9" s="1"/>
  <c r="AH87" i="9"/>
  <c r="AI87" i="9"/>
  <c r="B88" i="9"/>
  <c r="C88" i="9"/>
  <c r="D88" i="9"/>
  <c r="J88" i="9"/>
  <c r="K88" i="9"/>
  <c r="M88" i="9" s="1"/>
  <c r="L88" i="9"/>
  <c r="N88" i="9" s="1"/>
  <c r="Q88" i="9" s="1"/>
  <c r="O88" i="9"/>
  <c r="P88" i="9" s="1"/>
  <c r="AH88" i="9"/>
  <c r="AI88" i="9"/>
  <c r="B89" i="9"/>
  <c r="C89" i="9"/>
  <c r="D89" i="9" s="1"/>
  <c r="J89" i="9"/>
  <c r="L89" i="9" s="1"/>
  <c r="N89" i="9" s="1"/>
  <c r="K89" i="9"/>
  <c r="M89" i="9" s="1"/>
  <c r="O89" i="9"/>
  <c r="P89" i="9" s="1"/>
  <c r="AH89" i="9"/>
  <c r="AI89" i="9"/>
  <c r="B90" i="9"/>
  <c r="C90" i="9"/>
  <c r="D90" i="9" s="1"/>
  <c r="J90" i="9"/>
  <c r="K90" i="9"/>
  <c r="L90" i="9"/>
  <c r="M90" i="9"/>
  <c r="N90" i="9"/>
  <c r="O90" i="9"/>
  <c r="P90" i="9" s="1"/>
  <c r="AH90" i="9"/>
  <c r="AI90" i="9"/>
  <c r="B91" i="9"/>
  <c r="C91" i="9"/>
  <c r="D91" i="9" s="1"/>
  <c r="J91" i="9"/>
  <c r="K91" i="9"/>
  <c r="M91" i="9" s="1"/>
  <c r="O91" i="9" s="1"/>
  <c r="L91" i="9"/>
  <c r="N91" i="9"/>
  <c r="AH91" i="9"/>
  <c r="AI91" i="9"/>
  <c r="B92" i="9"/>
  <c r="C92" i="9"/>
  <c r="D92" i="9" s="1"/>
  <c r="J92" i="9"/>
  <c r="K92" i="9"/>
  <c r="L92" i="9"/>
  <c r="N92" i="9" s="1"/>
  <c r="Q92" i="9" s="1"/>
  <c r="M92" i="9"/>
  <c r="O92" i="9" s="1"/>
  <c r="P92" i="9"/>
  <c r="AH92" i="9"/>
  <c r="AI92" i="9"/>
  <c r="B93" i="9"/>
  <c r="C93" i="9" s="1"/>
  <c r="D93" i="9" s="1"/>
  <c r="J93" i="9"/>
  <c r="L93" i="9" s="1"/>
  <c r="N93" i="9" s="1"/>
  <c r="K93" i="9"/>
  <c r="M93" i="9"/>
  <c r="O93" i="9" s="1"/>
  <c r="AH93" i="9"/>
  <c r="AI93" i="9"/>
  <c r="B94" i="9"/>
  <c r="C94" i="9"/>
  <c r="D94" i="9" s="1"/>
  <c r="J94" i="9"/>
  <c r="L94" i="9" s="1"/>
  <c r="N94" i="9" s="1"/>
  <c r="K94" i="9"/>
  <c r="M94" i="9" s="1"/>
  <c r="O94" i="9" s="1"/>
  <c r="AH94" i="9"/>
  <c r="AI94" i="9"/>
  <c r="B95" i="9"/>
  <c r="C95" i="9" s="1"/>
  <c r="D95" i="9" s="1"/>
  <c r="J95" i="9"/>
  <c r="L95" i="9" s="1"/>
  <c r="N95" i="9" s="1"/>
  <c r="K95" i="9"/>
  <c r="M95" i="9" s="1"/>
  <c r="O95" i="9" s="1"/>
  <c r="AH95" i="9"/>
  <c r="AI95" i="9"/>
  <c r="B96" i="9"/>
  <c r="C96" i="9" s="1"/>
  <c r="D96" i="9" s="1"/>
  <c r="J96" i="9"/>
  <c r="L96" i="9" s="1"/>
  <c r="N96" i="9" s="1"/>
  <c r="K96" i="9"/>
  <c r="M96" i="9"/>
  <c r="O96" i="9" s="1"/>
  <c r="AH96" i="9"/>
  <c r="AI96" i="9"/>
  <c r="B97" i="9"/>
  <c r="C97" i="9" s="1"/>
  <c r="D97" i="9" s="1"/>
  <c r="J97" i="9"/>
  <c r="K97" i="9"/>
  <c r="L97" i="9"/>
  <c r="M97" i="9"/>
  <c r="O97" i="9" s="1"/>
  <c r="N97" i="9"/>
  <c r="AH97" i="9"/>
  <c r="AI97" i="9"/>
  <c r="B98" i="9"/>
  <c r="C98" i="9" s="1"/>
  <c r="D98" i="9" s="1"/>
  <c r="J98" i="9"/>
  <c r="K98" i="9"/>
  <c r="M98" i="9" s="1"/>
  <c r="O98" i="9" s="1"/>
  <c r="L98" i="9"/>
  <c r="N98" i="9"/>
  <c r="AH98" i="9"/>
  <c r="AI98" i="9"/>
  <c r="B99" i="9"/>
  <c r="C99" i="9" s="1"/>
  <c r="D99" i="9"/>
  <c r="J99" i="9"/>
  <c r="K99" i="9"/>
  <c r="L99" i="9"/>
  <c r="N99" i="9" s="1"/>
  <c r="M99" i="9"/>
  <c r="O99" i="9" s="1"/>
  <c r="AH99" i="9"/>
  <c r="AI99" i="9"/>
  <c r="B100" i="9"/>
  <c r="C100" i="9"/>
  <c r="D100" i="9"/>
  <c r="J100" i="9"/>
  <c r="K100" i="9"/>
  <c r="M100" i="9" s="1"/>
  <c r="L100" i="9"/>
  <c r="N100" i="9" s="1"/>
  <c r="Q100" i="9" s="1"/>
  <c r="O100" i="9"/>
  <c r="P100" i="9"/>
  <c r="AH100" i="9"/>
  <c r="AI100" i="9"/>
  <c r="B101" i="9"/>
  <c r="C101" i="9" s="1"/>
  <c r="D101" i="9" s="1"/>
  <c r="J101" i="9"/>
  <c r="L101" i="9" s="1"/>
  <c r="N101" i="9" s="1"/>
  <c r="K101" i="9"/>
  <c r="M101" i="9"/>
  <c r="O101" i="9" s="1"/>
  <c r="AH101" i="9"/>
  <c r="AI101" i="9"/>
  <c r="B102" i="9"/>
  <c r="C102" i="9" s="1"/>
  <c r="D102" i="9" s="1"/>
  <c r="J102" i="9"/>
  <c r="K102" i="9"/>
  <c r="L102" i="9"/>
  <c r="N102" i="9" s="1"/>
  <c r="M102" i="9"/>
  <c r="O102" i="9"/>
  <c r="P102" i="9" s="1"/>
  <c r="AH102" i="9"/>
  <c r="AI102" i="9"/>
  <c r="B103" i="9"/>
  <c r="C103" i="9" s="1"/>
  <c r="D103" i="9" s="1"/>
  <c r="J103" i="9"/>
  <c r="K103" i="9"/>
  <c r="L103" i="9"/>
  <c r="N103" i="9" s="1"/>
  <c r="M103" i="9"/>
  <c r="O103" i="9"/>
  <c r="P103" i="9" s="1"/>
  <c r="AH103" i="9"/>
  <c r="AI103" i="9"/>
  <c r="B104" i="9"/>
  <c r="C104" i="9" s="1"/>
  <c r="D104" i="9" s="1"/>
  <c r="J104" i="9"/>
  <c r="K104" i="9"/>
  <c r="L104" i="9"/>
  <c r="N104" i="9" s="1"/>
  <c r="M104" i="9"/>
  <c r="O104" i="9"/>
  <c r="P104" i="9" s="1"/>
  <c r="AH104" i="9"/>
  <c r="AI104" i="9"/>
  <c r="B105" i="9"/>
  <c r="C105" i="9"/>
  <c r="D105" i="9" s="1"/>
  <c r="J105" i="9"/>
  <c r="K105" i="9"/>
  <c r="M105" i="9" s="1"/>
  <c r="O105" i="9" s="1"/>
  <c r="L105" i="9"/>
  <c r="N105" i="9"/>
  <c r="AH105" i="9"/>
  <c r="AI105" i="9"/>
  <c r="B106" i="9"/>
  <c r="C106" i="9" s="1"/>
  <c r="D106" i="9" s="1"/>
  <c r="J106" i="9"/>
  <c r="L106" i="9" s="1"/>
  <c r="N106" i="9" s="1"/>
  <c r="K106" i="9"/>
  <c r="M106" i="9"/>
  <c r="O106" i="9" s="1"/>
  <c r="AH106" i="9"/>
  <c r="AI106" i="9"/>
  <c r="B107" i="9"/>
  <c r="C107" i="9" s="1"/>
  <c r="D107" i="9" s="1"/>
  <c r="J107" i="9"/>
  <c r="K107" i="9"/>
  <c r="L107" i="9"/>
  <c r="N107" i="9" s="1"/>
  <c r="M107" i="9"/>
  <c r="O107" i="9"/>
  <c r="P107" i="9" s="1"/>
  <c r="AH107" i="9"/>
  <c r="AI107" i="9"/>
  <c r="B108" i="9"/>
  <c r="C108" i="9"/>
  <c r="D108" i="9" s="1"/>
  <c r="J108" i="9"/>
  <c r="K108" i="9"/>
  <c r="M108" i="9" s="1"/>
  <c r="O108" i="9" s="1"/>
  <c r="L108" i="9"/>
  <c r="N108" i="9"/>
  <c r="AH108" i="9"/>
  <c r="AI108" i="9"/>
  <c r="B109" i="9"/>
  <c r="C109" i="9" s="1"/>
  <c r="D109" i="9" s="1"/>
  <c r="J109" i="9"/>
  <c r="L109" i="9" s="1"/>
  <c r="N109" i="9" s="1"/>
  <c r="K109" i="9"/>
  <c r="M109" i="9"/>
  <c r="O109" i="9" s="1"/>
  <c r="AH109" i="9"/>
  <c r="AI109" i="9"/>
  <c r="B110" i="9"/>
  <c r="C110" i="9" s="1"/>
  <c r="D110" i="9" s="1"/>
  <c r="J110" i="9"/>
  <c r="K110" i="9"/>
  <c r="L110" i="9"/>
  <c r="N110" i="9" s="1"/>
  <c r="M110" i="9"/>
  <c r="O110" i="9"/>
  <c r="P110" i="9" s="1"/>
  <c r="AH110" i="9"/>
  <c r="AI110" i="9"/>
  <c r="B111" i="9"/>
  <c r="C111" i="9"/>
  <c r="D111" i="9" s="1"/>
  <c r="J111" i="9"/>
  <c r="K111" i="9"/>
  <c r="M111" i="9" s="1"/>
  <c r="O111" i="9" s="1"/>
  <c r="L111" i="9"/>
  <c r="N111" i="9"/>
  <c r="AH111" i="9"/>
  <c r="AI111" i="9"/>
  <c r="B112" i="9"/>
  <c r="C112" i="9" s="1"/>
  <c r="D112" i="9" s="1"/>
  <c r="J112" i="9"/>
  <c r="L112" i="9" s="1"/>
  <c r="N112" i="9" s="1"/>
  <c r="K112" i="9"/>
  <c r="M112" i="9"/>
  <c r="O112" i="9" s="1"/>
  <c r="AH112" i="9"/>
  <c r="AI112" i="9"/>
  <c r="B113" i="9"/>
  <c r="C113" i="9" s="1"/>
  <c r="D113" i="9" s="1"/>
  <c r="J113" i="9"/>
  <c r="K113" i="9"/>
  <c r="L113" i="9"/>
  <c r="N113" i="9" s="1"/>
  <c r="M113" i="9"/>
  <c r="O113" i="9"/>
  <c r="AH113" i="9"/>
  <c r="AI113" i="9"/>
  <c r="B114" i="9"/>
  <c r="C114" i="9"/>
  <c r="D114" i="9" s="1"/>
  <c r="J114" i="9"/>
  <c r="K114" i="9"/>
  <c r="M114" i="9" s="1"/>
  <c r="O114" i="9" s="1"/>
  <c r="L114" i="9"/>
  <c r="N114" i="9"/>
  <c r="AH114" i="9"/>
  <c r="AI114" i="9"/>
  <c r="B115" i="9"/>
  <c r="C115" i="9" s="1"/>
  <c r="D115" i="9" s="1"/>
  <c r="J115" i="9"/>
  <c r="L115" i="9" s="1"/>
  <c r="N115" i="9" s="1"/>
  <c r="K115" i="9"/>
  <c r="M115" i="9"/>
  <c r="O115" i="9" s="1"/>
  <c r="AH115" i="9"/>
  <c r="AI115" i="9"/>
  <c r="B116" i="9"/>
  <c r="C116" i="9" s="1"/>
  <c r="D116" i="9" s="1"/>
  <c r="J116" i="9"/>
  <c r="K116" i="9"/>
  <c r="L116" i="9"/>
  <c r="N116" i="9" s="1"/>
  <c r="M116" i="9"/>
  <c r="O116" i="9"/>
  <c r="P116" i="9" s="1"/>
  <c r="AH116" i="9"/>
  <c r="AI116" i="9"/>
  <c r="B117" i="9"/>
  <c r="C117" i="9"/>
  <c r="D117" i="9" s="1"/>
  <c r="J117" i="9"/>
  <c r="K117" i="9"/>
  <c r="M117" i="9" s="1"/>
  <c r="O117" i="9" s="1"/>
  <c r="P117" i="9" s="1"/>
  <c r="L117" i="9"/>
  <c r="N117" i="9"/>
  <c r="AH117" i="9"/>
  <c r="AI117" i="9"/>
  <c r="B118" i="9"/>
  <c r="C118" i="9" s="1"/>
  <c r="D118" i="9" s="1"/>
  <c r="J118" i="9"/>
  <c r="L118" i="9" s="1"/>
  <c r="N118" i="9" s="1"/>
  <c r="K118" i="9"/>
  <c r="M118" i="9"/>
  <c r="O118" i="9" s="1"/>
  <c r="P118" i="9"/>
  <c r="AH118" i="9"/>
  <c r="AI118" i="9"/>
  <c r="B119" i="9"/>
  <c r="C119" i="9" s="1"/>
  <c r="D119" i="9" s="1"/>
  <c r="J119" i="9"/>
  <c r="K119" i="9"/>
  <c r="L119" i="9"/>
  <c r="N119" i="9" s="1"/>
  <c r="M119" i="9"/>
  <c r="O119" i="9"/>
  <c r="AH119" i="9"/>
  <c r="AI119" i="9"/>
  <c r="B120" i="9"/>
  <c r="C120" i="9"/>
  <c r="D120" i="9" s="1"/>
  <c r="J120" i="9"/>
  <c r="K120" i="9"/>
  <c r="M120" i="9" s="1"/>
  <c r="O120" i="9" s="1"/>
  <c r="L120" i="9"/>
  <c r="N120" i="9"/>
  <c r="AH120" i="9"/>
  <c r="AI120" i="9"/>
  <c r="B121" i="9"/>
  <c r="C121" i="9" s="1"/>
  <c r="D121" i="9" s="1"/>
  <c r="J121" i="9"/>
  <c r="L121" i="9" s="1"/>
  <c r="N121" i="9" s="1"/>
  <c r="K121" i="9"/>
  <c r="M121" i="9"/>
  <c r="O121" i="9" s="1"/>
  <c r="AH121" i="9"/>
  <c r="AI121" i="9"/>
  <c r="B122" i="9"/>
  <c r="C122" i="9" s="1"/>
  <c r="D122" i="9" s="1"/>
  <c r="J122" i="9"/>
  <c r="K122" i="9"/>
  <c r="L122" i="9"/>
  <c r="N122" i="9" s="1"/>
  <c r="M122" i="9"/>
  <c r="O122" i="9"/>
  <c r="P122" i="9" s="1"/>
  <c r="AH122" i="9"/>
  <c r="AI122" i="9"/>
  <c r="B123" i="9"/>
  <c r="C123" i="9"/>
  <c r="D123" i="9" s="1"/>
  <c r="J123" i="9"/>
  <c r="K123" i="9"/>
  <c r="M123" i="9" s="1"/>
  <c r="O123" i="9" s="1"/>
  <c r="P123" i="9" s="1"/>
  <c r="L123" i="9"/>
  <c r="N123" i="9"/>
  <c r="AH123" i="9"/>
  <c r="AI123" i="9"/>
  <c r="B124" i="9"/>
  <c r="C124" i="9" s="1"/>
  <c r="D124" i="9" s="1"/>
  <c r="J124" i="9"/>
  <c r="L124" i="9" s="1"/>
  <c r="N124" i="9" s="1"/>
  <c r="K124" i="9"/>
  <c r="M124" i="9"/>
  <c r="O124" i="9" s="1"/>
  <c r="Q124" i="9" s="1"/>
  <c r="AH124" i="9"/>
  <c r="AI124" i="9"/>
  <c r="B125" i="9"/>
  <c r="C125" i="9" s="1"/>
  <c r="D125" i="9"/>
  <c r="J125" i="9"/>
  <c r="K125" i="9"/>
  <c r="L125" i="9"/>
  <c r="N125" i="9" s="1"/>
  <c r="M125" i="9"/>
  <c r="O125" i="9"/>
  <c r="AH125" i="9"/>
  <c r="AI125" i="9"/>
  <c r="B126" i="9"/>
  <c r="C126" i="9"/>
  <c r="D126" i="9" s="1"/>
  <c r="J126" i="9"/>
  <c r="K126" i="9"/>
  <c r="M126" i="9" s="1"/>
  <c r="O126" i="9" s="1"/>
  <c r="L126" i="9"/>
  <c r="N126" i="9"/>
  <c r="AH126" i="9"/>
  <c r="AI126" i="9"/>
  <c r="B127" i="9"/>
  <c r="C127" i="9" s="1"/>
  <c r="D127" i="9" s="1"/>
  <c r="J127" i="9"/>
  <c r="L127" i="9" s="1"/>
  <c r="N127" i="9" s="1"/>
  <c r="K127" i="9"/>
  <c r="M127" i="9"/>
  <c r="O127" i="9" s="1"/>
  <c r="AH127" i="9"/>
  <c r="AI127" i="9"/>
  <c r="B128" i="9"/>
  <c r="C128" i="9" s="1"/>
  <c r="D128" i="9" s="1"/>
  <c r="J128" i="9"/>
  <c r="K128" i="9"/>
  <c r="L128" i="9"/>
  <c r="N128" i="9" s="1"/>
  <c r="M128" i="9"/>
  <c r="O128" i="9"/>
  <c r="P128" i="9" s="1"/>
  <c r="AH128" i="9"/>
  <c r="AI128" i="9"/>
  <c r="B129" i="9"/>
  <c r="C129" i="9"/>
  <c r="D129" i="9" s="1"/>
  <c r="J129" i="9"/>
  <c r="K129" i="9"/>
  <c r="M129" i="9" s="1"/>
  <c r="O129" i="9" s="1"/>
  <c r="P129" i="9" s="1"/>
  <c r="L129" i="9"/>
  <c r="N129" i="9"/>
  <c r="Q129" i="9"/>
  <c r="AH129" i="9"/>
  <c r="AI129" i="9"/>
  <c r="B130" i="9"/>
  <c r="C130" i="9" s="1"/>
  <c r="D130" i="9" s="1"/>
  <c r="J130" i="9"/>
  <c r="L130" i="9" s="1"/>
  <c r="N130" i="9" s="1"/>
  <c r="K130" i="9"/>
  <c r="M130" i="9"/>
  <c r="O130" i="9" s="1"/>
  <c r="P130" i="9" s="1"/>
  <c r="AH130" i="9"/>
  <c r="AI130" i="9"/>
  <c r="B131" i="9"/>
  <c r="C131" i="9" s="1"/>
  <c r="D131" i="9" s="1"/>
  <c r="J131" i="9"/>
  <c r="K131" i="9"/>
  <c r="L131" i="9"/>
  <c r="N131" i="9" s="1"/>
  <c r="M131" i="9"/>
  <c r="O131" i="9"/>
  <c r="AH131" i="9"/>
  <c r="AI131" i="9"/>
  <c r="B132" i="9"/>
  <c r="C132" i="9"/>
  <c r="D132" i="9" s="1"/>
  <c r="J132" i="9"/>
  <c r="K132" i="9"/>
  <c r="M132" i="9" s="1"/>
  <c r="O132" i="9" s="1"/>
  <c r="L132" i="9"/>
  <c r="N132" i="9"/>
  <c r="AH132" i="9"/>
  <c r="AI132" i="9"/>
  <c r="B133" i="9"/>
  <c r="C133" i="9" s="1"/>
  <c r="D133" i="9" s="1"/>
  <c r="J133" i="9"/>
  <c r="L133" i="9" s="1"/>
  <c r="N133" i="9" s="1"/>
  <c r="K133" i="9"/>
  <c r="M133" i="9"/>
  <c r="O133" i="9" s="1"/>
  <c r="AH133" i="9"/>
  <c r="AI133" i="9"/>
  <c r="B134" i="9"/>
  <c r="C134" i="9" s="1"/>
  <c r="D134" i="9" s="1"/>
  <c r="J134" i="9"/>
  <c r="K134" i="9"/>
  <c r="L134" i="9"/>
  <c r="N134" i="9" s="1"/>
  <c r="M134" i="9"/>
  <c r="O134" i="9"/>
  <c r="P134" i="9" s="1"/>
  <c r="AH134" i="9"/>
  <c r="AI134" i="9"/>
  <c r="B135" i="9"/>
  <c r="C135" i="9"/>
  <c r="D135" i="9" s="1"/>
  <c r="J135" i="9"/>
  <c r="K135" i="9"/>
  <c r="M135" i="9" s="1"/>
  <c r="O135" i="9" s="1"/>
  <c r="P135" i="9" s="1"/>
  <c r="L135" i="9"/>
  <c r="N135" i="9"/>
  <c r="Q135" i="9"/>
  <c r="AH135" i="9"/>
  <c r="AI135" i="9"/>
  <c r="B136" i="9"/>
  <c r="C136" i="9" s="1"/>
  <c r="D136" i="9" s="1"/>
  <c r="J136" i="9"/>
  <c r="L136" i="9" s="1"/>
  <c r="N136" i="9" s="1"/>
  <c r="K136" i="9"/>
  <c r="M136" i="9"/>
  <c r="O136" i="9" s="1"/>
  <c r="Q136" i="9" s="1"/>
  <c r="P136" i="9"/>
  <c r="AH136" i="9"/>
  <c r="AI136" i="9"/>
  <c r="B137" i="9"/>
  <c r="C137" i="9" s="1"/>
  <c r="D137" i="9"/>
  <c r="J137" i="9"/>
  <c r="K137" i="9"/>
  <c r="L137" i="9"/>
  <c r="N137" i="9" s="1"/>
  <c r="M137" i="9"/>
  <c r="O137" i="9"/>
  <c r="AH137" i="9"/>
  <c r="AI137" i="9"/>
  <c r="B138" i="9"/>
  <c r="C138" i="9"/>
  <c r="D138" i="9" s="1"/>
  <c r="J138" i="9"/>
  <c r="K138" i="9"/>
  <c r="M138" i="9" s="1"/>
  <c r="O138" i="9" s="1"/>
  <c r="L138" i="9"/>
  <c r="N138" i="9"/>
  <c r="AH138" i="9"/>
  <c r="AI138" i="9"/>
  <c r="AH139" i="9"/>
  <c r="AI139" i="9"/>
  <c r="AH140" i="9"/>
  <c r="AI140" i="9"/>
  <c r="AH141" i="9"/>
  <c r="AI141" i="9"/>
  <c r="AH142" i="9"/>
  <c r="AI142" i="9"/>
  <c r="AH143" i="9"/>
  <c r="AI143" i="9"/>
  <c r="AH144" i="9"/>
  <c r="AI144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53" i="9"/>
  <c r="AI153" i="9"/>
  <c r="AH154" i="9"/>
  <c r="AI154" i="9"/>
  <c r="AH155" i="9"/>
  <c r="AI155" i="9"/>
  <c r="AH156" i="9"/>
  <c r="AI156" i="9"/>
  <c r="AH157" i="9"/>
  <c r="AI157" i="9"/>
  <c r="AH158" i="9"/>
  <c r="AI158" i="9"/>
  <c r="AH159" i="9"/>
  <c r="AI159" i="9"/>
  <c r="AH160" i="9"/>
  <c r="AI160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1" i="9"/>
  <c r="AI171" i="9"/>
  <c r="AH172" i="9"/>
  <c r="AI172" i="9"/>
  <c r="AH173" i="9"/>
  <c r="AI173" i="9"/>
  <c r="AH174" i="9"/>
  <c r="AI174" i="9"/>
  <c r="AH175" i="9"/>
  <c r="AI175" i="9"/>
  <c r="AH176" i="9"/>
  <c r="AI176" i="9"/>
  <c r="AH177" i="9"/>
  <c r="AI177" i="9"/>
  <c r="AH178" i="9"/>
  <c r="AI178" i="9"/>
  <c r="AH179" i="9"/>
  <c r="AI179" i="9"/>
  <c r="AH180" i="9"/>
  <c r="AI180" i="9"/>
  <c r="AH181" i="9"/>
  <c r="AI181" i="9"/>
  <c r="AH182" i="9"/>
  <c r="AI182" i="9"/>
  <c r="AH183" i="9"/>
  <c r="AI183" i="9"/>
  <c r="AH184" i="9"/>
  <c r="AI184" i="9"/>
  <c r="AH185" i="9"/>
  <c r="AI185" i="9"/>
  <c r="AH186" i="9"/>
  <c r="AI186" i="9"/>
  <c r="AH187" i="9"/>
  <c r="AI187" i="9"/>
  <c r="AH188" i="9"/>
  <c r="AI188" i="9"/>
  <c r="AH189" i="9"/>
  <c r="AI189" i="9"/>
  <c r="AH190" i="9"/>
  <c r="AI190" i="9"/>
  <c r="AH191" i="9"/>
  <c r="AI191" i="9"/>
  <c r="AH192" i="9"/>
  <c r="AI192" i="9"/>
  <c r="AH193" i="9"/>
  <c r="AI193" i="9"/>
  <c r="AH194" i="9"/>
  <c r="AI194" i="9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J55" i="8" s="1"/>
  <c r="E54" i="8"/>
  <c r="J54" i="8" s="1"/>
  <c r="J53" i="8"/>
  <c r="E53" i="8"/>
  <c r="E52" i="8"/>
  <c r="J52" i="8" s="1"/>
  <c r="E51" i="8"/>
  <c r="J51" i="8" s="1"/>
  <c r="J50" i="8"/>
  <c r="E50" i="8"/>
  <c r="E49" i="8"/>
  <c r="J49" i="8" s="1"/>
  <c r="E48" i="8"/>
  <c r="J48" i="8" s="1"/>
  <c r="J47" i="8"/>
  <c r="E47" i="8"/>
  <c r="E46" i="8"/>
  <c r="J46" i="8" s="1"/>
  <c r="E45" i="8"/>
  <c r="J45" i="8" s="1"/>
  <c r="J44" i="8"/>
  <c r="E44" i="8"/>
  <c r="E43" i="8"/>
  <c r="J43" i="8" s="1"/>
  <c r="E42" i="8"/>
  <c r="J42" i="8" s="1"/>
  <c r="J41" i="8"/>
  <c r="E41" i="8"/>
  <c r="E40" i="8"/>
  <c r="J40" i="8" s="1"/>
  <c r="E39" i="8"/>
  <c r="J39" i="8" s="1"/>
  <c r="J38" i="8"/>
  <c r="E38" i="8"/>
  <c r="E37" i="8"/>
  <c r="J37" i="8" s="1"/>
  <c r="E36" i="8"/>
  <c r="J36" i="8" s="1"/>
  <c r="J35" i="8"/>
  <c r="E35" i="8"/>
  <c r="E34" i="8"/>
  <c r="J34" i="8" s="1"/>
  <c r="E33" i="8"/>
  <c r="J33" i="8" s="1"/>
  <c r="J32" i="8"/>
  <c r="E32" i="8"/>
  <c r="E31" i="8"/>
  <c r="J31" i="8" s="1"/>
  <c r="E30" i="8"/>
  <c r="J30" i="8" s="1"/>
  <c r="J29" i="8"/>
  <c r="E29" i="8"/>
  <c r="E28" i="8"/>
  <c r="J28" i="8" s="1"/>
  <c r="E27" i="8"/>
  <c r="J27" i="8" s="1"/>
  <c r="E26" i="8"/>
  <c r="J26" i="8" s="1"/>
  <c r="E25" i="8"/>
  <c r="J25" i="8" s="1"/>
  <c r="E24" i="8"/>
  <c r="J24" i="8" s="1"/>
  <c r="E23" i="8"/>
  <c r="J23" i="8" s="1"/>
  <c r="E22" i="8"/>
  <c r="J22" i="8" s="1"/>
  <c r="E21" i="8"/>
  <c r="J21" i="8" s="1"/>
  <c r="E20" i="8"/>
  <c r="J20" i="8" s="1"/>
  <c r="E19" i="8"/>
  <c r="J19" i="8" s="1"/>
  <c r="E18" i="8"/>
  <c r="J18" i="8" s="1"/>
  <c r="E17" i="8"/>
  <c r="J17" i="8" s="1"/>
  <c r="E16" i="8"/>
  <c r="J16" i="8" s="1"/>
  <c r="E15" i="8"/>
  <c r="J15" i="8" s="1"/>
  <c r="E14" i="8"/>
  <c r="J14" i="8" s="1"/>
  <c r="E13" i="8"/>
  <c r="J13" i="8" s="1"/>
  <c r="E12" i="8"/>
  <c r="J12" i="8" s="1"/>
  <c r="E11" i="8"/>
  <c r="J11" i="8" s="1"/>
  <c r="E10" i="8"/>
  <c r="J10" i="8" s="1"/>
  <c r="E9" i="8"/>
  <c r="J9" i="8" s="1"/>
  <c r="E8" i="8"/>
  <c r="J8" i="8" s="1"/>
  <c r="E7" i="8"/>
  <c r="J7" i="8" s="1"/>
  <c r="E6" i="8"/>
  <c r="J6" i="8" s="1"/>
  <c r="E5" i="8"/>
  <c r="J5" i="8" s="1"/>
  <c r="E4" i="8"/>
  <c r="J4" i="8" s="1"/>
  <c r="P6" i="10" l="1"/>
  <c r="Q6" i="10"/>
  <c r="Q14" i="10"/>
  <c r="Q38" i="10"/>
  <c r="Q8" i="10"/>
  <c r="Q9" i="10"/>
  <c r="P9" i="10"/>
  <c r="Q16" i="10"/>
  <c r="P16" i="10"/>
  <c r="Q15" i="10"/>
  <c r="P15" i="10"/>
  <c r="Q22" i="10"/>
  <c r="P22" i="10"/>
  <c r="Q10" i="10"/>
  <c r="P10" i="10"/>
  <c r="P23" i="10"/>
  <c r="Q23" i="10"/>
  <c r="Q44" i="10"/>
  <c r="Q57" i="10"/>
  <c r="P57" i="10"/>
  <c r="P17" i="10"/>
  <c r="Q17" i="10"/>
  <c r="Q24" i="10"/>
  <c r="P24" i="10"/>
  <c r="Q25" i="10"/>
  <c r="P11" i="10"/>
  <c r="Q11" i="10"/>
  <c r="P18" i="10"/>
  <c r="Q18" i="10"/>
  <c r="Q27" i="10"/>
  <c r="P27" i="10"/>
  <c r="P30" i="10"/>
  <c r="Q30" i="10"/>
  <c r="Q32" i="10"/>
  <c r="P5" i="10"/>
  <c r="Q5" i="10"/>
  <c r="P12" i="10"/>
  <c r="Q12" i="10"/>
  <c r="Q20" i="10"/>
  <c r="Q21" i="10"/>
  <c r="P21" i="10"/>
  <c r="P29" i="10"/>
  <c r="Q29" i="10"/>
  <c r="Q55" i="10"/>
  <c r="M4" i="10"/>
  <c r="O4" i="10" s="1"/>
  <c r="P19" i="10"/>
  <c r="L27" i="10"/>
  <c r="N27" i="10" s="1"/>
  <c r="L29" i="10"/>
  <c r="N29" i="10" s="1"/>
  <c r="D30" i="10"/>
  <c r="M31" i="10"/>
  <c r="O31" i="10" s="1"/>
  <c r="L34" i="10"/>
  <c r="N34" i="10" s="1"/>
  <c r="D35" i="10"/>
  <c r="L40" i="10"/>
  <c r="N40" i="10" s="1"/>
  <c r="D41" i="10"/>
  <c r="L46" i="10"/>
  <c r="N46" i="10" s="1"/>
  <c r="D47" i="10"/>
  <c r="D53" i="10"/>
  <c r="L55" i="10"/>
  <c r="N55" i="10" s="1"/>
  <c r="P55" i="10" s="1"/>
  <c r="L56" i="10"/>
  <c r="N56" i="10" s="1"/>
  <c r="D57" i="10"/>
  <c r="M59" i="10"/>
  <c r="O59" i="10" s="1"/>
  <c r="L60" i="10"/>
  <c r="N60" i="10" s="1"/>
  <c r="M63" i="10"/>
  <c r="O63" i="10" s="1"/>
  <c r="Q65" i="10"/>
  <c r="M77" i="10"/>
  <c r="O77" i="10" s="1"/>
  <c r="D105" i="10"/>
  <c r="Q69" i="10"/>
  <c r="P93" i="10"/>
  <c r="D109" i="10"/>
  <c r="D93" i="10"/>
  <c r="D60" i="10"/>
  <c r="D73" i="10"/>
  <c r="D115" i="10"/>
  <c r="D97" i="10"/>
  <c r="D79" i="10"/>
  <c r="D121" i="10"/>
  <c r="D103" i="10"/>
  <c r="D91" i="10"/>
  <c r="M26" i="10"/>
  <c r="O26" i="10" s="1"/>
  <c r="L33" i="10"/>
  <c r="N33" i="10" s="1"/>
  <c r="P33" i="10" s="1"/>
  <c r="M34" i="10"/>
  <c r="O34" i="10" s="1"/>
  <c r="M37" i="10"/>
  <c r="O37" i="10" s="1"/>
  <c r="L39" i="10"/>
  <c r="N39" i="10" s="1"/>
  <c r="P39" i="10" s="1"/>
  <c r="M40" i="10"/>
  <c r="O40" i="10" s="1"/>
  <c r="M43" i="10"/>
  <c r="O43" i="10" s="1"/>
  <c r="L45" i="10"/>
  <c r="N45" i="10" s="1"/>
  <c r="P45" i="10" s="1"/>
  <c r="M46" i="10"/>
  <c r="O46" i="10" s="1"/>
  <c r="M49" i="10"/>
  <c r="O49" i="10" s="1"/>
  <c r="D50" i="10"/>
  <c r="L52" i="10"/>
  <c r="N52" i="10" s="1"/>
  <c r="D54" i="10"/>
  <c r="M56" i="10"/>
  <c r="O56" i="10" s="1"/>
  <c r="L57" i="10"/>
  <c r="N57" i="10" s="1"/>
  <c r="D104" i="10"/>
  <c r="Q28" i="10"/>
  <c r="L7" i="10"/>
  <c r="N7" i="10" s="1"/>
  <c r="P7" i="10" s="1"/>
  <c r="L13" i="10"/>
  <c r="N13" i="10" s="1"/>
  <c r="P13" i="10" s="1"/>
  <c r="L19" i="10"/>
  <c r="N19" i="10" s="1"/>
  <c r="L25" i="10"/>
  <c r="N25" i="10" s="1"/>
  <c r="P25" i="10" s="1"/>
  <c r="L26" i="10"/>
  <c r="N26" i="10" s="1"/>
  <c r="L28" i="10"/>
  <c r="N28" i="10" s="1"/>
  <c r="P28" i="10" s="1"/>
  <c r="L37" i="10"/>
  <c r="N37" i="10" s="1"/>
  <c r="L43" i="10"/>
  <c r="N43" i="10" s="1"/>
  <c r="M47" i="10"/>
  <c r="O47" i="10" s="1"/>
  <c r="L50" i="10"/>
  <c r="N50" i="10" s="1"/>
  <c r="M53" i="10"/>
  <c r="O53" i="10" s="1"/>
  <c r="L54" i="10"/>
  <c r="N54" i="10" s="1"/>
  <c r="L96" i="10"/>
  <c r="N96" i="10" s="1"/>
  <c r="D122" i="10"/>
  <c r="L121" i="10"/>
  <c r="N121" i="10" s="1"/>
  <c r="L115" i="10"/>
  <c r="N115" i="10" s="1"/>
  <c r="L109" i="10"/>
  <c r="N109" i="10" s="1"/>
  <c r="L103" i="10"/>
  <c r="N103" i="10" s="1"/>
  <c r="L97" i="10"/>
  <c r="N97" i="10" s="1"/>
  <c r="L91" i="10"/>
  <c r="N91" i="10" s="1"/>
  <c r="L85" i="10"/>
  <c r="N85" i="10" s="1"/>
  <c r="L79" i="10"/>
  <c r="N79" i="10" s="1"/>
  <c r="L73" i="10"/>
  <c r="N73" i="10" s="1"/>
  <c r="L67" i="10"/>
  <c r="N67" i="10" s="1"/>
  <c r="L61" i="10"/>
  <c r="N61" i="10" s="1"/>
  <c r="L117" i="10"/>
  <c r="N117" i="10" s="1"/>
  <c r="L111" i="10"/>
  <c r="N111" i="10" s="1"/>
  <c r="L105" i="10"/>
  <c r="N105" i="10" s="1"/>
  <c r="L99" i="10"/>
  <c r="N99" i="10" s="1"/>
  <c r="L93" i="10"/>
  <c r="N93" i="10" s="1"/>
  <c r="Q93" i="10" s="1"/>
  <c r="L87" i="10"/>
  <c r="N87" i="10" s="1"/>
  <c r="L81" i="10"/>
  <c r="N81" i="10" s="1"/>
  <c r="L75" i="10"/>
  <c r="N75" i="10" s="1"/>
  <c r="L88" i="10"/>
  <c r="N88" i="10" s="1"/>
  <c r="L112" i="10"/>
  <c r="N112" i="10" s="1"/>
  <c r="L94" i="10"/>
  <c r="N94" i="10" s="1"/>
  <c r="L70" i="10"/>
  <c r="N70" i="10" s="1"/>
  <c r="L64" i="10"/>
  <c r="N64" i="10" s="1"/>
  <c r="L78" i="10"/>
  <c r="N78" i="10" s="1"/>
  <c r="L72" i="10"/>
  <c r="N72" i="10" s="1"/>
  <c r="L66" i="10"/>
  <c r="N66" i="10" s="1"/>
  <c r="L59" i="10"/>
  <c r="N59" i="10" s="1"/>
  <c r="L53" i="10"/>
  <c r="N53" i="10" s="1"/>
  <c r="L76" i="10"/>
  <c r="N76" i="10" s="1"/>
  <c r="L69" i="10"/>
  <c r="N69" i="10" s="1"/>
  <c r="P69" i="10" s="1"/>
  <c r="L63" i="10"/>
  <c r="N63" i="10" s="1"/>
  <c r="L106" i="10"/>
  <c r="N106" i="10" s="1"/>
  <c r="L82" i="10"/>
  <c r="N82" i="10" s="1"/>
  <c r="L8" i="10"/>
  <c r="N8" i="10" s="1"/>
  <c r="P8" i="10" s="1"/>
  <c r="L14" i="10"/>
  <c r="N14" i="10" s="1"/>
  <c r="P14" i="10" s="1"/>
  <c r="L20" i="10"/>
  <c r="N20" i="10" s="1"/>
  <c r="P20" i="10" s="1"/>
  <c r="L30" i="10"/>
  <c r="N30" i="10" s="1"/>
  <c r="L35" i="10"/>
  <c r="N35" i="10" s="1"/>
  <c r="P35" i="10" s="1"/>
  <c r="L36" i="10"/>
  <c r="N36" i="10" s="1"/>
  <c r="P36" i="10" s="1"/>
  <c r="L41" i="10"/>
  <c r="N41" i="10" s="1"/>
  <c r="P41" i="10" s="1"/>
  <c r="L42" i="10"/>
  <c r="N42" i="10" s="1"/>
  <c r="P42" i="10" s="1"/>
  <c r="L47" i="10"/>
  <c r="N47" i="10" s="1"/>
  <c r="L48" i="10"/>
  <c r="N48" i="10" s="1"/>
  <c r="P48" i="10" s="1"/>
  <c r="M50" i="10"/>
  <c r="O50" i="10" s="1"/>
  <c r="L51" i="10"/>
  <c r="N51" i="10" s="1"/>
  <c r="P51" i="10" s="1"/>
  <c r="D63" i="10"/>
  <c r="D66" i="10"/>
  <c r="D67" i="10"/>
  <c r="D68" i="10"/>
  <c r="D75" i="10"/>
  <c r="D81" i="10"/>
  <c r="L90" i="10"/>
  <c r="N90" i="10" s="1"/>
  <c r="L95" i="10"/>
  <c r="N95" i="10" s="1"/>
  <c r="L100" i="10"/>
  <c r="N100" i="10" s="1"/>
  <c r="L114" i="10"/>
  <c r="N114" i="10" s="1"/>
  <c r="P89" i="10"/>
  <c r="M120" i="10"/>
  <c r="O120" i="10" s="1"/>
  <c r="M114" i="10"/>
  <c r="O114" i="10" s="1"/>
  <c r="M108" i="10"/>
  <c r="O108" i="10" s="1"/>
  <c r="M102" i="10"/>
  <c r="O102" i="10" s="1"/>
  <c r="M96" i="10"/>
  <c r="O96" i="10" s="1"/>
  <c r="M90" i="10"/>
  <c r="O90" i="10" s="1"/>
  <c r="M84" i="10"/>
  <c r="O84" i="10" s="1"/>
  <c r="M78" i="10"/>
  <c r="O78" i="10" s="1"/>
  <c r="M72" i="10"/>
  <c r="O72" i="10" s="1"/>
  <c r="M66" i="10"/>
  <c r="O66" i="10" s="1"/>
  <c r="M110" i="10"/>
  <c r="O110" i="10" s="1"/>
  <c r="M104" i="10"/>
  <c r="O104" i="10" s="1"/>
  <c r="M98" i="10"/>
  <c r="O98" i="10" s="1"/>
  <c r="M92" i="10"/>
  <c r="O92" i="10" s="1"/>
  <c r="M86" i="10"/>
  <c r="O86" i="10" s="1"/>
  <c r="M80" i="10"/>
  <c r="O80" i="10" s="1"/>
  <c r="M74" i="10"/>
  <c r="O74" i="10" s="1"/>
  <c r="M105" i="10"/>
  <c r="O105" i="10" s="1"/>
  <c r="M75" i="10"/>
  <c r="O75" i="10" s="1"/>
  <c r="M81" i="10"/>
  <c r="O81" i="10" s="1"/>
  <c r="M68" i="10"/>
  <c r="O68" i="10" s="1"/>
  <c r="M62" i="10"/>
  <c r="O62" i="10" s="1"/>
  <c r="M111" i="10"/>
  <c r="O111" i="10" s="1"/>
  <c r="M87" i="10"/>
  <c r="O87" i="10" s="1"/>
  <c r="M60" i="10"/>
  <c r="O60" i="10" s="1"/>
  <c r="M58" i="10"/>
  <c r="O58" i="10" s="1"/>
  <c r="M52" i="10"/>
  <c r="O52" i="10" s="1"/>
  <c r="M117" i="10"/>
  <c r="O117" i="10" s="1"/>
  <c r="M99" i="10"/>
  <c r="O99" i="10" s="1"/>
  <c r="L32" i="10"/>
  <c r="N32" i="10" s="1"/>
  <c r="P32" i="10" s="1"/>
  <c r="L38" i="10"/>
  <c r="N38" i="10" s="1"/>
  <c r="P38" i="10" s="1"/>
  <c r="L44" i="10"/>
  <c r="N44" i="10" s="1"/>
  <c r="P44" i="10" s="1"/>
  <c r="D52" i="10"/>
  <c r="M54" i="10"/>
  <c r="O54" i="10" s="1"/>
  <c r="D59" i="10"/>
  <c r="D61" i="10"/>
  <c r="D62" i="10"/>
  <c r="L68" i="10"/>
  <c r="N68" i="10" s="1"/>
  <c r="M71" i="10"/>
  <c r="O71" i="10" s="1"/>
  <c r="M83" i="10"/>
  <c r="O83" i="10" s="1"/>
  <c r="D85" i="10"/>
  <c r="D87" i="10"/>
  <c r="D88" i="10"/>
  <c r="L113" i="10"/>
  <c r="N113" i="10" s="1"/>
  <c r="L118" i="10"/>
  <c r="N118" i="10" s="1"/>
  <c r="M61" i="10"/>
  <c r="O61" i="10" s="1"/>
  <c r="M67" i="10"/>
  <c r="O67" i="10" s="1"/>
  <c r="M73" i="10"/>
  <c r="O73" i="10" s="1"/>
  <c r="D74" i="10"/>
  <c r="M76" i="10"/>
  <c r="O76" i="10" s="1"/>
  <c r="L77" i="10"/>
  <c r="N77" i="10" s="1"/>
  <c r="D78" i="10"/>
  <c r="L80" i="10"/>
  <c r="N80" i="10" s="1"/>
  <c r="L101" i="10"/>
  <c r="N101" i="10" s="1"/>
  <c r="L102" i="10"/>
  <c r="N102" i="10" s="1"/>
  <c r="D110" i="10"/>
  <c r="D111" i="10"/>
  <c r="M116" i="10"/>
  <c r="O116" i="10" s="1"/>
  <c r="L119" i="10"/>
  <c r="N119" i="10" s="1"/>
  <c r="L120" i="10"/>
  <c r="N120" i="10" s="1"/>
  <c r="D64" i="10"/>
  <c r="D70" i="10"/>
  <c r="L74" i="10"/>
  <c r="N74" i="10" s="1"/>
  <c r="D94" i="10"/>
  <c r="D95" i="10"/>
  <c r="D96" i="10"/>
  <c r="M100" i="10"/>
  <c r="O100" i="10" s="1"/>
  <c r="M101" i="10"/>
  <c r="O101" i="10" s="1"/>
  <c r="M109" i="10"/>
  <c r="O109" i="10" s="1"/>
  <c r="L110" i="10"/>
  <c r="N110" i="10" s="1"/>
  <c r="D112" i="10"/>
  <c r="D113" i="10"/>
  <c r="D114" i="10"/>
  <c r="M118" i="10"/>
  <c r="O118" i="10" s="1"/>
  <c r="M119" i="10"/>
  <c r="O119" i="10" s="1"/>
  <c r="M64" i="10"/>
  <c r="O64" i="10" s="1"/>
  <c r="D65" i="10"/>
  <c r="M70" i="10"/>
  <c r="O70" i="10" s="1"/>
  <c r="D71" i="10"/>
  <c r="D82" i="10"/>
  <c r="D89" i="10"/>
  <c r="M91" i="10"/>
  <c r="O91" i="10" s="1"/>
  <c r="D92" i="10"/>
  <c r="M94" i="10"/>
  <c r="O94" i="10" s="1"/>
  <c r="M95" i="10"/>
  <c r="O95" i="10" s="1"/>
  <c r="M103" i="10"/>
  <c r="O103" i="10" s="1"/>
  <c r="L104" i="10"/>
  <c r="N104" i="10" s="1"/>
  <c r="D106" i="10"/>
  <c r="D107" i="10"/>
  <c r="D108" i="10"/>
  <c r="M112" i="10"/>
  <c r="O112" i="10" s="1"/>
  <c r="M113" i="10"/>
  <c r="O113" i="10" s="1"/>
  <c r="M121" i="10"/>
  <c r="O121" i="10" s="1"/>
  <c r="L122" i="10"/>
  <c r="N122" i="10" s="1"/>
  <c r="L65" i="10"/>
  <c r="N65" i="10" s="1"/>
  <c r="P65" i="10" s="1"/>
  <c r="L71" i="10"/>
  <c r="N71" i="10" s="1"/>
  <c r="D76" i="10"/>
  <c r="D83" i="10"/>
  <c r="M85" i="10"/>
  <c r="O85" i="10" s="1"/>
  <c r="D86" i="10"/>
  <c r="M88" i="10"/>
  <c r="O88" i="10" s="1"/>
  <c r="L89" i="10"/>
  <c r="N89" i="10" s="1"/>
  <c r="Q89" i="10" s="1"/>
  <c r="D90" i="10"/>
  <c r="L92" i="10"/>
  <c r="N92" i="10" s="1"/>
  <c r="D98" i="10"/>
  <c r="D99" i="10"/>
  <c r="L107" i="10"/>
  <c r="N107" i="10" s="1"/>
  <c r="L108" i="10"/>
  <c r="N108" i="10" s="1"/>
  <c r="D116" i="10"/>
  <c r="D117" i="10"/>
  <c r="M122" i="10"/>
  <c r="O122" i="10" s="1"/>
  <c r="D77" i="10"/>
  <c r="M79" i="10"/>
  <c r="O79" i="10" s="1"/>
  <c r="D80" i="10"/>
  <c r="M82" i="10"/>
  <c r="O82" i="10" s="1"/>
  <c r="L83" i="10"/>
  <c r="N83" i="10" s="1"/>
  <c r="D84" i="10"/>
  <c r="L86" i="10"/>
  <c r="N86" i="10" s="1"/>
  <c r="M97" i="10"/>
  <c r="O97" i="10" s="1"/>
  <c r="L98" i="10"/>
  <c r="N98" i="10" s="1"/>
  <c r="D100" i="10"/>
  <c r="D101" i="10"/>
  <c r="D102" i="10"/>
  <c r="M106" i="10"/>
  <c r="O106" i="10" s="1"/>
  <c r="M107" i="10"/>
  <c r="O107" i="10" s="1"/>
  <c r="M115" i="10"/>
  <c r="O115" i="10" s="1"/>
  <c r="L116" i="10"/>
  <c r="N116" i="10" s="1"/>
  <c r="D118" i="10"/>
  <c r="D119" i="10"/>
  <c r="D120" i="10"/>
  <c r="P132" i="9"/>
  <c r="Q132" i="9"/>
  <c r="P131" i="9"/>
  <c r="Q131" i="9"/>
  <c r="P108" i="9"/>
  <c r="Q108" i="9"/>
  <c r="P74" i="9"/>
  <c r="Q74" i="9"/>
  <c r="Q60" i="9"/>
  <c r="P60" i="9"/>
  <c r="P56" i="9"/>
  <c r="Q56" i="9"/>
  <c r="P138" i="9"/>
  <c r="Q138" i="9"/>
  <c r="P137" i="9"/>
  <c r="Q137" i="9"/>
  <c r="P115" i="9"/>
  <c r="Q115" i="9"/>
  <c r="Q96" i="9"/>
  <c r="P96" i="9"/>
  <c r="P95" i="9"/>
  <c r="Q95" i="9"/>
  <c r="Q81" i="9"/>
  <c r="P81" i="9"/>
  <c r="Q112" i="9"/>
  <c r="P112" i="9"/>
  <c r="P98" i="9"/>
  <c r="Q98" i="9"/>
  <c r="P97" i="9"/>
  <c r="Q97" i="9"/>
  <c r="Q94" i="9"/>
  <c r="P94" i="9"/>
  <c r="Q93" i="9"/>
  <c r="P93" i="9"/>
  <c r="P124" i="9"/>
  <c r="P121" i="9"/>
  <c r="Q121" i="9"/>
  <c r="Q118" i="9"/>
  <c r="Q117" i="9"/>
  <c r="Q111" i="9"/>
  <c r="P111" i="9"/>
  <c r="Q106" i="9"/>
  <c r="P106" i="9"/>
  <c r="P99" i="9"/>
  <c r="Q99" i="9"/>
  <c r="P87" i="9"/>
  <c r="Q87" i="9"/>
  <c r="P80" i="9"/>
  <c r="Q80" i="9"/>
  <c r="P127" i="9"/>
  <c r="Q127" i="9"/>
  <c r="Q123" i="9"/>
  <c r="P114" i="9"/>
  <c r="Q114" i="9"/>
  <c r="P113" i="9"/>
  <c r="Q113" i="9"/>
  <c r="P86" i="9"/>
  <c r="Q86" i="9"/>
  <c r="P65" i="9"/>
  <c r="Q65" i="9"/>
  <c r="P133" i="9"/>
  <c r="Q133" i="9"/>
  <c r="Q130" i="9"/>
  <c r="P120" i="9"/>
  <c r="Q120" i="9"/>
  <c r="P119" i="9"/>
  <c r="Q119" i="9"/>
  <c r="P109" i="9"/>
  <c r="Q109" i="9"/>
  <c r="Q105" i="9"/>
  <c r="P105" i="9"/>
  <c r="P101" i="9"/>
  <c r="Q101" i="9"/>
  <c r="P71" i="9"/>
  <c r="Q69" i="9"/>
  <c r="P69" i="9"/>
  <c r="P126" i="9"/>
  <c r="Q126" i="9"/>
  <c r="P125" i="9"/>
  <c r="Q125" i="9"/>
  <c r="P91" i="9"/>
  <c r="Q91" i="9"/>
  <c r="P75" i="9"/>
  <c r="Q75" i="9"/>
  <c r="P68" i="9"/>
  <c r="Q68" i="9"/>
  <c r="P50" i="9"/>
  <c r="Q50" i="9"/>
  <c r="Q45" i="9"/>
  <c r="P45" i="9"/>
  <c r="Q134" i="9"/>
  <c r="Q128" i="9"/>
  <c r="Q122" i="9"/>
  <c r="Q116" i="9"/>
  <c r="Q110" i="9"/>
  <c r="Q104" i="9"/>
  <c r="Q83" i="9"/>
  <c r="Q71" i="9"/>
  <c r="P14" i="9"/>
  <c r="Q14" i="9"/>
  <c r="P13" i="9"/>
  <c r="Q13" i="9"/>
  <c r="P67" i="9"/>
  <c r="Q67" i="9"/>
  <c r="P5" i="9"/>
  <c r="Q5" i="9"/>
  <c r="Q103" i="9"/>
  <c r="P84" i="9"/>
  <c r="P72" i="9"/>
  <c r="P64" i="9"/>
  <c r="P62" i="9"/>
  <c r="P29" i="9"/>
  <c r="Q29" i="9"/>
  <c r="P28" i="9"/>
  <c r="Q28" i="9"/>
  <c r="P8" i="9"/>
  <c r="Q8" i="9"/>
  <c r="P7" i="9"/>
  <c r="Q7" i="9"/>
  <c r="P63" i="9"/>
  <c r="Q102" i="9"/>
  <c r="P85" i="9"/>
  <c r="Q85" i="9"/>
  <c r="P73" i="9"/>
  <c r="Q73" i="9"/>
  <c r="P52" i="9"/>
  <c r="Q52" i="9"/>
  <c r="P47" i="9"/>
  <c r="Q47" i="9"/>
  <c r="P46" i="9"/>
  <c r="Q46" i="9"/>
  <c r="P23" i="9"/>
  <c r="Q23" i="9"/>
  <c r="P22" i="9"/>
  <c r="Q22" i="9"/>
  <c r="P19" i="9"/>
  <c r="Q19" i="9"/>
  <c r="Q107" i="9"/>
  <c r="Q89" i="9"/>
  <c r="Q77" i="9"/>
  <c r="Q63" i="9"/>
  <c r="P41" i="9"/>
  <c r="Q41" i="9"/>
  <c r="P40" i="9"/>
  <c r="Q40" i="9"/>
  <c r="P17" i="9"/>
  <c r="Q17" i="9"/>
  <c r="P16" i="9"/>
  <c r="Q16" i="9"/>
  <c r="P79" i="9"/>
  <c r="Q79" i="9"/>
  <c r="P20" i="9"/>
  <c r="Q20" i="9"/>
  <c r="Q90" i="9"/>
  <c r="P78" i="9"/>
  <c r="P66" i="9"/>
  <c r="Q66" i="9"/>
  <c r="P58" i="9"/>
  <c r="Q58" i="9"/>
  <c r="Q54" i="9"/>
  <c r="P26" i="9"/>
  <c r="Q26" i="9"/>
  <c r="P25" i="9"/>
  <c r="Q25" i="9"/>
  <c r="P11" i="9"/>
  <c r="Q11" i="9"/>
  <c r="P10" i="9"/>
  <c r="Q10" i="9"/>
  <c r="D35" i="9"/>
  <c r="D32" i="9"/>
  <c r="D27" i="9"/>
  <c r="D21" i="9"/>
  <c r="D15" i="9"/>
  <c r="D9" i="9"/>
  <c r="P59" i="9"/>
  <c r="P43" i="9"/>
  <c r="Q38" i="9"/>
  <c r="P33" i="9"/>
  <c r="P30" i="9"/>
  <c r="D29" i="9"/>
  <c r="D26" i="9"/>
  <c r="P24" i="9"/>
  <c r="D23" i="9"/>
  <c r="D20" i="9"/>
  <c r="P18" i="9"/>
  <c r="D17" i="9"/>
  <c r="D14" i="9"/>
  <c r="P12" i="9"/>
  <c r="D11" i="9"/>
  <c r="D8" i="9"/>
  <c r="P6" i="9"/>
  <c r="D5" i="9"/>
  <c r="P37" i="9"/>
  <c r="Q37" i="9"/>
  <c r="P44" i="9"/>
  <c r="P35" i="9"/>
  <c r="P34" i="9"/>
  <c r="Q34" i="9"/>
  <c r="P32" i="9"/>
  <c r="P31" i="9"/>
  <c r="Q31" i="9"/>
  <c r="Q4" i="9"/>
  <c r="P107" i="10" l="1"/>
  <c r="Q107" i="10"/>
  <c r="P79" i="10"/>
  <c r="Q79" i="10"/>
  <c r="P67" i="10"/>
  <c r="Q67" i="10"/>
  <c r="P99" i="10"/>
  <c r="Q99" i="10"/>
  <c r="Q74" i="10"/>
  <c r="P74" i="10"/>
  <c r="P50" i="10"/>
  <c r="Q50" i="10"/>
  <c r="Q43" i="10"/>
  <c r="P43" i="10"/>
  <c r="P63" i="10"/>
  <c r="Q63" i="10"/>
  <c r="Q4" i="10"/>
  <c r="P4" i="10"/>
  <c r="Q106" i="10"/>
  <c r="P106" i="10"/>
  <c r="P91" i="10"/>
  <c r="Q91" i="10"/>
  <c r="P64" i="10"/>
  <c r="Q64" i="10"/>
  <c r="Q116" i="10"/>
  <c r="P116" i="10"/>
  <c r="P61" i="10"/>
  <c r="Q61" i="10"/>
  <c r="P83" i="10"/>
  <c r="Q83" i="10"/>
  <c r="Q54" i="10"/>
  <c r="P54" i="10"/>
  <c r="P117" i="10"/>
  <c r="Q117" i="10"/>
  <c r="Q62" i="10"/>
  <c r="P62" i="10"/>
  <c r="Q80" i="10"/>
  <c r="P80" i="10"/>
  <c r="Q66" i="10"/>
  <c r="P66" i="10"/>
  <c r="Q102" i="10"/>
  <c r="P102" i="10"/>
  <c r="Q40" i="10"/>
  <c r="P40" i="10"/>
  <c r="Q97" i="10"/>
  <c r="P97" i="10"/>
  <c r="Q88" i="10"/>
  <c r="P88" i="10"/>
  <c r="P111" i="10"/>
  <c r="Q111" i="10"/>
  <c r="Q110" i="10"/>
  <c r="P110" i="10"/>
  <c r="Q96" i="10"/>
  <c r="P96" i="10"/>
  <c r="P53" i="10"/>
  <c r="Q53" i="10"/>
  <c r="Q26" i="10"/>
  <c r="P26" i="10"/>
  <c r="Q122" i="10"/>
  <c r="P122" i="10"/>
  <c r="P85" i="10"/>
  <c r="Q85" i="10"/>
  <c r="Q121" i="10"/>
  <c r="P121" i="10"/>
  <c r="P119" i="10"/>
  <c r="Q119" i="10"/>
  <c r="Q109" i="10"/>
  <c r="P109" i="10"/>
  <c r="P71" i="10"/>
  <c r="Q71" i="10"/>
  <c r="Q52" i="10"/>
  <c r="P52" i="10"/>
  <c r="Q68" i="10"/>
  <c r="P68" i="10"/>
  <c r="Q86" i="10"/>
  <c r="P86" i="10"/>
  <c r="Q72" i="10"/>
  <c r="P72" i="10"/>
  <c r="Q108" i="10"/>
  <c r="P108" i="10"/>
  <c r="P47" i="10"/>
  <c r="Q47" i="10"/>
  <c r="Q59" i="10"/>
  <c r="P59" i="10"/>
  <c r="P113" i="10"/>
  <c r="Q113" i="10"/>
  <c r="Q103" i="10"/>
  <c r="P103" i="10"/>
  <c r="Q118" i="10"/>
  <c r="P118" i="10"/>
  <c r="P101" i="10"/>
  <c r="Q101" i="10"/>
  <c r="Q76" i="10"/>
  <c r="P76" i="10"/>
  <c r="Q58" i="10"/>
  <c r="P58" i="10"/>
  <c r="P81" i="10"/>
  <c r="Q81" i="10"/>
  <c r="Q92" i="10"/>
  <c r="P92" i="10"/>
  <c r="Q78" i="10"/>
  <c r="P78" i="10"/>
  <c r="Q114" i="10"/>
  <c r="P114" i="10"/>
  <c r="Q49" i="10"/>
  <c r="P49" i="10"/>
  <c r="Q37" i="10"/>
  <c r="P37" i="10"/>
  <c r="Q82" i="10"/>
  <c r="P82" i="10"/>
  <c r="Q112" i="10"/>
  <c r="P112" i="10"/>
  <c r="P95" i="10"/>
  <c r="Q95" i="10"/>
  <c r="Q100" i="10"/>
  <c r="P100" i="10"/>
  <c r="Q60" i="10"/>
  <c r="P60" i="10"/>
  <c r="P75" i="10"/>
  <c r="Q75" i="10"/>
  <c r="Q98" i="10"/>
  <c r="P98" i="10"/>
  <c r="Q84" i="10"/>
  <c r="P84" i="10"/>
  <c r="Q120" i="10"/>
  <c r="P120" i="10"/>
  <c r="Q46" i="10"/>
  <c r="P46" i="10"/>
  <c r="Q34" i="10"/>
  <c r="P34" i="10"/>
  <c r="P77" i="10"/>
  <c r="Q77" i="10"/>
  <c r="Q115" i="10"/>
  <c r="P115" i="10"/>
  <c r="Q94" i="10"/>
  <c r="P94" i="10"/>
  <c r="P70" i="10"/>
  <c r="Q70" i="10"/>
  <c r="P73" i="10"/>
  <c r="Q73" i="10"/>
  <c r="P87" i="10"/>
  <c r="Q87" i="10"/>
  <c r="P105" i="10"/>
  <c r="Q105" i="10"/>
  <c r="Q104" i="10"/>
  <c r="P104" i="10"/>
  <c r="Q90" i="10"/>
  <c r="P90" i="10"/>
  <c r="P56" i="10"/>
  <c r="Q56" i="10"/>
  <c r="Q31" i="10"/>
  <c r="P31" i="10"/>
  <c r="AI189" i="7"/>
  <c r="AH189" i="7"/>
  <c r="AI188" i="7"/>
  <c r="AH188" i="7"/>
  <c r="AI187" i="7"/>
  <c r="AH187" i="7"/>
  <c r="AI186" i="7"/>
  <c r="AH186" i="7"/>
  <c r="AI185" i="7"/>
  <c r="AH185" i="7"/>
  <c r="AI184" i="7"/>
  <c r="AH184" i="7"/>
  <c r="AI183" i="7"/>
  <c r="AH183" i="7"/>
  <c r="AI182" i="7"/>
  <c r="AH182" i="7"/>
  <c r="AI181" i="7"/>
  <c r="AH181" i="7"/>
  <c r="AI180" i="7"/>
  <c r="AH180" i="7"/>
  <c r="AI179" i="7"/>
  <c r="AH179" i="7"/>
  <c r="AI178" i="7"/>
  <c r="AH178" i="7"/>
  <c r="AI177" i="7"/>
  <c r="AH177" i="7"/>
  <c r="AI176" i="7"/>
  <c r="AH176" i="7"/>
  <c r="AI175" i="7"/>
  <c r="AH175" i="7"/>
  <c r="AI174" i="7"/>
  <c r="AH174" i="7"/>
  <c r="AI173" i="7"/>
  <c r="AH173" i="7"/>
  <c r="AI172" i="7"/>
  <c r="AH172" i="7"/>
  <c r="AI171" i="7"/>
  <c r="AH171" i="7"/>
  <c r="AI170" i="7"/>
  <c r="AH170" i="7"/>
  <c r="AI169" i="7"/>
  <c r="AH169" i="7"/>
  <c r="AI168" i="7"/>
  <c r="AH168" i="7"/>
  <c r="AI167" i="7"/>
  <c r="AH167" i="7"/>
  <c r="AI166" i="7"/>
  <c r="AH166" i="7"/>
  <c r="AI165" i="7"/>
  <c r="AH165" i="7"/>
  <c r="AI164" i="7"/>
  <c r="AH164" i="7"/>
  <c r="AI163" i="7"/>
  <c r="AH163" i="7"/>
  <c r="AI162" i="7"/>
  <c r="AH162" i="7"/>
  <c r="AI161" i="7"/>
  <c r="AH161" i="7"/>
  <c r="AI160" i="7"/>
  <c r="AH160" i="7"/>
  <c r="AI159" i="7"/>
  <c r="AH159" i="7"/>
  <c r="AI158" i="7"/>
  <c r="AH158" i="7"/>
  <c r="AI157" i="7"/>
  <c r="AH157" i="7"/>
  <c r="AI156" i="7"/>
  <c r="AH156" i="7"/>
  <c r="AI155" i="7"/>
  <c r="AH155" i="7"/>
  <c r="AI154" i="7"/>
  <c r="AH154" i="7"/>
  <c r="AI153" i="7"/>
  <c r="AH153" i="7"/>
  <c r="AI152" i="7"/>
  <c r="AH152" i="7"/>
  <c r="AI151" i="7"/>
  <c r="AH151" i="7"/>
  <c r="AI150" i="7"/>
  <c r="AH150" i="7"/>
  <c r="AI149" i="7"/>
  <c r="AH149" i="7"/>
  <c r="AI148" i="7"/>
  <c r="AH148" i="7"/>
  <c r="AI147" i="7"/>
  <c r="AH147" i="7"/>
  <c r="AI146" i="7"/>
  <c r="AH146" i="7"/>
  <c r="AI145" i="7"/>
  <c r="AH145" i="7"/>
  <c r="AI144" i="7"/>
  <c r="AH144" i="7"/>
  <c r="AI143" i="7"/>
  <c r="AH143" i="7"/>
  <c r="AI142" i="7"/>
  <c r="AH142" i="7"/>
  <c r="AI141" i="7"/>
  <c r="AH141" i="7"/>
  <c r="K141" i="7"/>
  <c r="J141" i="7"/>
  <c r="C141" i="7"/>
  <c r="B141" i="7"/>
  <c r="AI140" i="7"/>
  <c r="AH140" i="7"/>
  <c r="K140" i="7"/>
  <c r="J140" i="7"/>
  <c r="C140" i="7"/>
  <c r="B140" i="7"/>
  <c r="AI139" i="7"/>
  <c r="AH139" i="7"/>
  <c r="K139" i="7"/>
  <c r="J139" i="7"/>
  <c r="B139" i="7"/>
  <c r="C139" i="7" s="1"/>
  <c r="AI138" i="7"/>
  <c r="AH138" i="7"/>
  <c r="K138" i="7"/>
  <c r="J138" i="7"/>
  <c r="B138" i="7"/>
  <c r="C138" i="7" s="1"/>
  <c r="AI137" i="7"/>
  <c r="AH137" i="7"/>
  <c r="K137" i="7"/>
  <c r="J137" i="7"/>
  <c r="C137" i="7"/>
  <c r="B137" i="7"/>
  <c r="AI136" i="7"/>
  <c r="AH136" i="7"/>
  <c r="K136" i="7"/>
  <c r="J136" i="7"/>
  <c r="B136" i="7"/>
  <c r="C136" i="7" s="1"/>
  <c r="AI135" i="7"/>
  <c r="AH135" i="7"/>
  <c r="K135" i="7"/>
  <c r="J135" i="7"/>
  <c r="C135" i="7"/>
  <c r="B135" i="7"/>
  <c r="AI134" i="7"/>
  <c r="AH134" i="7"/>
  <c r="K134" i="7"/>
  <c r="J134" i="7"/>
  <c r="C134" i="7"/>
  <c r="B134" i="7"/>
  <c r="AI133" i="7"/>
  <c r="AH133" i="7"/>
  <c r="K133" i="7"/>
  <c r="J133" i="7"/>
  <c r="B133" i="7"/>
  <c r="C133" i="7" s="1"/>
  <c r="AI132" i="7"/>
  <c r="AH132" i="7"/>
  <c r="K132" i="7"/>
  <c r="J132" i="7"/>
  <c r="B132" i="7"/>
  <c r="C132" i="7" s="1"/>
  <c r="AI131" i="7"/>
  <c r="AH131" i="7"/>
  <c r="K131" i="7"/>
  <c r="J131" i="7"/>
  <c r="C131" i="7"/>
  <c r="B131" i="7"/>
  <c r="AI130" i="7"/>
  <c r="AH130" i="7"/>
  <c r="K130" i="7"/>
  <c r="J130" i="7"/>
  <c r="B130" i="7"/>
  <c r="C130" i="7" s="1"/>
  <c r="AI129" i="7"/>
  <c r="AH129" i="7"/>
  <c r="K129" i="7"/>
  <c r="J129" i="7"/>
  <c r="C129" i="7"/>
  <c r="B129" i="7"/>
  <c r="AI128" i="7"/>
  <c r="AH128" i="7"/>
  <c r="K128" i="7"/>
  <c r="J128" i="7"/>
  <c r="C128" i="7"/>
  <c r="B128" i="7"/>
  <c r="AI127" i="7"/>
  <c r="AH127" i="7"/>
  <c r="K127" i="7"/>
  <c r="J127" i="7"/>
  <c r="B127" i="7"/>
  <c r="C127" i="7" s="1"/>
  <c r="AI126" i="7"/>
  <c r="AH126" i="7"/>
  <c r="K126" i="7"/>
  <c r="J126" i="7"/>
  <c r="B126" i="7"/>
  <c r="C126" i="7" s="1"/>
  <c r="AI125" i="7"/>
  <c r="AH125" i="7"/>
  <c r="K125" i="7"/>
  <c r="J125" i="7"/>
  <c r="C125" i="7"/>
  <c r="B125" i="7"/>
  <c r="AI124" i="7"/>
  <c r="AH124" i="7"/>
  <c r="K124" i="7"/>
  <c r="J124" i="7"/>
  <c r="B124" i="7"/>
  <c r="C124" i="7" s="1"/>
  <c r="AI123" i="7"/>
  <c r="AH123" i="7"/>
  <c r="K123" i="7"/>
  <c r="J123" i="7"/>
  <c r="C123" i="7"/>
  <c r="B123" i="7"/>
  <c r="AI122" i="7"/>
  <c r="AH122" i="7"/>
  <c r="K122" i="7"/>
  <c r="J122" i="7"/>
  <c r="C122" i="7"/>
  <c r="B122" i="7"/>
  <c r="AI121" i="7"/>
  <c r="AH121" i="7"/>
  <c r="K121" i="7"/>
  <c r="J121" i="7"/>
  <c r="B121" i="7"/>
  <c r="C121" i="7" s="1"/>
  <c r="AI120" i="7"/>
  <c r="AH120" i="7"/>
  <c r="K120" i="7"/>
  <c r="J120" i="7"/>
  <c r="B120" i="7"/>
  <c r="C120" i="7" s="1"/>
  <c r="AI119" i="7"/>
  <c r="AH119" i="7"/>
  <c r="K119" i="7"/>
  <c r="J119" i="7"/>
  <c r="C119" i="7"/>
  <c r="B119" i="7"/>
  <c r="AI118" i="7"/>
  <c r="AH118" i="7"/>
  <c r="K118" i="7"/>
  <c r="J118" i="7"/>
  <c r="B118" i="7"/>
  <c r="C118" i="7" s="1"/>
  <c r="AI117" i="7"/>
  <c r="AH117" i="7"/>
  <c r="K117" i="7"/>
  <c r="J117" i="7"/>
  <c r="C117" i="7"/>
  <c r="B117" i="7"/>
  <c r="AI116" i="7"/>
  <c r="AH116" i="7"/>
  <c r="K116" i="7"/>
  <c r="J116" i="7"/>
  <c r="C116" i="7"/>
  <c r="B116" i="7"/>
  <c r="AI115" i="7"/>
  <c r="AH115" i="7"/>
  <c r="K115" i="7"/>
  <c r="J115" i="7"/>
  <c r="B115" i="7"/>
  <c r="C115" i="7" s="1"/>
  <c r="AI114" i="7"/>
  <c r="AH114" i="7"/>
  <c r="K114" i="7"/>
  <c r="J114" i="7"/>
  <c r="B114" i="7"/>
  <c r="C114" i="7" s="1"/>
  <c r="AI113" i="7"/>
  <c r="AH113" i="7"/>
  <c r="K113" i="7"/>
  <c r="J113" i="7"/>
  <c r="C113" i="7"/>
  <c r="B113" i="7"/>
  <c r="AI112" i="7"/>
  <c r="AH112" i="7"/>
  <c r="K112" i="7"/>
  <c r="J112" i="7"/>
  <c r="B112" i="7"/>
  <c r="C112" i="7" s="1"/>
  <c r="AI111" i="7"/>
  <c r="AH111" i="7"/>
  <c r="K111" i="7"/>
  <c r="J111" i="7"/>
  <c r="C111" i="7"/>
  <c r="B111" i="7"/>
  <c r="AI110" i="7"/>
  <c r="AH110" i="7"/>
  <c r="K110" i="7"/>
  <c r="J110" i="7"/>
  <c r="C110" i="7"/>
  <c r="B110" i="7"/>
  <c r="AI109" i="7"/>
  <c r="AH109" i="7"/>
  <c r="K109" i="7"/>
  <c r="J109" i="7"/>
  <c r="B109" i="7"/>
  <c r="C109" i="7" s="1"/>
  <c r="AI108" i="7"/>
  <c r="AH108" i="7"/>
  <c r="K108" i="7"/>
  <c r="J108" i="7"/>
  <c r="B108" i="7"/>
  <c r="C108" i="7" s="1"/>
  <c r="AI107" i="7"/>
  <c r="AH107" i="7"/>
  <c r="K107" i="7"/>
  <c r="J107" i="7"/>
  <c r="C107" i="7"/>
  <c r="B107" i="7"/>
  <c r="AI106" i="7"/>
  <c r="AH106" i="7"/>
  <c r="K106" i="7"/>
  <c r="J106" i="7"/>
  <c r="B106" i="7"/>
  <c r="C106" i="7" s="1"/>
  <c r="AI105" i="7"/>
  <c r="AH105" i="7"/>
  <c r="K105" i="7"/>
  <c r="J105" i="7"/>
  <c r="C105" i="7"/>
  <c r="B105" i="7"/>
  <c r="AI104" i="7"/>
  <c r="AH104" i="7"/>
  <c r="K104" i="7"/>
  <c r="J104" i="7"/>
  <c r="C104" i="7"/>
  <c r="B104" i="7"/>
  <c r="AI103" i="7"/>
  <c r="AH103" i="7"/>
  <c r="K103" i="7"/>
  <c r="J103" i="7"/>
  <c r="B103" i="7"/>
  <c r="C103" i="7" s="1"/>
  <c r="AI102" i="7"/>
  <c r="AH102" i="7"/>
  <c r="K102" i="7"/>
  <c r="J102" i="7"/>
  <c r="B102" i="7"/>
  <c r="C102" i="7" s="1"/>
  <c r="AI101" i="7"/>
  <c r="AH101" i="7"/>
  <c r="K101" i="7"/>
  <c r="J101" i="7"/>
  <c r="C101" i="7"/>
  <c r="B101" i="7"/>
  <c r="AI100" i="7"/>
  <c r="AH100" i="7"/>
  <c r="K100" i="7"/>
  <c r="J100" i="7"/>
  <c r="B100" i="7"/>
  <c r="C100" i="7" s="1"/>
  <c r="AI99" i="7"/>
  <c r="AH99" i="7"/>
  <c r="K99" i="7"/>
  <c r="J99" i="7"/>
  <c r="C99" i="7"/>
  <c r="B99" i="7"/>
  <c r="AI98" i="7"/>
  <c r="AH98" i="7"/>
  <c r="K98" i="7"/>
  <c r="J98" i="7"/>
  <c r="C98" i="7"/>
  <c r="B98" i="7"/>
  <c r="AI97" i="7"/>
  <c r="AH97" i="7"/>
  <c r="K97" i="7"/>
  <c r="J97" i="7"/>
  <c r="C97" i="7"/>
  <c r="B97" i="7"/>
  <c r="AI96" i="7"/>
  <c r="AH96" i="7"/>
  <c r="K96" i="7"/>
  <c r="J96" i="7"/>
  <c r="B96" i="7"/>
  <c r="C96" i="7" s="1"/>
  <c r="AI95" i="7"/>
  <c r="AH95" i="7"/>
  <c r="K95" i="7"/>
  <c r="J95" i="7"/>
  <c r="C95" i="7"/>
  <c r="B95" i="7"/>
  <c r="AI94" i="7"/>
  <c r="AH94" i="7"/>
  <c r="K94" i="7"/>
  <c r="J94" i="7"/>
  <c r="B94" i="7"/>
  <c r="C94" i="7" s="1"/>
  <c r="AI93" i="7"/>
  <c r="AH93" i="7"/>
  <c r="K93" i="7"/>
  <c r="J93" i="7"/>
  <c r="C93" i="7"/>
  <c r="B93" i="7"/>
  <c r="AI92" i="7"/>
  <c r="AH92" i="7"/>
  <c r="K92" i="7"/>
  <c r="J92" i="7"/>
  <c r="C92" i="7"/>
  <c r="B92" i="7"/>
  <c r="AI91" i="7"/>
  <c r="AH91" i="7"/>
  <c r="K91" i="7"/>
  <c r="J91" i="7"/>
  <c r="C91" i="7"/>
  <c r="B91" i="7"/>
  <c r="AI90" i="7"/>
  <c r="AH90" i="7"/>
  <c r="K90" i="7"/>
  <c r="J90" i="7"/>
  <c r="B90" i="7"/>
  <c r="C90" i="7" s="1"/>
  <c r="AI89" i="7"/>
  <c r="AH89" i="7"/>
  <c r="K89" i="7"/>
  <c r="J89" i="7"/>
  <c r="C89" i="7"/>
  <c r="B89" i="7"/>
  <c r="AI88" i="7"/>
  <c r="AH88" i="7"/>
  <c r="K88" i="7"/>
  <c r="J88" i="7"/>
  <c r="B88" i="7"/>
  <c r="C88" i="7" s="1"/>
  <c r="AI87" i="7"/>
  <c r="AH87" i="7"/>
  <c r="K87" i="7"/>
  <c r="J87" i="7"/>
  <c r="C87" i="7"/>
  <c r="B87" i="7"/>
  <c r="AI86" i="7"/>
  <c r="AH86" i="7"/>
  <c r="K86" i="7"/>
  <c r="J86" i="7"/>
  <c r="C86" i="7"/>
  <c r="B86" i="7"/>
  <c r="AI85" i="7"/>
  <c r="AH85" i="7"/>
  <c r="K85" i="7"/>
  <c r="J85" i="7"/>
  <c r="C85" i="7"/>
  <c r="B85" i="7"/>
  <c r="AI84" i="7"/>
  <c r="AH84" i="7"/>
  <c r="K84" i="7"/>
  <c r="M84" i="7" s="1"/>
  <c r="O84" i="7" s="1"/>
  <c r="J84" i="7"/>
  <c r="B84" i="7"/>
  <c r="C84" i="7" s="1"/>
  <c r="AI83" i="7"/>
  <c r="AH83" i="7"/>
  <c r="K83" i="7"/>
  <c r="J83" i="7"/>
  <c r="C83" i="7"/>
  <c r="B83" i="7"/>
  <c r="AI82" i="7"/>
  <c r="AH82" i="7"/>
  <c r="K82" i="7"/>
  <c r="J82" i="7"/>
  <c r="B82" i="7"/>
  <c r="C82" i="7" s="1"/>
  <c r="AI81" i="7"/>
  <c r="AH81" i="7"/>
  <c r="K81" i="7"/>
  <c r="J81" i="7"/>
  <c r="B81" i="7"/>
  <c r="C81" i="7" s="1"/>
  <c r="AI80" i="7"/>
  <c r="AH80" i="7"/>
  <c r="K80" i="7"/>
  <c r="J80" i="7"/>
  <c r="C80" i="7"/>
  <c r="B80" i="7"/>
  <c r="AI79" i="7"/>
  <c r="AH79" i="7"/>
  <c r="K79" i="7"/>
  <c r="J79" i="7"/>
  <c r="C79" i="7"/>
  <c r="B79" i="7"/>
  <c r="AI78" i="7"/>
  <c r="AH78" i="7"/>
  <c r="K78" i="7"/>
  <c r="J78" i="7"/>
  <c r="B78" i="7"/>
  <c r="C78" i="7" s="1"/>
  <c r="AI77" i="7"/>
  <c r="AH77" i="7"/>
  <c r="K77" i="7"/>
  <c r="M77" i="7" s="1"/>
  <c r="O77" i="7" s="1"/>
  <c r="J77" i="7"/>
  <c r="C77" i="7"/>
  <c r="B77" i="7"/>
  <c r="AI76" i="7"/>
  <c r="AH76" i="7"/>
  <c r="M76" i="7"/>
  <c r="O76" i="7" s="1"/>
  <c r="K76" i="7"/>
  <c r="J76" i="7"/>
  <c r="B76" i="7"/>
  <c r="C76" i="7" s="1"/>
  <c r="AI75" i="7"/>
  <c r="AH75" i="7"/>
  <c r="K75" i="7"/>
  <c r="J75" i="7"/>
  <c r="B75" i="7"/>
  <c r="C75" i="7" s="1"/>
  <c r="AI74" i="7"/>
  <c r="AH74" i="7"/>
  <c r="K74" i="7"/>
  <c r="J74" i="7"/>
  <c r="C74" i="7"/>
  <c r="B74" i="7"/>
  <c r="AI73" i="7"/>
  <c r="AH73" i="7"/>
  <c r="K73" i="7"/>
  <c r="J73" i="7"/>
  <c r="B73" i="7"/>
  <c r="C73" i="7" s="1"/>
  <c r="AI72" i="7"/>
  <c r="AH72" i="7"/>
  <c r="K72" i="7"/>
  <c r="J72" i="7"/>
  <c r="C72" i="7"/>
  <c r="B72" i="7"/>
  <c r="AI71" i="7"/>
  <c r="AH71" i="7"/>
  <c r="K71" i="7"/>
  <c r="M71" i="7" s="1"/>
  <c r="O71" i="7" s="1"/>
  <c r="J71" i="7"/>
  <c r="C71" i="7"/>
  <c r="B71" i="7"/>
  <c r="AI70" i="7"/>
  <c r="AH70" i="7"/>
  <c r="K70" i="7"/>
  <c r="J70" i="7"/>
  <c r="B70" i="7"/>
  <c r="C70" i="7" s="1"/>
  <c r="AI69" i="7"/>
  <c r="AH69" i="7"/>
  <c r="K69" i="7"/>
  <c r="M69" i="7" s="1"/>
  <c r="O69" i="7" s="1"/>
  <c r="Q69" i="7" s="1"/>
  <c r="J69" i="7"/>
  <c r="B69" i="7"/>
  <c r="C69" i="7" s="1"/>
  <c r="AI68" i="7"/>
  <c r="AH68" i="7"/>
  <c r="K68" i="7"/>
  <c r="J68" i="7"/>
  <c r="C68" i="7"/>
  <c r="B68" i="7"/>
  <c r="AI67" i="7"/>
  <c r="AH67" i="7"/>
  <c r="K67" i="7"/>
  <c r="J67" i="7"/>
  <c r="B67" i="7"/>
  <c r="C67" i="7" s="1"/>
  <c r="AI66" i="7"/>
  <c r="AH66" i="7"/>
  <c r="K66" i="7"/>
  <c r="M66" i="7" s="1"/>
  <c r="O66" i="7" s="1"/>
  <c r="J66" i="7"/>
  <c r="C66" i="7"/>
  <c r="B66" i="7"/>
  <c r="AI65" i="7"/>
  <c r="AH65" i="7"/>
  <c r="K65" i="7"/>
  <c r="J65" i="7"/>
  <c r="C65" i="7"/>
  <c r="B65" i="7"/>
  <c r="AI64" i="7"/>
  <c r="AH64" i="7"/>
  <c r="K64" i="7"/>
  <c r="J64" i="7"/>
  <c r="B64" i="7"/>
  <c r="C64" i="7" s="1"/>
  <c r="AI63" i="7"/>
  <c r="AH63" i="7"/>
  <c r="K63" i="7"/>
  <c r="J63" i="7"/>
  <c r="C63" i="7"/>
  <c r="B63" i="7"/>
  <c r="AI62" i="7"/>
  <c r="AH62" i="7"/>
  <c r="K62" i="7"/>
  <c r="M62" i="7" s="1"/>
  <c r="O62" i="7" s="1"/>
  <c r="J62" i="7"/>
  <c r="C62" i="7"/>
  <c r="B62" i="7"/>
  <c r="AI61" i="7"/>
  <c r="AH61" i="7"/>
  <c r="K61" i="7"/>
  <c r="J61" i="7"/>
  <c r="B61" i="7"/>
  <c r="C61" i="7" s="1"/>
  <c r="AI60" i="7"/>
  <c r="AH60" i="7"/>
  <c r="K60" i="7"/>
  <c r="M60" i="7" s="1"/>
  <c r="O60" i="7" s="1"/>
  <c r="Q60" i="7" s="1"/>
  <c r="J60" i="7"/>
  <c r="C60" i="7"/>
  <c r="B60" i="7"/>
  <c r="AI59" i="7"/>
  <c r="AH59" i="7"/>
  <c r="M59" i="7"/>
  <c r="O59" i="7" s="1"/>
  <c r="K59" i="7"/>
  <c r="J59" i="7"/>
  <c r="B59" i="7"/>
  <c r="C59" i="7" s="1"/>
  <c r="AI58" i="7"/>
  <c r="AH58" i="7"/>
  <c r="M58" i="7"/>
  <c r="O58" i="7" s="1"/>
  <c r="Q58" i="7" s="1"/>
  <c r="K58" i="7"/>
  <c r="J58" i="7"/>
  <c r="C58" i="7"/>
  <c r="B58" i="7"/>
  <c r="AI57" i="7"/>
  <c r="AH57" i="7"/>
  <c r="K57" i="7"/>
  <c r="J57" i="7"/>
  <c r="B57" i="7"/>
  <c r="C57" i="7" s="1"/>
  <c r="AI56" i="7"/>
  <c r="AH56" i="7"/>
  <c r="K56" i="7"/>
  <c r="M56" i="7" s="1"/>
  <c r="O56" i="7" s="1"/>
  <c r="J56" i="7"/>
  <c r="C56" i="7"/>
  <c r="B56" i="7"/>
  <c r="AI55" i="7"/>
  <c r="AH55" i="7"/>
  <c r="M55" i="7"/>
  <c r="O55" i="7" s="1"/>
  <c r="K55" i="7"/>
  <c r="J55" i="7"/>
  <c r="B55" i="7"/>
  <c r="C55" i="7" s="1"/>
  <c r="AI54" i="7"/>
  <c r="AH54" i="7"/>
  <c r="K54" i="7"/>
  <c r="J54" i="7"/>
  <c r="C54" i="7"/>
  <c r="B54" i="7"/>
  <c r="AI53" i="7"/>
  <c r="AH53" i="7"/>
  <c r="O53" i="7"/>
  <c r="L53" i="7"/>
  <c r="N53" i="7" s="1"/>
  <c r="K53" i="7"/>
  <c r="M53" i="7" s="1"/>
  <c r="J53" i="7"/>
  <c r="C53" i="7"/>
  <c r="B53" i="7"/>
  <c r="AI52" i="7"/>
  <c r="AH52" i="7"/>
  <c r="K52" i="7"/>
  <c r="J52" i="7"/>
  <c r="C52" i="7"/>
  <c r="B52" i="7"/>
  <c r="AI51" i="7"/>
  <c r="AH51" i="7"/>
  <c r="K51" i="7"/>
  <c r="M51" i="7" s="1"/>
  <c r="O51" i="7" s="1"/>
  <c r="Q51" i="7" s="1"/>
  <c r="J51" i="7"/>
  <c r="C51" i="7"/>
  <c r="B51" i="7"/>
  <c r="AI50" i="7"/>
  <c r="AH50" i="7"/>
  <c r="L50" i="7"/>
  <c r="N50" i="7" s="1"/>
  <c r="K50" i="7"/>
  <c r="M50" i="7" s="1"/>
  <c r="O50" i="7" s="1"/>
  <c r="J50" i="7"/>
  <c r="C50" i="7"/>
  <c r="B50" i="7"/>
  <c r="AI49" i="7"/>
  <c r="AH49" i="7"/>
  <c r="K49" i="7"/>
  <c r="J49" i="7"/>
  <c r="B49" i="7"/>
  <c r="C49" i="7" s="1"/>
  <c r="AI48" i="7"/>
  <c r="AH48" i="7"/>
  <c r="M48" i="7"/>
  <c r="O48" i="7" s="1"/>
  <c r="Q48" i="7" s="1"/>
  <c r="K48" i="7"/>
  <c r="J48" i="7"/>
  <c r="B48" i="7"/>
  <c r="C48" i="7" s="1"/>
  <c r="AI47" i="7"/>
  <c r="AH47" i="7"/>
  <c r="M47" i="7"/>
  <c r="O47" i="7" s="1"/>
  <c r="K47" i="7"/>
  <c r="J47" i="7"/>
  <c r="B47" i="7"/>
  <c r="C47" i="7" s="1"/>
  <c r="AI46" i="7"/>
  <c r="AH46" i="7"/>
  <c r="O46" i="7"/>
  <c r="M46" i="7"/>
  <c r="K46" i="7"/>
  <c r="J46" i="7"/>
  <c r="L46" i="7" s="1"/>
  <c r="N46" i="7" s="1"/>
  <c r="B46" i="7"/>
  <c r="C46" i="7" s="1"/>
  <c r="AI45" i="7"/>
  <c r="AH45" i="7"/>
  <c r="M45" i="7"/>
  <c r="O45" i="7" s="1"/>
  <c r="K45" i="7"/>
  <c r="J45" i="7"/>
  <c r="B45" i="7"/>
  <c r="C45" i="7" s="1"/>
  <c r="AI44" i="7"/>
  <c r="AH44" i="7"/>
  <c r="K44" i="7"/>
  <c r="J44" i="7"/>
  <c r="C44" i="7"/>
  <c r="B44" i="7"/>
  <c r="AI43" i="7"/>
  <c r="AH43" i="7"/>
  <c r="K43" i="7"/>
  <c r="J43" i="7"/>
  <c r="B43" i="7"/>
  <c r="C43" i="7" s="1"/>
  <c r="AI42" i="7"/>
  <c r="AH42" i="7"/>
  <c r="Q42" i="7"/>
  <c r="M42" i="7"/>
  <c r="O42" i="7" s="1"/>
  <c r="K42" i="7"/>
  <c r="J42" i="7"/>
  <c r="C42" i="7"/>
  <c r="B42" i="7"/>
  <c r="AI41" i="7"/>
  <c r="AH41" i="7"/>
  <c r="K41" i="7"/>
  <c r="M41" i="7" s="1"/>
  <c r="O41" i="7" s="1"/>
  <c r="J41" i="7"/>
  <c r="C41" i="7"/>
  <c r="B41" i="7"/>
  <c r="AI40" i="7"/>
  <c r="AH40" i="7"/>
  <c r="M40" i="7"/>
  <c r="O40" i="7" s="1"/>
  <c r="K40" i="7"/>
  <c r="J40" i="7"/>
  <c r="B40" i="7"/>
  <c r="C40" i="7" s="1"/>
  <c r="AI39" i="7"/>
  <c r="AH39" i="7"/>
  <c r="K39" i="7"/>
  <c r="M39" i="7" s="1"/>
  <c r="O39" i="7" s="1"/>
  <c r="Q39" i="7" s="1"/>
  <c r="J39" i="7"/>
  <c r="B39" i="7"/>
  <c r="C39" i="7" s="1"/>
  <c r="AI38" i="7"/>
  <c r="AH38" i="7"/>
  <c r="O38" i="7"/>
  <c r="K38" i="7"/>
  <c r="M38" i="7" s="1"/>
  <c r="J38" i="7"/>
  <c r="C38" i="7"/>
  <c r="B38" i="7"/>
  <c r="AI37" i="7"/>
  <c r="AH37" i="7"/>
  <c r="M37" i="7"/>
  <c r="O37" i="7" s="1"/>
  <c r="K37" i="7"/>
  <c r="J37" i="7"/>
  <c r="L37" i="7" s="1"/>
  <c r="N37" i="7" s="1"/>
  <c r="B37" i="7"/>
  <c r="C37" i="7" s="1"/>
  <c r="AI36" i="7"/>
  <c r="AH36" i="7"/>
  <c r="K36" i="7"/>
  <c r="M36" i="7" s="1"/>
  <c r="O36" i="7" s="1"/>
  <c r="J36" i="7"/>
  <c r="C36" i="7"/>
  <c r="B36" i="7"/>
  <c r="AI35" i="7"/>
  <c r="AH35" i="7"/>
  <c r="K35" i="7"/>
  <c r="J35" i="7"/>
  <c r="C35" i="7"/>
  <c r="B35" i="7"/>
  <c r="AI34" i="7"/>
  <c r="AH34" i="7"/>
  <c r="L34" i="7"/>
  <c r="N34" i="7" s="1"/>
  <c r="K34" i="7"/>
  <c r="J34" i="7"/>
  <c r="B34" i="7"/>
  <c r="C34" i="7" s="1"/>
  <c r="AI33" i="7"/>
  <c r="AH33" i="7"/>
  <c r="M33" i="7"/>
  <c r="O33" i="7" s="1"/>
  <c r="Q33" i="7" s="1"/>
  <c r="K33" i="7"/>
  <c r="J33" i="7"/>
  <c r="L33" i="7" s="1"/>
  <c r="N33" i="7" s="1"/>
  <c r="C33" i="7"/>
  <c r="B33" i="7"/>
  <c r="AI32" i="7"/>
  <c r="AH32" i="7"/>
  <c r="O32" i="7"/>
  <c r="K32" i="7"/>
  <c r="M32" i="7" s="1"/>
  <c r="J32" i="7"/>
  <c r="C32" i="7"/>
  <c r="B32" i="7"/>
  <c r="AI31" i="7"/>
  <c r="AH31" i="7"/>
  <c r="M31" i="7"/>
  <c r="O31" i="7" s="1"/>
  <c r="K31" i="7"/>
  <c r="J31" i="7"/>
  <c r="B31" i="7"/>
  <c r="C31" i="7" s="1"/>
  <c r="AI30" i="7"/>
  <c r="AH30" i="7"/>
  <c r="K30" i="7"/>
  <c r="M30" i="7" s="1"/>
  <c r="O30" i="7" s="1"/>
  <c r="J30" i="7"/>
  <c r="B30" i="7"/>
  <c r="C30" i="7" s="1"/>
  <c r="AI29" i="7"/>
  <c r="AH29" i="7"/>
  <c r="K29" i="7"/>
  <c r="M29" i="7" s="1"/>
  <c r="O29" i="7" s="1"/>
  <c r="J29" i="7"/>
  <c r="C29" i="7"/>
  <c r="B29" i="7"/>
  <c r="AI28" i="7"/>
  <c r="AH28" i="7"/>
  <c r="O28" i="7"/>
  <c r="M28" i="7"/>
  <c r="K28" i="7"/>
  <c r="J28" i="7"/>
  <c r="L28" i="7" s="1"/>
  <c r="N28" i="7" s="1"/>
  <c r="B28" i="7"/>
  <c r="C28" i="7" s="1"/>
  <c r="AI27" i="7"/>
  <c r="AH27" i="7"/>
  <c r="M27" i="7"/>
  <c r="O27" i="7" s="1"/>
  <c r="K27" i="7"/>
  <c r="J27" i="7"/>
  <c r="B27" i="7"/>
  <c r="C27" i="7" s="1"/>
  <c r="AI26" i="7"/>
  <c r="AH26" i="7"/>
  <c r="K26" i="7"/>
  <c r="J26" i="7"/>
  <c r="C26" i="7"/>
  <c r="B26" i="7"/>
  <c r="AI25" i="7"/>
  <c r="AH25" i="7"/>
  <c r="K25" i="7"/>
  <c r="J25" i="7"/>
  <c r="B25" i="7"/>
  <c r="C25" i="7" s="1"/>
  <c r="AI24" i="7"/>
  <c r="AH24" i="7"/>
  <c r="Q24" i="7"/>
  <c r="M24" i="7"/>
  <c r="O24" i="7" s="1"/>
  <c r="K24" i="7"/>
  <c r="J24" i="7"/>
  <c r="C24" i="7"/>
  <c r="B24" i="7"/>
  <c r="AI23" i="7"/>
  <c r="AH23" i="7"/>
  <c r="K23" i="7"/>
  <c r="M23" i="7" s="1"/>
  <c r="O23" i="7" s="1"/>
  <c r="J23" i="7"/>
  <c r="C23" i="7"/>
  <c r="B23" i="7"/>
  <c r="AI22" i="7"/>
  <c r="AH22" i="7"/>
  <c r="K22" i="7"/>
  <c r="M22" i="7" s="1"/>
  <c r="O22" i="7" s="1"/>
  <c r="J22" i="7"/>
  <c r="B22" i="7"/>
  <c r="C22" i="7" s="1"/>
  <c r="AI21" i="7"/>
  <c r="AH21" i="7"/>
  <c r="K21" i="7"/>
  <c r="M21" i="7" s="1"/>
  <c r="O21" i="7" s="1"/>
  <c r="J21" i="7"/>
  <c r="B21" i="7"/>
  <c r="C21" i="7" s="1"/>
  <c r="AI20" i="7"/>
  <c r="AH20" i="7"/>
  <c r="K20" i="7"/>
  <c r="M20" i="7" s="1"/>
  <c r="O20" i="7" s="1"/>
  <c r="J20" i="7"/>
  <c r="C20" i="7"/>
  <c r="B20" i="7"/>
  <c r="AI19" i="7"/>
  <c r="AH19" i="7"/>
  <c r="M19" i="7"/>
  <c r="O19" i="7" s="1"/>
  <c r="K19" i="7"/>
  <c r="J19" i="7"/>
  <c r="B19" i="7"/>
  <c r="C19" i="7" s="1"/>
  <c r="AI18" i="7"/>
  <c r="AH18" i="7"/>
  <c r="K18" i="7"/>
  <c r="M18" i="7" s="1"/>
  <c r="O18" i="7" s="1"/>
  <c r="Q18" i="7" s="1"/>
  <c r="J18" i="7"/>
  <c r="C18" i="7"/>
  <c r="B18" i="7"/>
  <c r="AI17" i="7"/>
  <c r="AH17" i="7"/>
  <c r="K17" i="7"/>
  <c r="M17" i="7" s="1"/>
  <c r="O17" i="7" s="1"/>
  <c r="J17" i="7"/>
  <c r="D17" i="7"/>
  <c r="C17" i="7"/>
  <c r="B17" i="7"/>
  <c r="AI16" i="7"/>
  <c r="AH16" i="7"/>
  <c r="M16" i="7"/>
  <c r="O16" i="7" s="1"/>
  <c r="Q16" i="7" s="1"/>
  <c r="K16" i="7"/>
  <c r="J16" i="7"/>
  <c r="L16" i="7" s="1"/>
  <c r="N16" i="7" s="1"/>
  <c r="B16" i="7"/>
  <c r="C16" i="7" s="1"/>
  <c r="AI15" i="7"/>
  <c r="AH15" i="7"/>
  <c r="K15" i="7"/>
  <c r="M15" i="7" s="1"/>
  <c r="O15" i="7" s="1"/>
  <c r="J15" i="7"/>
  <c r="L15" i="7" s="1"/>
  <c r="N15" i="7" s="1"/>
  <c r="B15" i="7"/>
  <c r="C15" i="7" s="1"/>
  <c r="AI14" i="7"/>
  <c r="AH14" i="7"/>
  <c r="K14" i="7"/>
  <c r="M14" i="7" s="1"/>
  <c r="O14" i="7" s="1"/>
  <c r="J14" i="7"/>
  <c r="C14" i="7"/>
  <c r="D14" i="7" s="1"/>
  <c r="B14" i="7"/>
  <c r="AI13" i="7"/>
  <c r="AH13" i="7"/>
  <c r="O13" i="7"/>
  <c r="M13" i="7"/>
  <c r="K13" i="7"/>
  <c r="J13" i="7"/>
  <c r="B13" i="7"/>
  <c r="C13" i="7" s="1"/>
  <c r="D13" i="7" s="1"/>
  <c r="AI12" i="7"/>
  <c r="AH12" i="7"/>
  <c r="K12" i="7"/>
  <c r="M12" i="7" s="1"/>
  <c r="O12" i="7" s="1"/>
  <c r="Q12" i="7" s="1"/>
  <c r="J12" i="7"/>
  <c r="C12" i="7"/>
  <c r="B12" i="7"/>
  <c r="AI11" i="7"/>
  <c r="AH11" i="7"/>
  <c r="K11" i="7"/>
  <c r="M11" i="7" s="1"/>
  <c r="O11" i="7" s="1"/>
  <c r="J11" i="7"/>
  <c r="D11" i="7"/>
  <c r="C11" i="7"/>
  <c r="B11" i="7"/>
  <c r="AI10" i="7"/>
  <c r="AH10" i="7"/>
  <c r="M10" i="7"/>
  <c r="O10" i="7" s="1"/>
  <c r="Q10" i="7" s="1"/>
  <c r="K10" i="7"/>
  <c r="J10" i="7"/>
  <c r="L10" i="7" s="1"/>
  <c r="N10" i="7" s="1"/>
  <c r="B10" i="7"/>
  <c r="C10" i="7" s="1"/>
  <c r="AI9" i="7"/>
  <c r="AH9" i="7"/>
  <c r="K9" i="7"/>
  <c r="M9" i="7" s="1"/>
  <c r="O9" i="7" s="1"/>
  <c r="J9" i="7"/>
  <c r="L9" i="7" s="1"/>
  <c r="N9" i="7" s="1"/>
  <c r="B9" i="7"/>
  <c r="C9" i="7" s="1"/>
  <c r="AI8" i="7"/>
  <c r="AH8" i="7"/>
  <c r="K8" i="7"/>
  <c r="M8" i="7" s="1"/>
  <c r="O8" i="7" s="1"/>
  <c r="J8" i="7"/>
  <c r="C8" i="7"/>
  <c r="D8" i="7" s="1"/>
  <c r="B8" i="7"/>
  <c r="AI7" i="7"/>
  <c r="AH7" i="7"/>
  <c r="O7" i="7"/>
  <c r="M7" i="7"/>
  <c r="K7" i="7"/>
  <c r="J7" i="7"/>
  <c r="B7" i="7"/>
  <c r="C7" i="7" s="1"/>
  <c r="D7" i="7" s="1"/>
  <c r="AI6" i="7"/>
  <c r="AH6" i="7"/>
  <c r="K6" i="7"/>
  <c r="M6" i="7" s="1"/>
  <c r="O6" i="7" s="1"/>
  <c r="Q6" i="7" s="1"/>
  <c r="J6" i="7"/>
  <c r="C6" i="7"/>
  <c r="D6" i="7" s="1"/>
  <c r="B6" i="7"/>
  <c r="AI5" i="7"/>
  <c r="AH5" i="7"/>
  <c r="K5" i="7"/>
  <c r="M5" i="7" s="1"/>
  <c r="O5" i="7" s="1"/>
  <c r="J5" i="7"/>
  <c r="D5" i="7"/>
  <c r="C5" i="7"/>
  <c r="B5" i="7"/>
  <c r="AI4" i="7"/>
  <c r="AH4" i="7"/>
  <c r="M4" i="7"/>
  <c r="O4" i="7" s="1"/>
  <c r="Q4" i="7" s="1"/>
  <c r="K4" i="7"/>
  <c r="J4" i="7"/>
  <c r="L20" i="7" s="1"/>
  <c r="N20" i="7" s="1"/>
  <c r="B4" i="7"/>
  <c r="C4" i="7" s="1"/>
  <c r="D43" i="7" s="1"/>
  <c r="AG293" i="5"/>
  <c r="AF293" i="5"/>
  <c r="AG292" i="5"/>
  <c r="AF292" i="5"/>
  <c r="AG291" i="5"/>
  <c r="AF291" i="5"/>
  <c r="AG290" i="5"/>
  <c r="AF290" i="5"/>
  <c r="AG289" i="5"/>
  <c r="AF289" i="5"/>
  <c r="AG288" i="5"/>
  <c r="AF288" i="5"/>
  <c r="AG287" i="5"/>
  <c r="AF287" i="5"/>
  <c r="AG286" i="5"/>
  <c r="AF286" i="5"/>
  <c r="AG285" i="5"/>
  <c r="AF285" i="5"/>
  <c r="AG284" i="5"/>
  <c r="AF284" i="5"/>
  <c r="AG283" i="5"/>
  <c r="AF283" i="5"/>
  <c r="AG282" i="5"/>
  <c r="AF282" i="5"/>
  <c r="AG281" i="5"/>
  <c r="AF281" i="5"/>
  <c r="AG280" i="5"/>
  <c r="AF280" i="5"/>
  <c r="AG279" i="5"/>
  <c r="AF279" i="5"/>
  <c r="AG278" i="5"/>
  <c r="AF278" i="5"/>
  <c r="AG277" i="5"/>
  <c r="AF277" i="5"/>
  <c r="AG276" i="5"/>
  <c r="AF276" i="5"/>
  <c r="AG275" i="5"/>
  <c r="AF275" i="5"/>
  <c r="AG274" i="5"/>
  <c r="AF274" i="5"/>
  <c r="AG273" i="5"/>
  <c r="AF273" i="5"/>
  <c r="AG272" i="5"/>
  <c r="AF272" i="5"/>
  <c r="AG271" i="5"/>
  <c r="AF271" i="5"/>
  <c r="AG270" i="5"/>
  <c r="AF270" i="5"/>
  <c r="AG269" i="5"/>
  <c r="AF269" i="5"/>
  <c r="AG268" i="5"/>
  <c r="AF268" i="5"/>
  <c r="AG267" i="5"/>
  <c r="AF267" i="5"/>
  <c r="AG266" i="5"/>
  <c r="AF266" i="5"/>
  <c r="AG265" i="5"/>
  <c r="AF265" i="5"/>
  <c r="AG264" i="5"/>
  <c r="AF264" i="5"/>
  <c r="AG263" i="5"/>
  <c r="AF263" i="5"/>
  <c r="AG262" i="5"/>
  <c r="AF262" i="5"/>
  <c r="AG261" i="5"/>
  <c r="AF261" i="5"/>
  <c r="AG260" i="5"/>
  <c r="AF260" i="5"/>
  <c r="AG259" i="5"/>
  <c r="AF259" i="5"/>
  <c r="AG258" i="5"/>
  <c r="AF258" i="5"/>
  <c r="AG257" i="5"/>
  <c r="AF257" i="5"/>
  <c r="AG256" i="5"/>
  <c r="AF256" i="5"/>
  <c r="AG255" i="5"/>
  <c r="AF255" i="5"/>
  <c r="AG254" i="5"/>
  <c r="AF254" i="5"/>
  <c r="AG253" i="5"/>
  <c r="AF253" i="5"/>
  <c r="AG252" i="5"/>
  <c r="AF252" i="5"/>
  <c r="AG251" i="5"/>
  <c r="AF251" i="5"/>
  <c r="AG250" i="5"/>
  <c r="AF250" i="5"/>
  <c r="AG249" i="5"/>
  <c r="AF249" i="5"/>
  <c r="AG248" i="5"/>
  <c r="AF248" i="5"/>
  <c r="AG247" i="5"/>
  <c r="AF247" i="5"/>
  <c r="AG246" i="5"/>
  <c r="AF246" i="5"/>
  <c r="AG245" i="5"/>
  <c r="AF245" i="5"/>
  <c r="AG244" i="5"/>
  <c r="AF244" i="5"/>
  <c r="AG243" i="5"/>
  <c r="AF243" i="5"/>
  <c r="AG242" i="5"/>
  <c r="AF242" i="5"/>
  <c r="AG241" i="5"/>
  <c r="AF241" i="5"/>
  <c r="AG240" i="5"/>
  <c r="AF240" i="5"/>
  <c r="AG239" i="5"/>
  <c r="AF239" i="5"/>
  <c r="AG238" i="5"/>
  <c r="AF238" i="5"/>
  <c r="AG237" i="5"/>
  <c r="AF237" i="5"/>
  <c r="AG236" i="5"/>
  <c r="AF236" i="5"/>
  <c r="AG235" i="5"/>
  <c r="AF235" i="5"/>
  <c r="AG234" i="5"/>
  <c r="AF234" i="5"/>
  <c r="AG233" i="5"/>
  <c r="AF233" i="5"/>
  <c r="AG232" i="5"/>
  <c r="AF232" i="5"/>
  <c r="AG231" i="5"/>
  <c r="AF231" i="5"/>
  <c r="AG230" i="5"/>
  <c r="AF230" i="5"/>
  <c r="AG229" i="5"/>
  <c r="AF229" i="5"/>
  <c r="AG228" i="5"/>
  <c r="AF228" i="5"/>
  <c r="AG227" i="5"/>
  <c r="AF227" i="5"/>
  <c r="AG226" i="5"/>
  <c r="AF226" i="5"/>
  <c r="AG225" i="5"/>
  <c r="AF225" i="5"/>
  <c r="AG224" i="5"/>
  <c r="AF224" i="5"/>
  <c r="AG223" i="5"/>
  <c r="AF223" i="5"/>
  <c r="AG222" i="5"/>
  <c r="AF222" i="5"/>
  <c r="AG221" i="5"/>
  <c r="AF221" i="5"/>
  <c r="AG220" i="5"/>
  <c r="AF220" i="5"/>
  <c r="AG219" i="5"/>
  <c r="AF219" i="5"/>
  <c r="AG218" i="5"/>
  <c r="AF218" i="5"/>
  <c r="AG217" i="5"/>
  <c r="AF217" i="5"/>
  <c r="AG216" i="5"/>
  <c r="AF216" i="5"/>
  <c r="AG215" i="5"/>
  <c r="AF215" i="5"/>
  <c r="AG214" i="5"/>
  <c r="AF214" i="5"/>
  <c r="AG213" i="5"/>
  <c r="AF213" i="5"/>
  <c r="AG212" i="5"/>
  <c r="AF212" i="5"/>
  <c r="AG211" i="5"/>
  <c r="AF211" i="5"/>
  <c r="K211" i="5"/>
  <c r="J211" i="5"/>
  <c r="C211" i="5"/>
  <c r="B211" i="5"/>
  <c r="AG210" i="5"/>
  <c r="AF210" i="5"/>
  <c r="K210" i="5"/>
  <c r="J210" i="5"/>
  <c r="C210" i="5"/>
  <c r="B210" i="5"/>
  <c r="AG209" i="5"/>
  <c r="AF209" i="5"/>
  <c r="K209" i="5"/>
  <c r="J209" i="5"/>
  <c r="B209" i="5"/>
  <c r="C209" i="5" s="1"/>
  <c r="AG208" i="5"/>
  <c r="AF208" i="5"/>
  <c r="K208" i="5"/>
  <c r="J208" i="5"/>
  <c r="B208" i="5"/>
  <c r="C208" i="5" s="1"/>
  <c r="AG207" i="5"/>
  <c r="AF207" i="5"/>
  <c r="K207" i="5"/>
  <c r="J207" i="5"/>
  <c r="C207" i="5"/>
  <c r="B207" i="5"/>
  <c r="AG206" i="5"/>
  <c r="AF206" i="5"/>
  <c r="K206" i="5"/>
  <c r="J206" i="5"/>
  <c r="B206" i="5"/>
  <c r="C206" i="5" s="1"/>
  <c r="AG205" i="5"/>
  <c r="AF205" i="5"/>
  <c r="K205" i="5"/>
  <c r="J205" i="5"/>
  <c r="C205" i="5"/>
  <c r="B205" i="5"/>
  <c r="AG204" i="5"/>
  <c r="AF204" i="5"/>
  <c r="K204" i="5"/>
  <c r="J204" i="5"/>
  <c r="C204" i="5"/>
  <c r="B204" i="5"/>
  <c r="AG203" i="5"/>
  <c r="AF203" i="5"/>
  <c r="K203" i="5"/>
  <c r="J203" i="5"/>
  <c r="B203" i="5"/>
  <c r="C203" i="5" s="1"/>
  <c r="AG202" i="5"/>
  <c r="AF202" i="5"/>
  <c r="K202" i="5"/>
  <c r="J202" i="5"/>
  <c r="B202" i="5"/>
  <c r="C202" i="5" s="1"/>
  <c r="AG201" i="5"/>
  <c r="AF201" i="5"/>
  <c r="K201" i="5"/>
  <c r="J201" i="5"/>
  <c r="C201" i="5"/>
  <c r="B201" i="5"/>
  <c r="AG200" i="5"/>
  <c r="AF200" i="5"/>
  <c r="K200" i="5"/>
  <c r="J200" i="5"/>
  <c r="B200" i="5"/>
  <c r="C200" i="5" s="1"/>
  <c r="AG199" i="5"/>
  <c r="AF199" i="5"/>
  <c r="K199" i="5"/>
  <c r="J199" i="5"/>
  <c r="C199" i="5"/>
  <c r="B199" i="5"/>
  <c r="AG198" i="5"/>
  <c r="AF198" i="5"/>
  <c r="K198" i="5"/>
  <c r="J198" i="5"/>
  <c r="C198" i="5"/>
  <c r="B198" i="5"/>
  <c r="AG197" i="5"/>
  <c r="AF197" i="5"/>
  <c r="K197" i="5"/>
  <c r="J197" i="5"/>
  <c r="B197" i="5"/>
  <c r="C197" i="5" s="1"/>
  <c r="AG196" i="5"/>
  <c r="AF196" i="5"/>
  <c r="K196" i="5"/>
  <c r="J196" i="5"/>
  <c r="B196" i="5"/>
  <c r="C196" i="5" s="1"/>
  <c r="AG195" i="5"/>
  <c r="AF195" i="5"/>
  <c r="K195" i="5"/>
  <c r="J195" i="5"/>
  <c r="C195" i="5"/>
  <c r="B195" i="5"/>
  <c r="AG194" i="5"/>
  <c r="AF194" i="5"/>
  <c r="K194" i="5"/>
  <c r="J194" i="5"/>
  <c r="B194" i="5"/>
  <c r="C194" i="5" s="1"/>
  <c r="AG193" i="5"/>
  <c r="AF193" i="5"/>
  <c r="L193" i="5"/>
  <c r="N193" i="5" s="1"/>
  <c r="K193" i="5"/>
  <c r="J193" i="5"/>
  <c r="C193" i="5"/>
  <c r="B193" i="5"/>
  <c r="AG192" i="5"/>
  <c r="AF192" i="5"/>
  <c r="K192" i="5"/>
  <c r="J192" i="5"/>
  <c r="C192" i="5"/>
  <c r="B192" i="5"/>
  <c r="AG191" i="5"/>
  <c r="AF191" i="5"/>
  <c r="K191" i="5"/>
  <c r="J191" i="5"/>
  <c r="B191" i="5"/>
  <c r="C191" i="5" s="1"/>
  <c r="AG190" i="5"/>
  <c r="AF190" i="5"/>
  <c r="K190" i="5"/>
  <c r="J190" i="5"/>
  <c r="B190" i="5"/>
  <c r="C190" i="5" s="1"/>
  <c r="AG189" i="5"/>
  <c r="AF189" i="5"/>
  <c r="K189" i="5"/>
  <c r="J189" i="5"/>
  <c r="C189" i="5"/>
  <c r="B189" i="5"/>
  <c r="AG188" i="5"/>
  <c r="AF188" i="5"/>
  <c r="K188" i="5"/>
  <c r="J188" i="5"/>
  <c r="B188" i="5"/>
  <c r="C188" i="5" s="1"/>
  <c r="AG187" i="5"/>
  <c r="AF187" i="5"/>
  <c r="K187" i="5"/>
  <c r="J187" i="5"/>
  <c r="C187" i="5"/>
  <c r="B187" i="5"/>
  <c r="AG186" i="5"/>
  <c r="AF186" i="5"/>
  <c r="K186" i="5"/>
  <c r="J186" i="5"/>
  <c r="C186" i="5"/>
  <c r="B186" i="5"/>
  <c r="AG185" i="5"/>
  <c r="AF185" i="5"/>
  <c r="K185" i="5"/>
  <c r="J185" i="5"/>
  <c r="B185" i="5"/>
  <c r="C185" i="5" s="1"/>
  <c r="AG184" i="5"/>
  <c r="AF184" i="5"/>
  <c r="K184" i="5"/>
  <c r="J184" i="5"/>
  <c r="B184" i="5"/>
  <c r="C184" i="5" s="1"/>
  <c r="AG183" i="5"/>
  <c r="AF183" i="5"/>
  <c r="K183" i="5"/>
  <c r="J183" i="5"/>
  <c r="C183" i="5"/>
  <c r="B183" i="5"/>
  <c r="AG182" i="5"/>
  <c r="AF182" i="5"/>
  <c r="K182" i="5"/>
  <c r="J182" i="5"/>
  <c r="B182" i="5"/>
  <c r="C182" i="5" s="1"/>
  <c r="AG181" i="5"/>
  <c r="AF181" i="5"/>
  <c r="K181" i="5"/>
  <c r="J181" i="5"/>
  <c r="C181" i="5"/>
  <c r="B181" i="5"/>
  <c r="AG180" i="5"/>
  <c r="AF180" i="5"/>
  <c r="K180" i="5"/>
  <c r="J180" i="5"/>
  <c r="C180" i="5"/>
  <c r="B180" i="5"/>
  <c r="AG179" i="5"/>
  <c r="AF179" i="5"/>
  <c r="K179" i="5"/>
  <c r="J179" i="5"/>
  <c r="B179" i="5"/>
  <c r="C179" i="5" s="1"/>
  <c r="AG178" i="5"/>
  <c r="AF178" i="5"/>
  <c r="K178" i="5"/>
  <c r="J178" i="5"/>
  <c r="B178" i="5"/>
  <c r="C178" i="5" s="1"/>
  <c r="AG177" i="5"/>
  <c r="AF177" i="5"/>
  <c r="K177" i="5"/>
  <c r="J177" i="5"/>
  <c r="C177" i="5"/>
  <c r="B177" i="5"/>
  <c r="AG176" i="5"/>
  <c r="AF176" i="5"/>
  <c r="K176" i="5"/>
  <c r="J176" i="5"/>
  <c r="B176" i="5"/>
  <c r="C176" i="5" s="1"/>
  <c r="AG175" i="5"/>
  <c r="AF175" i="5"/>
  <c r="K175" i="5"/>
  <c r="J175" i="5"/>
  <c r="C175" i="5"/>
  <c r="B175" i="5"/>
  <c r="AG174" i="5"/>
  <c r="AF174" i="5"/>
  <c r="K174" i="5"/>
  <c r="J174" i="5"/>
  <c r="C174" i="5"/>
  <c r="B174" i="5"/>
  <c r="AG173" i="5"/>
  <c r="AF173" i="5"/>
  <c r="K173" i="5"/>
  <c r="J173" i="5"/>
  <c r="B173" i="5"/>
  <c r="C173" i="5" s="1"/>
  <c r="AG172" i="5"/>
  <c r="AF172" i="5"/>
  <c r="K172" i="5"/>
  <c r="J172" i="5"/>
  <c r="B172" i="5"/>
  <c r="C172" i="5" s="1"/>
  <c r="AG171" i="5"/>
  <c r="AF171" i="5"/>
  <c r="K171" i="5"/>
  <c r="J171" i="5"/>
  <c r="C171" i="5"/>
  <c r="B171" i="5"/>
  <c r="AG170" i="5"/>
  <c r="AF170" i="5"/>
  <c r="K170" i="5"/>
  <c r="J170" i="5"/>
  <c r="B170" i="5"/>
  <c r="C170" i="5" s="1"/>
  <c r="AG169" i="5"/>
  <c r="AF169" i="5"/>
  <c r="K169" i="5"/>
  <c r="J169" i="5"/>
  <c r="C169" i="5"/>
  <c r="B169" i="5"/>
  <c r="AG168" i="5"/>
  <c r="AF168" i="5"/>
  <c r="K168" i="5"/>
  <c r="J168" i="5"/>
  <c r="C168" i="5"/>
  <c r="B168" i="5"/>
  <c r="AG167" i="5"/>
  <c r="AF167" i="5"/>
  <c r="K167" i="5"/>
  <c r="J167" i="5"/>
  <c r="B167" i="5"/>
  <c r="C167" i="5" s="1"/>
  <c r="AG166" i="5"/>
  <c r="AF166" i="5"/>
  <c r="K166" i="5"/>
  <c r="J166" i="5"/>
  <c r="B166" i="5"/>
  <c r="C166" i="5" s="1"/>
  <c r="AG165" i="5"/>
  <c r="AF165" i="5"/>
  <c r="K165" i="5"/>
  <c r="J165" i="5"/>
  <c r="C165" i="5"/>
  <c r="B165" i="5"/>
  <c r="AG164" i="5"/>
  <c r="AF164" i="5"/>
  <c r="K164" i="5"/>
  <c r="J164" i="5"/>
  <c r="B164" i="5"/>
  <c r="C164" i="5" s="1"/>
  <c r="AG163" i="5"/>
  <c r="AF163" i="5"/>
  <c r="K163" i="5"/>
  <c r="M163" i="5" s="1"/>
  <c r="O163" i="5" s="1"/>
  <c r="J163" i="5"/>
  <c r="C163" i="5"/>
  <c r="B163" i="5"/>
  <c r="AG162" i="5"/>
  <c r="AF162" i="5"/>
  <c r="K162" i="5"/>
  <c r="J162" i="5"/>
  <c r="C162" i="5"/>
  <c r="B162" i="5"/>
  <c r="AG161" i="5"/>
  <c r="AF161" i="5"/>
  <c r="K161" i="5"/>
  <c r="J161" i="5"/>
  <c r="B161" i="5"/>
  <c r="C161" i="5" s="1"/>
  <c r="AG160" i="5"/>
  <c r="AF160" i="5"/>
  <c r="K160" i="5"/>
  <c r="J160" i="5"/>
  <c r="B160" i="5"/>
  <c r="C160" i="5" s="1"/>
  <c r="AG159" i="5"/>
  <c r="AF159" i="5"/>
  <c r="K159" i="5"/>
  <c r="J159" i="5"/>
  <c r="C159" i="5"/>
  <c r="B159" i="5"/>
  <c r="AG158" i="5"/>
  <c r="AF158" i="5"/>
  <c r="K158" i="5"/>
  <c r="J158" i="5"/>
  <c r="B158" i="5"/>
  <c r="C158" i="5" s="1"/>
  <c r="AG157" i="5"/>
  <c r="AF157" i="5"/>
  <c r="K157" i="5"/>
  <c r="J157" i="5"/>
  <c r="C157" i="5"/>
  <c r="B157" i="5"/>
  <c r="AG156" i="5"/>
  <c r="AF156" i="5"/>
  <c r="K156" i="5"/>
  <c r="J156" i="5"/>
  <c r="C156" i="5"/>
  <c r="B156" i="5"/>
  <c r="AG155" i="5"/>
  <c r="AF155" i="5"/>
  <c r="K155" i="5"/>
  <c r="J155" i="5"/>
  <c r="C155" i="5"/>
  <c r="B155" i="5"/>
  <c r="AG154" i="5"/>
  <c r="AF154" i="5"/>
  <c r="K154" i="5"/>
  <c r="J154" i="5"/>
  <c r="B154" i="5"/>
  <c r="C154" i="5" s="1"/>
  <c r="AG153" i="5"/>
  <c r="AF153" i="5"/>
  <c r="K153" i="5"/>
  <c r="J153" i="5"/>
  <c r="C153" i="5"/>
  <c r="B153" i="5"/>
  <c r="AG152" i="5"/>
  <c r="AF152" i="5"/>
  <c r="K152" i="5"/>
  <c r="J152" i="5"/>
  <c r="B152" i="5"/>
  <c r="C152" i="5" s="1"/>
  <c r="AG151" i="5"/>
  <c r="AF151" i="5"/>
  <c r="K151" i="5"/>
  <c r="J151" i="5"/>
  <c r="C151" i="5"/>
  <c r="B151" i="5"/>
  <c r="AG150" i="5"/>
  <c r="AF150" i="5"/>
  <c r="K150" i="5"/>
  <c r="J150" i="5"/>
  <c r="C150" i="5"/>
  <c r="B150" i="5"/>
  <c r="AG149" i="5"/>
  <c r="AF149" i="5"/>
  <c r="K149" i="5"/>
  <c r="J149" i="5"/>
  <c r="C149" i="5"/>
  <c r="B149" i="5"/>
  <c r="AG148" i="5"/>
  <c r="AF148" i="5"/>
  <c r="K148" i="5"/>
  <c r="J148" i="5"/>
  <c r="B148" i="5"/>
  <c r="C148" i="5" s="1"/>
  <c r="AG147" i="5"/>
  <c r="AF147" i="5"/>
  <c r="K147" i="5"/>
  <c r="J147" i="5"/>
  <c r="C147" i="5"/>
  <c r="B147" i="5"/>
  <c r="AG146" i="5"/>
  <c r="AF146" i="5"/>
  <c r="K146" i="5"/>
  <c r="J146" i="5"/>
  <c r="B146" i="5"/>
  <c r="C146" i="5" s="1"/>
  <c r="AG145" i="5"/>
  <c r="AF145" i="5"/>
  <c r="K145" i="5"/>
  <c r="J145" i="5"/>
  <c r="C145" i="5"/>
  <c r="B145" i="5"/>
  <c r="AG144" i="5"/>
  <c r="AF144" i="5"/>
  <c r="K144" i="5"/>
  <c r="J144" i="5"/>
  <c r="C144" i="5"/>
  <c r="B144" i="5"/>
  <c r="AG143" i="5"/>
  <c r="AF143" i="5"/>
  <c r="K143" i="5"/>
  <c r="J143" i="5"/>
  <c r="C143" i="5"/>
  <c r="B143" i="5"/>
  <c r="AG142" i="5"/>
  <c r="AF142" i="5"/>
  <c r="K142" i="5"/>
  <c r="M142" i="5" s="1"/>
  <c r="O142" i="5" s="1"/>
  <c r="J142" i="5"/>
  <c r="B142" i="5"/>
  <c r="C142" i="5" s="1"/>
  <c r="AG141" i="5"/>
  <c r="AF141" i="5"/>
  <c r="K141" i="5"/>
  <c r="J141" i="5"/>
  <c r="C141" i="5"/>
  <c r="B141" i="5"/>
  <c r="AG140" i="5"/>
  <c r="AF140" i="5"/>
  <c r="K140" i="5"/>
  <c r="J140" i="5"/>
  <c r="B140" i="5"/>
  <c r="C140" i="5" s="1"/>
  <c r="AG139" i="5"/>
  <c r="AF139" i="5"/>
  <c r="K139" i="5"/>
  <c r="J139" i="5"/>
  <c r="C139" i="5"/>
  <c r="B139" i="5"/>
  <c r="AG138" i="5"/>
  <c r="AF138" i="5"/>
  <c r="K138" i="5"/>
  <c r="J138" i="5"/>
  <c r="B138" i="5"/>
  <c r="C138" i="5" s="1"/>
  <c r="D138" i="5" s="1"/>
  <c r="AG137" i="5"/>
  <c r="AF137" i="5"/>
  <c r="L137" i="5"/>
  <c r="N137" i="5" s="1"/>
  <c r="K137" i="5"/>
  <c r="J137" i="5"/>
  <c r="C137" i="5"/>
  <c r="B137" i="5"/>
  <c r="AG136" i="5"/>
  <c r="AF136" i="5"/>
  <c r="K136" i="5"/>
  <c r="J136" i="5"/>
  <c r="B136" i="5"/>
  <c r="C136" i="5" s="1"/>
  <c r="AG135" i="5"/>
  <c r="AF135" i="5"/>
  <c r="K135" i="5"/>
  <c r="J135" i="5"/>
  <c r="C135" i="5"/>
  <c r="B135" i="5"/>
  <c r="AG134" i="5"/>
  <c r="AF134" i="5"/>
  <c r="K134" i="5"/>
  <c r="J134" i="5"/>
  <c r="B134" i="5"/>
  <c r="C134" i="5" s="1"/>
  <c r="AG133" i="5"/>
  <c r="AF133" i="5"/>
  <c r="K133" i="5"/>
  <c r="J133" i="5"/>
  <c r="C133" i="5"/>
  <c r="B133" i="5"/>
  <c r="AG132" i="5"/>
  <c r="AF132" i="5"/>
  <c r="K132" i="5"/>
  <c r="J132" i="5"/>
  <c r="C132" i="5"/>
  <c r="B132" i="5"/>
  <c r="AG131" i="5"/>
  <c r="AF131" i="5"/>
  <c r="K131" i="5"/>
  <c r="J131" i="5"/>
  <c r="C131" i="5"/>
  <c r="B131" i="5"/>
  <c r="AG130" i="5"/>
  <c r="AF130" i="5"/>
  <c r="K130" i="5"/>
  <c r="J130" i="5"/>
  <c r="B130" i="5"/>
  <c r="C130" i="5" s="1"/>
  <c r="AG129" i="5"/>
  <c r="AF129" i="5"/>
  <c r="K129" i="5"/>
  <c r="J129" i="5"/>
  <c r="L129" i="5" s="1"/>
  <c r="N129" i="5" s="1"/>
  <c r="C129" i="5"/>
  <c r="B129" i="5"/>
  <c r="AG128" i="5"/>
  <c r="AF128" i="5"/>
  <c r="K128" i="5"/>
  <c r="J128" i="5"/>
  <c r="L128" i="5" s="1"/>
  <c r="N128" i="5" s="1"/>
  <c r="B128" i="5"/>
  <c r="C128" i="5" s="1"/>
  <c r="AG127" i="5"/>
  <c r="AF127" i="5"/>
  <c r="L127" i="5"/>
  <c r="N127" i="5" s="1"/>
  <c r="K127" i="5"/>
  <c r="J127" i="5"/>
  <c r="C127" i="5"/>
  <c r="B127" i="5"/>
  <c r="AG126" i="5"/>
  <c r="AF126" i="5"/>
  <c r="K126" i="5"/>
  <c r="J126" i="5"/>
  <c r="B126" i="5"/>
  <c r="C126" i="5" s="1"/>
  <c r="AG125" i="5"/>
  <c r="AF125" i="5"/>
  <c r="K125" i="5"/>
  <c r="J125" i="5"/>
  <c r="L125" i="5" s="1"/>
  <c r="N125" i="5" s="1"/>
  <c r="C125" i="5"/>
  <c r="B125" i="5"/>
  <c r="AG124" i="5"/>
  <c r="AF124" i="5"/>
  <c r="K124" i="5"/>
  <c r="J124" i="5"/>
  <c r="B124" i="5"/>
  <c r="C124" i="5" s="1"/>
  <c r="AG123" i="5"/>
  <c r="AF123" i="5"/>
  <c r="K123" i="5"/>
  <c r="J123" i="5"/>
  <c r="L123" i="5" s="1"/>
  <c r="N123" i="5" s="1"/>
  <c r="C123" i="5"/>
  <c r="B123" i="5"/>
  <c r="AG122" i="5"/>
  <c r="AF122" i="5"/>
  <c r="K122" i="5"/>
  <c r="J122" i="5"/>
  <c r="B122" i="5"/>
  <c r="C122" i="5" s="1"/>
  <c r="AG121" i="5"/>
  <c r="AF121" i="5"/>
  <c r="L121" i="5"/>
  <c r="N121" i="5" s="1"/>
  <c r="K121" i="5"/>
  <c r="J121" i="5"/>
  <c r="C121" i="5"/>
  <c r="B121" i="5"/>
  <c r="AG120" i="5"/>
  <c r="AF120" i="5"/>
  <c r="K120" i="5"/>
  <c r="J120" i="5"/>
  <c r="B120" i="5"/>
  <c r="C120" i="5" s="1"/>
  <c r="AG119" i="5"/>
  <c r="AF119" i="5"/>
  <c r="K119" i="5"/>
  <c r="J119" i="5"/>
  <c r="L119" i="5" s="1"/>
  <c r="N119" i="5" s="1"/>
  <c r="C119" i="5"/>
  <c r="B119" i="5"/>
  <c r="AG118" i="5"/>
  <c r="AF118" i="5"/>
  <c r="K118" i="5"/>
  <c r="J118" i="5"/>
  <c r="B118" i="5"/>
  <c r="C118" i="5" s="1"/>
  <c r="AG117" i="5"/>
  <c r="AF117" i="5"/>
  <c r="K117" i="5"/>
  <c r="J117" i="5"/>
  <c r="L117" i="5" s="1"/>
  <c r="N117" i="5" s="1"/>
  <c r="C117" i="5"/>
  <c r="B117" i="5"/>
  <c r="AG116" i="5"/>
  <c r="AF116" i="5"/>
  <c r="K116" i="5"/>
  <c r="J116" i="5"/>
  <c r="B116" i="5"/>
  <c r="C116" i="5" s="1"/>
  <c r="AG115" i="5"/>
  <c r="AF115" i="5"/>
  <c r="L115" i="5"/>
  <c r="N115" i="5" s="1"/>
  <c r="K115" i="5"/>
  <c r="J115" i="5"/>
  <c r="C115" i="5"/>
  <c r="B115" i="5"/>
  <c r="AG114" i="5"/>
  <c r="AF114" i="5"/>
  <c r="K114" i="5"/>
  <c r="J114" i="5"/>
  <c r="B114" i="5"/>
  <c r="C114" i="5" s="1"/>
  <c r="AG113" i="5"/>
  <c r="AF113" i="5"/>
  <c r="K113" i="5"/>
  <c r="J113" i="5"/>
  <c r="L113" i="5" s="1"/>
  <c r="N113" i="5" s="1"/>
  <c r="C113" i="5"/>
  <c r="B113" i="5"/>
  <c r="AG112" i="5"/>
  <c r="AF112" i="5"/>
  <c r="K112" i="5"/>
  <c r="J112" i="5"/>
  <c r="B112" i="5"/>
  <c r="C112" i="5" s="1"/>
  <c r="AG111" i="5"/>
  <c r="AF111" i="5"/>
  <c r="K111" i="5"/>
  <c r="J111" i="5"/>
  <c r="L111" i="5" s="1"/>
  <c r="N111" i="5" s="1"/>
  <c r="C111" i="5"/>
  <c r="B111" i="5"/>
  <c r="AG110" i="5"/>
  <c r="AF110" i="5"/>
  <c r="K110" i="5"/>
  <c r="J110" i="5"/>
  <c r="B110" i="5"/>
  <c r="C110" i="5" s="1"/>
  <c r="AG109" i="5"/>
  <c r="AF109" i="5"/>
  <c r="L109" i="5"/>
  <c r="N109" i="5" s="1"/>
  <c r="K109" i="5"/>
  <c r="J109" i="5"/>
  <c r="C109" i="5"/>
  <c r="B109" i="5"/>
  <c r="AG108" i="5"/>
  <c r="AF108" i="5"/>
  <c r="K108" i="5"/>
  <c r="J108" i="5"/>
  <c r="B108" i="5"/>
  <c r="C108" i="5" s="1"/>
  <c r="AG107" i="5"/>
  <c r="AF107" i="5"/>
  <c r="K107" i="5"/>
  <c r="J107" i="5"/>
  <c r="L107" i="5" s="1"/>
  <c r="N107" i="5" s="1"/>
  <c r="C107" i="5"/>
  <c r="B107" i="5"/>
  <c r="AG106" i="5"/>
  <c r="AF106" i="5"/>
  <c r="K106" i="5"/>
  <c r="J106" i="5"/>
  <c r="B106" i="5"/>
  <c r="C106" i="5" s="1"/>
  <c r="AG105" i="5"/>
  <c r="AF105" i="5"/>
  <c r="K105" i="5"/>
  <c r="J105" i="5"/>
  <c r="L105" i="5" s="1"/>
  <c r="N105" i="5" s="1"/>
  <c r="C105" i="5"/>
  <c r="B105" i="5"/>
  <c r="AG104" i="5"/>
  <c r="AF104" i="5"/>
  <c r="K104" i="5"/>
  <c r="J104" i="5"/>
  <c r="B104" i="5"/>
  <c r="C104" i="5" s="1"/>
  <c r="AG103" i="5"/>
  <c r="AF103" i="5"/>
  <c r="L103" i="5"/>
  <c r="N103" i="5" s="1"/>
  <c r="K103" i="5"/>
  <c r="J103" i="5"/>
  <c r="C103" i="5"/>
  <c r="B103" i="5"/>
  <c r="AG102" i="5"/>
  <c r="AF102" i="5"/>
  <c r="K102" i="5"/>
  <c r="J102" i="5"/>
  <c r="B102" i="5"/>
  <c r="C102" i="5" s="1"/>
  <c r="AG101" i="5"/>
  <c r="AF101" i="5"/>
  <c r="K101" i="5"/>
  <c r="J101" i="5"/>
  <c r="L101" i="5" s="1"/>
  <c r="N101" i="5" s="1"/>
  <c r="C101" i="5"/>
  <c r="B101" i="5"/>
  <c r="AG100" i="5"/>
  <c r="AF100" i="5"/>
  <c r="K100" i="5"/>
  <c r="J100" i="5"/>
  <c r="B100" i="5"/>
  <c r="C100" i="5" s="1"/>
  <c r="AG99" i="5"/>
  <c r="AF99" i="5"/>
  <c r="K99" i="5"/>
  <c r="J99" i="5"/>
  <c r="L99" i="5" s="1"/>
  <c r="N99" i="5" s="1"/>
  <c r="C99" i="5"/>
  <c r="B99" i="5"/>
  <c r="AG98" i="5"/>
  <c r="AF98" i="5"/>
  <c r="K98" i="5"/>
  <c r="J98" i="5"/>
  <c r="B98" i="5"/>
  <c r="C98" i="5" s="1"/>
  <c r="AG97" i="5"/>
  <c r="AF97" i="5"/>
  <c r="L97" i="5"/>
  <c r="N97" i="5" s="1"/>
  <c r="K97" i="5"/>
  <c r="J97" i="5"/>
  <c r="C97" i="5"/>
  <c r="B97" i="5"/>
  <c r="AG96" i="5"/>
  <c r="AF96" i="5"/>
  <c r="K96" i="5"/>
  <c r="J96" i="5"/>
  <c r="B96" i="5"/>
  <c r="C96" i="5" s="1"/>
  <c r="AG95" i="5"/>
  <c r="AF95" i="5"/>
  <c r="K95" i="5"/>
  <c r="J95" i="5"/>
  <c r="L95" i="5" s="1"/>
  <c r="N95" i="5" s="1"/>
  <c r="C95" i="5"/>
  <c r="B95" i="5"/>
  <c r="AG94" i="5"/>
  <c r="AF94" i="5"/>
  <c r="K94" i="5"/>
  <c r="J94" i="5"/>
  <c r="B94" i="5"/>
  <c r="C94" i="5" s="1"/>
  <c r="AG93" i="5"/>
  <c r="AF93" i="5"/>
  <c r="K93" i="5"/>
  <c r="J93" i="5"/>
  <c r="L93" i="5" s="1"/>
  <c r="N93" i="5" s="1"/>
  <c r="C93" i="5"/>
  <c r="B93" i="5"/>
  <c r="AG92" i="5"/>
  <c r="AF92" i="5"/>
  <c r="K92" i="5"/>
  <c r="J92" i="5"/>
  <c r="B92" i="5"/>
  <c r="C92" i="5" s="1"/>
  <c r="AG91" i="5"/>
  <c r="AF91" i="5"/>
  <c r="K91" i="5"/>
  <c r="J91" i="5"/>
  <c r="L91" i="5" s="1"/>
  <c r="N91" i="5" s="1"/>
  <c r="C91" i="5"/>
  <c r="B91" i="5"/>
  <c r="AG90" i="5"/>
  <c r="AF90" i="5"/>
  <c r="L90" i="5"/>
  <c r="N90" i="5" s="1"/>
  <c r="K90" i="5"/>
  <c r="J90" i="5"/>
  <c r="B90" i="5"/>
  <c r="C90" i="5" s="1"/>
  <c r="AG89" i="5"/>
  <c r="AF89" i="5"/>
  <c r="K89" i="5"/>
  <c r="M89" i="5" s="1"/>
  <c r="O89" i="5" s="1"/>
  <c r="J89" i="5"/>
  <c r="L89" i="5" s="1"/>
  <c r="N89" i="5" s="1"/>
  <c r="C89" i="5"/>
  <c r="B89" i="5"/>
  <c r="AG88" i="5"/>
  <c r="AF88" i="5"/>
  <c r="K88" i="5"/>
  <c r="M88" i="5" s="1"/>
  <c r="O88" i="5" s="1"/>
  <c r="J88" i="5"/>
  <c r="B88" i="5"/>
  <c r="C88" i="5" s="1"/>
  <c r="D88" i="5" s="1"/>
  <c r="AG87" i="5"/>
  <c r="AF87" i="5"/>
  <c r="N87" i="5"/>
  <c r="L87" i="5"/>
  <c r="K87" i="5"/>
  <c r="J87" i="5"/>
  <c r="C87" i="5"/>
  <c r="B87" i="5"/>
  <c r="AG86" i="5"/>
  <c r="AF86" i="5"/>
  <c r="K86" i="5"/>
  <c r="J86" i="5"/>
  <c r="B86" i="5"/>
  <c r="C86" i="5" s="1"/>
  <c r="AG85" i="5"/>
  <c r="AF85" i="5"/>
  <c r="K85" i="5"/>
  <c r="J85" i="5"/>
  <c r="L85" i="5" s="1"/>
  <c r="N85" i="5" s="1"/>
  <c r="C85" i="5"/>
  <c r="B85" i="5"/>
  <c r="AG84" i="5"/>
  <c r="AF84" i="5"/>
  <c r="L84" i="5"/>
  <c r="N84" i="5" s="1"/>
  <c r="K84" i="5"/>
  <c r="J84" i="5"/>
  <c r="B84" i="5"/>
  <c r="C84" i="5" s="1"/>
  <c r="AG83" i="5"/>
  <c r="AF83" i="5"/>
  <c r="K83" i="5"/>
  <c r="J83" i="5"/>
  <c r="L83" i="5" s="1"/>
  <c r="N83" i="5" s="1"/>
  <c r="C83" i="5"/>
  <c r="B83" i="5"/>
  <c r="AG82" i="5"/>
  <c r="AF82" i="5"/>
  <c r="K82" i="5"/>
  <c r="J82" i="5"/>
  <c r="B82" i="5"/>
  <c r="C82" i="5" s="1"/>
  <c r="D82" i="5" s="1"/>
  <c r="AG81" i="5"/>
  <c r="AF81" i="5"/>
  <c r="N81" i="5"/>
  <c r="L81" i="5"/>
  <c r="K81" i="5"/>
  <c r="J81" i="5"/>
  <c r="C81" i="5"/>
  <c r="B81" i="5"/>
  <c r="AG80" i="5"/>
  <c r="AF80" i="5"/>
  <c r="K80" i="5"/>
  <c r="J80" i="5"/>
  <c r="B80" i="5"/>
  <c r="C80" i="5" s="1"/>
  <c r="AG79" i="5"/>
  <c r="AF79" i="5"/>
  <c r="K79" i="5"/>
  <c r="J79" i="5"/>
  <c r="L79" i="5" s="1"/>
  <c r="N79" i="5" s="1"/>
  <c r="C79" i="5"/>
  <c r="B79" i="5"/>
  <c r="AG78" i="5"/>
  <c r="AF78" i="5"/>
  <c r="L78" i="5"/>
  <c r="N78" i="5" s="1"/>
  <c r="K78" i="5"/>
  <c r="J78" i="5"/>
  <c r="B78" i="5"/>
  <c r="C78" i="5" s="1"/>
  <c r="AG77" i="5"/>
  <c r="AF77" i="5"/>
  <c r="K77" i="5"/>
  <c r="M77" i="5" s="1"/>
  <c r="O77" i="5" s="1"/>
  <c r="J77" i="5"/>
  <c r="L77" i="5" s="1"/>
  <c r="N77" i="5" s="1"/>
  <c r="C77" i="5"/>
  <c r="B77" i="5"/>
  <c r="AG76" i="5"/>
  <c r="AF76" i="5"/>
  <c r="K76" i="5"/>
  <c r="M76" i="5" s="1"/>
  <c r="O76" i="5" s="1"/>
  <c r="J76" i="5"/>
  <c r="B76" i="5"/>
  <c r="C76" i="5" s="1"/>
  <c r="D76" i="5" s="1"/>
  <c r="AG75" i="5"/>
  <c r="AF75" i="5"/>
  <c r="N75" i="5"/>
  <c r="L75" i="5"/>
  <c r="K75" i="5"/>
  <c r="J75" i="5"/>
  <c r="C75" i="5"/>
  <c r="B75" i="5"/>
  <c r="AG74" i="5"/>
  <c r="AF74" i="5"/>
  <c r="K74" i="5"/>
  <c r="J74" i="5"/>
  <c r="B74" i="5"/>
  <c r="C74" i="5" s="1"/>
  <c r="AG73" i="5"/>
  <c r="AF73" i="5"/>
  <c r="K73" i="5"/>
  <c r="J73" i="5"/>
  <c r="L73" i="5" s="1"/>
  <c r="N73" i="5" s="1"/>
  <c r="C73" i="5"/>
  <c r="B73" i="5"/>
  <c r="AG72" i="5"/>
  <c r="AF72" i="5"/>
  <c r="L72" i="5"/>
  <c r="N72" i="5" s="1"/>
  <c r="K72" i="5"/>
  <c r="J72" i="5"/>
  <c r="B72" i="5"/>
  <c r="C72" i="5" s="1"/>
  <c r="AG71" i="5"/>
  <c r="AF71" i="5"/>
  <c r="K71" i="5"/>
  <c r="J71" i="5"/>
  <c r="L71" i="5" s="1"/>
  <c r="N71" i="5" s="1"/>
  <c r="C71" i="5"/>
  <c r="B71" i="5"/>
  <c r="AG70" i="5"/>
  <c r="AF70" i="5"/>
  <c r="K70" i="5"/>
  <c r="J70" i="5"/>
  <c r="B70" i="5"/>
  <c r="C70" i="5" s="1"/>
  <c r="D70" i="5" s="1"/>
  <c r="AG69" i="5"/>
  <c r="AF69" i="5"/>
  <c r="N69" i="5"/>
  <c r="L69" i="5"/>
  <c r="K69" i="5"/>
  <c r="J69" i="5"/>
  <c r="C69" i="5"/>
  <c r="B69" i="5"/>
  <c r="AG68" i="5"/>
  <c r="AF68" i="5"/>
  <c r="K68" i="5"/>
  <c r="J68" i="5"/>
  <c r="B68" i="5"/>
  <c r="C68" i="5" s="1"/>
  <c r="AG67" i="5"/>
  <c r="AF67" i="5"/>
  <c r="L67" i="5"/>
  <c r="N67" i="5" s="1"/>
  <c r="K67" i="5"/>
  <c r="M67" i="5" s="1"/>
  <c r="O67" i="5" s="1"/>
  <c r="J67" i="5"/>
  <c r="C67" i="5"/>
  <c r="B67" i="5"/>
  <c r="AG66" i="5"/>
  <c r="AF66" i="5"/>
  <c r="K66" i="5"/>
  <c r="M66" i="5" s="1"/>
  <c r="O66" i="5" s="1"/>
  <c r="J66" i="5"/>
  <c r="L66" i="5" s="1"/>
  <c r="N66" i="5" s="1"/>
  <c r="B66" i="5"/>
  <c r="C66" i="5" s="1"/>
  <c r="AG65" i="5"/>
  <c r="AF65" i="5"/>
  <c r="K65" i="5"/>
  <c r="J65" i="5"/>
  <c r="L65" i="5" s="1"/>
  <c r="N65" i="5" s="1"/>
  <c r="C65" i="5"/>
  <c r="B65" i="5"/>
  <c r="AG64" i="5"/>
  <c r="AF64" i="5"/>
  <c r="L64" i="5"/>
  <c r="N64" i="5" s="1"/>
  <c r="K64" i="5"/>
  <c r="J64" i="5"/>
  <c r="B64" i="5"/>
  <c r="C64" i="5" s="1"/>
  <c r="AG63" i="5"/>
  <c r="AF63" i="5"/>
  <c r="N63" i="5"/>
  <c r="L63" i="5"/>
  <c r="K63" i="5"/>
  <c r="J63" i="5"/>
  <c r="C63" i="5"/>
  <c r="B63" i="5"/>
  <c r="AG62" i="5"/>
  <c r="AF62" i="5"/>
  <c r="K62" i="5"/>
  <c r="J62" i="5"/>
  <c r="L62" i="5" s="1"/>
  <c r="N62" i="5" s="1"/>
  <c r="B62" i="5"/>
  <c r="C62" i="5" s="1"/>
  <c r="AG61" i="5"/>
  <c r="AF61" i="5"/>
  <c r="L61" i="5"/>
  <c r="N61" i="5" s="1"/>
  <c r="K61" i="5"/>
  <c r="J61" i="5"/>
  <c r="C61" i="5"/>
  <c r="B61" i="5"/>
  <c r="AG60" i="5"/>
  <c r="AF60" i="5"/>
  <c r="K60" i="5"/>
  <c r="J60" i="5"/>
  <c r="L60" i="5" s="1"/>
  <c r="N60" i="5" s="1"/>
  <c r="B60" i="5"/>
  <c r="C60" i="5" s="1"/>
  <c r="AG59" i="5"/>
  <c r="AF59" i="5"/>
  <c r="K59" i="5"/>
  <c r="J59" i="5"/>
  <c r="L59" i="5" s="1"/>
  <c r="N59" i="5" s="1"/>
  <c r="C59" i="5"/>
  <c r="B59" i="5"/>
  <c r="AG58" i="5"/>
  <c r="AF58" i="5"/>
  <c r="L58" i="5"/>
  <c r="N58" i="5" s="1"/>
  <c r="K58" i="5"/>
  <c r="J58" i="5"/>
  <c r="B58" i="5"/>
  <c r="C58" i="5" s="1"/>
  <c r="D58" i="5" s="1"/>
  <c r="AG57" i="5"/>
  <c r="AF57" i="5"/>
  <c r="K57" i="5"/>
  <c r="M57" i="5" s="1"/>
  <c r="O57" i="5" s="1"/>
  <c r="J57" i="5"/>
  <c r="L57" i="5" s="1"/>
  <c r="N57" i="5" s="1"/>
  <c r="C57" i="5"/>
  <c r="B57" i="5"/>
  <c r="AG56" i="5"/>
  <c r="AF56" i="5"/>
  <c r="M56" i="5"/>
  <c r="O56" i="5" s="1"/>
  <c r="K56" i="5"/>
  <c r="J56" i="5"/>
  <c r="L56" i="5" s="1"/>
  <c r="N56" i="5" s="1"/>
  <c r="B56" i="5"/>
  <c r="C56" i="5" s="1"/>
  <c r="AG55" i="5"/>
  <c r="AF55" i="5"/>
  <c r="L55" i="5"/>
  <c r="N55" i="5" s="1"/>
  <c r="K55" i="5"/>
  <c r="J55" i="5"/>
  <c r="C55" i="5"/>
  <c r="B55" i="5"/>
  <c r="AG54" i="5"/>
  <c r="AF54" i="5"/>
  <c r="K54" i="5"/>
  <c r="J54" i="5"/>
  <c r="L54" i="5" s="1"/>
  <c r="N54" i="5" s="1"/>
  <c r="B54" i="5"/>
  <c r="C54" i="5" s="1"/>
  <c r="AG53" i="5"/>
  <c r="AF53" i="5"/>
  <c r="L53" i="5"/>
  <c r="N53" i="5" s="1"/>
  <c r="K53" i="5"/>
  <c r="J53" i="5"/>
  <c r="C53" i="5"/>
  <c r="B53" i="5"/>
  <c r="AG52" i="5"/>
  <c r="AF52" i="5"/>
  <c r="L52" i="5"/>
  <c r="N52" i="5" s="1"/>
  <c r="K52" i="5"/>
  <c r="J52" i="5"/>
  <c r="B52" i="5"/>
  <c r="C52" i="5" s="1"/>
  <c r="AG51" i="5"/>
  <c r="AF51" i="5"/>
  <c r="K51" i="5"/>
  <c r="M51" i="5" s="1"/>
  <c r="O51" i="5" s="1"/>
  <c r="J51" i="5"/>
  <c r="L51" i="5" s="1"/>
  <c r="N51" i="5" s="1"/>
  <c r="C51" i="5"/>
  <c r="B51" i="5"/>
  <c r="AG50" i="5"/>
  <c r="AF50" i="5"/>
  <c r="K50" i="5"/>
  <c r="M50" i="5" s="1"/>
  <c r="O50" i="5" s="1"/>
  <c r="J50" i="5"/>
  <c r="L50" i="5" s="1"/>
  <c r="N50" i="5" s="1"/>
  <c r="B50" i="5"/>
  <c r="C50" i="5" s="1"/>
  <c r="AG49" i="5"/>
  <c r="AF49" i="5"/>
  <c r="L49" i="5"/>
  <c r="N49" i="5" s="1"/>
  <c r="K49" i="5"/>
  <c r="J49" i="5"/>
  <c r="C49" i="5"/>
  <c r="B49" i="5"/>
  <c r="AG48" i="5"/>
  <c r="AF48" i="5"/>
  <c r="K48" i="5"/>
  <c r="M48" i="5" s="1"/>
  <c r="O48" i="5" s="1"/>
  <c r="J48" i="5"/>
  <c r="L48" i="5" s="1"/>
  <c r="N48" i="5" s="1"/>
  <c r="B48" i="5"/>
  <c r="C48" i="5" s="1"/>
  <c r="D48" i="5" s="1"/>
  <c r="AG47" i="5"/>
  <c r="AF47" i="5"/>
  <c r="K47" i="5"/>
  <c r="J47" i="5"/>
  <c r="L47" i="5" s="1"/>
  <c r="N47" i="5" s="1"/>
  <c r="C47" i="5"/>
  <c r="B47" i="5"/>
  <c r="AG46" i="5"/>
  <c r="AF46" i="5"/>
  <c r="L46" i="5"/>
  <c r="N46" i="5" s="1"/>
  <c r="K46" i="5"/>
  <c r="J46" i="5"/>
  <c r="B46" i="5"/>
  <c r="C46" i="5" s="1"/>
  <c r="D46" i="5" s="1"/>
  <c r="AG45" i="5"/>
  <c r="AF45" i="5"/>
  <c r="L45" i="5"/>
  <c r="N45" i="5" s="1"/>
  <c r="K45" i="5"/>
  <c r="J45" i="5"/>
  <c r="C45" i="5"/>
  <c r="B45" i="5"/>
  <c r="AG44" i="5"/>
  <c r="AF44" i="5"/>
  <c r="K44" i="5"/>
  <c r="M44" i="5" s="1"/>
  <c r="O44" i="5" s="1"/>
  <c r="J44" i="5"/>
  <c r="L44" i="5" s="1"/>
  <c r="N44" i="5" s="1"/>
  <c r="B44" i="5"/>
  <c r="C44" i="5" s="1"/>
  <c r="D44" i="5" s="1"/>
  <c r="AG43" i="5"/>
  <c r="AF43" i="5"/>
  <c r="K43" i="5"/>
  <c r="J43" i="5"/>
  <c r="L43" i="5" s="1"/>
  <c r="N43" i="5" s="1"/>
  <c r="C43" i="5"/>
  <c r="B43" i="5"/>
  <c r="AG42" i="5"/>
  <c r="AF42" i="5"/>
  <c r="M42" i="5"/>
  <c r="O42" i="5" s="1"/>
  <c r="K42" i="5"/>
  <c r="J42" i="5"/>
  <c r="L42" i="5" s="1"/>
  <c r="N42" i="5" s="1"/>
  <c r="B42" i="5"/>
  <c r="C42" i="5" s="1"/>
  <c r="AG41" i="5"/>
  <c r="AF41" i="5"/>
  <c r="L41" i="5"/>
  <c r="N41" i="5" s="1"/>
  <c r="K41" i="5"/>
  <c r="J41" i="5"/>
  <c r="C41" i="5"/>
  <c r="B41" i="5"/>
  <c r="AG40" i="5"/>
  <c r="AF40" i="5"/>
  <c r="L40" i="5"/>
  <c r="N40" i="5" s="1"/>
  <c r="K40" i="5"/>
  <c r="M40" i="5" s="1"/>
  <c r="O40" i="5" s="1"/>
  <c r="J40" i="5"/>
  <c r="B40" i="5"/>
  <c r="C40" i="5" s="1"/>
  <c r="D40" i="5" s="1"/>
  <c r="AG39" i="5"/>
  <c r="AF39" i="5"/>
  <c r="K39" i="5"/>
  <c r="J39" i="5"/>
  <c r="L39" i="5" s="1"/>
  <c r="N39" i="5" s="1"/>
  <c r="C39" i="5"/>
  <c r="B39" i="5"/>
  <c r="AG38" i="5"/>
  <c r="AF38" i="5"/>
  <c r="K38" i="5"/>
  <c r="J38" i="5"/>
  <c r="L38" i="5" s="1"/>
  <c r="N38" i="5" s="1"/>
  <c r="B38" i="5"/>
  <c r="C38" i="5" s="1"/>
  <c r="AG37" i="5"/>
  <c r="AF37" i="5"/>
  <c r="K37" i="5"/>
  <c r="M37" i="5" s="1"/>
  <c r="O37" i="5" s="1"/>
  <c r="J37" i="5"/>
  <c r="L37" i="5" s="1"/>
  <c r="N37" i="5" s="1"/>
  <c r="C37" i="5"/>
  <c r="B37" i="5"/>
  <c r="AG36" i="5"/>
  <c r="AF36" i="5"/>
  <c r="K36" i="5"/>
  <c r="M36" i="5" s="1"/>
  <c r="O36" i="5" s="1"/>
  <c r="J36" i="5"/>
  <c r="L36" i="5" s="1"/>
  <c r="N36" i="5" s="1"/>
  <c r="B36" i="5"/>
  <c r="C36" i="5" s="1"/>
  <c r="AG35" i="5"/>
  <c r="AF35" i="5"/>
  <c r="L35" i="5"/>
  <c r="N35" i="5" s="1"/>
  <c r="K35" i="5"/>
  <c r="J35" i="5"/>
  <c r="C35" i="5"/>
  <c r="B35" i="5"/>
  <c r="AG34" i="5"/>
  <c r="AF34" i="5"/>
  <c r="L34" i="5"/>
  <c r="N34" i="5" s="1"/>
  <c r="K34" i="5"/>
  <c r="M34" i="5" s="1"/>
  <c r="O34" i="5" s="1"/>
  <c r="J34" i="5"/>
  <c r="B34" i="5"/>
  <c r="C34" i="5" s="1"/>
  <c r="AG33" i="5"/>
  <c r="AF33" i="5"/>
  <c r="L33" i="5"/>
  <c r="N33" i="5" s="1"/>
  <c r="K33" i="5"/>
  <c r="J33" i="5"/>
  <c r="C33" i="5"/>
  <c r="B33" i="5"/>
  <c r="AG32" i="5"/>
  <c r="AF32" i="5"/>
  <c r="K32" i="5"/>
  <c r="J32" i="5"/>
  <c r="L32" i="5" s="1"/>
  <c r="N32" i="5" s="1"/>
  <c r="B32" i="5"/>
  <c r="C32" i="5" s="1"/>
  <c r="D32" i="5" s="1"/>
  <c r="AG31" i="5"/>
  <c r="AF31" i="5"/>
  <c r="K31" i="5"/>
  <c r="J31" i="5"/>
  <c r="L31" i="5" s="1"/>
  <c r="N31" i="5" s="1"/>
  <c r="C31" i="5"/>
  <c r="B31" i="5"/>
  <c r="AG30" i="5"/>
  <c r="AF30" i="5"/>
  <c r="N30" i="5"/>
  <c r="K30" i="5"/>
  <c r="M30" i="5" s="1"/>
  <c r="O30" i="5" s="1"/>
  <c r="J30" i="5"/>
  <c r="L30" i="5" s="1"/>
  <c r="C30" i="5"/>
  <c r="D30" i="5" s="1"/>
  <c r="B30" i="5"/>
  <c r="AG29" i="5"/>
  <c r="AF29" i="5"/>
  <c r="L29" i="5"/>
  <c r="N29" i="5" s="1"/>
  <c r="K29" i="5"/>
  <c r="J29" i="5"/>
  <c r="C29" i="5"/>
  <c r="B29" i="5"/>
  <c r="AG28" i="5"/>
  <c r="AF28" i="5"/>
  <c r="L28" i="5"/>
  <c r="N28" i="5" s="1"/>
  <c r="K28" i="5"/>
  <c r="M28" i="5" s="1"/>
  <c r="O28" i="5" s="1"/>
  <c r="J28" i="5"/>
  <c r="B28" i="5"/>
  <c r="C28" i="5" s="1"/>
  <c r="AG27" i="5"/>
  <c r="AF27" i="5"/>
  <c r="L27" i="5"/>
  <c r="N27" i="5" s="1"/>
  <c r="K27" i="5"/>
  <c r="J27" i="5"/>
  <c r="C27" i="5"/>
  <c r="B27" i="5"/>
  <c r="AG26" i="5"/>
  <c r="AF26" i="5"/>
  <c r="K26" i="5"/>
  <c r="J26" i="5"/>
  <c r="L26" i="5" s="1"/>
  <c r="N26" i="5" s="1"/>
  <c r="B26" i="5"/>
  <c r="C26" i="5" s="1"/>
  <c r="D26" i="5" s="1"/>
  <c r="AG25" i="5"/>
  <c r="AF25" i="5"/>
  <c r="K25" i="5"/>
  <c r="J25" i="5"/>
  <c r="L25" i="5" s="1"/>
  <c r="N25" i="5" s="1"/>
  <c r="C25" i="5"/>
  <c r="B25" i="5"/>
  <c r="AG24" i="5"/>
  <c r="AF24" i="5"/>
  <c r="N24" i="5"/>
  <c r="K24" i="5"/>
  <c r="M24" i="5" s="1"/>
  <c r="O24" i="5" s="1"/>
  <c r="J24" i="5"/>
  <c r="L24" i="5" s="1"/>
  <c r="C24" i="5"/>
  <c r="D24" i="5" s="1"/>
  <c r="B24" i="5"/>
  <c r="AG23" i="5"/>
  <c r="AF23" i="5"/>
  <c r="L23" i="5"/>
  <c r="N23" i="5" s="1"/>
  <c r="K23" i="5"/>
  <c r="J23" i="5"/>
  <c r="B23" i="5"/>
  <c r="C23" i="5" s="1"/>
  <c r="D23" i="5" s="1"/>
  <c r="AG22" i="5"/>
  <c r="AF22" i="5"/>
  <c r="N22" i="5"/>
  <c r="L22" i="5"/>
  <c r="K22" i="5"/>
  <c r="M22" i="5" s="1"/>
  <c r="O22" i="5" s="1"/>
  <c r="J22" i="5"/>
  <c r="C22" i="5"/>
  <c r="D22" i="5" s="1"/>
  <c r="B22" i="5"/>
  <c r="AG21" i="5"/>
  <c r="AF21" i="5"/>
  <c r="L21" i="5"/>
  <c r="N21" i="5" s="1"/>
  <c r="K21" i="5"/>
  <c r="M21" i="5" s="1"/>
  <c r="O21" i="5" s="1"/>
  <c r="J21" i="5"/>
  <c r="C21" i="5"/>
  <c r="B21" i="5"/>
  <c r="AG20" i="5"/>
  <c r="AF20" i="5"/>
  <c r="L20" i="5"/>
  <c r="N20" i="5" s="1"/>
  <c r="K20" i="5"/>
  <c r="J20" i="5"/>
  <c r="B20" i="5"/>
  <c r="C20" i="5" s="1"/>
  <c r="AG19" i="5"/>
  <c r="AF19" i="5"/>
  <c r="L19" i="5"/>
  <c r="N19" i="5" s="1"/>
  <c r="K19" i="5"/>
  <c r="J19" i="5"/>
  <c r="C19" i="5"/>
  <c r="B19" i="5"/>
  <c r="AG18" i="5"/>
  <c r="AF18" i="5"/>
  <c r="K18" i="5"/>
  <c r="J18" i="5"/>
  <c r="L18" i="5" s="1"/>
  <c r="N18" i="5" s="1"/>
  <c r="B18" i="5"/>
  <c r="C18" i="5" s="1"/>
  <c r="D18" i="5" s="1"/>
  <c r="AG17" i="5"/>
  <c r="AF17" i="5"/>
  <c r="L17" i="5"/>
  <c r="N17" i="5" s="1"/>
  <c r="K17" i="5"/>
  <c r="J17" i="5"/>
  <c r="B17" i="5"/>
  <c r="C17" i="5" s="1"/>
  <c r="D17" i="5" s="1"/>
  <c r="AG16" i="5"/>
  <c r="AF16" i="5"/>
  <c r="N16" i="5"/>
  <c r="L16" i="5"/>
  <c r="K16" i="5"/>
  <c r="M16" i="5" s="1"/>
  <c r="O16" i="5" s="1"/>
  <c r="J16" i="5"/>
  <c r="C16" i="5"/>
  <c r="D16" i="5" s="1"/>
  <c r="B16" i="5"/>
  <c r="AG15" i="5"/>
  <c r="AF15" i="5"/>
  <c r="L15" i="5"/>
  <c r="N15" i="5" s="1"/>
  <c r="K15" i="5"/>
  <c r="M15" i="5" s="1"/>
  <c r="O15" i="5" s="1"/>
  <c r="J15" i="5"/>
  <c r="C15" i="5"/>
  <c r="B15" i="5"/>
  <c r="AG14" i="5"/>
  <c r="AF14" i="5"/>
  <c r="L14" i="5"/>
  <c r="N14" i="5" s="1"/>
  <c r="K14" i="5"/>
  <c r="J14" i="5"/>
  <c r="B14" i="5"/>
  <c r="C14" i="5" s="1"/>
  <c r="AG13" i="5"/>
  <c r="AF13" i="5"/>
  <c r="L13" i="5"/>
  <c r="N13" i="5" s="1"/>
  <c r="K13" i="5"/>
  <c r="J13" i="5"/>
  <c r="C13" i="5"/>
  <c r="B13" i="5"/>
  <c r="AG12" i="5"/>
  <c r="AF12" i="5"/>
  <c r="K12" i="5"/>
  <c r="J12" i="5"/>
  <c r="L12" i="5" s="1"/>
  <c r="N12" i="5" s="1"/>
  <c r="B12" i="5"/>
  <c r="C12" i="5" s="1"/>
  <c r="D12" i="5" s="1"/>
  <c r="AG11" i="5"/>
  <c r="AF11" i="5"/>
  <c r="L11" i="5"/>
  <c r="N11" i="5" s="1"/>
  <c r="K11" i="5"/>
  <c r="J11" i="5"/>
  <c r="B11" i="5"/>
  <c r="C11" i="5" s="1"/>
  <c r="D11" i="5" s="1"/>
  <c r="AG10" i="5"/>
  <c r="AF10" i="5"/>
  <c r="N10" i="5"/>
  <c r="L10" i="5"/>
  <c r="K10" i="5"/>
  <c r="M10" i="5" s="1"/>
  <c r="O10" i="5" s="1"/>
  <c r="J10" i="5"/>
  <c r="C10" i="5"/>
  <c r="D10" i="5" s="1"/>
  <c r="B10" i="5"/>
  <c r="AG9" i="5"/>
  <c r="AF9" i="5"/>
  <c r="L9" i="5"/>
  <c r="N9" i="5" s="1"/>
  <c r="K9" i="5"/>
  <c r="M9" i="5" s="1"/>
  <c r="O9" i="5" s="1"/>
  <c r="J9" i="5"/>
  <c r="C9" i="5"/>
  <c r="B9" i="5"/>
  <c r="AG8" i="5"/>
  <c r="AF8" i="5"/>
  <c r="L8" i="5"/>
  <c r="N8" i="5" s="1"/>
  <c r="K8" i="5"/>
  <c r="J8" i="5"/>
  <c r="B8" i="5"/>
  <c r="C8" i="5" s="1"/>
  <c r="AG7" i="5"/>
  <c r="AF7" i="5"/>
  <c r="L7" i="5"/>
  <c r="N7" i="5" s="1"/>
  <c r="K7" i="5"/>
  <c r="J7" i="5"/>
  <c r="C7" i="5"/>
  <c r="B7" i="5"/>
  <c r="AG6" i="5"/>
  <c r="AF6" i="5"/>
  <c r="K6" i="5"/>
  <c r="J6" i="5"/>
  <c r="L6" i="5" s="1"/>
  <c r="N6" i="5" s="1"/>
  <c r="B6" i="5"/>
  <c r="C6" i="5" s="1"/>
  <c r="D6" i="5" s="1"/>
  <c r="AG5" i="5"/>
  <c r="AF5" i="5"/>
  <c r="L5" i="5"/>
  <c r="N5" i="5" s="1"/>
  <c r="K5" i="5"/>
  <c r="J5" i="5"/>
  <c r="B5" i="5"/>
  <c r="C5" i="5" s="1"/>
  <c r="D5" i="5" s="1"/>
  <c r="AG4" i="5"/>
  <c r="AF4" i="5"/>
  <c r="N4" i="5"/>
  <c r="L4" i="5"/>
  <c r="K4" i="5"/>
  <c r="M123" i="5" s="1"/>
  <c r="O123" i="5" s="1"/>
  <c r="J4" i="5"/>
  <c r="C4" i="5"/>
  <c r="D118" i="5" s="1"/>
  <c r="B4" i="5"/>
  <c r="AG244" i="4"/>
  <c r="AF244" i="4"/>
  <c r="AG243" i="4"/>
  <c r="AF243" i="4"/>
  <c r="AG242" i="4"/>
  <c r="AF242" i="4"/>
  <c r="AG241" i="4"/>
  <c r="AF241" i="4"/>
  <c r="AG240" i="4"/>
  <c r="AF240" i="4"/>
  <c r="AG239" i="4"/>
  <c r="AF239" i="4"/>
  <c r="AG238" i="4"/>
  <c r="AF238" i="4"/>
  <c r="AG237" i="4"/>
  <c r="AF237" i="4"/>
  <c r="AG236" i="4"/>
  <c r="AF236" i="4"/>
  <c r="AG235" i="4"/>
  <c r="AF235" i="4"/>
  <c r="AG234" i="4"/>
  <c r="AF234" i="4"/>
  <c r="AG233" i="4"/>
  <c r="AF233" i="4"/>
  <c r="AG232" i="4"/>
  <c r="AF232" i="4"/>
  <c r="AG231" i="4"/>
  <c r="AF231" i="4"/>
  <c r="AG230" i="4"/>
  <c r="AF230" i="4"/>
  <c r="AG229" i="4"/>
  <c r="AF229" i="4"/>
  <c r="AG228" i="4"/>
  <c r="AF228" i="4"/>
  <c r="AG227" i="4"/>
  <c r="AF227" i="4"/>
  <c r="AG226" i="4"/>
  <c r="AF226" i="4"/>
  <c r="AG225" i="4"/>
  <c r="AF225" i="4"/>
  <c r="AG224" i="4"/>
  <c r="AF224" i="4"/>
  <c r="AG223" i="4"/>
  <c r="AF223" i="4"/>
  <c r="AG222" i="4"/>
  <c r="AF222" i="4"/>
  <c r="AG221" i="4"/>
  <c r="AF221" i="4"/>
  <c r="AG220" i="4"/>
  <c r="AF220" i="4"/>
  <c r="AG219" i="4"/>
  <c r="AF219" i="4"/>
  <c r="AG218" i="4"/>
  <c r="AF218" i="4"/>
  <c r="AG217" i="4"/>
  <c r="AF217" i="4"/>
  <c r="AG216" i="4"/>
  <c r="AF216" i="4"/>
  <c r="AG215" i="4"/>
  <c r="AF215" i="4"/>
  <c r="AG214" i="4"/>
  <c r="AF214" i="4"/>
  <c r="AG213" i="4"/>
  <c r="AF213" i="4"/>
  <c r="AG212" i="4"/>
  <c r="AF212" i="4"/>
  <c r="AG211" i="4"/>
  <c r="AF211" i="4"/>
  <c r="AG210" i="4"/>
  <c r="AF210" i="4"/>
  <c r="AG209" i="4"/>
  <c r="AF209" i="4"/>
  <c r="AG208" i="4"/>
  <c r="AF208" i="4"/>
  <c r="AG207" i="4"/>
  <c r="AF207" i="4"/>
  <c r="AG206" i="4"/>
  <c r="AF206" i="4"/>
  <c r="AG205" i="4"/>
  <c r="AF205" i="4"/>
  <c r="AG204" i="4"/>
  <c r="AF204" i="4"/>
  <c r="AG203" i="4"/>
  <c r="AF203" i="4"/>
  <c r="AG202" i="4"/>
  <c r="AF202" i="4"/>
  <c r="AG201" i="4"/>
  <c r="AF201" i="4"/>
  <c r="AG200" i="4"/>
  <c r="AF200" i="4"/>
  <c r="AG199" i="4"/>
  <c r="AF199" i="4"/>
  <c r="AG198" i="4"/>
  <c r="AF198" i="4"/>
  <c r="AG197" i="4"/>
  <c r="AF197" i="4"/>
  <c r="AG196" i="4"/>
  <c r="AF196" i="4"/>
  <c r="AG195" i="4"/>
  <c r="AF195" i="4"/>
  <c r="AG194" i="4"/>
  <c r="AF194" i="4"/>
  <c r="AG193" i="4"/>
  <c r="AF193" i="4"/>
  <c r="AG192" i="4"/>
  <c r="AF192" i="4"/>
  <c r="AG191" i="4"/>
  <c r="AF191" i="4"/>
  <c r="AG190" i="4"/>
  <c r="AF190" i="4"/>
  <c r="AG189" i="4"/>
  <c r="AF189" i="4"/>
  <c r="AG188" i="4"/>
  <c r="AF188" i="4"/>
  <c r="AG187" i="4"/>
  <c r="AF187" i="4"/>
  <c r="AG186" i="4"/>
  <c r="AF186" i="4"/>
  <c r="AG185" i="4"/>
  <c r="AF185" i="4"/>
  <c r="AG184" i="4"/>
  <c r="AF184" i="4"/>
  <c r="AG183" i="4"/>
  <c r="AF183" i="4"/>
  <c r="AG182" i="4"/>
  <c r="AF182" i="4"/>
  <c r="AG181" i="4"/>
  <c r="AF181" i="4"/>
  <c r="AG180" i="4"/>
  <c r="AF180" i="4"/>
  <c r="AG179" i="4"/>
  <c r="AF179" i="4"/>
  <c r="AG178" i="4"/>
  <c r="AF178" i="4"/>
  <c r="AG177" i="4"/>
  <c r="AF177" i="4"/>
  <c r="AG176" i="4"/>
  <c r="AF176" i="4"/>
  <c r="AG175" i="4"/>
  <c r="AF175" i="4"/>
  <c r="K175" i="4"/>
  <c r="J175" i="4"/>
  <c r="C175" i="4"/>
  <c r="B175" i="4"/>
  <c r="AG174" i="4"/>
  <c r="AF174" i="4"/>
  <c r="K174" i="4"/>
  <c r="J174" i="4"/>
  <c r="B174" i="4"/>
  <c r="C174" i="4" s="1"/>
  <c r="AG173" i="4"/>
  <c r="AF173" i="4"/>
  <c r="K173" i="4"/>
  <c r="J173" i="4"/>
  <c r="B173" i="4"/>
  <c r="C173" i="4" s="1"/>
  <c r="AG172" i="4"/>
  <c r="AF172" i="4"/>
  <c r="K172" i="4"/>
  <c r="J172" i="4"/>
  <c r="B172" i="4"/>
  <c r="C172" i="4" s="1"/>
  <c r="AG171" i="4"/>
  <c r="AF171" i="4"/>
  <c r="K171" i="4"/>
  <c r="J171" i="4"/>
  <c r="C171" i="4"/>
  <c r="B171" i="4"/>
  <c r="AG170" i="4"/>
  <c r="AF170" i="4"/>
  <c r="K170" i="4"/>
  <c r="J170" i="4"/>
  <c r="B170" i="4"/>
  <c r="C170" i="4" s="1"/>
  <c r="AG169" i="4"/>
  <c r="AF169" i="4"/>
  <c r="K169" i="4"/>
  <c r="J169" i="4"/>
  <c r="C169" i="4"/>
  <c r="B169" i="4"/>
  <c r="AG168" i="4"/>
  <c r="AF168" i="4"/>
  <c r="K168" i="4"/>
  <c r="J168" i="4"/>
  <c r="B168" i="4"/>
  <c r="C168" i="4" s="1"/>
  <c r="AG167" i="4"/>
  <c r="AF167" i="4"/>
  <c r="K167" i="4"/>
  <c r="J167" i="4"/>
  <c r="B167" i="4"/>
  <c r="C167" i="4" s="1"/>
  <c r="AG166" i="4"/>
  <c r="AF166" i="4"/>
  <c r="K166" i="4"/>
  <c r="J166" i="4"/>
  <c r="B166" i="4"/>
  <c r="C166" i="4" s="1"/>
  <c r="AG165" i="4"/>
  <c r="AF165" i="4"/>
  <c r="K165" i="4"/>
  <c r="J165" i="4"/>
  <c r="C165" i="4"/>
  <c r="B165" i="4"/>
  <c r="AG164" i="4"/>
  <c r="AF164" i="4"/>
  <c r="K164" i="4"/>
  <c r="J164" i="4"/>
  <c r="B164" i="4"/>
  <c r="C164" i="4" s="1"/>
  <c r="AG163" i="4"/>
  <c r="AF163" i="4"/>
  <c r="K163" i="4"/>
  <c r="J163" i="4"/>
  <c r="C163" i="4"/>
  <c r="B163" i="4"/>
  <c r="AG162" i="4"/>
  <c r="AF162" i="4"/>
  <c r="K162" i="4"/>
  <c r="J162" i="4"/>
  <c r="B162" i="4"/>
  <c r="C162" i="4" s="1"/>
  <c r="AG161" i="4"/>
  <c r="AF161" i="4"/>
  <c r="K161" i="4"/>
  <c r="J161" i="4"/>
  <c r="B161" i="4"/>
  <c r="C161" i="4" s="1"/>
  <c r="AG160" i="4"/>
  <c r="AF160" i="4"/>
  <c r="K160" i="4"/>
  <c r="J160" i="4"/>
  <c r="B160" i="4"/>
  <c r="C160" i="4" s="1"/>
  <c r="AG159" i="4"/>
  <c r="AF159" i="4"/>
  <c r="K159" i="4"/>
  <c r="J159" i="4"/>
  <c r="C159" i="4"/>
  <c r="B159" i="4"/>
  <c r="AG158" i="4"/>
  <c r="AF158" i="4"/>
  <c r="K158" i="4"/>
  <c r="J158" i="4"/>
  <c r="B158" i="4"/>
  <c r="C158" i="4" s="1"/>
  <c r="AG157" i="4"/>
  <c r="AF157" i="4"/>
  <c r="K157" i="4"/>
  <c r="J157" i="4"/>
  <c r="C157" i="4"/>
  <c r="B157" i="4"/>
  <c r="AG156" i="4"/>
  <c r="AF156" i="4"/>
  <c r="K156" i="4"/>
  <c r="J156" i="4"/>
  <c r="B156" i="4"/>
  <c r="C156" i="4" s="1"/>
  <c r="AG155" i="4"/>
  <c r="AF155" i="4"/>
  <c r="K155" i="4"/>
  <c r="J155" i="4"/>
  <c r="B155" i="4"/>
  <c r="C155" i="4" s="1"/>
  <c r="AG154" i="4"/>
  <c r="AF154" i="4"/>
  <c r="K154" i="4"/>
  <c r="J154" i="4"/>
  <c r="B154" i="4"/>
  <c r="C154" i="4" s="1"/>
  <c r="AG153" i="4"/>
  <c r="AF153" i="4"/>
  <c r="K153" i="4"/>
  <c r="J153" i="4"/>
  <c r="C153" i="4"/>
  <c r="B153" i="4"/>
  <c r="AG152" i="4"/>
  <c r="AF152" i="4"/>
  <c r="K152" i="4"/>
  <c r="J152" i="4"/>
  <c r="B152" i="4"/>
  <c r="C152" i="4" s="1"/>
  <c r="AG151" i="4"/>
  <c r="AF151" i="4"/>
  <c r="K151" i="4"/>
  <c r="J151" i="4"/>
  <c r="C151" i="4"/>
  <c r="B151" i="4"/>
  <c r="AG150" i="4"/>
  <c r="AF150" i="4"/>
  <c r="K150" i="4"/>
  <c r="J150" i="4"/>
  <c r="B150" i="4"/>
  <c r="C150" i="4" s="1"/>
  <c r="AG149" i="4"/>
  <c r="AF149" i="4"/>
  <c r="K149" i="4"/>
  <c r="J149" i="4"/>
  <c r="L149" i="4" s="1"/>
  <c r="N149" i="4" s="1"/>
  <c r="B149" i="4"/>
  <c r="C149" i="4" s="1"/>
  <c r="AG148" i="4"/>
  <c r="AF148" i="4"/>
  <c r="K148" i="4"/>
  <c r="J148" i="4"/>
  <c r="B148" i="4"/>
  <c r="C148" i="4" s="1"/>
  <c r="AG147" i="4"/>
  <c r="AF147" i="4"/>
  <c r="K147" i="4"/>
  <c r="J147" i="4"/>
  <c r="L147" i="4" s="1"/>
  <c r="N147" i="4" s="1"/>
  <c r="C147" i="4"/>
  <c r="B147" i="4"/>
  <c r="AG146" i="4"/>
  <c r="AF146" i="4"/>
  <c r="K146" i="4"/>
  <c r="J146" i="4"/>
  <c r="B146" i="4"/>
  <c r="C146" i="4" s="1"/>
  <c r="AG145" i="4"/>
  <c r="AF145" i="4"/>
  <c r="K145" i="4"/>
  <c r="J145" i="4"/>
  <c r="C145" i="4"/>
  <c r="B145" i="4"/>
  <c r="AG144" i="4"/>
  <c r="AF144" i="4"/>
  <c r="K144" i="4"/>
  <c r="J144" i="4"/>
  <c r="B144" i="4"/>
  <c r="C144" i="4" s="1"/>
  <c r="AG143" i="4"/>
  <c r="AF143" i="4"/>
  <c r="K143" i="4"/>
  <c r="J143" i="4"/>
  <c r="B143" i="4"/>
  <c r="C143" i="4" s="1"/>
  <c r="AG142" i="4"/>
  <c r="AF142" i="4"/>
  <c r="K142" i="4"/>
  <c r="J142" i="4"/>
  <c r="B142" i="4"/>
  <c r="C142" i="4" s="1"/>
  <c r="AG141" i="4"/>
  <c r="AF141" i="4"/>
  <c r="K141" i="4"/>
  <c r="J141" i="4"/>
  <c r="C141" i="4"/>
  <c r="B141" i="4"/>
  <c r="AG140" i="4"/>
  <c r="AF140" i="4"/>
  <c r="K140" i="4"/>
  <c r="J140" i="4"/>
  <c r="B140" i="4"/>
  <c r="C140" i="4" s="1"/>
  <c r="AG139" i="4"/>
  <c r="AF139" i="4"/>
  <c r="K139" i="4"/>
  <c r="J139" i="4"/>
  <c r="C139" i="4"/>
  <c r="B139" i="4"/>
  <c r="AG138" i="4"/>
  <c r="AF138" i="4"/>
  <c r="K138" i="4"/>
  <c r="J138" i="4"/>
  <c r="B138" i="4"/>
  <c r="C138" i="4" s="1"/>
  <c r="AG137" i="4"/>
  <c r="AF137" i="4"/>
  <c r="K137" i="4"/>
  <c r="J137" i="4"/>
  <c r="B137" i="4"/>
  <c r="C137" i="4" s="1"/>
  <c r="AG136" i="4"/>
  <c r="AF136" i="4"/>
  <c r="K136" i="4"/>
  <c r="J136" i="4"/>
  <c r="B136" i="4"/>
  <c r="C136" i="4" s="1"/>
  <c r="AG135" i="4"/>
  <c r="AF135" i="4"/>
  <c r="K135" i="4"/>
  <c r="J135" i="4"/>
  <c r="C135" i="4"/>
  <c r="B135" i="4"/>
  <c r="AG134" i="4"/>
  <c r="AF134" i="4"/>
  <c r="K134" i="4"/>
  <c r="J134" i="4"/>
  <c r="B134" i="4"/>
  <c r="C134" i="4" s="1"/>
  <c r="AG133" i="4"/>
  <c r="AF133" i="4"/>
  <c r="K133" i="4"/>
  <c r="J133" i="4"/>
  <c r="C133" i="4"/>
  <c r="B133" i="4"/>
  <c r="AG132" i="4"/>
  <c r="AF132" i="4"/>
  <c r="K132" i="4"/>
  <c r="J132" i="4"/>
  <c r="B132" i="4"/>
  <c r="C132" i="4" s="1"/>
  <c r="AG131" i="4"/>
  <c r="AF131" i="4"/>
  <c r="K131" i="4"/>
  <c r="J131" i="4"/>
  <c r="B131" i="4"/>
  <c r="C131" i="4" s="1"/>
  <c r="AG130" i="4"/>
  <c r="AF130" i="4"/>
  <c r="K130" i="4"/>
  <c r="J130" i="4"/>
  <c r="B130" i="4"/>
  <c r="C130" i="4" s="1"/>
  <c r="AG129" i="4"/>
  <c r="AF129" i="4"/>
  <c r="K129" i="4"/>
  <c r="J129" i="4"/>
  <c r="C129" i="4"/>
  <c r="B129" i="4"/>
  <c r="AG128" i="4"/>
  <c r="AF128" i="4"/>
  <c r="K128" i="4"/>
  <c r="J128" i="4"/>
  <c r="B128" i="4"/>
  <c r="C128" i="4" s="1"/>
  <c r="AG127" i="4"/>
  <c r="AF127" i="4"/>
  <c r="K127" i="4"/>
  <c r="J127" i="4"/>
  <c r="C127" i="4"/>
  <c r="B127" i="4"/>
  <c r="AG126" i="4"/>
  <c r="AF126" i="4"/>
  <c r="K126" i="4"/>
  <c r="J126" i="4"/>
  <c r="B126" i="4"/>
  <c r="C126" i="4" s="1"/>
  <c r="AG125" i="4"/>
  <c r="AF125" i="4"/>
  <c r="K125" i="4"/>
  <c r="J125" i="4"/>
  <c r="B125" i="4"/>
  <c r="C125" i="4" s="1"/>
  <c r="AG124" i="4"/>
  <c r="AF124" i="4"/>
  <c r="K124" i="4"/>
  <c r="J124" i="4"/>
  <c r="B124" i="4"/>
  <c r="C124" i="4" s="1"/>
  <c r="AG123" i="4"/>
  <c r="AF123" i="4"/>
  <c r="K123" i="4"/>
  <c r="J123" i="4"/>
  <c r="C123" i="4"/>
  <c r="B123" i="4"/>
  <c r="AG122" i="4"/>
  <c r="AF122" i="4"/>
  <c r="K122" i="4"/>
  <c r="J122" i="4"/>
  <c r="B122" i="4"/>
  <c r="C122" i="4" s="1"/>
  <c r="AG121" i="4"/>
  <c r="AF121" i="4"/>
  <c r="K121" i="4"/>
  <c r="J121" i="4"/>
  <c r="C121" i="4"/>
  <c r="B121" i="4"/>
  <c r="AG120" i="4"/>
  <c r="AF120" i="4"/>
  <c r="K120" i="4"/>
  <c r="J120" i="4"/>
  <c r="B120" i="4"/>
  <c r="C120" i="4" s="1"/>
  <c r="AG119" i="4"/>
  <c r="AF119" i="4"/>
  <c r="K119" i="4"/>
  <c r="J119" i="4"/>
  <c r="B119" i="4"/>
  <c r="C119" i="4" s="1"/>
  <c r="AG118" i="4"/>
  <c r="AF118" i="4"/>
  <c r="K118" i="4"/>
  <c r="J118" i="4"/>
  <c r="B118" i="4"/>
  <c r="C118" i="4" s="1"/>
  <c r="AG117" i="4"/>
  <c r="AF117" i="4"/>
  <c r="K117" i="4"/>
  <c r="J117" i="4"/>
  <c r="C117" i="4"/>
  <c r="B117" i="4"/>
  <c r="AG116" i="4"/>
  <c r="AF116" i="4"/>
  <c r="K116" i="4"/>
  <c r="J116" i="4"/>
  <c r="B116" i="4"/>
  <c r="C116" i="4" s="1"/>
  <c r="AG115" i="4"/>
  <c r="AF115" i="4"/>
  <c r="K115" i="4"/>
  <c r="M115" i="4" s="1"/>
  <c r="O115" i="4" s="1"/>
  <c r="J115" i="4"/>
  <c r="C115" i="4"/>
  <c r="B115" i="4"/>
  <c r="AG114" i="4"/>
  <c r="AF114" i="4"/>
  <c r="M114" i="4"/>
  <c r="O114" i="4" s="1"/>
  <c r="K114" i="4"/>
  <c r="J114" i="4"/>
  <c r="B114" i="4"/>
  <c r="C114" i="4" s="1"/>
  <c r="AG113" i="4"/>
  <c r="AF113" i="4"/>
  <c r="L113" i="4"/>
  <c r="N113" i="4" s="1"/>
  <c r="K113" i="4"/>
  <c r="J113" i="4"/>
  <c r="B113" i="4"/>
  <c r="C113" i="4" s="1"/>
  <c r="AG112" i="4"/>
  <c r="AF112" i="4"/>
  <c r="K112" i="4"/>
  <c r="J112" i="4"/>
  <c r="B112" i="4"/>
  <c r="C112" i="4" s="1"/>
  <c r="AG111" i="4"/>
  <c r="AF111" i="4"/>
  <c r="K111" i="4"/>
  <c r="J111" i="4"/>
  <c r="C111" i="4"/>
  <c r="B111" i="4"/>
  <c r="AG110" i="4"/>
  <c r="AF110" i="4"/>
  <c r="K110" i="4"/>
  <c r="J110" i="4"/>
  <c r="B110" i="4"/>
  <c r="C110" i="4" s="1"/>
  <c r="AG109" i="4"/>
  <c r="AF109" i="4"/>
  <c r="K109" i="4"/>
  <c r="J109" i="4"/>
  <c r="C109" i="4"/>
  <c r="B109" i="4"/>
  <c r="AG108" i="4"/>
  <c r="AF108" i="4"/>
  <c r="K108" i="4"/>
  <c r="J108" i="4"/>
  <c r="B108" i="4"/>
  <c r="C108" i="4" s="1"/>
  <c r="AG107" i="4"/>
  <c r="AF107" i="4"/>
  <c r="K107" i="4"/>
  <c r="J107" i="4"/>
  <c r="B107" i="4"/>
  <c r="C107" i="4" s="1"/>
  <c r="AG106" i="4"/>
  <c r="AF106" i="4"/>
  <c r="K106" i="4"/>
  <c r="J106" i="4"/>
  <c r="B106" i="4"/>
  <c r="C106" i="4" s="1"/>
  <c r="AG105" i="4"/>
  <c r="AF105" i="4"/>
  <c r="K105" i="4"/>
  <c r="J105" i="4"/>
  <c r="C105" i="4"/>
  <c r="B105" i="4"/>
  <c r="AG104" i="4"/>
  <c r="AF104" i="4"/>
  <c r="K104" i="4"/>
  <c r="J104" i="4"/>
  <c r="B104" i="4"/>
  <c r="C104" i="4" s="1"/>
  <c r="AG103" i="4"/>
  <c r="AF103" i="4"/>
  <c r="K103" i="4"/>
  <c r="J103" i="4"/>
  <c r="C103" i="4"/>
  <c r="B103" i="4"/>
  <c r="AG102" i="4"/>
  <c r="AF102" i="4"/>
  <c r="K102" i="4"/>
  <c r="J102" i="4"/>
  <c r="B102" i="4"/>
  <c r="C102" i="4" s="1"/>
  <c r="AG101" i="4"/>
  <c r="AF101" i="4"/>
  <c r="K101" i="4"/>
  <c r="J101" i="4"/>
  <c r="B101" i="4"/>
  <c r="C101" i="4" s="1"/>
  <c r="AG100" i="4"/>
  <c r="AF100" i="4"/>
  <c r="K100" i="4"/>
  <c r="J100" i="4"/>
  <c r="B100" i="4"/>
  <c r="C100" i="4" s="1"/>
  <c r="AG99" i="4"/>
  <c r="AF99" i="4"/>
  <c r="K99" i="4"/>
  <c r="J99" i="4"/>
  <c r="C99" i="4"/>
  <c r="B99" i="4"/>
  <c r="AG98" i="4"/>
  <c r="AF98" i="4"/>
  <c r="K98" i="4"/>
  <c r="J98" i="4"/>
  <c r="B98" i="4"/>
  <c r="C98" i="4" s="1"/>
  <c r="AG97" i="4"/>
  <c r="AF97" i="4"/>
  <c r="K97" i="4"/>
  <c r="J97" i="4"/>
  <c r="C97" i="4"/>
  <c r="B97" i="4"/>
  <c r="AG96" i="4"/>
  <c r="AF96" i="4"/>
  <c r="K96" i="4"/>
  <c r="J96" i="4"/>
  <c r="B96" i="4"/>
  <c r="C96" i="4" s="1"/>
  <c r="AG95" i="4"/>
  <c r="AF95" i="4"/>
  <c r="K95" i="4"/>
  <c r="J95" i="4"/>
  <c r="B95" i="4"/>
  <c r="C95" i="4" s="1"/>
  <c r="AG94" i="4"/>
  <c r="AF94" i="4"/>
  <c r="K94" i="4"/>
  <c r="J94" i="4"/>
  <c r="B94" i="4"/>
  <c r="C94" i="4" s="1"/>
  <c r="AG93" i="4"/>
  <c r="AF93" i="4"/>
  <c r="K93" i="4"/>
  <c r="J93" i="4"/>
  <c r="C93" i="4"/>
  <c r="B93" i="4"/>
  <c r="AG92" i="4"/>
  <c r="AF92" i="4"/>
  <c r="K92" i="4"/>
  <c r="J92" i="4"/>
  <c r="B92" i="4"/>
  <c r="C92" i="4" s="1"/>
  <c r="AG91" i="4"/>
  <c r="AF91" i="4"/>
  <c r="L91" i="4"/>
  <c r="N91" i="4" s="1"/>
  <c r="K91" i="4"/>
  <c r="J91" i="4"/>
  <c r="C91" i="4"/>
  <c r="B91" i="4"/>
  <c r="AG90" i="4"/>
  <c r="AF90" i="4"/>
  <c r="K90" i="4"/>
  <c r="J90" i="4"/>
  <c r="C90" i="4"/>
  <c r="B90" i="4"/>
  <c r="AG89" i="4"/>
  <c r="AF89" i="4"/>
  <c r="K89" i="4"/>
  <c r="J89" i="4"/>
  <c r="C89" i="4"/>
  <c r="B89" i="4"/>
  <c r="AG88" i="4"/>
  <c r="AF88" i="4"/>
  <c r="K88" i="4"/>
  <c r="J88" i="4"/>
  <c r="B88" i="4"/>
  <c r="C88" i="4" s="1"/>
  <c r="AG87" i="4"/>
  <c r="AF87" i="4"/>
  <c r="K87" i="4"/>
  <c r="J87" i="4"/>
  <c r="C87" i="4"/>
  <c r="B87" i="4"/>
  <c r="AG86" i="4"/>
  <c r="AF86" i="4"/>
  <c r="K86" i="4"/>
  <c r="J86" i="4"/>
  <c r="L86" i="4" s="1"/>
  <c r="N86" i="4" s="1"/>
  <c r="B86" i="4"/>
  <c r="C86" i="4" s="1"/>
  <c r="AG85" i="4"/>
  <c r="AF85" i="4"/>
  <c r="K85" i="4"/>
  <c r="J85" i="4"/>
  <c r="C85" i="4"/>
  <c r="B85" i="4"/>
  <c r="AG84" i="4"/>
  <c r="AF84" i="4"/>
  <c r="K84" i="4"/>
  <c r="M84" i="4" s="1"/>
  <c r="O84" i="4" s="1"/>
  <c r="J84" i="4"/>
  <c r="C84" i="4"/>
  <c r="B84" i="4"/>
  <c r="AG83" i="4"/>
  <c r="AF83" i="4"/>
  <c r="L83" i="4"/>
  <c r="N83" i="4" s="1"/>
  <c r="K83" i="4"/>
  <c r="J83" i="4"/>
  <c r="C83" i="4"/>
  <c r="B83" i="4"/>
  <c r="AG82" i="4"/>
  <c r="AF82" i="4"/>
  <c r="K82" i="4"/>
  <c r="J82" i="4"/>
  <c r="B82" i="4"/>
  <c r="C82" i="4" s="1"/>
  <c r="AG81" i="4"/>
  <c r="AF81" i="4"/>
  <c r="L81" i="4"/>
  <c r="N81" i="4" s="1"/>
  <c r="K81" i="4"/>
  <c r="J81" i="4"/>
  <c r="C81" i="4"/>
  <c r="B81" i="4"/>
  <c r="AG80" i="4"/>
  <c r="AF80" i="4"/>
  <c r="K80" i="4"/>
  <c r="J80" i="4"/>
  <c r="L80" i="4" s="1"/>
  <c r="N80" i="4" s="1"/>
  <c r="B80" i="4"/>
  <c r="C80" i="4" s="1"/>
  <c r="AG79" i="4"/>
  <c r="AF79" i="4"/>
  <c r="K79" i="4"/>
  <c r="J79" i="4"/>
  <c r="C79" i="4"/>
  <c r="B79" i="4"/>
  <c r="AG78" i="4"/>
  <c r="AF78" i="4"/>
  <c r="K78" i="4"/>
  <c r="M78" i="4" s="1"/>
  <c r="O78" i="4" s="1"/>
  <c r="J78" i="4"/>
  <c r="C78" i="4"/>
  <c r="B78" i="4"/>
  <c r="AG77" i="4"/>
  <c r="AF77" i="4"/>
  <c r="L77" i="4"/>
  <c r="N77" i="4" s="1"/>
  <c r="K77" i="4"/>
  <c r="M77" i="4" s="1"/>
  <c r="O77" i="4" s="1"/>
  <c r="J77" i="4"/>
  <c r="C77" i="4"/>
  <c r="B77" i="4"/>
  <c r="AG76" i="4"/>
  <c r="AF76" i="4"/>
  <c r="L76" i="4"/>
  <c r="N76" i="4" s="1"/>
  <c r="K76" i="4"/>
  <c r="J76" i="4"/>
  <c r="B76" i="4"/>
  <c r="C76" i="4" s="1"/>
  <c r="AG75" i="4"/>
  <c r="AF75" i="4"/>
  <c r="L75" i="4"/>
  <c r="N75" i="4" s="1"/>
  <c r="K75" i="4"/>
  <c r="J75" i="4"/>
  <c r="C75" i="4"/>
  <c r="B75" i="4"/>
  <c r="AG74" i="4"/>
  <c r="AF74" i="4"/>
  <c r="K74" i="4"/>
  <c r="J74" i="4"/>
  <c r="L74" i="4" s="1"/>
  <c r="N74" i="4" s="1"/>
  <c r="B74" i="4"/>
  <c r="C74" i="4" s="1"/>
  <c r="AG73" i="4"/>
  <c r="AF73" i="4"/>
  <c r="L73" i="4"/>
  <c r="N73" i="4" s="1"/>
  <c r="K73" i="4"/>
  <c r="J73" i="4"/>
  <c r="C73" i="4"/>
  <c r="B73" i="4"/>
  <c r="AG72" i="4"/>
  <c r="AF72" i="4"/>
  <c r="K72" i="4"/>
  <c r="J72" i="4"/>
  <c r="C72" i="4"/>
  <c r="B72" i="4"/>
  <c r="AG71" i="4"/>
  <c r="AF71" i="4"/>
  <c r="L71" i="4"/>
  <c r="N71" i="4" s="1"/>
  <c r="K71" i="4"/>
  <c r="J71" i="4"/>
  <c r="C71" i="4"/>
  <c r="B71" i="4"/>
  <c r="AG70" i="4"/>
  <c r="AF70" i="4"/>
  <c r="K70" i="4"/>
  <c r="J70" i="4"/>
  <c r="B70" i="4"/>
  <c r="C70" i="4" s="1"/>
  <c r="AG69" i="4"/>
  <c r="AF69" i="4"/>
  <c r="L69" i="4"/>
  <c r="N69" i="4" s="1"/>
  <c r="K69" i="4"/>
  <c r="J69" i="4"/>
  <c r="C69" i="4"/>
  <c r="B69" i="4"/>
  <c r="AG68" i="4"/>
  <c r="AF68" i="4"/>
  <c r="N68" i="4"/>
  <c r="K68" i="4"/>
  <c r="J68" i="4"/>
  <c r="L68" i="4" s="1"/>
  <c r="B68" i="4"/>
  <c r="C68" i="4" s="1"/>
  <c r="AG67" i="4"/>
  <c r="AF67" i="4"/>
  <c r="L67" i="4"/>
  <c r="N67" i="4" s="1"/>
  <c r="K67" i="4"/>
  <c r="J67" i="4"/>
  <c r="C67" i="4"/>
  <c r="B67" i="4"/>
  <c r="AG66" i="4"/>
  <c r="AF66" i="4"/>
  <c r="K66" i="4"/>
  <c r="J66" i="4"/>
  <c r="C66" i="4"/>
  <c r="B66" i="4"/>
  <c r="AG65" i="4"/>
  <c r="AF65" i="4"/>
  <c r="L65" i="4"/>
  <c r="N65" i="4" s="1"/>
  <c r="K65" i="4"/>
  <c r="J65" i="4"/>
  <c r="C65" i="4"/>
  <c r="B65" i="4"/>
  <c r="AG64" i="4"/>
  <c r="AF64" i="4"/>
  <c r="L64" i="4"/>
  <c r="N64" i="4" s="1"/>
  <c r="K64" i="4"/>
  <c r="M64" i="4" s="1"/>
  <c r="O64" i="4" s="1"/>
  <c r="J64" i="4"/>
  <c r="B64" i="4"/>
  <c r="C64" i="4" s="1"/>
  <c r="AG63" i="4"/>
  <c r="AF63" i="4"/>
  <c r="L63" i="4"/>
  <c r="N63" i="4" s="1"/>
  <c r="K63" i="4"/>
  <c r="J63" i="4"/>
  <c r="C63" i="4"/>
  <c r="B63" i="4"/>
  <c r="AG62" i="4"/>
  <c r="AF62" i="4"/>
  <c r="N62" i="4"/>
  <c r="K62" i="4"/>
  <c r="J62" i="4"/>
  <c r="L62" i="4" s="1"/>
  <c r="B62" i="4"/>
  <c r="C62" i="4" s="1"/>
  <c r="AG61" i="4"/>
  <c r="AF61" i="4"/>
  <c r="K61" i="4"/>
  <c r="J61" i="4"/>
  <c r="C61" i="4"/>
  <c r="B61" i="4"/>
  <c r="AG60" i="4"/>
  <c r="AF60" i="4"/>
  <c r="K60" i="4"/>
  <c r="M60" i="4" s="1"/>
  <c r="O60" i="4" s="1"/>
  <c r="J60" i="4"/>
  <c r="C60" i="4"/>
  <c r="B60" i="4"/>
  <c r="AG59" i="4"/>
  <c r="AF59" i="4"/>
  <c r="L59" i="4"/>
  <c r="N59" i="4" s="1"/>
  <c r="K59" i="4"/>
  <c r="M59" i="4" s="1"/>
  <c r="O59" i="4" s="1"/>
  <c r="J59" i="4"/>
  <c r="C59" i="4"/>
  <c r="B59" i="4"/>
  <c r="AG58" i="4"/>
  <c r="AF58" i="4"/>
  <c r="L58" i="4"/>
  <c r="N58" i="4" s="1"/>
  <c r="K58" i="4"/>
  <c r="J58" i="4"/>
  <c r="C58" i="4"/>
  <c r="B58" i="4"/>
  <c r="AG57" i="4"/>
  <c r="AF57" i="4"/>
  <c r="K57" i="4"/>
  <c r="J57" i="4"/>
  <c r="C57" i="4"/>
  <c r="B57" i="4"/>
  <c r="AG56" i="4"/>
  <c r="AF56" i="4"/>
  <c r="K56" i="4"/>
  <c r="J56" i="4"/>
  <c r="L56" i="4" s="1"/>
  <c r="N56" i="4" s="1"/>
  <c r="B56" i="4"/>
  <c r="C56" i="4" s="1"/>
  <c r="AG55" i="4"/>
  <c r="AF55" i="4"/>
  <c r="L55" i="4"/>
  <c r="N55" i="4" s="1"/>
  <c r="K55" i="4"/>
  <c r="M55" i="4" s="1"/>
  <c r="O55" i="4" s="1"/>
  <c r="J55" i="4"/>
  <c r="C55" i="4"/>
  <c r="B55" i="4"/>
  <c r="AG54" i="4"/>
  <c r="AF54" i="4"/>
  <c r="N54" i="4"/>
  <c r="K54" i="4"/>
  <c r="J54" i="4"/>
  <c r="L54" i="4" s="1"/>
  <c r="C54" i="4"/>
  <c r="B54" i="4"/>
  <c r="AG53" i="4"/>
  <c r="AF53" i="4"/>
  <c r="K53" i="4"/>
  <c r="J53" i="4"/>
  <c r="L53" i="4" s="1"/>
  <c r="N53" i="4" s="1"/>
  <c r="B53" i="4"/>
  <c r="C53" i="4" s="1"/>
  <c r="AG52" i="4"/>
  <c r="AF52" i="4"/>
  <c r="L52" i="4"/>
  <c r="N52" i="4" s="1"/>
  <c r="K52" i="4"/>
  <c r="J52" i="4"/>
  <c r="C52" i="4"/>
  <c r="B52" i="4"/>
  <c r="AG51" i="4"/>
  <c r="AF51" i="4"/>
  <c r="K51" i="4"/>
  <c r="M51" i="4" s="1"/>
  <c r="O51" i="4" s="1"/>
  <c r="J51" i="4"/>
  <c r="C51" i="4"/>
  <c r="B51" i="4"/>
  <c r="AG50" i="4"/>
  <c r="AF50" i="4"/>
  <c r="L50" i="4"/>
  <c r="N50" i="4" s="1"/>
  <c r="K50" i="4"/>
  <c r="J50" i="4"/>
  <c r="B50" i="4"/>
  <c r="C50" i="4" s="1"/>
  <c r="AG49" i="4"/>
  <c r="AF49" i="4"/>
  <c r="L49" i="4"/>
  <c r="N49" i="4" s="1"/>
  <c r="K49" i="4"/>
  <c r="J49" i="4"/>
  <c r="C49" i="4"/>
  <c r="B49" i="4"/>
  <c r="AG48" i="4"/>
  <c r="AF48" i="4"/>
  <c r="K48" i="4"/>
  <c r="J48" i="4"/>
  <c r="L48" i="4" s="1"/>
  <c r="N48" i="4" s="1"/>
  <c r="C48" i="4"/>
  <c r="B48" i="4"/>
  <c r="AG47" i="4"/>
  <c r="AF47" i="4"/>
  <c r="K47" i="4"/>
  <c r="J47" i="4"/>
  <c r="L47" i="4" s="1"/>
  <c r="N47" i="4" s="1"/>
  <c r="B47" i="4"/>
  <c r="C47" i="4" s="1"/>
  <c r="AG46" i="4"/>
  <c r="AF46" i="4"/>
  <c r="N46" i="4"/>
  <c r="L46" i="4"/>
  <c r="K46" i="4"/>
  <c r="J46" i="4"/>
  <c r="C46" i="4"/>
  <c r="B46" i="4"/>
  <c r="AG45" i="4"/>
  <c r="AF45" i="4"/>
  <c r="K45" i="4"/>
  <c r="M45" i="4" s="1"/>
  <c r="O45" i="4" s="1"/>
  <c r="J45" i="4"/>
  <c r="L45" i="4" s="1"/>
  <c r="N45" i="4" s="1"/>
  <c r="C45" i="4"/>
  <c r="B45" i="4"/>
  <c r="AG44" i="4"/>
  <c r="AF44" i="4"/>
  <c r="M44" i="4"/>
  <c r="O44" i="4" s="1"/>
  <c r="L44" i="4"/>
  <c r="N44" i="4" s="1"/>
  <c r="K44" i="4"/>
  <c r="J44" i="4"/>
  <c r="B44" i="4"/>
  <c r="C44" i="4" s="1"/>
  <c r="AG43" i="4"/>
  <c r="AF43" i="4"/>
  <c r="L43" i="4"/>
  <c r="N43" i="4" s="1"/>
  <c r="K43" i="4"/>
  <c r="J43" i="4"/>
  <c r="C43" i="4"/>
  <c r="B43" i="4"/>
  <c r="AG42" i="4"/>
  <c r="AF42" i="4"/>
  <c r="K42" i="4"/>
  <c r="J42" i="4"/>
  <c r="L42" i="4" s="1"/>
  <c r="N42" i="4" s="1"/>
  <c r="C42" i="4"/>
  <c r="B42" i="4"/>
  <c r="AG41" i="4"/>
  <c r="AF41" i="4"/>
  <c r="M41" i="4"/>
  <c r="O41" i="4" s="1"/>
  <c r="K41" i="4"/>
  <c r="J41" i="4"/>
  <c r="L41" i="4" s="1"/>
  <c r="N41" i="4" s="1"/>
  <c r="B41" i="4"/>
  <c r="C41" i="4" s="1"/>
  <c r="AG40" i="4"/>
  <c r="AF40" i="4"/>
  <c r="K40" i="4"/>
  <c r="J40" i="4"/>
  <c r="C40" i="4"/>
  <c r="B40" i="4"/>
  <c r="AG39" i="4"/>
  <c r="AF39" i="4"/>
  <c r="K39" i="4"/>
  <c r="M39" i="4" s="1"/>
  <c r="O39" i="4" s="1"/>
  <c r="J39" i="4"/>
  <c r="L39" i="4" s="1"/>
  <c r="N39" i="4" s="1"/>
  <c r="B39" i="4"/>
  <c r="C39" i="4" s="1"/>
  <c r="AG38" i="4"/>
  <c r="AF38" i="4"/>
  <c r="M38" i="4"/>
  <c r="O38" i="4" s="1"/>
  <c r="L38" i="4"/>
  <c r="N38" i="4" s="1"/>
  <c r="K38" i="4"/>
  <c r="J38" i="4"/>
  <c r="B38" i="4"/>
  <c r="C38" i="4" s="1"/>
  <c r="AG37" i="4"/>
  <c r="AF37" i="4"/>
  <c r="K37" i="4"/>
  <c r="J37" i="4"/>
  <c r="C37" i="4"/>
  <c r="B37" i="4"/>
  <c r="AG36" i="4"/>
  <c r="AF36" i="4"/>
  <c r="M36" i="4"/>
  <c r="O36" i="4" s="1"/>
  <c r="K36" i="4"/>
  <c r="J36" i="4"/>
  <c r="B36" i="4"/>
  <c r="C36" i="4" s="1"/>
  <c r="AG35" i="4"/>
  <c r="AF35" i="4"/>
  <c r="L35" i="4"/>
  <c r="N35" i="4" s="1"/>
  <c r="K35" i="4"/>
  <c r="J35" i="4"/>
  <c r="B35" i="4"/>
  <c r="C35" i="4" s="1"/>
  <c r="AG34" i="4"/>
  <c r="AF34" i="4"/>
  <c r="L34" i="4"/>
  <c r="N34" i="4" s="1"/>
  <c r="K34" i="4"/>
  <c r="M34" i="4" s="1"/>
  <c r="O34" i="4" s="1"/>
  <c r="J34" i="4"/>
  <c r="B34" i="4"/>
  <c r="C34" i="4" s="1"/>
  <c r="AG33" i="4"/>
  <c r="AF33" i="4"/>
  <c r="K33" i="4"/>
  <c r="J33" i="4"/>
  <c r="L33" i="4" s="1"/>
  <c r="N33" i="4" s="1"/>
  <c r="B33" i="4"/>
  <c r="C33" i="4" s="1"/>
  <c r="AG32" i="4"/>
  <c r="AF32" i="4"/>
  <c r="L32" i="4"/>
  <c r="N32" i="4" s="1"/>
  <c r="K32" i="4"/>
  <c r="M32" i="4" s="1"/>
  <c r="O32" i="4" s="1"/>
  <c r="J32" i="4"/>
  <c r="B32" i="4"/>
  <c r="C32" i="4" s="1"/>
  <c r="AG31" i="4"/>
  <c r="AF31" i="4"/>
  <c r="K31" i="4"/>
  <c r="J31" i="4"/>
  <c r="L31" i="4" s="1"/>
  <c r="N31" i="4" s="1"/>
  <c r="C31" i="4"/>
  <c r="B31" i="4"/>
  <c r="AG30" i="4"/>
  <c r="AF30" i="4"/>
  <c r="M30" i="4"/>
  <c r="O30" i="4" s="1"/>
  <c r="K30" i="4"/>
  <c r="J30" i="4"/>
  <c r="B30" i="4"/>
  <c r="C30" i="4" s="1"/>
  <c r="AG29" i="4"/>
  <c r="AF29" i="4"/>
  <c r="L29" i="4"/>
  <c r="N29" i="4" s="1"/>
  <c r="K29" i="4"/>
  <c r="J29" i="4"/>
  <c r="C29" i="4"/>
  <c r="B29" i="4"/>
  <c r="AG28" i="4"/>
  <c r="AF28" i="4"/>
  <c r="L28" i="4"/>
  <c r="N28" i="4" s="1"/>
  <c r="K28" i="4"/>
  <c r="M28" i="4" s="1"/>
  <c r="O28" i="4" s="1"/>
  <c r="J28" i="4"/>
  <c r="B28" i="4"/>
  <c r="C28" i="4" s="1"/>
  <c r="AG27" i="4"/>
  <c r="AF27" i="4"/>
  <c r="K27" i="4"/>
  <c r="J27" i="4"/>
  <c r="L27" i="4" s="1"/>
  <c r="N27" i="4" s="1"/>
  <c r="B27" i="4"/>
  <c r="C27" i="4" s="1"/>
  <c r="AG26" i="4"/>
  <c r="AF26" i="4"/>
  <c r="L26" i="4"/>
  <c r="N26" i="4" s="1"/>
  <c r="K26" i="4"/>
  <c r="M26" i="4" s="1"/>
  <c r="O26" i="4" s="1"/>
  <c r="J26" i="4"/>
  <c r="B26" i="4"/>
  <c r="C26" i="4" s="1"/>
  <c r="AG25" i="4"/>
  <c r="AF25" i="4"/>
  <c r="K25" i="4"/>
  <c r="J25" i="4"/>
  <c r="L25" i="4" s="1"/>
  <c r="N25" i="4" s="1"/>
  <c r="C25" i="4"/>
  <c r="B25" i="4"/>
  <c r="AG24" i="4"/>
  <c r="AF24" i="4"/>
  <c r="M24" i="4"/>
  <c r="O24" i="4" s="1"/>
  <c r="K24" i="4"/>
  <c r="J24" i="4"/>
  <c r="B24" i="4"/>
  <c r="C24" i="4" s="1"/>
  <c r="AG23" i="4"/>
  <c r="AF23" i="4"/>
  <c r="L23" i="4"/>
  <c r="N23" i="4" s="1"/>
  <c r="K23" i="4"/>
  <c r="J23" i="4"/>
  <c r="C23" i="4"/>
  <c r="B23" i="4"/>
  <c r="AG22" i="4"/>
  <c r="AF22" i="4"/>
  <c r="L22" i="4"/>
  <c r="N22" i="4" s="1"/>
  <c r="K22" i="4"/>
  <c r="M22" i="4" s="1"/>
  <c r="O22" i="4" s="1"/>
  <c r="J22" i="4"/>
  <c r="B22" i="4"/>
  <c r="C22" i="4" s="1"/>
  <c r="AG21" i="4"/>
  <c r="AF21" i="4"/>
  <c r="K21" i="4"/>
  <c r="J21" i="4"/>
  <c r="L21" i="4" s="1"/>
  <c r="N21" i="4" s="1"/>
  <c r="B21" i="4"/>
  <c r="C21" i="4" s="1"/>
  <c r="AG20" i="4"/>
  <c r="AF20" i="4"/>
  <c r="L20" i="4"/>
  <c r="N20" i="4" s="1"/>
  <c r="K20" i="4"/>
  <c r="M20" i="4" s="1"/>
  <c r="O20" i="4" s="1"/>
  <c r="J20" i="4"/>
  <c r="B20" i="4"/>
  <c r="C20" i="4" s="1"/>
  <c r="AG19" i="4"/>
  <c r="AF19" i="4"/>
  <c r="K19" i="4"/>
  <c r="M19" i="4" s="1"/>
  <c r="O19" i="4" s="1"/>
  <c r="J19" i="4"/>
  <c r="L19" i="4" s="1"/>
  <c r="N19" i="4" s="1"/>
  <c r="C19" i="4"/>
  <c r="B19" i="4"/>
  <c r="AG18" i="4"/>
  <c r="AF18" i="4"/>
  <c r="K18" i="4"/>
  <c r="J18" i="4"/>
  <c r="L18" i="4" s="1"/>
  <c r="N18" i="4" s="1"/>
  <c r="C18" i="4"/>
  <c r="B18" i="4"/>
  <c r="AG17" i="4"/>
  <c r="AF17" i="4"/>
  <c r="N17" i="4"/>
  <c r="M17" i="4"/>
  <c r="O17" i="4" s="1"/>
  <c r="L17" i="4"/>
  <c r="K17" i="4"/>
  <c r="J17" i="4"/>
  <c r="B17" i="4"/>
  <c r="C17" i="4" s="1"/>
  <c r="AG16" i="4"/>
  <c r="AF16" i="4"/>
  <c r="M16" i="4"/>
  <c r="O16" i="4" s="1"/>
  <c r="L16" i="4"/>
  <c r="N16" i="4" s="1"/>
  <c r="K16" i="4"/>
  <c r="J16" i="4"/>
  <c r="B16" i="4"/>
  <c r="C16" i="4" s="1"/>
  <c r="AG15" i="4"/>
  <c r="AF15" i="4"/>
  <c r="L15" i="4"/>
  <c r="N15" i="4" s="1"/>
  <c r="K15" i="4"/>
  <c r="M15" i="4" s="1"/>
  <c r="O15" i="4" s="1"/>
  <c r="J15" i="4"/>
  <c r="C15" i="4"/>
  <c r="B15" i="4"/>
  <c r="AG14" i="4"/>
  <c r="AF14" i="4"/>
  <c r="K14" i="4"/>
  <c r="M14" i="4" s="1"/>
  <c r="O14" i="4" s="1"/>
  <c r="J14" i="4"/>
  <c r="L14" i="4" s="1"/>
  <c r="N14" i="4" s="1"/>
  <c r="B14" i="4"/>
  <c r="C14" i="4" s="1"/>
  <c r="AG13" i="4"/>
  <c r="AF13" i="4"/>
  <c r="K13" i="4"/>
  <c r="M13" i="4" s="1"/>
  <c r="O13" i="4" s="1"/>
  <c r="J13" i="4"/>
  <c r="L13" i="4" s="1"/>
  <c r="N13" i="4" s="1"/>
  <c r="C13" i="4"/>
  <c r="B13" i="4"/>
  <c r="AG12" i="4"/>
  <c r="AF12" i="4"/>
  <c r="K12" i="4"/>
  <c r="J12" i="4"/>
  <c r="L12" i="4" s="1"/>
  <c r="N12" i="4" s="1"/>
  <c r="C12" i="4"/>
  <c r="B12" i="4"/>
  <c r="AG11" i="4"/>
  <c r="AF11" i="4"/>
  <c r="N11" i="4"/>
  <c r="M11" i="4"/>
  <c r="O11" i="4" s="1"/>
  <c r="L11" i="4"/>
  <c r="K11" i="4"/>
  <c r="J11" i="4"/>
  <c r="B11" i="4"/>
  <c r="C11" i="4" s="1"/>
  <c r="AG10" i="4"/>
  <c r="AF10" i="4"/>
  <c r="M10" i="4"/>
  <c r="O10" i="4" s="1"/>
  <c r="L10" i="4"/>
  <c r="N10" i="4" s="1"/>
  <c r="K10" i="4"/>
  <c r="J10" i="4"/>
  <c r="B10" i="4"/>
  <c r="C10" i="4" s="1"/>
  <c r="AG9" i="4"/>
  <c r="AF9" i="4"/>
  <c r="L9" i="4"/>
  <c r="N9" i="4" s="1"/>
  <c r="K9" i="4"/>
  <c r="M9" i="4" s="1"/>
  <c r="O9" i="4" s="1"/>
  <c r="J9" i="4"/>
  <c r="C9" i="4"/>
  <c r="B9" i="4"/>
  <c r="AG8" i="4"/>
  <c r="AF8" i="4"/>
  <c r="K8" i="4"/>
  <c r="M8" i="4" s="1"/>
  <c r="O8" i="4" s="1"/>
  <c r="J8" i="4"/>
  <c r="L8" i="4" s="1"/>
  <c r="N8" i="4" s="1"/>
  <c r="B8" i="4"/>
  <c r="C8" i="4" s="1"/>
  <c r="AG7" i="4"/>
  <c r="AF7" i="4"/>
  <c r="K7" i="4"/>
  <c r="M7" i="4" s="1"/>
  <c r="O7" i="4" s="1"/>
  <c r="J7" i="4"/>
  <c r="L7" i="4" s="1"/>
  <c r="N7" i="4" s="1"/>
  <c r="C7" i="4"/>
  <c r="B7" i="4"/>
  <c r="AG6" i="4"/>
  <c r="AF6" i="4"/>
  <c r="K6" i="4"/>
  <c r="J6" i="4"/>
  <c r="L6" i="4" s="1"/>
  <c r="N6" i="4" s="1"/>
  <c r="C6" i="4"/>
  <c r="B6" i="4"/>
  <c r="AG5" i="4"/>
  <c r="AF5" i="4"/>
  <c r="N5" i="4"/>
  <c r="M5" i="4"/>
  <c r="O5" i="4" s="1"/>
  <c r="L5" i="4"/>
  <c r="K5" i="4"/>
  <c r="J5" i="4"/>
  <c r="B5" i="4"/>
  <c r="C5" i="4" s="1"/>
  <c r="AG4" i="4"/>
  <c r="AF4" i="4"/>
  <c r="M4" i="4"/>
  <c r="O4" i="4" s="1"/>
  <c r="L4" i="4"/>
  <c r="N4" i="4" s="1"/>
  <c r="K4" i="4"/>
  <c r="M132" i="4" s="1"/>
  <c r="O132" i="4" s="1"/>
  <c r="J4" i="4"/>
  <c r="B4" i="4"/>
  <c r="C4" i="4" s="1"/>
  <c r="AG198" i="3"/>
  <c r="AF198" i="3"/>
  <c r="AG197" i="3"/>
  <c r="AF197" i="3"/>
  <c r="AG196" i="3"/>
  <c r="AF196" i="3"/>
  <c r="AG195" i="3"/>
  <c r="AF195" i="3"/>
  <c r="AG194" i="3"/>
  <c r="AF194" i="3"/>
  <c r="AG193" i="3"/>
  <c r="AF193" i="3"/>
  <c r="AG192" i="3"/>
  <c r="AF192" i="3"/>
  <c r="AG191" i="3"/>
  <c r="AF191" i="3"/>
  <c r="AG190" i="3"/>
  <c r="AF190" i="3"/>
  <c r="AG189" i="3"/>
  <c r="AF189" i="3"/>
  <c r="AG188" i="3"/>
  <c r="AF188" i="3"/>
  <c r="AG187" i="3"/>
  <c r="AF187" i="3"/>
  <c r="AG186" i="3"/>
  <c r="AF186" i="3"/>
  <c r="AG185" i="3"/>
  <c r="AF185" i="3"/>
  <c r="AG184" i="3"/>
  <c r="AF184" i="3"/>
  <c r="AG183" i="3"/>
  <c r="AF183" i="3"/>
  <c r="AG182" i="3"/>
  <c r="AF182" i="3"/>
  <c r="AG181" i="3"/>
  <c r="AF181" i="3"/>
  <c r="AG180" i="3"/>
  <c r="AF180" i="3"/>
  <c r="AG179" i="3"/>
  <c r="AF179" i="3"/>
  <c r="AG178" i="3"/>
  <c r="AF178" i="3"/>
  <c r="AG177" i="3"/>
  <c r="AF177" i="3"/>
  <c r="AG176" i="3"/>
  <c r="AF176" i="3"/>
  <c r="AG175" i="3"/>
  <c r="AF175" i="3"/>
  <c r="AG174" i="3"/>
  <c r="AF174" i="3"/>
  <c r="AG173" i="3"/>
  <c r="AF173" i="3"/>
  <c r="AG172" i="3"/>
  <c r="AF172" i="3"/>
  <c r="AG171" i="3"/>
  <c r="AF171" i="3"/>
  <c r="AG170" i="3"/>
  <c r="AF170" i="3"/>
  <c r="AG169" i="3"/>
  <c r="AF169" i="3"/>
  <c r="AG168" i="3"/>
  <c r="AF168" i="3"/>
  <c r="AG167" i="3"/>
  <c r="AF167" i="3"/>
  <c r="AG166" i="3"/>
  <c r="AF166" i="3"/>
  <c r="AG165" i="3"/>
  <c r="AF165" i="3"/>
  <c r="AG164" i="3"/>
  <c r="AF164" i="3"/>
  <c r="AG163" i="3"/>
  <c r="AF163" i="3"/>
  <c r="AG162" i="3"/>
  <c r="AF162" i="3"/>
  <c r="AG161" i="3"/>
  <c r="AF161" i="3"/>
  <c r="AG160" i="3"/>
  <c r="AF160" i="3"/>
  <c r="AG159" i="3"/>
  <c r="AF159" i="3"/>
  <c r="AG158" i="3"/>
  <c r="AF158" i="3"/>
  <c r="AG157" i="3"/>
  <c r="AF157" i="3"/>
  <c r="AG156" i="3"/>
  <c r="AF156" i="3"/>
  <c r="AG155" i="3"/>
  <c r="AF155" i="3"/>
  <c r="AG154" i="3"/>
  <c r="AF154" i="3"/>
  <c r="AG153" i="3"/>
  <c r="AF153" i="3"/>
  <c r="AG152" i="3"/>
  <c r="AF152" i="3"/>
  <c r="AG151" i="3"/>
  <c r="AF151" i="3"/>
  <c r="AG150" i="3"/>
  <c r="AF150" i="3"/>
  <c r="AG149" i="3"/>
  <c r="AF149" i="3"/>
  <c r="AG148" i="3"/>
  <c r="AF148" i="3"/>
  <c r="AG147" i="3"/>
  <c r="AF147" i="3"/>
  <c r="AG146" i="3"/>
  <c r="AF146" i="3"/>
  <c r="AG145" i="3"/>
  <c r="AF145" i="3"/>
  <c r="AG144" i="3"/>
  <c r="AF144" i="3"/>
  <c r="AG143" i="3"/>
  <c r="AF143" i="3"/>
  <c r="AG142" i="3"/>
  <c r="AF142" i="3"/>
  <c r="AG141" i="3"/>
  <c r="AF141" i="3"/>
  <c r="AG140" i="3"/>
  <c r="AF140" i="3"/>
  <c r="AG139" i="3"/>
  <c r="AF139" i="3"/>
  <c r="AG138" i="3"/>
  <c r="AF138" i="3"/>
  <c r="AG137" i="3"/>
  <c r="AF137" i="3"/>
  <c r="AG136" i="3"/>
  <c r="AF136" i="3"/>
  <c r="AG135" i="3"/>
  <c r="AF135" i="3"/>
  <c r="AG134" i="3"/>
  <c r="AF134" i="3"/>
  <c r="AG133" i="3"/>
  <c r="AF133" i="3"/>
  <c r="AG132" i="3"/>
  <c r="AF132" i="3"/>
  <c r="K132" i="3"/>
  <c r="J132" i="3"/>
  <c r="B132" i="3"/>
  <c r="C132" i="3" s="1"/>
  <c r="AG131" i="3"/>
  <c r="AF131" i="3"/>
  <c r="K131" i="3"/>
  <c r="J131" i="3"/>
  <c r="C131" i="3"/>
  <c r="B131" i="3"/>
  <c r="AG130" i="3"/>
  <c r="AF130" i="3"/>
  <c r="K130" i="3"/>
  <c r="J130" i="3"/>
  <c r="C130" i="3"/>
  <c r="B130" i="3"/>
  <c r="AG129" i="3"/>
  <c r="AF129" i="3"/>
  <c r="K129" i="3"/>
  <c r="J129" i="3"/>
  <c r="C129" i="3"/>
  <c r="B129" i="3"/>
  <c r="AG128" i="3"/>
  <c r="AF128" i="3"/>
  <c r="L128" i="3"/>
  <c r="N128" i="3" s="1"/>
  <c r="K128" i="3"/>
  <c r="J128" i="3"/>
  <c r="B128" i="3"/>
  <c r="C128" i="3" s="1"/>
  <c r="AG127" i="3"/>
  <c r="AF127" i="3"/>
  <c r="K127" i="3"/>
  <c r="J127" i="3"/>
  <c r="B127" i="3"/>
  <c r="C127" i="3" s="1"/>
  <c r="AG126" i="3"/>
  <c r="AF126" i="3"/>
  <c r="K126" i="3"/>
  <c r="J126" i="3"/>
  <c r="L126" i="3" s="1"/>
  <c r="N126" i="3" s="1"/>
  <c r="B126" i="3"/>
  <c r="C126" i="3" s="1"/>
  <c r="AG125" i="3"/>
  <c r="AF125" i="3"/>
  <c r="K125" i="3"/>
  <c r="J125" i="3"/>
  <c r="C125" i="3"/>
  <c r="B125" i="3"/>
  <c r="AG124" i="3"/>
  <c r="AF124" i="3"/>
  <c r="K124" i="3"/>
  <c r="J124" i="3"/>
  <c r="C124" i="3"/>
  <c r="B124" i="3"/>
  <c r="AG123" i="3"/>
  <c r="AF123" i="3"/>
  <c r="K123" i="3"/>
  <c r="J123" i="3"/>
  <c r="C123" i="3"/>
  <c r="B123" i="3"/>
  <c r="AG122" i="3"/>
  <c r="AF122" i="3"/>
  <c r="M122" i="3"/>
  <c r="O122" i="3" s="1"/>
  <c r="K122" i="3"/>
  <c r="J122" i="3"/>
  <c r="C122" i="3"/>
  <c r="B122" i="3"/>
  <c r="AG121" i="3"/>
  <c r="AF121" i="3"/>
  <c r="K121" i="3"/>
  <c r="J121" i="3"/>
  <c r="B121" i="3"/>
  <c r="C121" i="3" s="1"/>
  <c r="AG120" i="3"/>
  <c r="AF120" i="3"/>
  <c r="K120" i="3"/>
  <c r="M120" i="3" s="1"/>
  <c r="O120" i="3" s="1"/>
  <c r="J120" i="3"/>
  <c r="B120" i="3"/>
  <c r="C120" i="3" s="1"/>
  <c r="AG119" i="3"/>
  <c r="AF119" i="3"/>
  <c r="K119" i="3"/>
  <c r="J119" i="3"/>
  <c r="C119" i="3"/>
  <c r="B119" i="3"/>
  <c r="AG118" i="3"/>
  <c r="AF118" i="3"/>
  <c r="K118" i="3"/>
  <c r="J118" i="3"/>
  <c r="C118" i="3"/>
  <c r="B118" i="3"/>
  <c r="AG117" i="3"/>
  <c r="AF117" i="3"/>
  <c r="K117" i="3"/>
  <c r="J117" i="3"/>
  <c r="B117" i="3"/>
  <c r="C117" i="3" s="1"/>
  <c r="AG116" i="3"/>
  <c r="AF116" i="3"/>
  <c r="K116" i="3"/>
  <c r="J116" i="3"/>
  <c r="B116" i="3"/>
  <c r="C116" i="3" s="1"/>
  <c r="AG115" i="3"/>
  <c r="AF115" i="3"/>
  <c r="K115" i="3"/>
  <c r="J115" i="3"/>
  <c r="B115" i="3"/>
  <c r="C115" i="3" s="1"/>
  <c r="AG114" i="3"/>
  <c r="AF114" i="3"/>
  <c r="K114" i="3"/>
  <c r="J114" i="3"/>
  <c r="L114" i="3" s="1"/>
  <c r="N114" i="3" s="1"/>
  <c r="B114" i="3"/>
  <c r="C114" i="3" s="1"/>
  <c r="AG113" i="3"/>
  <c r="AF113" i="3"/>
  <c r="K113" i="3"/>
  <c r="J113" i="3"/>
  <c r="C113" i="3"/>
  <c r="B113" i="3"/>
  <c r="AG112" i="3"/>
  <c r="AF112" i="3"/>
  <c r="K112" i="3"/>
  <c r="J112" i="3"/>
  <c r="C112" i="3"/>
  <c r="B112" i="3"/>
  <c r="AG111" i="3"/>
  <c r="AF111" i="3"/>
  <c r="K111" i="3"/>
  <c r="J111" i="3"/>
  <c r="B111" i="3"/>
  <c r="C111" i="3" s="1"/>
  <c r="AG110" i="3"/>
  <c r="AF110" i="3"/>
  <c r="K110" i="3"/>
  <c r="J110" i="3"/>
  <c r="C110" i="3"/>
  <c r="B110" i="3"/>
  <c r="AG109" i="3"/>
  <c r="AF109" i="3"/>
  <c r="M109" i="3"/>
  <c r="O109" i="3" s="1"/>
  <c r="K109" i="3"/>
  <c r="J109" i="3"/>
  <c r="B109" i="3"/>
  <c r="C109" i="3" s="1"/>
  <c r="AG108" i="3"/>
  <c r="AF108" i="3"/>
  <c r="K108" i="3"/>
  <c r="M108" i="3" s="1"/>
  <c r="O108" i="3" s="1"/>
  <c r="J108" i="3"/>
  <c r="B108" i="3"/>
  <c r="C108" i="3" s="1"/>
  <c r="AG107" i="3"/>
  <c r="AF107" i="3"/>
  <c r="K107" i="3"/>
  <c r="J107" i="3"/>
  <c r="C107" i="3"/>
  <c r="B107" i="3"/>
  <c r="AG106" i="3"/>
  <c r="AF106" i="3"/>
  <c r="K106" i="3"/>
  <c r="J106" i="3"/>
  <c r="L106" i="3" s="1"/>
  <c r="N106" i="3" s="1"/>
  <c r="C106" i="3"/>
  <c r="B106" i="3"/>
  <c r="AG105" i="3"/>
  <c r="AF105" i="3"/>
  <c r="M105" i="3"/>
  <c r="O105" i="3" s="1"/>
  <c r="K105" i="3"/>
  <c r="J105" i="3"/>
  <c r="C105" i="3"/>
  <c r="B105" i="3"/>
  <c r="AG104" i="3"/>
  <c r="AF104" i="3"/>
  <c r="K104" i="3"/>
  <c r="J104" i="3"/>
  <c r="C104" i="3"/>
  <c r="B104" i="3"/>
  <c r="AG103" i="3"/>
  <c r="AF103" i="3"/>
  <c r="L103" i="3"/>
  <c r="N103" i="3" s="1"/>
  <c r="K103" i="3"/>
  <c r="J103" i="3"/>
  <c r="B103" i="3"/>
  <c r="C103" i="3" s="1"/>
  <c r="AG102" i="3"/>
  <c r="AF102" i="3"/>
  <c r="L102" i="3"/>
  <c r="N102" i="3" s="1"/>
  <c r="K102" i="3"/>
  <c r="J102" i="3"/>
  <c r="B102" i="3"/>
  <c r="C102" i="3" s="1"/>
  <c r="AG101" i="3"/>
  <c r="AF101" i="3"/>
  <c r="K101" i="3"/>
  <c r="J101" i="3"/>
  <c r="C101" i="3"/>
  <c r="B101" i="3"/>
  <c r="AG100" i="3"/>
  <c r="AF100" i="3"/>
  <c r="K100" i="3"/>
  <c r="J100" i="3"/>
  <c r="C100" i="3"/>
  <c r="B100" i="3"/>
  <c r="AG99" i="3"/>
  <c r="AF99" i="3"/>
  <c r="K99" i="3"/>
  <c r="J99" i="3"/>
  <c r="B99" i="3"/>
  <c r="C99" i="3" s="1"/>
  <c r="D99" i="3" s="1"/>
  <c r="AG98" i="3"/>
  <c r="AF98" i="3"/>
  <c r="K98" i="3"/>
  <c r="J98" i="3"/>
  <c r="B98" i="3"/>
  <c r="C98" i="3" s="1"/>
  <c r="AG97" i="3"/>
  <c r="AF97" i="3"/>
  <c r="K97" i="3"/>
  <c r="J97" i="3"/>
  <c r="B97" i="3"/>
  <c r="C97" i="3" s="1"/>
  <c r="AG96" i="3"/>
  <c r="AF96" i="3"/>
  <c r="K96" i="3"/>
  <c r="J96" i="3"/>
  <c r="B96" i="3"/>
  <c r="C96" i="3" s="1"/>
  <c r="AG95" i="3"/>
  <c r="AF95" i="3"/>
  <c r="K95" i="3"/>
  <c r="J95" i="3"/>
  <c r="C95" i="3"/>
  <c r="B95" i="3"/>
  <c r="AG94" i="3"/>
  <c r="AF94" i="3"/>
  <c r="K94" i="3"/>
  <c r="J94" i="3"/>
  <c r="C94" i="3"/>
  <c r="B94" i="3"/>
  <c r="AG93" i="3"/>
  <c r="AF93" i="3"/>
  <c r="K93" i="3"/>
  <c r="J93" i="3"/>
  <c r="C93" i="3"/>
  <c r="B93" i="3"/>
  <c r="AG92" i="3"/>
  <c r="AF92" i="3"/>
  <c r="M92" i="3"/>
  <c r="O92" i="3" s="1"/>
  <c r="K92" i="3"/>
  <c r="J92" i="3"/>
  <c r="C92" i="3"/>
  <c r="B92" i="3"/>
  <c r="AG91" i="3"/>
  <c r="AF91" i="3"/>
  <c r="K91" i="3"/>
  <c r="J91" i="3"/>
  <c r="B91" i="3"/>
  <c r="C91" i="3" s="1"/>
  <c r="AG90" i="3"/>
  <c r="AF90" i="3"/>
  <c r="L90" i="3"/>
  <c r="N90" i="3" s="1"/>
  <c r="K90" i="3"/>
  <c r="J90" i="3"/>
  <c r="B90" i="3"/>
  <c r="C90" i="3" s="1"/>
  <c r="AG89" i="3"/>
  <c r="AF89" i="3"/>
  <c r="K89" i="3"/>
  <c r="J89" i="3"/>
  <c r="C89" i="3"/>
  <c r="B89" i="3"/>
  <c r="AG88" i="3"/>
  <c r="AF88" i="3"/>
  <c r="K88" i="3"/>
  <c r="J88" i="3"/>
  <c r="B88" i="3"/>
  <c r="C88" i="3" s="1"/>
  <c r="AG87" i="3"/>
  <c r="AF87" i="3"/>
  <c r="K87" i="3"/>
  <c r="J87" i="3"/>
  <c r="C87" i="3"/>
  <c r="B87" i="3"/>
  <c r="AG86" i="3"/>
  <c r="AF86" i="3"/>
  <c r="K86" i="3"/>
  <c r="J86" i="3"/>
  <c r="C86" i="3"/>
  <c r="B86" i="3"/>
  <c r="AG85" i="3"/>
  <c r="AF85" i="3"/>
  <c r="K85" i="3"/>
  <c r="M85" i="3" s="1"/>
  <c r="O85" i="3" s="1"/>
  <c r="J85" i="3"/>
  <c r="B85" i="3"/>
  <c r="C85" i="3" s="1"/>
  <c r="AG84" i="3"/>
  <c r="AF84" i="3"/>
  <c r="K84" i="3"/>
  <c r="J84" i="3"/>
  <c r="B84" i="3"/>
  <c r="C84" i="3" s="1"/>
  <c r="AG83" i="3"/>
  <c r="AF83" i="3"/>
  <c r="K83" i="3"/>
  <c r="J83" i="3"/>
  <c r="C83" i="3"/>
  <c r="B83" i="3"/>
  <c r="AG82" i="3"/>
  <c r="AF82" i="3"/>
  <c r="M82" i="3"/>
  <c r="O82" i="3" s="1"/>
  <c r="K82" i="3"/>
  <c r="J82" i="3"/>
  <c r="L82" i="3" s="1"/>
  <c r="N82" i="3" s="1"/>
  <c r="C82" i="3"/>
  <c r="B82" i="3"/>
  <c r="AG81" i="3"/>
  <c r="AF81" i="3"/>
  <c r="K81" i="3"/>
  <c r="J81" i="3"/>
  <c r="C81" i="3"/>
  <c r="B81" i="3"/>
  <c r="AG80" i="3"/>
  <c r="AF80" i="3"/>
  <c r="K80" i="3"/>
  <c r="J80" i="3"/>
  <c r="C80" i="3"/>
  <c r="B80" i="3"/>
  <c r="AG79" i="3"/>
  <c r="AF79" i="3"/>
  <c r="K79" i="3"/>
  <c r="J79" i="3"/>
  <c r="B79" i="3"/>
  <c r="C79" i="3" s="1"/>
  <c r="AG78" i="3"/>
  <c r="AF78" i="3"/>
  <c r="K78" i="3"/>
  <c r="J78" i="3"/>
  <c r="L78" i="3" s="1"/>
  <c r="N78" i="3" s="1"/>
  <c r="B78" i="3"/>
  <c r="C78" i="3" s="1"/>
  <c r="AG77" i="3"/>
  <c r="AF77" i="3"/>
  <c r="K77" i="3"/>
  <c r="J77" i="3"/>
  <c r="C77" i="3"/>
  <c r="B77" i="3"/>
  <c r="AG76" i="3"/>
  <c r="AF76" i="3"/>
  <c r="K76" i="3"/>
  <c r="J76" i="3"/>
  <c r="L76" i="3" s="1"/>
  <c r="N76" i="3" s="1"/>
  <c r="C76" i="3"/>
  <c r="B76" i="3"/>
  <c r="AG75" i="3"/>
  <c r="AF75" i="3"/>
  <c r="K75" i="3"/>
  <c r="J75" i="3"/>
  <c r="B75" i="3"/>
  <c r="C75" i="3" s="1"/>
  <c r="AG74" i="3"/>
  <c r="AF74" i="3"/>
  <c r="M74" i="3"/>
  <c r="O74" i="3" s="1"/>
  <c r="K74" i="3"/>
  <c r="J74" i="3"/>
  <c r="C74" i="3"/>
  <c r="B74" i="3"/>
  <c r="AG73" i="3"/>
  <c r="AF73" i="3"/>
  <c r="K73" i="3"/>
  <c r="J73" i="3"/>
  <c r="L73" i="3" s="1"/>
  <c r="N73" i="3" s="1"/>
  <c r="B73" i="3"/>
  <c r="C73" i="3" s="1"/>
  <c r="AG72" i="3"/>
  <c r="AF72" i="3"/>
  <c r="K72" i="3"/>
  <c r="J72" i="3"/>
  <c r="L72" i="3" s="1"/>
  <c r="N72" i="3" s="1"/>
  <c r="B72" i="3"/>
  <c r="C72" i="3" s="1"/>
  <c r="AG71" i="3"/>
  <c r="AF71" i="3"/>
  <c r="K71" i="3"/>
  <c r="J71" i="3"/>
  <c r="C71" i="3"/>
  <c r="B71" i="3"/>
  <c r="AG70" i="3"/>
  <c r="AF70" i="3"/>
  <c r="K70" i="3"/>
  <c r="J70" i="3"/>
  <c r="C70" i="3"/>
  <c r="B70" i="3"/>
  <c r="AG69" i="3"/>
  <c r="AF69" i="3"/>
  <c r="K69" i="3"/>
  <c r="J69" i="3"/>
  <c r="B69" i="3"/>
  <c r="C69" i="3" s="1"/>
  <c r="D69" i="3" s="1"/>
  <c r="AG68" i="3"/>
  <c r="AF68" i="3"/>
  <c r="K68" i="3"/>
  <c r="J68" i="3"/>
  <c r="C68" i="3"/>
  <c r="B68" i="3"/>
  <c r="AG67" i="3"/>
  <c r="AF67" i="3"/>
  <c r="K67" i="3"/>
  <c r="J67" i="3"/>
  <c r="B67" i="3"/>
  <c r="C67" i="3" s="1"/>
  <c r="AG66" i="3"/>
  <c r="AF66" i="3"/>
  <c r="K66" i="3"/>
  <c r="J66" i="3"/>
  <c r="L66" i="3" s="1"/>
  <c r="N66" i="3" s="1"/>
  <c r="B66" i="3"/>
  <c r="C66" i="3" s="1"/>
  <c r="AG65" i="3"/>
  <c r="AF65" i="3"/>
  <c r="K65" i="3"/>
  <c r="J65" i="3"/>
  <c r="C65" i="3"/>
  <c r="B65" i="3"/>
  <c r="AG64" i="3"/>
  <c r="AF64" i="3"/>
  <c r="K64" i="3"/>
  <c r="J64" i="3"/>
  <c r="L64" i="3" s="1"/>
  <c r="N64" i="3" s="1"/>
  <c r="C64" i="3"/>
  <c r="B64" i="3"/>
  <c r="AG63" i="3"/>
  <c r="AF63" i="3"/>
  <c r="K63" i="3"/>
  <c r="J63" i="3"/>
  <c r="B63" i="3"/>
  <c r="C63" i="3" s="1"/>
  <c r="AG62" i="3"/>
  <c r="AF62" i="3"/>
  <c r="M62" i="3"/>
  <c r="O62" i="3" s="1"/>
  <c r="K62" i="3"/>
  <c r="J62" i="3"/>
  <c r="C62" i="3"/>
  <c r="B62" i="3"/>
  <c r="AG61" i="3"/>
  <c r="AF61" i="3"/>
  <c r="K61" i="3"/>
  <c r="J61" i="3"/>
  <c r="L61" i="3" s="1"/>
  <c r="N61" i="3" s="1"/>
  <c r="B61" i="3"/>
  <c r="C61" i="3" s="1"/>
  <c r="AG60" i="3"/>
  <c r="AF60" i="3"/>
  <c r="K60" i="3"/>
  <c r="J60" i="3"/>
  <c r="L60" i="3" s="1"/>
  <c r="N60" i="3" s="1"/>
  <c r="B60" i="3"/>
  <c r="C60" i="3" s="1"/>
  <c r="AG59" i="3"/>
  <c r="AF59" i="3"/>
  <c r="K59" i="3"/>
  <c r="J59" i="3"/>
  <c r="C59" i="3"/>
  <c r="B59" i="3"/>
  <c r="AG58" i="3"/>
  <c r="AF58" i="3"/>
  <c r="K58" i="3"/>
  <c r="J58" i="3"/>
  <c r="C58" i="3"/>
  <c r="B58" i="3"/>
  <c r="AG57" i="3"/>
  <c r="AF57" i="3"/>
  <c r="K57" i="3"/>
  <c r="J57" i="3"/>
  <c r="B57" i="3"/>
  <c r="C57" i="3" s="1"/>
  <c r="D57" i="3" s="1"/>
  <c r="AG56" i="3"/>
  <c r="AF56" i="3"/>
  <c r="K56" i="3"/>
  <c r="J56" i="3"/>
  <c r="C56" i="3"/>
  <c r="B56" i="3"/>
  <c r="AG55" i="3"/>
  <c r="AF55" i="3"/>
  <c r="K55" i="3"/>
  <c r="J55" i="3"/>
  <c r="B55" i="3"/>
  <c r="C55" i="3" s="1"/>
  <c r="AG54" i="3"/>
  <c r="AF54" i="3"/>
  <c r="K54" i="3"/>
  <c r="J54" i="3"/>
  <c r="L54" i="3" s="1"/>
  <c r="N54" i="3" s="1"/>
  <c r="B54" i="3"/>
  <c r="C54" i="3" s="1"/>
  <c r="AG53" i="3"/>
  <c r="AF53" i="3"/>
  <c r="K53" i="3"/>
  <c r="J53" i="3"/>
  <c r="C53" i="3"/>
  <c r="B53" i="3"/>
  <c r="AG52" i="3"/>
  <c r="AF52" i="3"/>
  <c r="K52" i="3"/>
  <c r="J52" i="3"/>
  <c r="L52" i="3" s="1"/>
  <c r="N52" i="3" s="1"/>
  <c r="C52" i="3"/>
  <c r="B52" i="3"/>
  <c r="AG51" i="3"/>
  <c r="AF51" i="3"/>
  <c r="M51" i="3"/>
  <c r="O51" i="3" s="1"/>
  <c r="K51" i="3"/>
  <c r="J51" i="3"/>
  <c r="B51" i="3"/>
  <c r="C51" i="3" s="1"/>
  <c r="AG50" i="3"/>
  <c r="AF50" i="3"/>
  <c r="K50" i="3"/>
  <c r="M50" i="3" s="1"/>
  <c r="O50" i="3" s="1"/>
  <c r="J50" i="3"/>
  <c r="C50" i="3"/>
  <c r="B50" i="3"/>
  <c r="AG49" i="3"/>
  <c r="AF49" i="3"/>
  <c r="K49" i="3"/>
  <c r="J49" i="3"/>
  <c r="L49" i="3" s="1"/>
  <c r="N49" i="3" s="1"/>
  <c r="B49" i="3"/>
  <c r="C49" i="3" s="1"/>
  <c r="AG48" i="3"/>
  <c r="AF48" i="3"/>
  <c r="K48" i="3"/>
  <c r="J48" i="3"/>
  <c r="L48" i="3" s="1"/>
  <c r="N48" i="3" s="1"/>
  <c r="C48" i="3"/>
  <c r="B48" i="3"/>
  <c r="AG47" i="3"/>
  <c r="AF47" i="3"/>
  <c r="M47" i="3"/>
  <c r="O47" i="3" s="1"/>
  <c r="K47" i="3"/>
  <c r="J47" i="3"/>
  <c r="B47" i="3"/>
  <c r="C47" i="3" s="1"/>
  <c r="AG46" i="3"/>
  <c r="AF46" i="3"/>
  <c r="L46" i="3"/>
  <c r="N46" i="3" s="1"/>
  <c r="K46" i="3"/>
  <c r="J46" i="3"/>
  <c r="C46" i="3"/>
  <c r="B46" i="3"/>
  <c r="AG45" i="3"/>
  <c r="AF45" i="3"/>
  <c r="K45" i="3"/>
  <c r="M45" i="3" s="1"/>
  <c r="O45" i="3" s="1"/>
  <c r="J45" i="3"/>
  <c r="B45" i="3"/>
  <c r="C45" i="3" s="1"/>
  <c r="D45" i="3" s="1"/>
  <c r="AG44" i="3"/>
  <c r="AF44" i="3"/>
  <c r="K44" i="3"/>
  <c r="J44" i="3"/>
  <c r="L44" i="3" s="1"/>
  <c r="N44" i="3" s="1"/>
  <c r="C44" i="3"/>
  <c r="B44" i="3"/>
  <c r="AG43" i="3"/>
  <c r="AF43" i="3"/>
  <c r="M43" i="3"/>
  <c r="O43" i="3" s="1"/>
  <c r="K43" i="3"/>
  <c r="J43" i="3"/>
  <c r="B43" i="3"/>
  <c r="C43" i="3" s="1"/>
  <c r="D43" i="3" s="1"/>
  <c r="AG42" i="3"/>
  <c r="AF42" i="3"/>
  <c r="K42" i="3"/>
  <c r="J42" i="3"/>
  <c r="L42" i="3" s="1"/>
  <c r="N42" i="3" s="1"/>
  <c r="C42" i="3"/>
  <c r="B42" i="3"/>
  <c r="AG41" i="3"/>
  <c r="AF41" i="3"/>
  <c r="M41" i="3"/>
  <c r="O41" i="3" s="1"/>
  <c r="K41" i="3"/>
  <c r="J41" i="3"/>
  <c r="B41" i="3"/>
  <c r="C41" i="3" s="1"/>
  <c r="AG40" i="3"/>
  <c r="AF40" i="3"/>
  <c r="L40" i="3"/>
  <c r="N40" i="3" s="1"/>
  <c r="K40" i="3"/>
  <c r="J40" i="3"/>
  <c r="C40" i="3"/>
  <c r="B40" i="3"/>
  <c r="AG39" i="3"/>
  <c r="AF39" i="3"/>
  <c r="K39" i="3"/>
  <c r="M39" i="3" s="1"/>
  <c r="O39" i="3" s="1"/>
  <c r="J39" i="3"/>
  <c r="B39" i="3"/>
  <c r="C39" i="3" s="1"/>
  <c r="D39" i="3" s="1"/>
  <c r="AG38" i="3"/>
  <c r="AF38" i="3"/>
  <c r="K38" i="3"/>
  <c r="J38" i="3"/>
  <c r="L38" i="3" s="1"/>
  <c r="N38" i="3" s="1"/>
  <c r="C38" i="3"/>
  <c r="B38" i="3"/>
  <c r="AG37" i="3"/>
  <c r="AF37" i="3"/>
  <c r="M37" i="3"/>
  <c r="O37" i="3" s="1"/>
  <c r="K37" i="3"/>
  <c r="J37" i="3"/>
  <c r="B37" i="3"/>
  <c r="C37" i="3" s="1"/>
  <c r="D37" i="3" s="1"/>
  <c r="AG36" i="3"/>
  <c r="AF36" i="3"/>
  <c r="K36" i="3"/>
  <c r="J36" i="3"/>
  <c r="L36" i="3" s="1"/>
  <c r="N36" i="3" s="1"/>
  <c r="C36" i="3"/>
  <c r="B36" i="3"/>
  <c r="AG35" i="3"/>
  <c r="AF35" i="3"/>
  <c r="M35" i="3"/>
  <c r="O35" i="3" s="1"/>
  <c r="K35" i="3"/>
  <c r="J35" i="3"/>
  <c r="B35" i="3"/>
  <c r="C35" i="3" s="1"/>
  <c r="D35" i="3" s="1"/>
  <c r="AG34" i="3"/>
  <c r="AF34" i="3"/>
  <c r="K34" i="3"/>
  <c r="J34" i="3"/>
  <c r="L34" i="3" s="1"/>
  <c r="N34" i="3" s="1"/>
  <c r="B34" i="3"/>
  <c r="C34" i="3" s="1"/>
  <c r="D34" i="3" s="1"/>
  <c r="AG33" i="3"/>
  <c r="AF33" i="3"/>
  <c r="K33" i="3"/>
  <c r="M33" i="3" s="1"/>
  <c r="O33" i="3" s="1"/>
  <c r="J33" i="3"/>
  <c r="B33" i="3"/>
  <c r="C33" i="3" s="1"/>
  <c r="D33" i="3" s="1"/>
  <c r="AG32" i="3"/>
  <c r="AF32" i="3"/>
  <c r="K32" i="3"/>
  <c r="J32" i="3"/>
  <c r="L32" i="3" s="1"/>
  <c r="N32" i="3" s="1"/>
  <c r="C32" i="3"/>
  <c r="B32" i="3"/>
  <c r="AG31" i="3"/>
  <c r="AF31" i="3"/>
  <c r="K31" i="3"/>
  <c r="M31" i="3" s="1"/>
  <c r="O31" i="3" s="1"/>
  <c r="J31" i="3"/>
  <c r="D31" i="3"/>
  <c r="C31" i="3"/>
  <c r="B31" i="3"/>
  <c r="AG30" i="3"/>
  <c r="AF30" i="3"/>
  <c r="K30" i="3"/>
  <c r="J30" i="3"/>
  <c r="L30" i="3" s="1"/>
  <c r="N30" i="3" s="1"/>
  <c r="C30" i="3"/>
  <c r="D30" i="3" s="1"/>
  <c r="B30" i="3"/>
  <c r="AG29" i="3"/>
  <c r="AF29" i="3"/>
  <c r="M29" i="3"/>
  <c r="O29" i="3" s="1"/>
  <c r="K29" i="3"/>
  <c r="J29" i="3"/>
  <c r="B29" i="3"/>
  <c r="C29" i="3" s="1"/>
  <c r="D29" i="3" s="1"/>
  <c r="AG28" i="3"/>
  <c r="AF28" i="3"/>
  <c r="K28" i="3"/>
  <c r="M28" i="3" s="1"/>
  <c r="O28" i="3" s="1"/>
  <c r="J28" i="3"/>
  <c r="L28" i="3" s="1"/>
  <c r="N28" i="3" s="1"/>
  <c r="B28" i="3"/>
  <c r="C28" i="3" s="1"/>
  <c r="D28" i="3" s="1"/>
  <c r="AG27" i="3"/>
  <c r="AF27" i="3"/>
  <c r="K27" i="3"/>
  <c r="M27" i="3" s="1"/>
  <c r="O27" i="3" s="1"/>
  <c r="J27" i="3"/>
  <c r="L27" i="3" s="1"/>
  <c r="N27" i="3" s="1"/>
  <c r="B27" i="3"/>
  <c r="C27" i="3" s="1"/>
  <c r="D27" i="3" s="1"/>
  <c r="AG26" i="3"/>
  <c r="AF26" i="3"/>
  <c r="K26" i="3"/>
  <c r="M26" i="3" s="1"/>
  <c r="O26" i="3" s="1"/>
  <c r="J26" i="3"/>
  <c r="L26" i="3" s="1"/>
  <c r="N26" i="3" s="1"/>
  <c r="C26" i="3"/>
  <c r="D26" i="3" s="1"/>
  <c r="B26" i="3"/>
  <c r="AG25" i="3"/>
  <c r="AF25" i="3"/>
  <c r="K25" i="3"/>
  <c r="M25" i="3" s="1"/>
  <c r="O25" i="3" s="1"/>
  <c r="J25" i="3"/>
  <c r="D25" i="3"/>
  <c r="C25" i="3"/>
  <c r="B25" i="3"/>
  <c r="AG24" i="3"/>
  <c r="AF24" i="3"/>
  <c r="K24" i="3"/>
  <c r="J24" i="3"/>
  <c r="L24" i="3" s="1"/>
  <c r="N24" i="3" s="1"/>
  <c r="C24" i="3"/>
  <c r="D24" i="3" s="1"/>
  <c r="B24" i="3"/>
  <c r="AG23" i="3"/>
  <c r="AF23" i="3"/>
  <c r="M23" i="3"/>
  <c r="O23" i="3" s="1"/>
  <c r="L23" i="3"/>
  <c r="N23" i="3" s="1"/>
  <c r="K23" i="3"/>
  <c r="J23" i="3"/>
  <c r="B23" i="3"/>
  <c r="C23" i="3" s="1"/>
  <c r="D23" i="3" s="1"/>
  <c r="AG22" i="3"/>
  <c r="AF22" i="3"/>
  <c r="L22" i="3"/>
  <c r="N22" i="3" s="1"/>
  <c r="K22" i="3"/>
  <c r="M22" i="3" s="1"/>
  <c r="O22" i="3" s="1"/>
  <c r="J22" i="3"/>
  <c r="C22" i="3"/>
  <c r="D22" i="3" s="1"/>
  <c r="B22" i="3"/>
  <c r="AG21" i="3"/>
  <c r="AF21" i="3"/>
  <c r="K21" i="3"/>
  <c r="M21" i="3" s="1"/>
  <c r="O21" i="3" s="1"/>
  <c r="J21" i="3"/>
  <c r="L21" i="3" s="1"/>
  <c r="N21" i="3" s="1"/>
  <c r="B21" i="3"/>
  <c r="C21" i="3" s="1"/>
  <c r="D21" i="3" s="1"/>
  <c r="AG20" i="3"/>
  <c r="AF20" i="3"/>
  <c r="K20" i="3"/>
  <c r="J20" i="3"/>
  <c r="L20" i="3" s="1"/>
  <c r="N20" i="3" s="1"/>
  <c r="B20" i="3"/>
  <c r="C20" i="3" s="1"/>
  <c r="D20" i="3" s="1"/>
  <c r="AG19" i="3"/>
  <c r="AF19" i="3"/>
  <c r="L19" i="3"/>
  <c r="N19" i="3" s="1"/>
  <c r="K19" i="3"/>
  <c r="M19" i="3" s="1"/>
  <c r="O19" i="3" s="1"/>
  <c r="J19" i="3"/>
  <c r="D19" i="3"/>
  <c r="C19" i="3"/>
  <c r="B19" i="3"/>
  <c r="AG18" i="3"/>
  <c r="AF18" i="3"/>
  <c r="K18" i="3"/>
  <c r="M18" i="3" s="1"/>
  <c r="O18" i="3" s="1"/>
  <c r="J18" i="3"/>
  <c r="L18" i="3" s="1"/>
  <c r="N18" i="3" s="1"/>
  <c r="C18" i="3"/>
  <c r="D18" i="3" s="1"/>
  <c r="B18" i="3"/>
  <c r="AG17" i="3"/>
  <c r="AF17" i="3"/>
  <c r="M17" i="3"/>
  <c r="O17" i="3" s="1"/>
  <c r="K17" i="3"/>
  <c r="J17" i="3"/>
  <c r="L17" i="3" s="1"/>
  <c r="N17" i="3" s="1"/>
  <c r="B17" i="3"/>
  <c r="C17" i="3" s="1"/>
  <c r="D17" i="3" s="1"/>
  <c r="AG16" i="3"/>
  <c r="AF16" i="3"/>
  <c r="L16" i="3"/>
  <c r="N16" i="3" s="1"/>
  <c r="K16" i="3"/>
  <c r="M16" i="3" s="1"/>
  <c r="O16" i="3" s="1"/>
  <c r="J16" i="3"/>
  <c r="C16" i="3"/>
  <c r="D16" i="3" s="1"/>
  <c r="B16" i="3"/>
  <c r="AG15" i="3"/>
  <c r="AF15" i="3"/>
  <c r="K15" i="3"/>
  <c r="M15" i="3" s="1"/>
  <c r="O15" i="3" s="1"/>
  <c r="J15" i="3"/>
  <c r="L15" i="3" s="1"/>
  <c r="N15" i="3" s="1"/>
  <c r="B15" i="3"/>
  <c r="C15" i="3" s="1"/>
  <c r="D15" i="3" s="1"/>
  <c r="AG14" i="3"/>
  <c r="AF14" i="3"/>
  <c r="K14" i="3"/>
  <c r="J14" i="3"/>
  <c r="L14" i="3" s="1"/>
  <c r="N14" i="3" s="1"/>
  <c r="B14" i="3"/>
  <c r="C14" i="3" s="1"/>
  <c r="D14" i="3" s="1"/>
  <c r="AG13" i="3"/>
  <c r="AF13" i="3"/>
  <c r="L13" i="3"/>
  <c r="N13" i="3" s="1"/>
  <c r="K13" i="3"/>
  <c r="M13" i="3" s="1"/>
  <c r="O13" i="3" s="1"/>
  <c r="J13" i="3"/>
  <c r="D13" i="3"/>
  <c r="C13" i="3"/>
  <c r="B13" i="3"/>
  <c r="AG12" i="3"/>
  <c r="AF12" i="3"/>
  <c r="K12" i="3"/>
  <c r="M12" i="3" s="1"/>
  <c r="O12" i="3" s="1"/>
  <c r="J12" i="3"/>
  <c r="L12" i="3" s="1"/>
  <c r="N12" i="3" s="1"/>
  <c r="C12" i="3"/>
  <c r="D12" i="3" s="1"/>
  <c r="B12" i="3"/>
  <c r="AG11" i="3"/>
  <c r="AF11" i="3"/>
  <c r="M11" i="3"/>
  <c r="O11" i="3" s="1"/>
  <c r="K11" i="3"/>
  <c r="J11" i="3"/>
  <c r="L11" i="3" s="1"/>
  <c r="N11" i="3" s="1"/>
  <c r="B11" i="3"/>
  <c r="C11" i="3" s="1"/>
  <c r="D11" i="3" s="1"/>
  <c r="AG10" i="3"/>
  <c r="AF10" i="3"/>
  <c r="L10" i="3"/>
  <c r="N10" i="3" s="1"/>
  <c r="K10" i="3"/>
  <c r="M10" i="3" s="1"/>
  <c r="O10" i="3" s="1"/>
  <c r="J10" i="3"/>
  <c r="C10" i="3"/>
  <c r="D10" i="3" s="1"/>
  <c r="B10" i="3"/>
  <c r="AG9" i="3"/>
  <c r="AF9" i="3"/>
  <c r="K9" i="3"/>
  <c r="M9" i="3" s="1"/>
  <c r="O9" i="3" s="1"/>
  <c r="J9" i="3"/>
  <c r="L9" i="3" s="1"/>
  <c r="N9" i="3" s="1"/>
  <c r="B9" i="3"/>
  <c r="C9" i="3" s="1"/>
  <c r="D9" i="3" s="1"/>
  <c r="AG8" i="3"/>
  <c r="AF8" i="3"/>
  <c r="K8" i="3"/>
  <c r="J8" i="3"/>
  <c r="L8" i="3" s="1"/>
  <c r="N8" i="3" s="1"/>
  <c r="B8" i="3"/>
  <c r="C8" i="3" s="1"/>
  <c r="D8" i="3" s="1"/>
  <c r="AG7" i="3"/>
  <c r="AF7" i="3"/>
  <c r="L7" i="3"/>
  <c r="N7" i="3" s="1"/>
  <c r="K7" i="3"/>
  <c r="M7" i="3" s="1"/>
  <c r="O7" i="3" s="1"/>
  <c r="J7" i="3"/>
  <c r="D7" i="3"/>
  <c r="C7" i="3"/>
  <c r="B7" i="3"/>
  <c r="AG6" i="3"/>
  <c r="AF6" i="3"/>
  <c r="K6" i="3"/>
  <c r="M6" i="3" s="1"/>
  <c r="O6" i="3" s="1"/>
  <c r="J6" i="3"/>
  <c r="L6" i="3" s="1"/>
  <c r="N6" i="3" s="1"/>
  <c r="C6" i="3"/>
  <c r="D6" i="3" s="1"/>
  <c r="B6" i="3"/>
  <c r="AG5" i="3"/>
  <c r="AF5" i="3"/>
  <c r="M5" i="3"/>
  <c r="O5" i="3" s="1"/>
  <c r="K5" i="3"/>
  <c r="J5" i="3"/>
  <c r="L5" i="3" s="1"/>
  <c r="N5" i="3" s="1"/>
  <c r="B5" i="3"/>
  <c r="C5" i="3" s="1"/>
  <c r="D5" i="3" s="1"/>
  <c r="AG4" i="3"/>
  <c r="AF4" i="3"/>
  <c r="L4" i="3"/>
  <c r="N4" i="3" s="1"/>
  <c r="K4" i="3"/>
  <c r="M76" i="3" s="1"/>
  <c r="O76" i="3" s="1"/>
  <c r="J4" i="3"/>
  <c r="L132" i="3" s="1"/>
  <c r="N132" i="3" s="1"/>
  <c r="C4" i="3"/>
  <c r="D100" i="3" s="1"/>
  <c r="B4" i="3"/>
  <c r="AG176" i="2"/>
  <c r="AF176" i="2"/>
  <c r="AG175" i="2"/>
  <c r="AF175" i="2"/>
  <c r="AG174" i="2"/>
  <c r="AF174" i="2"/>
  <c r="AG173" i="2"/>
  <c r="AF173" i="2"/>
  <c r="AG172" i="2"/>
  <c r="AF172" i="2"/>
  <c r="AG171" i="2"/>
  <c r="AF171" i="2"/>
  <c r="AG170" i="2"/>
  <c r="AF170" i="2"/>
  <c r="AG169" i="2"/>
  <c r="AF169" i="2"/>
  <c r="AG168" i="2"/>
  <c r="AF168" i="2"/>
  <c r="AG167" i="2"/>
  <c r="AF167" i="2"/>
  <c r="AG166" i="2"/>
  <c r="AF166" i="2"/>
  <c r="AG165" i="2"/>
  <c r="AF165" i="2"/>
  <c r="AG164" i="2"/>
  <c r="AF164" i="2"/>
  <c r="AG163" i="2"/>
  <c r="AF163" i="2"/>
  <c r="AG162" i="2"/>
  <c r="AF162" i="2"/>
  <c r="AG161" i="2"/>
  <c r="AF161" i="2"/>
  <c r="AG160" i="2"/>
  <c r="AF160" i="2"/>
  <c r="AG159" i="2"/>
  <c r="AF159" i="2"/>
  <c r="AG158" i="2"/>
  <c r="AF158" i="2"/>
  <c r="AG157" i="2"/>
  <c r="AF157" i="2"/>
  <c r="AG156" i="2"/>
  <c r="AF156" i="2"/>
  <c r="AG155" i="2"/>
  <c r="AF155" i="2"/>
  <c r="AG154" i="2"/>
  <c r="AF154" i="2"/>
  <c r="AG153" i="2"/>
  <c r="AF153" i="2"/>
  <c r="AG152" i="2"/>
  <c r="AF152" i="2"/>
  <c r="AG151" i="2"/>
  <c r="AF151" i="2"/>
  <c r="AG150" i="2"/>
  <c r="AF150" i="2"/>
  <c r="AG149" i="2"/>
  <c r="AF149" i="2"/>
  <c r="AG148" i="2"/>
  <c r="AF148" i="2"/>
  <c r="AG147" i="2"/>
  <c r="AF147" i="2"/>
  <c r="AG146" i="2"/>
  <c r="AF146" i="2"/>
  <c r="AG145" i="2"/>
  <c r="AF145" i="2"/>
  <c r="AG144" i="2"/>
  <c r="AF144" i="2"/>
  <c r="AG143" i="2"/>
  <c r="AF143" i="2"/>
  <c r="AG142" i="2"/>
  <c r="AF142" i="2"/>
  <c r="AG141" i="2"/>
  <c r="AF141" i="2"/>
  <c r="AG140" i="2"/>
  <c r="AF140" i="2"/>
  <c r="AG139" i="2"/>
  <c r="AF139" i="2"/>
  <c r="AG138" i="2"/>
  <c r="AF138" i="2"/>
  <c r="AG137" i="2"/>
  <c r="AF137" i="2"/>
  <c r="AG136" i="2"/>
  <c r="AF136" i="2"/>
  <c r="AG135" i="2"/>
  <c r="AF135" i="2"/>
  <c r="AG134" i="2"/>
  <c r="AF134" i="2"/>
  <c r="AG133" i="2"/>
  <c r="AF133" i="2"/>
  <c r="AG132" i="2"/>
  <c r="AF132" i="2"/>
  <c r="AG131" i="2"/>
  <c r="AF131" i="2"/>
  <c r="AG130" i="2"/>
  <c r="AF130" i="2"/>
  <c r="AG129" i="2"/>
  <c r="AF129" i="2"/>
  <c r="AG128" i="2"/>
  <c r="AF128" i="2"/>
  <c r="K128" i="2"/>
  <c r="J128" i="2"/>
  <c r="B128" i="2"/>
  <c r="C128" i="2" s="1"/>
  <c r="AG127" i="2"/>
  <c r="AF127" i="2"/>
  <c r="K127" i="2"/>
  <c r="J127" i="2"/>
  <c r="D127" i="2"/>
  <c r="B127" i="2"/>
  <c r="C127" i="2" s="1"/>
  <c r="AG126" i="2"/>
  <c r="AF126" i="2"/>
  <c r="K126" i="2"/>
  <c r="J126" i="2"/>
  <c r="C126" i="2"/>
  <c r="D126" i="2" s="1"/>
  <c r="B126" i="2"/>
  <c r="AG125" i="2"/>
  <c r="AF125" i="2"/>
  <c r="K125" i="2"/>
  <c r="J125" i="2"/>
  <c r="B125" i="2"/>
  <c r="C125" i="2" s="1"/>
  <c r="AG124" i="2"/>
  <c r="AF124" i="2"/>
  <c r="K124" i="2"/>
  <c r="J124" i="2"/>
  <c r="B124" i="2"/>
  <c r="C124" i="2" s="1"/>
  <c r="D124" i="2" s="1"/>
  <c r="AG123" i="2"/>
  <c r="AF123" i="2"/>
  <c r="K123" i="2"/>
  <c r="J123" i="2"/>
  <c r="C123" i="2"/>
  <c r="B123" i="2"/>
  <c r="AG122" i="2"/>
  <c r="AF122" i="2"/>
  <c r="K122" i="2"/>
  <c r="J122" i="2"/>
  <c r="B122" i="2"/>
  <c r="C122" i="2" s="1"/>
  <c r="AG121" i="2"/>
  <c r="AF121" i="2"/>
  <c r="K121" i="2"/>
  <c r="J121" i="2"/>
  <c r="B121" i="2"/>
  <c r="C121" i="2" s="1"/>
  <c r="AG120" i="2"/>
  <c r="AF120" i="2"/>
  <c r="K120" i="2"/>
  <c r="M120" i="2" s="1"/>
  <c r="O120" i="2" s="1"/>
  <c r="J120" i="2"/>
  <c r="C120" i="2"/>
  <c r="B120" i="2"/>
  <c r="AG119" i="2"/>
  <c r="AF119" i="2"/>
  <c r="K119" i="2"/>
  <c r="J119" i="2"/>
  <c r="B119" i="2"/>
  <c r="C119" i="2" s="1"/>
  <c r="D119" i="2" s="1"/>
  <c r="AG118" i="2"/>
  <c r="AF118" i="2"/>
  <c r="K118" i="2"/>
  <c r="J118" i="2"/>
  <c r="B118" i="2"/>
  <c r="C118" i="2" s="1"/>
  <c r="AG117" i="2"/>
  <c r="AF117" i="2"/>
  <c r="K117" i="2"/>
  <c r="J117" i="2"/>
  <c r="C117" i="2"/>
  <c r="B117" i="2"/>
  <c r="AG116" i="2"/>
  <c r="AF116" i="2"/>
  <c r="K116" i="2"/>
  <c r="J116" i="2"/>
  <c r="L116" i="2" s="1"/>
  <c r="N116" i="2" s="1"/>
  <c r="B116" i="2"/>
  <c r="C116" i="2" s="1"/>
  <c r="AG115" i="2"/>
  <c r="AF115" i="2"/>
  <c r="K115" i="2"/>
  <c r="J115" i="2"/>
  <c r="B115" i="2"/>
  <c r="C115" i="2" s="1"/>
  <c r="AG114" i="2"/>
  <c r="AF114" i="2"/>
  <c r="K114" i="2"/>
  <c r="J114" i="2"/>
  <c r="C114" i="2"/>
  <c r="B114" i="2"/>
  <c r="AG113" i="2"/>
  <c r="AF113" i="2"/>
  <c r="K113" i="2"/>
  <c r="J113" i="2"/>
  <c r="L113" i="2" s="1"/>
  <c r="N113" i="2" s="1"/>
  <c r="C113" i="2"/>
  <c r="B113" i="2"/>
  <c r="AG112" i="2"/>
  <c r="AF112" i="2"/>
  <c r="K112" i="2"/>
  <c r="J112" i="2"/>
  <c r="B112" i="2"/>
  <c r="C112" i="2" s="1"/>
  <c r="AG111" i="2"/>
  <c r="AF111" i="2"/>
  <c r="K111" i="2"/>
  <c r="M111" i="2" s="1"/>
  <c r="O111" i="2" s="1"/>
  <c r="J111" i="2"/>
  <c r="C111" i="2"/>
  <c r="B111" i="2"/>
  <c r="AG110" i="2"/>
  <c r="AF110" i="2"/>
  <c r="K110" i="2"/>
  <c r="M110" i="2" s="1"/>
  <c r="O110" i="2" s="1"/>
  <c r="J110" i="2"/>
  <c r="B110" i="2"/>
  <c r="C110" i="2" s="1"/>
  <c r="AG109" i="2"/>
  <c r="AF109" i="2"/>
  <c r="K109" i="2"/>
  <c r="J109" i="2"/>
  <c r="B109" i="2"/>
  <c r="C109" i="2" s="1"/>
  <c r="AG108" i="2"/>
  <c r="AF108" i="2"/>
  <c r="K108" i="2"/>
  <c r="J108" i="2"/>
  <c r="C108" i="2"/>
  <c r="B108" i="2"/>
  <c r="AG107" i="2"/>
  <c r="AF107" i="2"/>
  <c r="K107" i="2"/>
  <c r="J107" i="2"/>
  <c r="C107" i="2"/>
  <c r="B107" i="2"/>
  <c r="AG106" i="2"/>
  <c r="AF106" i="2"/>
  <c r="M106" i="2"/>
  <c r="O106" i="2" s="1"/>
  <c r="K106" i="2"/>
  <c r="J106" i="2"/>
  <c r="B106" i="2"/>
  <c r="C106" i="2" s="1"/>
  <c r="AG105" i="2"/>
  <c r="AF105" i="2"/>
  <c r="K105" i="2"/>
  <c r="J105" i="2"/>
  <c r="C105" i="2"/>
  <c r="B105" i="2"/>
  <c r="AG104" i="2"/>
  <c r="AF104" i="2"/>
  <c r="K104" i="2"/>
  <c r="J104" i="2"/>
  <c r="B104" i="2"/>
  <c r="C104" i="2" s="1"/>
  <c r="AG103" i="2"/>
  <c r="AF103" i="2"/>
  <c r="K103" i="2"/>
  <c r="J103" i="2"/>
  <c r="B103" i="2"/>
  <c r="C103" i="2" s="1"/>
  <c r="AG102" i="2"/>
  <c r="AF102" i="2"/>
  <c r="K102" i="2"/>
  <c r="J102" i="2"/>
  <c r="D102" i="2"/>
  <c r="C102" i="2"/>
  <c r="B102" i="2"/>
  <c r="AG101" i="2"/>
  <c r="AF101" i="2"/>
  <c r="K101" i="2"/>
  <c r="J101" i="2"/>
  <c r="C101" i="2"/>
  <c r="B101" i="2"/>
  <c r="AG100" i="2"/>
  <c r="AF100" i="2"/>
  <c r="M100" i="2"/>
  <c r="O100" i="2" s="1"/>
  <c r="K100" i="2"/>
  <c r="J100" i="2"/>
  <c r="B100" i="2"/>
  <c r="C100" i="2" s="1"/>
  <c r="AG99" i="2"/>
  <c r="AF99" i="2"/>
  <c r="K99" i="2"/>
  <c r="J99" i="2"/>
  <c r="C99" i="2"/>
  <c r="B99" i="2"/>
  <c r="AG98" i="2"/>
  <c r="AF98" i="2"/>
  <c r="K98" i="2"/>
  <c r="J98" i="2"/>
  <c r="B98" i="2"/>
  <c r="C98" i="2" s="1"/>
  <c r="AG97" i="2"/>
  <c r="AF97" i="2"/>
  <c r="K97" i="2"/>
  <c r="J97" i="2"/>
  <c r="B97" i="2"/>
  <c r="C97" i="2" s="1"/>
  <c r="AG96" i="2"/>
  <c r="AF96" i="2"/>
  <c r="K96" i="2"/>
  <c r="J96" i="2"/>
  <c r="D96" i="2"/>
  <c r="C96" i="2"/>
  <c r="B96" i="2"/>
  <c r="AG95" i="2"/>
  <c r="AF95" i="2"/>
  <c r="M95" i="2"/>
  <c r="O95" i="2" s="1"/>
  <c r="K95" i="2"/>
  <c r="J95" i="2"/>
  <c r="B95" i="2"/>
  <c r="C95" i="2" s="1"/>
  <c r="AG94" i="2"/>
  <c r="AF94" i="2"/>
  <c r="K94" i="2"/>
  <c r="J94" i="2"/>
  <c r="B94" i="2"/>
  <c r="C94" i="2" s="1"/>
  <c r="AG93" i="2"/>
  <c r="AF93" i="2"/>
  <c r="K93" i="2"/>
  <c r="J93" i="2"/>
  <c r="C93" i="2"/>
  <c r="B93" i="2"/>
  <c r="AG92" i="2"/>
  <c r="AF92" i="2"/>
  <c r="K92" i="2"/>
  <c r="J92" i="2"/>
  <c r="B92" i="2"/>
  <c r="C92" i="2" s="1"/>
  <c r="AG91" i="2"/>
  <c r="AF91" i="2"/>
  <c r="K91" i="2"/>
  <c r="J91" i="2"/>
  <c r="D91" i="2"/>
  <c r="B91" i="2"/>
  <c r="C91" i="2" s="1"/>
  <c r="AG90" i="2"/>
  <c r="AF90" i="2"/>
  <c r="K90" i="2"/>
  <c r="J90" i="2"/>
  <c r="C90" i="2"/>
  <c r="D90" i="2" s="1"/>
  <c r="B90" i="2"/>
  <c r="AG89" i="2"/>
  <c r="AF89" i="2"/>
  <c r="K89" i="2"/>
  <c r="J89" i="2"/>
  <c r="B89" i="2"/>
  <c r="C89" i="2" s="1"/>
  <c r="AG88" i="2"/>
  <c r="AF88" i="2"/>
  <c r="K88" i="2"/>
  <c r="J88" i="2"/>
  <c r="B88" i="2"/>
  <c r="C88" i="2" s="1"/>
  <c r="D88" i="2" s="1"/>
  <c r="AG87" i="2"/>
  <c r="AF87" i="2"/>
  <c r="K87" i="2"/>
  <c r="J87" i="2"/>
  <c r="C87" i="2"/>
  <c r="B87" i="2"/>
  <c r="AG86" i="2"/>
  <c r="AF86" i="2"/>
  <c r="K86" i="2"/>
  <c r="J86" i="2"/>
  <c r="B86" i="2"/>
  <c r="C86" i="2" s="1"/>
  <c r="AG85" i="2"/>
  <c r="AF85" i="2"/>
  <c r="K85" i="2"/>
  <c r="J85" i="2"/>
  <c r="L85" i="2" s="1"/>
  <c r="N85" i="2" s="1"/>
  <c r="B85" i="2"/>
  <c r="C85" i="2" s="1"/>
  <c r="AG84" i="2"/>
  <c r="AF84" i="2"/>
  <c r="K84" i="2"/>
  <c r="M84" i="2" s="1"/>
  <c r="O84" i="2" s="1"/>
  <c r="J84" i="2"/>
  <c r="C84" i="2"/>
  <c r="B84" i="2"/>
  <c r="AG83" i="2"/>
  <c r="AF83" i="2"/>
  <c r="K83" i="2"/>
  <c r="J83" i="2"/>
  <c r="B83" i="2"/>
  <c r="C83" i="2" s="1"/>
  <c r="D83" i="2" s="1"/>
  <c r="AG82" i="2"/>
  <c r="AF82" i="2"/>
  <c r="K82" i="2"/>
  <c r="J82" i="2"/>
  <c r="B82" i="2"/>
  <c r="C82" i="2" s="1"/>
  <c r="AG81" i="2"/>
  <c r="AF81" i="2"/>
  <c r="K81" i="2"/>
  <c r="J81" i="2"/>
  <c r="C81" i="2"/>
  <c r="B81" i="2"/>
  <c r="AG80" i="2"/>
  <c r="AF80" i="2"/>
  <c r="K80" i="2"/>
  <c r="J80" i="2"/>
  <c r="L80" i="2" s="1"/>
  <c r="N80" i="2" s="1"/>
  <c r="B80" i="2"/>
  <c r="C80" i="2" s="1"/>
  <c r="AG79" i="2"/>
  <c r="AF79" i="2"/>
  <c r="K79" i="2"/>
  <c r="J79" i="2"/>
  <c r="B79" i="2"/>
  <c r="C79" i="2" s="1"/>
  <c r="AG78" i="2"/>
  <c r="AF78" i="2"/>
  <c r="K78" i="2"/>
  <c r="J78" i="2"/>
  <c r="C78" i="2"/>
  <c r="B78" i="2"/>
  <c r="AG77" i="2"/>
  <c r="AF77" i="2"/>
  <c r="K77" i="2"/>
  <c r="J77" i="2"/>
  <c r="L77" i="2" s="1"/>
  <c r="N77" i="2" s="1"/>
  <c r="C77" i="2"/>
  <c r="B77" i="2"/>
  <c r="AG76" i="2"/>
  <c r="AF76" i="2"/>
  <c r="K76" i="2"/>
  <c r="J76" i="2"/>
  <c r="B76" i="2"/>
  <c r="C76" i="2" s="1"/>
  <c r="AG75" i="2"/>
  <c r="AF75" i="2"/>
  <c r="K75" i="2"/>
  <c r="M75" i="2" s="1"/>
  <c r="O75" i="2" s="1"/>
  <c r="J75" i="2"/>
  <c r="C75" i="2"/>
  <c r="B75" i="2"/>
  <c r="AG74" i="2"/>
  <c r="AF74" i="2"/>
  <c r="K74" i="2"/>
  <c r="M74" i="2" s="1"/>
  <c r="O74" i="2" s="1"/>
  <c r="J74" i="2"/>
  <c r="B74" i="2"/>
  <c r="C74" i="2" s="1"/>
  <c r="AG73" i="2"/>
  <c r="AF73" i="2"/>
  <c r="K73" i="2"/>
  <c r="J73" i="2"/>
  <c r="B73" i="2"/>
  <c r="C73" i="2" s="1"/>
  <c r="AG72" i="2"/>
  <c r="AF72" i="2"/>
  <c r="K72" i="2"/>
  <c r="J72" i="2"/>
  <c r="C72" i="2"/>
  <c r="B72" i="2"/>
  <c r="AG71" i="2"/>
  <c r="AF71" i="2"/>
  <c r="K71" i="2"/>
  <c r="J71" i="2"/>
  <c r="C71" i="2"/>
  <c r="B71" i="2"/>
  <c r="AG70" i="2"/>
  <c r="AF70" i="2"/>
  <c r="M70" i="2"/>
  <c r="O70" i="2" s="1"/>
  <c r="K70" i="2"/>
  <c r="J70" i="2"/>
  <c r="B70" i="2"/>
  <c r="C70" i="2" s="1"/>
  <c r="AG69" i="2"/>
  <c r="AF69" i="2"/>
  <c r="K69" i="2"/>
  <c r="J69" i="2"/>
  <c r="C69" i="2"/>
  <c r="B69" i="2"/>
  <c r="AG68" i="2"/>
  <c r="AF68" i="2"/>
  <c r="K68" i="2"/>
  <c r="J68" i="2"/>
  <c r="B68" i="2"/>
  <c r="C68" i="2" s="1"/>
  <c r="AG67" i="2"/>
  <c r="AF67" i="2"/>
  <c r="K67" i="2"/>
  <c r="J67" i="2"/>
  <c r="D67" i="2"/>
  <c r="B67" i="2"/>
  <c r="C67" i="2" s="1"/>
  <c r="AG66" i="2"/>
  <c r="AF66" i="2"/>
  <c r="K66" i="2"/>
  <c r="J66" i="2"/>
  <c r="C66" i="2"/>
  <c r="B66" i="2"/>
  <c r="AG65" i="2"/>
  <c r="AF65" i="2"/>
  <c r="K65" i="2"/>
  <c r="J65" i="2"/>
  <c r="B65" i="2"/>
  <c r="C65" i="2" s="1"/>
  <c r="AG64" i="2"/>
  <c r="AF64" i="2"/>
  <c r="K64" i="2"/>
  <c r="J64" i="2"/>
  <c r="B64" i="2"/>
  <c r="C64" i="2" s="1"/>
  <c r="D64" i="2" s="1"/>
  <c r="AG63" i="2"/>
  <c r="AF63" i="2"/>
  <c r="K63" i="2"/>
  <c r="J63" i="2"/>
  <c r="C63" i="2"/>
  <c r="B63" i="2"/>
  <c r="AG62" i="2"/>
  <c r="AF62" i="2"/>
  <c r="K62" i="2"/>
  <c r="J62" i="2"/>
  <c r="B62" i="2"/>
  <c r="C62" i="2" s="1"/>
  <c r="AG61" i="2"/>
  <c r="AF61" i="2"/>
  <c r="K61" i="2"/>
  <c r="J61" i="2"/>
  <c r="D61" i="2"/>
  <c r="B61" i="2"/>
  <c r="C61" i="2" s="1"/>
  <c r="AG60" i="2"/>
  <c r="AF60" i="2"/>
  <c r="K60" i="2"/>
  <c r="J60" i="2"/>
  <c r="C60" i="2"/>
  <c r="D60" i="2" s="1"/>
  <c r="B60" i="2"/>
  <c r="AG59" i="2"/>
  <c r="AF59" i="2"/>
  <c r="K59" i="2"/>
  <c r="J59" i="2"/>
  <c r="B59" i="2"/>
  <c r="C59" i="2" s="1"/>
  <c r="AG58" i="2"/>
  <c r="AF58" i="2"/>
  <c r="K58" i="2"/>
  <c r="J58" i="2"/>
  <c r="B58" i="2"/>
  <c r="C58" i="2" s="1"/>
  <c r="D58" i="2" s="1"/>
  <c r="AG57" i="2"/>
  <c r="AF57" i="2"/>
  <c r="K57" i="2"/>
  <c r="J57" i="2"/>
  <c r="C57" i="2"/>
  <c r="B57" i="2"/>
  <c r="AG56" i="2"/>
  <c r="AF56" i="2"/>
  <c r="K56" i="2"/>
  <c r="J56" i="2"/>
  <c r="B56" i="2"/>
  <c r="C56" i="2" s="1"/>
  <c r="AG55" i="2"/>
  <c r="AF55" i="2"/>
  <c r="K55" i="2"/>
  <c r="J55" i="2"/>
  <c r="D55" i="2"/>
  <c r="B55" i="2"/>
  <c r="C55" i="2" s="1"/>
  <c r="AG54" i="2"/>
  <c r="AF54" i="2"/>
  <c r="K54" i="2"/>
  <c r="J54" i="2"/>
  <c r="C54" i="2"/>
  <c r="D54" i="2" s="1"/>
  <c r="B54" i="2"/>
  <c r="AG53" i="2"/>
  <c r="AF53" i="2"/>
  <c r="K53" i="2"/>
  <c r="J53" i="2"/>
  <c r="B53" i="2"/>
  <c r="C53" i="2" s="1"/>
  <c r="AG52" i="2"/>
  <c r="AF52" i="2"/>
  <c r="K52" i="2"/>
  <c r="J52" i="2"/>
  <c r="B52" i="2"/>
  <c r="C52" i="2" s="1"/>
  <c r="D52" i="2" s="1"/>
  <c r="AG51" i="2"/>
  <c r="AF51" i="2"/>
  <c r="K51" i="2"/>
  <c r="J51" i="2"/>
  <c r="C51" i="2"/>
  <c r="B51" i="2"/>
  <c r="AG50" i="2"/>
  <c r="AF50" i="2"/>
  <c r="K50" i="2"/>
  <c r="J50" i="2"/>
  <c r="B50" i="2"/>
  <c r="C50" i="2" s="1"/>
  <c r="AG49" i="2"/>
  <c r="AF49" i="2"/>
  <c r="K49" i="2"/>
  <c r="J49" i="2"/>
  <c r="D49" i="2"/>
  <c r="B49" i="2"/>
  <c r="C49" i="2" s="1"/>
  <c r="AG48" i="2"/>
  <c r="AF48" i="2"/>
  <c r="K48" i="2"/>
  <c r="J48" i="2"/>
  <c r="C48" i="2"/>
  <c r="D48" i="2" s="1"/>
  <c r="B48" i="2"/>
  <c r="AG47" i="2"/>
  <c r="AF47" i="2"/>
  <c r="K47" i="2"/>
  <c r="J47" i="2"/>
  <c r="C47" i="2"/>
  <c r="B47" i="2"/>
  <c r="AG46" i="2"/>
  <c r="AF46" i="2"/>
  <c r="L46" i="2"/>
  <c r="N46" i="2" s="1"/>
  <c r="K46" i="2"/>
  <c r="J46" i="2"/>
  <c r="B46" i="2"/>
  <c r="C46" i="2" s="1"/>
  <c r="D46" i="2" s="1"/>
  <c r="AG45" i="2"/>
  <c r="AF45" i="2"/>
  <c r="L45" i="2"/>
  <c r="N45" i="2" s="1"/>
  <c r="K45" i="2"/>
  <c r="J45" i="2"/>
  <c r="B45" i="2"/>
  <c r="C45" i="2" s="1"/>
  <c r="D45" i="2" s="1"/>
  <c r="AG44" i="2"/>
  <c r="AF44" i="2"/>
  <c r="K44" i="2"/>
  <c r="M44" i="2" s="1"/>
  <c r="O44" i="2" s="1"/>
  <c r="J44" i="2"/>
  <c r="C44" i="2"/>
  <c r="B44" i="2"/>
  <c r="AG43" i="2"/>
  <c r="AF43" i="2"/>
  <c r="K43" i="2"/>
  <c r="J43" i="2"/>
  <c r="D43" i="2"/>
  <c r="B43" i="2"/>
  <c r="C43" i="2" s="1"/>
  <c r="AG42" i="2"/>
  <c r="AF42" i="2"/>
  <c r="K42" i="2"/>
  <c r="M42" i="2" s="1"/>
  <c r="O42" i="2" s="1"/>
  <c r="J42" i="2"/>
  <c r="C42" i="2"/>
  <c r="D42" i="2" s="1"/>
  <c r="B42" i="2"/>
  <c r="AG41" i="2"/>
  <c r="AF41" i="2"/>
  <c r="K41" i="2"/>
  <c r="J41" i="2"/>
  <c r="B41" i="2"/>
  <c r="C41" i="2" s="1"/>
  <c r="D41" i="2" s="1"/>
  <c r="AG40" i="2"/>
  <c r="AF40" i="2"/>
  <c r="M40" i="2"/>
  <c r="O40" i="2" s="1"/>
  <c r="K40" i="2"/>
  <c r="J40" i="2"/>
  <c r="B40" i="2"/>
  <c r="C40" i="2" s="1"/>
  <c r="AG39" i="2"/>
  <c r="AF39" i="2"/>
  <c r="K39" i="2"/>
  <c r="J39" i="2"/>
  <c r="B39" i="2"/>
  <c r="C39" i="2" s="1"/>
  <c r="AG38" i="2"/>
  <c r="AF38" i="2"/>
  <c r="K38" i="2"/>
  <c r="J38" i="2"/>
  <c r="C38" i="2"/>
  <c r="D38" i="2" s="1"/>
  <c r="B38" i="2"/>
  <c r="AG37" i="2"/>
  <c r="AF37" i="2"/>
  <c r="K37" i="2"/>
  <c r="J37" i="2"/>
  <c r="L37" i="2" s="1"/>
  <c r="N37" i="2" s="1"/>
  <c r="B37" i="2"/>
  <c r="C37" i="2" s="1"/>
  <c r="AG36" i="2"/>
  <c r="AF36" i="2"/>
  <c r="K36" i="2"/>
  <c r="J36" i="2"/>
  <c r="D36" i="2"/>
  <c r="C36" i="2"/>
  <c r="B36" i="2"/>
  <c r="AG35" i="2"/>
  <c r="AF35" i="2"/>
  <c r="M35" i="2"/>
  <c r="O35" i="2" s="1"/>
  <c r="K35" i="2"/>
  <c r="J35" i="2"/>
  <c r="C35" i="2"/>
  <c r="D35" i="2" s="1"/>
  <c r="B35" i="2"/>
  <c r="AG34" i="2"/>
  <c r="AF34" i="2"/>
  <c r="K34" i="2"/>
  <c r="J34" i="2"/>
  <c r="B34" i="2"/>
  <c r="C34" i="2" s="1"/>
  <c r="AG33" i="2"/>
  <c r="AF33" i="2"/>
  <c r="K33" i="2"/>
  <c r="M33" i="2" s="1"/>
  <c r="O33" i="2" s="1"/>
  <c r="J33" i="2"/>
  <c r="C33" i="2"/>
  <c r="B33" i="2"/>
  <c r="AG32" i="2"/>
  <c r="AF32" i="2"/>
  <c r="K32" i="2"/>
  <c r="M32" i="2" s="1"/>
  <c r="O32" i="2" s="1"/>
  <c r="J32" i="2"/>
  <c r="C32" i="2"/>
  <c r="B32" i="2"/>
  <c r="AG31" i="2"/>
  <c r="AF31" i="2"/>
  <c r="K31" i="2"/>
  <c r="J31" i="2"/>
  <c r="D31" i="2"/>
  <c r="B31" i="2"/>
  <c r="C31" i="2" s="1"/>
  <c r="AG30" i="2"/>
  <c r="AF30" i="2"/>
  <c r="K30" i="2"/>
  <c r="M30" i="2" s="1"/>
  <c r="O30" i="2" s="1"/>
  <c r="J30" i="2"/>
  <c r="C30" i="2"/>
  <c r="D30" i="2" s="1"/>
  <c r="B30" i="2"/>
  <c r="AG29" i="2"/>
  <c r="AF29" i="2"/>
  <c r="K29" i="2"/>
  <c r="J29" i="2"/>
  <c r="B29" i="2"/>
  <c r="C29" i="2" s="1"/>
  <c r="D29" i="2" s="1"/>
  <c r="AG28" i="2"/>
  <c r="AF28" i="2"/>
  <c r="M28" i="2"/>
  <c r="O28" i="2" s="1"/>
  <c r="K28" i="2"/>
  <c r="J28" i="2"/>
  <c r="B28" i="2"/>
  <c r="C28" i="2" s="1"/>
  <c r="AG27" i="2"/>
  <c r="AF27" i="2"/>
  <c r="K27" i="2"/>
  <c r="J27" i="2"/>
  <c r="C27" i="2"/>
  <c r="B27" i="2"/>
  <c r="AG26" i="2"/>
  <c r="AF26" i="2"/>
  <c r="K26" i="2"/>
  <c r="J26" i="2"/>
  <c r="L26" i="2" s="1"/>
  <c r="N26" i="2" s="1"/>
  <c r="C26" i="2"/>
  <c r="B26" i="2"/>
  <c r="AG25" i="2"/>
  <c r="AF25" i="2"/>
  <c r="K25" i="2"/>
  <c r="J25" i="2"/>
  <c r="L25" i="2" s="1"/>
  <c r="N25" i="2" s="1"/>
  <c r="B25" i="2"/>
  <c r="C25" i="2" s="1"/>
  <c r="D25" i="2" s="1"/>
  <c r="AG24" i="2"/>
  <c r="AF24" i="2"/>
  <c r="K24" i="2"/>
  <c r="J24" i="2"/>
  <c r="C24" i="2"/>
  <c r="D24" i="2" s="1"/>
  <c r="B24" i="2"/>
  <c r="AG23" i="2"/>
  <c r="AF23" i="2"/>
  <c r="K23" i="2"/>
  <c r="J23" i="2"/>
  <c r="L23" i="2" s="1"/>
  <c r="N23" i="2" s="1"/>
  <c r="C23" i="2"/>
  <c r="B23" i="2"/>
  <c r="AG22" i="2"/>
  <c r="AF22" i="2"/>
  <c r="L22" i="2"/>
  <c r="N22" i="2" s="1"/>
  <c r="K22" i="2"/>
  <c r="J22" i="2"/>
  <c r="B22" i="2"/>
  <c r="C22" i="2" s="1"/>
  <c r="D22" i="2" s="1"/>
  <c r="AG21" i="2"/>
  <c r="AF21" i="2"/>
  <c r="L21" i="2"/>
  <c r="N21" i="2" s="1"/>
  <c r="K21" i="2"/>
  <c r="J21" i="2"/>
  <c r="C21" i="2"/>
  <c r="B21" i="2"/>
  <c r="AG20" i="2"/>
  <c r="AF20" i="2"/>
  <c r="K20" i="2"/>
  <c r="J20" i="2"/>
  <c r="C20" i="2"/>
  <c r="D20" i="2" s="1"/>
  <c r="B20" i="2"/>
  <c r="AG19" i="2"/>
  <c r="AF19" i="2"/>
  <c r="K19" i="2"/>
  <c r="J19" i="2"/>
  <c r="L19" i="2" s="1"/>
  <c r="N19" i="2" s="1"/>
  <c r="B19" i="2"/>
  <c r="C19" i="2" s="1"/>
  <c r="D19" i="2" s="1"/>
  <c r="AG18" i="2"/>
  <c r="AF18" i="2"/>
  <c r="O18" i="2"/>
  <c r="K18" i="2"/>
  <c r="M18" i="2" s="1"/>
  <c r="J18" i="2"/>
  <c r="C18" i="2"/>
  <c r="D18" i="2" s="1"/>
  <c r="B18" i="2"/>
  <c r="AG17" i="2"/>
  <c r="AF17" i="2"/>
  <c r="K17" i="2"/>
  <c r="M17" i="2" s="1"/>
  <c r="O17" i="2" s="1"/>
  <c r="J17" i="2"/>
  <c r="L17" i="2" s="1"/>
  <c r="N17" i="2" s="1"/>
  <c r="B17" i="2"/>
  <c r="C17" i="2" s="1"/>
  <c r="D17" i="2" s="1"/>
  <c r="AG16" i="2"/>
  <c r="AF16" i="2"/>
  <c r="O16" i="2"/>
  <c r="M16" i="2"/>
  <c r="K16" i="2"/>
  <c r="J16" i="2"/>
  <c r="L16" i="2" s="1"/>
  <c r="N16" i="2" s="1"/>
  <c r="B16" i="2"/>
  <c r="C16" i="2" s="1"/>
  <c r="D16" i="2" s="1"/>
  <c r="AG15" i="2"/>
  <c r="AF15" i="2"/>
  <c r="K15" i="2"/>
  <c r="M15" i="2" s="1"/>
  <c r="O15" i="2" s="1"/>
  <c r="J15" i="2"/>
  <c r="C15" i="2"/>
  <c r="D15" i="2" s="1"/>
  <c r="B15" i="2"/>
  <c r="AG14" i="2"/>
  <c r="AF14" i="2"/>
  <c r="K14" i="2"/>
  <c r="M14" i="2" s="1"/>
  <c r="O14" i="2" s="1"/>
  <c r="J14" i="2"/>
  <c r="B14" i="2"/>
  <c r="C14" i="2" s="1"/>
  <c r="D14" i="2" s="1"/>
  <c r="AG13" i="2"/>
  <c r="AF13" i="2"/>
  <c r="K13" i="2"/>
  <c r="J13" i="2"/>
  <c r="L13" i="2" s="1"/>
  <c r="N13" i="2" s="1"/>
  <c r="B13" i="2"/>
  <c r="C13" i="2" s="1"/>
  <c r="D13" i="2" s="1"/>
  <c r="AG12" i="2"/>
  <c r="AF12" i="2"/>
  <c r="O12" i="2"/>
  <c r="K12" i="2"/>
  <c r="M12" i="2" s="1"/>
  <c r="J12" i="2"/>
  <c r="C12" i="2"/>
  <c r="D12" i="2" s="1"/>
  <c r="B12" i="2"/>
  <c r="AG11" i="2"/>
  <c r="AF11" i="2"/>
  <c r="K11" i="2"/>
  <c r="M11" i="2" s="1"/>
  <c r="O11" i="2" s="1"/>
  <c r="J11" i="2"/>
  <c r="L11" i="2" s="1"/>
  <c r="N11" i="2" s="1"/>
  <c r="B11" i="2"/>
  <c r="C11" i="2" s="1"/>
  <c r="D11" i="2" s="1"/>
  <c r="AG10" i="2"/>
  <c r="AF10" i="2"/>
  <c r="L10" i="2"/>
  <c r="N10" i="2" s="1"/>
  <c r="K10" i="2"/>
  <c r="J10" i="2"/>
  <c r="D10" i="2"/>
  <c r="C10" i="2"/>
  <c r="B10" i="2"/>
  <c r="AG9" i="2"/>
  <c r="AF9" i="2"/>
  <c r="K9" i="2"/>
  <c r="M9" i="2" s="1"/>
  <c r="O9" i="2" s="1"/>
  <c r="J9" i="2"/>
  <c r="C9" i="2"/>
  <c r="D9" i="2" s="1"/>
  <c r="B9" i="2"/>
  <c r="AG8" i="2"/>
  <c r="AF8" i="2"/>
  <c r="M8" i="2"/>
  <c r="O8" i="2" s="1"/>
  <c r="K8" i="2"/>
  <c r="J8" i="2"/>
  <c r="L8" i="2" s="1"/>
  <c r="N8" i="2" s="1"/>
  <c r="B8" i="2"/>
  <c r="C8" i="2" s="1"/>
  <c r="D8" i="2" s="1"/>
  <c r="AG7" i="2"/>
  <c r="AF7" i="2"/>
  <c r="L7" i="2"/>
  <c r="N7" i="2" s="1"/>
  <c r="K7" i="2"/>
  <c r="M7" i="2" s="1"/>
  <c r="O7" i="2" s="1"/>
  <c r="J7" i="2"/>
  <c r="B7" i="2"/>
  <c r="C7" i="2" s="1"/>
  <c r="D7" i="2" s="1"/>
  <c r="AG6" i="2"/>
  <c r="AF6" i="2"/>
  <c r="K6" i="2"/>
  <c r="M6" i="2" s="1"/>
  <c r="O6" i="2" s="1"/>
  <c r="J6" i="2"/>
  <c r="L6" i="2" s="1"/>
  <c r="N6" i="2" s="1"/>
  <c r="C6" i="2"/>
  <c r="D6" i="2" s="1"/>
  <c r="B6" i="2"/>
  <c r="AG5" i="2"/>
  <c r="AF5" i="2"/>
  <c r="M5" i="2"/>
  <c r="O5" i="2" s="1"/>
  <c r="K5" i="2"/>
  <c r="J5" i="2"/>
  <c r="L5" i="2" s="1"/>
  <c r="N5" i="2" s="1"/>
  <c r="B5" i="2"/>
  <c r="C5" i="2" s="1"/>
  <c r="D5" i="2" s="1"/>
  <c r="AG4" i="2"/>
  <c r="AF4" i="2"/>
  <c r="L4" i="2"/>
  <c r="N4" i="2" s="1"/>
  <c r="K4" i="2"/>
  <c r="M101" i="2" s="1"/>
  <c r="O101" i="2" s="1"/>
  <c r="J4" i="2"/>
  <c r="L40" i="2" s="1"/>
  <c r="N40" i="2" s="1"/>
  <c r="D4" i="2"/>
  <c r="C4" i="2"/>
  <c r="B4" i="2"/>
  <c r="P9" i="7" l="1"/>
  <c r="Q9" i="7"/>
  <c r="P11" i="7"/>
  <c r="Q11" i="7"/>
  <c r="P15" i="7"/>
  <c r="Q15" i="7"/>
  <c r="Q17" i="7"/>
  <c r="Q5" i="7"/>
  <c r="Q19" i="7"/>
  <c r="P19" i="7"/>
  <c r="Q20" i="7"/>
  <c r="P20" i="7"/>
  <c r="Q22" i="7"/>
  <c r="P23" i="7"/>
  <c r="Q23" i="7"/>
  <c r="Q30" i="7"/>
  <c r="P30" i="7"/>
  <c r="Q31" i="7"/>
  <c r="P31" i="7"/>
  <c r="Q40" i="7"/>
  <c r="P41" i="7"/>
  <c r="Q41" i="7"/>
  <c r="D57" i="7"/>
  <c r="D59" i="7"/>
  <c r="D9" i="7"/>
  <c r="P10" i="7"/>
  <c r="D15" i="7"/>
  <c r="P16" i="7"/>
  <c r="Q21" i="7"/>
  <c r="P24" i="7"/>
  <c r="D25" i="7"/>
  <c r="D27" i="7"/>
  <c r="D28" i="7"/>
  <c r="Q29" i="7"/>
  <c r="P32" i="7"/>
  <c r="Q32" i="7"/>
  <c r="D36" i="7"/>
  <c r="D37" i="7"/>
  <c r="D45" i="7"/>
  <c r="D46" i="7"/>
  <c r="D54" i="7"/>
  <c r="Q66" i="7"/>
  <c r="D73" i="7"/>
  <c r="D97" i="7"/>
  <c r="D91" i="7"/>
  <c r="D128" i="7"/>
  <c r="D118" i="7"/>
  <c r="D134" i="7"/>
  <c r="D98" i="7"/>
  <c r="D92" i="7"/>
  <c r="D85" i="7"/>
  <c r="D140" i="7"/>
  <c r="D116" i="7"/>
  <c r="D100" i="7"/>
  <c r="D136" i="7"/>
  <c r="D112" i="7"/>
  <c r="D122" i="7"/>
  <c r="D104" i="7"/>
  <c r="D68" i="7"/>
  <c r="D64" i="7"/>
  <c r="D52" i="7"/>
  <c r="D49" i="7"/>
  <c r="D47" i="7"/>
  <c r="D44" i="7"/>
  <c r="D40" i="7"/>
  <c r="D26" i="7"/>
  <c r="D4" i="7"/>
  <c r="D35" i="7"/>
  <c r="D31" i="7"/>
  <c r="D110" i="7"/>
  <c r="D94" i="7"/>
  <c r="D86" i="7"/>
  <c r="D79" i="7"/>
  <c r="D70" i="7"/>
  <c r="D65" i="7"/>
  <c r="D61" i="7"/>
  <c r="D74" i="7"/>
  <c r="D88" i="7"/>
  <c r="D77" i="7"/>
  <c r="Q7" i="7"/>
  <c r="P7" i="7"/>
  <c r="D10" i="7"/>
  <c r="D12" i="7"/>
  <c r="Q13" i="7"/>
  <c r="Q14" i="7"/>
  <c r="D16" i="7"/>
  <c r="D18" i="7"/>
  <c r="D38" i="7"/>
  <c r="Q62" i="7"/>
  <c r="Q76" i="7"/>
  <c r="Q77" i="7"/>
  <c r="L136" i="7"/>
  <c r="N136" i="7" s="1"/>
  <c r="L130" i="7"/>
  <c r="N130" i="7" s="1"/>
  <c r="L124" i="7"/>
  <c r="N124" i="7" s="1"/>
  <c r="L118" i="7"/>
  <c r="N118" i="7" s="1"/>
  <c r="L112" i="7"/>
  <c r="N112" i="7" s="1"/>
  <c r="L106" i="7"/>
  <c r="N106" i="7" s="1"/>
  <c r="L100" i="7"/>
  <c r="N100" i="7" s="1"/>
  <c r="L94" i="7"/>
  <c r="N94" i="7" s="1"/>
  <c r="L88" i="7"/>
  <c r="N88" i="7" s="1"/>
  <c r="L140" i="7"/>
  <c r="N140" i="7" s="1"/>
  <c r="L134" i="7"/>
  <c r="N134" i="7" s="1"/>
  <c r="L128" i="7"/>
  <c r="N128" i="7" s="1"/>
  <c r="L113" i="7"/>
  <c r="N113" i="7" s="1"/>
  <c r="L119" i="7"/>
  <c r="N119" i="7" s="1"/>
  <c r="L82" i="7"/>
  <c r="N82" i="7" s="1"/>
  <c r="L139" i="7"/>
  <c r="N139" i="7" s="1"/>
  <c r="L125" i="7"/>
  <c r="N125" i="7" s="1"/>
  <c r="L137" i="7"/>
  <c r="N137" i="7" s="1"/>
  <c r="L101" i="7"/>
  <c r="N101" i="7" s="1"/>
  <c r="L95" i="7"/>
  <c r="N95" i="7" s="1"/>
  <c r="L89" i="7"/>
  <c r="N89" i="7" s="1"/>
  <c r="L83" i="7"/>
  <c r="N83" i="7" s="1"/>
  <c r="L121" i="7"/>
  <c r="N121" i="7" s="1"/>
  <c r="L103" i="7"/>
  <c r="N103" i="7" s="1"/>
  <c r="L62" i="7"/>
  <c r="N62" i="7" s="1"/>
  <c r="P62" i="7" s="1"/>
  <c r="L77" i="7"/>
  <c r="N77" i="7" s="1"/>
  <c r="P77" i="7" s="1"/>
  <c r="L73" i="7"/>
  <c r="N73" i="7" s="1"/>
  <c r="L131" i="7"/>
  <c r="N131" i="7" s="1"/>
  <c r="L78" i="7"/>
  <c r="N78" i="7" s="1"/>
  <c r="L71" i="7"/>
  <c r="N71" i="7" s="1"/>
  <c r="L59" i="7"/>
  <c r="N59" i="7" s="1"/>
  <c r="L107" i="7"/>
  <c r="N107" i="7" s="1"/>
  <c r="L35" i="7"/>
  <c r="N35" i="7" s="1"/>
  <c r="L74" i="7"/>
  <c r="N74" i="7" s="1"/>
  <c r="L32" i="7"/>
  <c r="N32" i="7" s="1"/>
  <c r="L68" i="7"/>
  <c r="N68" i="7" s="1"/>
  <c r="L47" i="7"/>
  <c r="N47" i="7" s="1"/>
  <c r="L44" i="7"/>
  <c r="N44" i="7" s="1"/>
  <c r="L26" i="7"/>
  <c r="N26" i="7" s="1"/>
  <c r="L60" i="7"/>
  <c r="N60" i="7" s="1"/>
  <c r="L54" i="7"/>
  <c r="N54" i="7" s="1"/>
  <c r="L43" i="7"/>
  <c r="N43" i="7" s="1"/>
  <c r="L29" i="7"/>
  <c r="N29" i="7" s="1"/>
  <c r="P29" i="7" s="1"/>
  <c r="L25" i="7"/>
  <c r="N25" i="7" s="1"/>
  <c r="L17" i="7"/>
  <c r="N17" i="7" s="1"/>
  <c r="P17" i="7" s="1"/>
  <c r="L11" i="7"/>
  <c r="N11" i="7" s="1"/>
  <c r="L5" i="7"/>
  <c r="N5" i="7" s="1"/>
  <c r="P5" i="7" s="1"/>
  <c r="L64" i="7"/>
  <c r="N64" i="7" s="1"/>
  <c r="L52" i="7"/>
  <c r="N52" i="7" s="1"/>
  <c r="L49" i="7"/>
  <c r="N49" i="7" s="1"/>
  <c r="L41" i="7"/>
  <c r="N41" i="7" s="1"/>
  <c r="L23" i="7"/>
  <c r="N23" i="7" s="1"/>
  <c r="L79" i="7"/>
  <c r="N79" i="7" s="1"/>
  <c r="L70" i="7"/>
  <c r="N70" i="7" s="1"/>
  <c r="L65" i="7"/>
  <c r="N65" i="7" s="1"/>
  <c r="L61" i="7"/>
  <c r="N61" i="7" s="1"/>
  <c r="L6" i="7"/>
  <c r="N6" i="7" s="1"/>
  <c r="P6" i="7" s="1"/>
  <c r="L8" i="7"/>
  <c r="N8" i="7" s="1"/>
  <c r="L12" i="7"/>
  <c r="N12" i="7" s="1"/>
  <c r="P12" i="7" s="1"/>
  <c r="L14" i="7"/>
  <c r="N14" i="7" s="1"/>
  <c r="P14" i="7" s="1"/>
  <c r="L18" i="7"/>
  <c r="N18" i="7" s="1"/>
  <c r="P18" i="7" s="1"/>
  <c r="D19" i="7"/>
  <c r="P36" i="7"/>
  <c r="D39" i="7"/>
  <c r="D50" i="7"/>
  <c r="Q55" i="7"/>
  <c r="P56" i="7"/>
  <c r="Q56" i="7"/>
  <c r="L19" i="7"/>
  <c r="N19" i="7" s="1"/>
  <c r="D20" i="7"/>
  <c r="D21" i="7"/>
  <c r="D22" i="7"/>
  <c r="D23" i="7"/>
  <c r="Q27" i="7"/>
  <c r="D29" i="7"/>
  <c r="D30" i="7"/>
  <c r="L31" i="7"/>
  <c r="N31" i="7" s="1"/>
  <c r="D32" i="7"/>
  <c r="Q36" i="7"/>
  <c r="Q37" i="7"/>
  <c r="P37" i="7"/>
  <c r="L40" i="7"/>
  <c r="N40" i="7" s="1"/>
  <c r="P40" i="7" s="1"/>
  <c r="D41" i="7"/>
  <c r="P45" i="7"/>
  <c r="Q45" i="7"/>
  <c r="D51" i="7"/>
  <c r="P84" i="7"/>
  <c r="Q84" i="7"/>
  <c r="Q8" i="7"/>
  <c r="P8" i="7"/>
  <c r="L4" i="7"/>
  <c r="N4" i="7" s="1"/>
  <c r="P4" i="7" s="1"/>
  <c r="L7" i="7"/>
  <c r="N7" i="7" s="1"/>
  <c r="L13" i="7"/>
  <c r="N13" i="7" s="1"/>
  <c r="P13" i="7" s="1"/>
  <c r="L21" i="7"/>
  <c r="N21" i="7" s="1"/>
  <c r="P21" i="7" s="1"/>
  <c r="L22" i="7"/>
  <c r="N22" i="7" s="1"/>
  <c r="P22" i="7" s="1"/>
  <c r="Q28" i="7"/>
  <c r="P28" i="7"/>
  <c r="D34" i="7"/>
  <c r="L38" i="7"/>
  <c r="N38" i="7" s="1"/>
  <c r="Q46" i="7"/>
  <c r="P46" i="7"/>
  <c r="P47" i="7"/>
  <c r="Q47" i="7"/>
  <c r="Q50" i="7"/>
  <c r="P50" i="7"/>
  <c r="D53" i="7"/>
  <c r="L109" i="7"/>
  <c r="N109" i="7" s="1"/>
  <c r="D56" i="7"/>
  <c r="D58" i="7"/>
  <c r="P59" i="7"/>
  <c r="D60" i="7"/>
  <c r="D62" i="7"/>
  <c r="D66" i="7"/>
  <c r="D71" i="7"/>
  <c r="L80" i="7"/>
  <c r="N80" i="7" s="1"/>
  <c r="L81" i="7"/>
  <c r="N81" i="7" s="1"/>
  <c r="L87" i="7"/>
  <c r="N87" i="7" s="1"/>
  <c r="D90" i="7"/>
  <c r="M141" i="7"/>
  <c r="O141" i="7" s="1"/>
  <c r="M135" i="7"/>
  <c r="O135" i="7" s="1"/>
  <c r="M129" i="7"/>
  <c r="O129" i="7" s="1"/>
  <c r="M123" i="7"/>
  <c r="O123" i="7" s="1"/>
  <c r="M117" i="7"/>
  <c r="O117" i="7" s="1"/>
  <c r="M111" i="7"/>
  <c r="O111" i="7" s="1"/>
  <c r="M105" i="7"/>
  <c r="O105" i="7" s="1"/>
  <c r="M99" i="7"/>
  <c r="O99" i="7" s="1"/>
  <c r="M93" i="7"/>
  <c r="O93" i="7" s="1"/>
  <c r="M139" i="7"/>
  <c r="O139" i="7" s="1"/>
  <c r="M133" i="7"/>
  <c r="O133" i="7" s="1"/>
  <c r="M136" i="7"/>
  <c r="O136" i="7" s="1"/>
  <c r="M120" i="7"/>
  <c r="O120" i="7" s="1"/>
  <c r="M100" i="7"/>
  <c r="O100" i="7" s="1"/>
  <c r="M94" i="7"/>
  <c r="O94" i="7" s="1"/>
  <c r="M106" i="7"/>
  <c r="O106" i="7" s="1"/>
  <c r="M124" i="7"/>
  <c r="O124" i="7" s="1"/>
  <c r="M81" i="7"/>
  <c r="O81" i="7" s="1"/>
  <c r="M96" i="7"/>
  <c r="O96" i="7" s="1"/>
  <c r="M73" i="7"/>
  <c r="O73" i="7" s="1"/>
  <c r="M52" i="7"/>
  <c r="O52" i="7" s="1"/>
  <c r="M118" i="7"/>
  <c r="O118" i="7" s="1"/>
  <c r="M102" i="7"/>
  <c r="O102" i="7" s="1"/>
  <c r="M88" i="7"/>
  <c r="O88" i="7" s="1"/>
  <c r="M82" i="7"/>
  <c r="O82" i="7" s="1"/>
  <c r="M112" i="7"/>
  <c r="O112" i="7" s="1"/>
  <c r="M87" i="7"/>
  <c r="O87" i="7" s="1"/>
  <c r="M64" i="7"/>
  <c r="O64" i="7" s="1"/>
  <c r="M26" i="7"/>
  <c r="O26" i="7" s="1"/>
  <c r="M34" i="7"/>
  <c r="O34" i="7" s="1"/>
  <c r="L36" i="7"/>
  <c r="N36" i="7" s="1"/>
  <c r="M44" i="7"/>
  <c r="O44" i="7" s="1"/>
  <c r="M49" i="7"/>
  <c r="O49" i="7" s="1"/>
  <c r="L56" i="7"/>
  <c r="N56" i="7" s="1"/>
  <c r="L58" i="7"/>
  <c r="N58" i="7" s="1"/>
  <c r="M61" i="7"/>
  <c r="O61" i="7" s="1"/>
  <c r="M68" i="7"/>
  <c r="O68" i="7" s="1"/>
  <c r="D69" i="7"/>
  <c r="M70" i="7"/>
  <c r="O70" i="7" s="1"/>
  <c r="D72" i="7"/>
  <c r="D78" i="7"/>
  <c r="M80" i="7"/>
  <c r="O80" i="7" s="1"/>
  <c r="M114" i="7"/>
  <c r="O114" i="7" s="1"/>
  <c r="M116" i="7"/>
  <c r="O116" i="7" s="1"/>
  <c r="D127" i="7"/>
  <c r="L138" i="7"/>
  <c r="N138" i="7" s="1"/>
  <c r="P38" i="7"/>
  <c r="D48" i="7"/>
  <c r="Q59" i="7"/>
  <c r="D63" i="7"/>
  <c r="L69" i="7"/>
  <c r="N69" i="7" s="1"/>
  <c r="L24" i="7"/>
  <c r="N24" i="7" s="1"/>
  <c r="Q38" i="7"/>
  <c r="L42" i="7"/>
  <c r="N42" i="7" s="1"/>
  <c r="P42" i="7" s="1"/>
  <c r="L48" i="7"/>
  <c r="N48" i="7" s="1"/>
  <c r="D55" i="7"/>
  <c r="L63" i="7"/>
  <c r="N63" i="7" s="1"/>
  <c r="L67" i="7"/>
  <c r="N67" i="7" s="1"/>
  <c r="D76" i="7"/>
  <c r="M78" i="7"/>
  <c r="O78" i="7" s="1"/>
  <c r="M90" i="7"/>
  <c r="O90" i="7" s="1"/>
  <c r="L91" i="7"/>
  <c r="N91" i="7" s="1"/>
  <c r="L96" i="7"/>
  <c r="N96" i="7" s="1"/>
  <c r="M132" i="7"/>
  <c r="O132" i="7" s="1"/>
  <c r="M138" i="7"/>
  <c r="O138" i="7" s="1"/>
  <c r="L39" i="7"/>
  <c r="N39" i="7" s="1"/>
  <c r="P39" i="7" s="1"/>
  <c r="D67" i="7"/>
  <c r="P71" i="7"/>
  <c r="Q71" i="7"/>
  <c r="L85" i="7"/>
  <c r="N85" i="7" s="1"/>
  <c r="M25" i="7"/>
  <c r="O25" i="7" s="1"/>
  <c r="L27" i="7"/>
  <c r="N27" i="7" s="1"/>
  <c r="P27" i="7" s="1"/>
  <c r="P33" i="7"/>
  <c r="M35" i="7"/>
  <c r="O35" i="7" s="1"/>
  <c r="M43" i="7"/>
  <c r="O43" i="7" s="1"/>
  <c r="L45" i="7"/>
  <c r="N45" i="7" s="1"/>
  <c r="M54" i="7"/>
  <c r="O54" i="7" s="1"/>
  <c r="L55" i="7"/>
  <c r="N55" i="7" s="1"/>
  <c r="P55" i="7" s="1"/>
  <c r="L57" i="7"/>
  <c r="N57" i="7" s="1"/>
  <c r="M72" i="7"/>
  <c r="O72" i="7" s="1"/>
  <c r="L76" i="7"/>
  <c r="N76" i="7" s="1"/>
  <c r="P76" i="7" s="1"/>
  <c r="M91" i="7"/>
  <c r="O91" i="7" s="1"/>
  <c r="M92" i="7"/>
  <c r="O92" i="7" s="1"/>
  <c r="M130" i="7"/>
  <c r="O130" i="7" s="1"/>
  <c r="D24" i="7"/>
  <c r="D42" i="7"/>
  <c r="P53" i="7"/>
  <c r="Q53" i="7"/>
  <c r="D75" i="7"/>
  <c r="D93" i="7"/>
  <c r="L30" i="7"/>
  <c r="N30" i="7" s="1"/>
  <c r="D33" i="7"/>
  <c r="P48" i="7"/>
  <c r="M57" i="7"/>
  <c r="O57" i="7" s="1"/>
  <c r="P58" i="7"/>
  <c r="P60" i="7"/>
  <c r="M63" i="7"/>
  <c r="O63" i="7" s="1"/>
  <c r="M67" i="7"/>
  <c r="O67" i="7" s="1"/>
  <c r="P69" i="7"/>
  <c r="M75" i="7"/>
  <c r="O75" i="7" s="1"/>
  <c r="D81" i="7"/>
  <c r="D82" i="7"/>
  <c r="M101" i="7"/>
  <c r="O101" i="7" s="1"/>
  <c r="L115" i="7"/>
  <c r="N115" i="7" s="1"/>
  <c r="D117" i="7"/>
  <c r="M125" i="7"/>
  <c r="O125" i="7" s="1"/>
  <c r="L51" i="7"/>
  <c r="N51" i="7" s="1"/>
  <c r="P51" i="7" s="1"/>
  <c r="L66" i="7"/>
  <c r="N66" i="7" s="1"/>
  <c r="P66" i="7" s="1"/>
  <c r="M74" i="7"/>
  <c r="O74" i="7" s="1"/>
  <c r="M85" i="7"/>
  <c r="O85" i="7" s="1"/>
  <c r="L102" i="7"/>
  <c r="N102" i="7" s="1"/>
  <c r="D103" i="7"/>
  <c r="M108" i="7"/>
  <c r="O108" i="7" s="1"/>
  <c r="M115" i="7"/>
  <c r="O115" i="7" s="1"/>
  <c r="L116" i="7"/>
  <c r="N116" i="7" s="1"/>
  <c r="D120" i="7"/>
  <c r="M137" i="7"/>
  <c r="O137" i="7" s="1"/>
  <c r="L141" i="7"/>
  <c r="N141" i="7" s="1"/>
  <c r="L72" i="7"/>
  <c r="N72" i="7" s="1"/>
  <c r="D84" i="7"/>
  <c r="L86" i="7"/>
  <c r="N86" i="7" s="1"/>
  <c r="L90" i="7"/>
  <c r="N90" i="7" s="1"/>
  <c r="M95" i="7"/>
  <c r="O95" i="7" s="1"/>
  <c r="M103" i="7"/>
  <c r="O103" i="7" s="1"/>
  <c r="L110" i="7"/>
  <c r="N110" i="7" s="1"/>
  <c r="D123" i="7"/>
  <c r="D124" i="7"/>
  <c r="L127" i="7"/>
  <c r="N127" i="7" s="1"/>
  <c r="D130" i="7"/>
  <c r="M65" i="7"/>
  <c r="O65" i="7" s="1"/>
  <c r="L75" i="7"/>
  <c r="N75" i="7" s="1"/>
  <c r="M79" i="7"/>
  <c r="O79" i="7" s="1"/>
  <c r="D80" i="7"/>
  <c r="M83" i="7"/>
  <c r="O83" i="7" s="1"/>
  <c r="D87" i="7"/>
  <c r="M89" i="7"/>
  <c r="O89" i="7" s="1"/>
  <c r="L97" i="7"/>
  <c r="N97" i="7" s="1"/>
  <c r="D99" i="7"/>
  <c r="M119" i="7"/>
  <c r="O119" i="7" s="1"/>
  <c r="D125" i="7"/>
  <c r="L126" i="7"/>
  <c r="N126" i="7" s="1"/>
  <c r="D132" i="7"/>
  <c r="L133" i="7"/>
  <c r="N133" i="7" s="1"/>
  <c r="D135" i="7"/>
  <c r="M97" i="7"/>
  <c r="O97" i="7" s="1"/>
  <c r="M98" i="7"/>
  <c r="O98" i="7" s="1"/>
  <c r="L105" i="7"/>
  <c r="N105" i="7" s="1"/>
  <c r="D106" i="7"/>
  <c r="D107" i="7"/>
  <c r="D113" i="7"/>
  <c r="D114" i="7"/>
  <c r="M122" i="7"/>
  <c r="O122" i="7" s="1"/>
  <c r="M126" i="7"/>
  <c r="O126" i="7" s="1"/>
  <c r="L129" i="7"/>
  <c r="N129" i="7" s="1"/>
  <c r="M134" i="7"/>
  <c r="O134" i="7" s="1"/>
  <c r="D139" i="7"/>
  <c r="L84" i="7"/>
  <c r="N84" i="7" s="1"/>
  <c r="L93" i="7"/>
  <c r="N93" i="7" s="1"/>
  <c r="L99" i="7"/>
  <c r="N99" i="7" s="1"/>
  <c r="M109" i="7"/>
  <c r="O109" i="7" s="1"/>
  <c r="D119" i="7"/>
  <c r="L122" i="7"/>
  <c r="N122" i="7" s="1"/>
  <c r="D126" i="7"/>
  <c r="M128" i="7"/>
  <c r="O128" i="7" s="1"/>
  <c r="D129" i="7"/>
  <c r="M131" i="7"/>
  <c r="O131" i="7" s="1"/>
  <c r="L132" i="7"/>
  <c r="N132" i="7" s="1"/>
  <c r="D133" i="7"/>
  <c r="L135" i="7"/>
  <c r="N135" i="7" s="1"/>
  <c r="L120" i="7"/>
  <c r="N120" i="7" s="1"/>
  <c r="D121" i="7"/>
  <c r="L123" i="7"/>
  <c r="N123" i="7" s="1"/>
  <c r="D83" i="7"/>
  <c r="M86" i="7"/>
  <c r="O86" i="7" s="1"/>
  <c r="D89" i="7"/>
  <c r="D95" i="7"/>
  <c r="D101" i="7"/>
  <c r="L104" i="7"/>
  <c r="N104" i="7" s="1"/>
  <c r="D108" i="7"/>
  <c r="M110" i="7"/>
  <c r="O110" i="7" s="1"/>
  <c r="D111" i="7"/>
  <c r="M113" i="7"/>
  <c r="O113" i="7" s="1"/>
  <c r="L114" i="7"/>
  <c r="N114" i="7" s="1"/>
  <c r="D115" i="7"/>
  <c r="L117" i="7"/>
  <c r="N117" i="7" s="1"/>
  <c r="M127" i="7"/>
  <c r="O127" i="7" s="1"/>
  <c r="D137" i="7"/>
  <c r="L92" i="7"/>
  <c r="N92" i="7" s="1"/>
  <c r="D96" i="7"/>
  <c r="L98" i="7"/>
  <c r="N98" i="7" s="1"/>
  <c r="D102" i="7"/>
  <c r="M104" i="7"/>
  <c r="O104" i="7" s="1"/>
  <c r="D105" i="7"/>
  <c r="M107" i="7"/>
  <c r="O107" i="7" s="1"/>
  <c r="L108" i="7"/>
  <c r="N108" i="7" s="1"/>
  <c r="D109" i="7"/>
  <c r="L111" i="7"/>
  <c r="N111" i="7" s="1"/>
  <c r="M121" i="7"/>
  <c r="O121" i="7" s="1"/>
  <c r="D131" i="7"/>
  <c r="D138" i="7"/>
  <c r="M140" i="7"/>
  <c r="O140" i="7" s="1"/>
  <c r="D141" i="7"/>
  <c r="D60" i="5"/>
  <c r="D84" i="5"/>
  <c r="D94" i="5"/>
  <c r="D124" i="5"/>
  <c r="D4" i="5"/>
  <c r="D27" i="5"/>
  <c r="D33" i="5"/>
  <c r="D41" i="5"/>
  <c r="M43" i="5"/>
  <c r="O43" i="5" s="1"/>
  <c r="M58" i="5"/>
  <c r="O58" i="5" s="1"/>
  <c r="D59" i="5"/>
  <c r="D63" i="5"/>
  <c r="M68" i="5"/>
  <c r="O68" i="5" s="1"/>
  <c r="D74" i="5"/>
  <c r="M79" i="5"/>
  <c r="O79" i="5" s="1"/>
  <c r="M80" i="5"/>
  <c r="O80" i="5" s="1"/>
  <c r="D86" i="5"/>
  <c r="M91" i="5"/>
  <c r="O91" i="5" s="1"/>
  <c r="M92" i="5"/>
  <c r="O92" i="5" s="1"/>
  <c r="M133" i="5"/>
  <c r="O133" i="5" s="1"/>
  <c r="M141" i="5"/>
  <c r="O141" i="5" s="1"/>
  <c r="M6" i="5"/>
  <c r="O6" i="5" s="1"/>
  <c r="M12" i="5"/>
  <c r="O12" i="5" s="1"/>
  <c r="M18" i="5"/>
  <c r="O18" i="5" s="1"/>
  <c r="D25" i="5"/>
  <c r="M26" i="5"/>
  <c r="O26" i="5" s="1"/>
  <c r="D31" i="5"/>
  <c r="M32" i="5"/>
  <c r="O32" i="5" s="1"/>
  <c r="D36" i="5"/>
  <c r="D39" i="5"/>
  <c r="D47" i="5"/>
  <c r="M49" i="5"/>
  <c r="O49" i="5" s="1"/>
  <c r="D50" i="5"/>
  <c r="M60" i="5"/>
  <c r="O60" i="5" s="1"/>
  <c r="M61" i="5"/>
  <c r="O61" i="5" s="1"/>
  <c r="M72" i="5"/>
  <c r="O72" i="5" s="1"/>
  <c r="D75" i="5"/>
  <c r="M84" i="5"/>
  <c r="O84" i="5" s="1"/>
  <c r="D87" i="5"/>
  <c r="M94" i="5"/>
  <c r="O94" i="5" s="1"/>
  <c r="M95" i="5"/>
  <c r="O95" i="5" s="1"/>
  <c r="M99" i="5"/>
  <c r="O99" i="5" s="1"/>
  <c r="M100" i="5"/>
  <c r="O100" i="5" s="1"/>
  <c r="M101" i="5"/>
  <c r="O101" i="5" s="1"/>
  <c r="M105" i="5"/>
  <c r="O105" i="5" s="1"/>
  <c r="M106" i="5"/>
  <c r="O106" i="5" s="1"/>
  <c r="M107" i="5"/>
  <c r="O107" i="5" s="1"/>
  <c r="M111" i="5"/>
  <c r="O111" i="5" s="1"/>
  <c r="M112" i="5"/>
  <c r="O112" i="5" s="1"/>
  <c r="M113" i="5"/>
  <c r="O113" i="5" s="1"/>
  <c r="M117" i="5"/>
  <c r="O117" i="5" s="1"/>
  <c r="M118" i="5"/>
  <c r="O118" i="5" s="1"/>
  <c r="M119" i="5"/>
  <c r="O119" i="5" s="1"/>
  <c r="M124" i="5"/>
  <c r="O124" i="5" s="1"/>
  <c r="M125" i="5"/>
  <c r="O125" i="5" s="1"/>
  <c r="M208" i="5"/>
  <c r="O208" i="5" s="1"/>
  <c r="M202" i="5"/>
  <c r="O202" i="5" s="1"/>
  <c r="M196" i="5"/>
  <c r="O196" i="5" s="1"/>
  <c r="M190" i="5"/>
  <c r="O190" i="5" s="1"/>
  <c r="M184" i="5"/>
  <c r="O184" i="5" s="1"/>
  <c r="M178" i="5"/>
  <c r="O178" i="5" s="1"/>
  <c r="M172" i="5"/>
  <c r="O172" i="5" s="1"/>
  <c r="M166" i="5"/>
  <c r="O166" i="5" s="1"/>
  <c r="M203" i="5"/>
  <c r="O203" i="5" s="1"/>
  <c r="M182" i="5"/>
  <c r="O182" i="5" s="1"/>
  <c r="M167" i="5"/>
  <c r="O167" i="5" s="1"/>
  <c r="M160" i="5"/>
  <c r="O160" i="5" s="1"/>
  <c r="M197" i="5"/>
  <c r="O197" i="5" s="1"/>
  <c r="M176" i="5"/>
  <c r="O176" i="5" s="1"/>
  <c r="M154" i="5"/>
  <c r="O154" i="5" s="1"/>
  <c r="M149" i="5"/>
  <c r="O149" i="5" s="1"/>
  <c r="M143" i="5"/>
  <c r="O143" i="5" s="1"/>
  <c r="M206" i="5"/>
  <c r="O206" i="5" s="1"/>
  <c r="M191" i="5"/>
  <c r="O191" i="5" s="1"/>
  <c r="M170" i="5"/>
  <c r="O170" i="5" s="1"/>
  <c r="M200" i="5"/>
  <c r="O200" i="5" s="1"/>
  <c r="M185" i="5"/>
  <c r="O185" i="5" s="1"/>
  <c r="M164" i="5"/>
  <c r="O164" i="5" s="1"/>
  <c r="M146" i="5"/>
  <c r="O146" i="5" s="1"/>
  <c r="M140" i="5"/>
  <c r="O140" i="5" s="1"/>
  <c r="M194" i="5"/>
  <c r="O194" i="5" s="1"/>
  <c r="M179" i="5"/>
  <c r="O179" i="5" s="1"/>
  <c r="M161" i="5"/>
  <c r="O161" i="5" s="1"/>
  <c r="M152" i="5"/>
  <c r="O152" i="5" s="1"/>
  <c r="M93" i="5"/>
  <c r="O93" i="5" s="1"/>
  <c r="M87" i="5"/>
  <c r="O87" i="5" s="1"/>
  <c r="M81" i="5"/>
  <c r="O81" i="5" s="1"/>
  <c r="M75" i="5"/>
  <c r="O75" i="5" s="1"/>
  <c r="M69" i="5"/>
  <c r="O69" i="5" s="1"/>
  <c r="M126" i="5"/>
  <c r="O126" i="5" s="1"/>
  <c r="M120" i="5"/>
  <c r="O120" i="5" s="1"/>
  <c r="M114" i="5"/>
  <c r="O114" i="5" s="1"/>
  <c r="M108" i="5"/>
  <c r="O108" i="5" s="1"/>
  <c r="M102" i="5"/>
  <c r="O102" i="5" s="1"/>
  <c r="M96" i="5"/>
  <c r="O96" i="5" s="1"/>
  <c r="M173" i="5"/>
  <c r="O173" i="5" s="1"/>
  <c r="M122" i="5"/>
  <c r="O122" i="5" s="1"/>
  <c r="M116" i="5"/>
  <c r="O116" i="5" s="1"/>
  <c r="M110" i="5"/>
  <c r="O110" i="5" s="1"/>
  <c r="M104" i="5"/>
  <c r="O104" i="5" s="1"/>
  <c r="M98" i="5"/>
  <c r="O98" i="5" s="1"/>
  <c r="M65" i="5"/>
  <c r="O65" i="5" s="1"/>
  <c r="M59" i="5"/>
  <c r="O59" i="5" s="1"/>
  <c r="M53" i="5"/>
  <c r="O53" i="5" s="1"/>
  <c r="M47" i="5"/>
  <c r="O47" i="5" s="1"/>
  <c r="M41" i="5"/>
  <c r="O41" i="5" s="1"/>
  <c r="M35" i="5"/>
  <c r="O35" i="5" s="1"/>
  <c r="M131" i="5"/>
  <c r="O131" i="5" s="1"/>
  <c r="M128" i="5"/>
  <c r="O128" i="5" s="1"/>
  <c r="M209" i="5"/>
  <c r="O209" i="5" s="1"/>
  <c r="M188" i="5"/>
  <c r="O188" i="5" s="1"/>
  <c r="M137" i="5"/>
  <c r="O137" i="5" s="1"/>
  <c r="M134" i="5"/>
  <c r="O134" i="5" s="1"/>
  <c r="AG295" i="5"/>
  <c r="D7" i="5"/>
  <c r="D9" i="5"/>
  <c r="D13" i="5"/>
  <c r="D15" i="5"/>
  <c r="D19" i="5"/>
  <c r="D21" i="5"/>
  <c r="M27" i="5"/>
  <c r="O27" i="5" s="1"/>
  <c r="D28" i="5"/>
  <c r="M33" i="5"/>
  <c r="O33" i="5" s="1"/>
  <c r="D34" i="5"/>
  <c r="M38" i="5"/>
  <c r="O38" i="5" s="1"/>
  <c r="D42" i="5"/>
  <c r="D45" i="5"/>
  <c r="M46" i="5"/>
  <c r="O46" i="5" s="1"/>
  <c r="D53" i="5"/>
  <c r="D54" i="5"/>
  <c r="D55" i="5"/>
  <c r="D56" i="5"/>
  <c r="M62" i="5"/>
  <c r="O62" i="5" s="1"/>
  <c r="M63" i="5"/>
  <c r="O63" i="5" s="1"/>
  <c r="D64" i="5"/>
  <c r="M70" i="5"/>
  <c r="O70" i="5" s="1"/>
  <c r="M71" i="5"/>
  <c r="O71" i="5" s="1"/>
  <c r="D78" i="5"/>
  <c r="M82" i="5"/>
  <c r="O82" i="5" s="1"/>
  <c r="M83" i="5"/>
  <c r="O83" i="5" s="1"/>
  <c r="D90" i="5"/>
  <c r="D136" i="5"/>
  <c r="M155" i="5"/>
  <c r="O155" i="5" s="1"/>
  <c r="D202" i="5"/>
  <c r="D14" i="5"/>
  <c r="D20" i="5"/>
  <c r="D49" i="5"/>
  <c r="D52" i="5"/>
  <c r="D61" i="5"/>
  <c r="D100" i="5"/>
  <c r="D106" i="5"/>
  <c r="D112" i="5"/>
  <c r="M5" i="5"/>
  <c r="O5" i="5" s="1"/>
  <c r="M8" i="5"/>
  <c r="O8" i="5" s="1"/>
  <c r="M11" i="5"/>
  <c r="O11" i="5" s="1"/>
  <c r="M14" i="5"/>
  <c r="O14" i="5" s="1"/>
  <c r="M17" i="5"/>
  <c r="O17" i="5" s="1"/>
  <c r="M20" i="5"/>
  <c r="O20" i="5" s="1"/>
  <c r="M23" i="5"/>
  <c r="O23" i="5" s="1"/>
  <c r="M25" i="5"/>
  <c r="O25" i="5" s="1"/>
  <c r="M29" i="5"/>
  <c r="O29" i="5" s="1"/>
  <c r="M31" i="5"/>
  <c r="O31" i="5" s="1"/>
  <c r="D37" i="5"/>
  <c r="M39" i="5"/>
  <c r="O39" i="5" s="1"/>
  <c r="D51" i="5"/>
  <c r="M52" i="5"/>
  <c r="O52" i="5" s="1"/>
  <c r="D57" i="5"/>
  <c r="D66" i="5"/>
  <c r="D67" i="5"/>
  <c r="D68" i="5"/>
  <c r="M73" i="5"/>
  <c r="O73" i="5" s="1"/>
  <c r="M74" i="5"/>
  <c r="O74" i="5" s="1"/>
  <c r="D80" i="5"/>
  <c r="M85" i="5"/>
  <c r="O85" i="5" s="1"/>
  <c r="M86" i="5"/>
  <c r="O86" i="5" s="1"/>
  <c r="D92" i="5"/>
  <c r="D144" i="5"/>
  <c r="D211" i="5"/>
  <c r="D205" i="5"/>
  <c r="D169" i="5"/>
  <c r="D199" i="5"/>
  <c r="D163" i="5"/>
  <c r="D193" i="5"/>
  <c r="D178" i="5"/>
  <c r="D157" i="5"/>
  <c r="D148" i="5"/>
  <c r="D208" i="5"/>
  <c r="D187" i="5"/>
  <c r="D172" i="5"/>
  <c r="D151" i="5"/>
  <c r="D145" i="5"/>
  <c r="D181" i="5"/>
  <c r="D156" i="5"/>
  <c r="D142" i="5"/>
  <c r="D133" i="5"/>
  <c r="D125" i="5"/>
  <c r="D119" i="5"/>
  <c r="D113" i="5"/>
  <c r="D107" i="5"/>
  <c r="D101" i="5"/>
  <c r="D95" i="5"/>
  <c r="D89" i="5"/>
  <c r="D83" i="5"/>
  <c r="D77" i="5"/>
  <c r="D71" i="5"/>
  <c r="D196" i="5"/>
  <c r="D154" i="5"/>
  <c r="D139" i="5"/>
  <c r="D175" i="5"/>
  <c r="D130" i="5"/>
  <c r="D8" i="5"/>
  <c r="D29" i="5"/>
  <c r="D35" i="5"/>
  <c r="D38" i="5"/>
  <c r="D62" i="5"/>
  <c r="D72" i="5"/>
  <c r="M4" i="5"/>
  <c r="O4" i="5" s="1"/>
  <c r="M7" i="5"/>
  <c r="O7" i="5" s="1"/>
  <c r="M13" i="5"/>
  <c r="O13" i="5" s="1"/>
  <c r="M19" i="5"/>
  <c r="O19" i="5" s="1"/>
  <c r="D43" i="5"/>
  <c r="M45" i="5"/>
  <c r="O45" i="5" s="1"/>
  <c r="M54" i="5"/>
  <c r="O54" i="5" s="1"/>
  <c r="M55" i="5"/>
  <c r="O55" i="5" s="1"/>
  <c r="M64" i="5"/>
  <c r="O64" i="5" s="1"/>
  <c r="D65" i="5"/>
  <c r="D69" i="5"/>
  <c r="M78" i="5"/>
  <c r="O78" i="5" s="1"/>
  <c r="D81" i="5"/>
  <c r="M90" i="5"/>
  <c r="O90" i="5" s="1"/>
  <c r="D93" i="5"/>
  <c r="D96" i="5"/>
  <c r="D98" i="5"/>
  <c r="D102" i="5"/>
  <c r="D104" i="5"/>
  <c r="D108" i="5"/>
  <c r="D110" i="5"/>
  <c r="D114" i="5"/>
  <c r="D116" i="5"/>
  <c r="D120" i="5"/>
  <c r="D122" i="5"/>
  <c r="D126" i="5"/>
  <c r="D128" i="5"/>
  <c r="D132" i="5"/>
  <c r="L207" i="5"/>
  <c r="N207" i="5" s="1"/>
  <c r="L201" i="5"/>
  <c r="N201" i="5" s="1"/>
  <c r="L195" i="5"/>
  <c r="N195" i="5" s="1"/>
  <c r="L189" i="5"/>
  <c r="N189" i="5" s="1"/>
  <c r="L183" i="5"/>
  <c r="N183" i="5" s="1"/>
  <c r="L177" i="5"/>
  <c r="N177" i="5" s="1"/>
  <c r="L171" i="5"/>
  <c r="N171" i="5" s="1"/>
  <c r="L165" i="5"/>
  <c r="N165" i="5" s="1"/>
  <c r="L208" i="5"/>
  <c r="N208" i="5" s="1"/>
  <c r="L187" i="5"/>
  <c r="N187" i="5" s="1"/>
  <c r="L172" i="5"/>
  <c r="N172" i="5" s="1"/>
  <c r="L202" i="5"/>
  <c r="N202" i="5" s="1"/>
  <c r="L181" i="5"/>
  <c r="N181" i="5" s="1"/>
  <c r="L166" i="5"/>
  <c r="N166" i="5" s="1"/>
  <c r="L160" i="5"/>
  <c r="N160" i="5" s="1"/>
  <c r="L147" i="5"/>
  <c r="N147" i="5" s="1"/>
  <c r="L196" i="5"/>
  <c r="N196" i="5" s="1"/>
  <c r="L175" i="5"/>
  <c r="N175" i="5" s="1"/>
  <c r="L154" i="5"/>
  <c r="N154" i="5" s="1"/>
  <c r="L149" i="5"/>
  <c r="N149" i="5" s="1"/>
  <c r="L205" i="5"/>
  <c r="N205" i="5" s="1"/>
  <c r="L190" i="5"/>
  <c r="N190" i="5" s="1"/>
  <c r="L169" i="5"/>
  <c r="N169" i="5" s="1"/>
  <c r="L159" i="5"/>
  <c r="N159" i="5" s="1"/>
  <c r="L211" i="5"/>
  <c r="N211" i="5" s="1"/>
  <c r="L199" i="5"/>
  <c r="N199" i="5" s="1"/>
  <c r="L184" i="5"/>
  <c r="N184" i="5" s="1"/>
  <c r="L163" i="5"/>
  <c r="N163" i="5" s="1"/>
  <c r="L153" i="5"/>
  <c r="N153" i="5" s="1"/>
  <c r="AF295" i="5"/>
  <c r="L70" i="5"/>
  <c r="N70" i="5" s="1"/>
  <c r="L76" i="5"/>
  <c r="N76" i="5" s="1"/>
  <c r="L82" i="5"/>
  <c r="N82" i="5" s="1"/>
  <c r="L88" i="5"/>
  <c r="N88" i="5" s="1"/>
  <c r="L94" i="5"/>
  <c r="N94" i="5" s="1"/>
  <c r="L100" i="5"/>
  <c r="N100" i="5" s="1"/>
  <c r="L106" i="5"/>
  <c r="N106" i="5" s="1"/>
  <c r="L112" i="5"/>
  <c r="N112" i="5" s="1"/>
  <c r="L118" i="5"/>
  <c r="N118" i="5" s="1"/>
  <c r="L124" i="5"/>
  <c r="N124" i="5" s="1"/>
  <c r="L131" i="5"/>
  <c r="N131" i="5" s="1"/>
  <c r="L142" i="5"/>
  <c r="N142" i="5" s="1"/>
  <c r="D146" i="5"/>
  <c r="M158" i="5"/>
  <c r="O158" i="5" s="1"/>
  <c r="D170" i="5"/>
  <c r="L180" i="5"/>
  <c r="N180" i="5" s="1"/>
  <c r="M189" i="5"/>
  <c r="O189" i="5" s="1"/>
  <c r="D201" i="5"/>
  <c r="M210" i="5"/>
  <c r="O210" i="5" s="1"/>
  <c r="M211" i="5"/>
  <c r="O211" i="5" s="1"/>
  <c r="L96" i="5"/>
  <c r="N96" i="5" s="1"/>
  <c r="L98" i="5"/>
  <c r="N98" i="5" s="1"/>
  <c r="D99" i="5"/>
  <c r="L102" i="5"/>
  <c r="N102" i="5" s="1"/>
  <c r="L104" i="5"/>
  <c r="N104" i="5" s="1"/>
  <c r="D105" i="5"/>
  <c r="L108" i="5"/>
  <c r="N108" i="5" s="1"/>
  <c r="L110" i="5"/>
  <c r="N110" i="5" s="1"/>
  <c r="D111" i="5"/>
  <c r="L114" i="5"/>
  <c r="N114" i="5" s="1"/>
  <c r="L116" i="5"/>
  <c r="N116" i="5" s="1"/>
  <c r="D117" i="5"/>
  <c r="L120" i="5"/>
  <c r="N120" i="5" s="1"/>
  <c r="L122" i="5"/>
  <c r="N122" i="5" s="1"/>
  <c r="D123" i="5"/>
  <c r="L126" i="5"/>
  <c r="N126" i="5" s="1"/>
  <c r="M135" i="5"/>
  <c r="O135" i="5" s="1"/>
  <c r="M138" i="5"/>
  <c r="O138" i="5" s="1"/>
  <c r="L143" i="5"/>
  <c r="N143" i="5" s="1"/>
  <c r="M144" i="5"/>
  <c r="O144" i="5" s="1"/>
  <c r="L145" i="5"/>
  <c r="N145" i="5" s="1"/>
  <c r="L146" i="5"/>
  <c r="N146" i="5" s="1"/>
  <c r="D149" i="5"/>
  <c r="D150" i="5"/>
  <c r="L157" i="5"/>
  <c r="N157" i="5" s="1"/>
  <c r="D166" i="5"/>
  <c r="L200" i="5"/>
  <c r="N200" i="5" s="1"/>
  <c r="D97" i="5"/>
  <c r="D103" i="5"/>
  <c r="D109" i="5"/>
  <c r="D115" i="5"/>
  <c r="D121" i="5"/>
  <c r="D127" i="5"/>
  <c r="M129" i="5"/>
  <c r="O129" i="5" s="1"/>
  <c r="M132" i="5"/>
  <c r="O132" i="5" s="1"/>
  <c r="L135" i="5"/>
  <c r="N135" i="5" s="1"/>
  <c r="M136" i="5"/>
  <c r="O136" i="5" s="1"/>
  <c r="D137" i="5"/>
  <c r="D140" i="5"/>
  <c r="M148" i="5"/>
  <c r="O148" i="5" s="1"/>
  <c r="L151" i="5"/>
  <c r="N151" i="5" s="1"/>
  <c r="D165" i="5"/>
  <c r="M174" i="5"/>
  <c r="O174" i="5" s="1"/>
  <c r="L178" i="5"/>
  <c r="N178" i="5" s="1"/>
  <c r="D191" i="5"/>
  <c r="D73" i="5"/>
  <c r="D79" i="5"/>
  <c r="D85" i="5"/>
  <c r="D91" i="5"/>
  <c r="M130" i="5"/>
  <c r="O130" i="5" s="1"/>
  <c r="D131" i="5"/>
  <c r="D134" i="5"/>
  <c r="L136" i="5"/>
  <c r="N136" i="5" s="1"/>
  <c r="L139" i="5"/>
  <c r="N139" i="5" s="1"/>
  <c r="L140" i="5"/>
  <c r="N140" i="5" s="1"/>
  <c r="M147" i="5"/>
  <c r="O147" i="5" s="1"/>
  <c r="L148" i="5"/>
  <c r="N148" i="5" s="1"/>
  <c r="M150" i="5"/>
  <c r="O150" i="5" s="1"/>
  <c r="D160" i="5"/>
  <c r="D161" i="5"/>
  <c r="D162" i="5"/>
  <c r="L164" i="5"/>
  <c r="N164" i="5" s="1"/>
  <c r="D186" i="5"/>
  <c r="D190" i="5"/>
  <c r="M199" i="5"/>
  <c r="O199" i="5" s="1"/>
  <c r="L68" i="5"/>
  <c r="N68" i="5" s="1"/>
  <c r="L74" i="5"/>
  <c r="N74" i="5" s="1"/>
  <c r="L80" i="5"/>
  <c r="N80" i="5" s="1"/>
  <c r="L86" i="5"/>
  <c r="N86" i="5" s="1"/>
  <c r="L92" i="5"/>
  <c r="N92" i="5" s="1"/>
  <c r="M97" i="5"/>
  <c r="O97" i="5" s="1"/>
  <c r="M103" i="5"/>
  <c r="O103" i="5" s="1"/>
  <c r="M109" i="5"/>
  <c r="O109" i="5" s="1"/>
  <c r="M115" i="5"/>
  <c r="O115" i="5" s="1"/>
  <c r="M121" i="5"/>
  <c r="O121" i="5" s="1"/>
  <c r="M127" i="5"/>
  <c r="O127" i="5" s="1"/>
  <c r="L130" i="5"/>
  <c r="N130" i="5" s="1"/>
  <c r="L133" i="5"/>
  <c r="N133" i="5" s="1"/>
  <c r="L134" i="5"/>
  <c r="N134" i="5" s="1"/>
  <c r="M139" i="5"/>
  <c r="O139" i="5" s="1"/>
  <c r="L141" i="5"/>
  <c r="N141" i="5" s="1"/>
  <c r="D143" i="5"/>
  <c r="M153" i="5"/>
  <c r="O153" i="5" s="1"/>
  <c r="D184" i="5"/>
  <c r="L185" i="5"/>
  <c r="N185" i="5" s="1"/>
  <c r="D206" i="5"/>
  <c r="D129" i="5"/>
  <c r="D135" i="5"/>
  <c r="D141" i="5"/>
  <c r="D147" i="5"/>
  <c r="L156" i="5"/>
  <c r="N156" i="5" s="1"/>
  <c r="M159" i="5"/>
  <c r="O159" i="5" s="1"/>
  <c r="M169" i="5"/>
  <c r="O169" i="5" s="1"/>
  <c r="L170" i="5"/>
  <c r="N170" i="5" s="1"/>
  <c r="D171" i="5"/>
  <c r="D176" i="5"/>
  <c r="M180" i="5"/>
  <c r="O180" i="5" s="1"/>
  <c r="L186" i="5"/>
  <c r="N186" i="5" s="1"/>
  <c r="L191" i="5"/>
  <c r="N191" i="5" s="1"/>
  <c r="D192" i="5"/>
  <c r="M195" i="5"/>
  <c r="O195" i="5" s="1"/>
  <c r="D197" i="5"/>
  <c r="M205" i="5"/>
  <c r="O205" i="5" s="1"/>
  <c r="L206" i="5"/>
  <c r="N206" i="5" s="1"/>
  <c r="D207" i="5"/>
  <c r="M156" i="5"/>
  <c r="O156" i="5" s="1"/>
  <c r="L162" i="5"/>
  <c r="N162" i="5" s="1"/>
  <c r="M165" i="5"/>
  <c r="O165" i="5" s="1"/>
  <c r="D167" i="5"/>
  <c r="M175" i="5"/>
  <c r="O175" i="5" s="1"/>
  <c r="L176" i="5"/>
  <c r="N176" i="5" s="1"/>
  <c r="D177" i="5"/>
  <c r="D182" i="5"/>
  <c r="M186" i="5"/>
  <c r="O186" i="5" s="1"/>
  <c r="L192" i="5"/>
  <c r="N192" i="5" s="1"/>
  <c r="L197" i="5"/>
  <c r="N197" i="5" s="1"/>
  <c r="D198" i="5"/>
  <c r="M201" i="5"/>
  <c r="O201" i="5" s="1"/>
  <c r="D203" i="5"/>
  <c r="D152" i="5"/>
  <c r="D155" i="5"/>
  <c r="M162" i="5"/>
  <c r="O162" i="5" s="1"/>
  <c r="L167" i="5"/>
  <c r="N167" i="5" s="1"/>
  <c r="D168" i="5"/>
  <c r="M171" i="5"/>
  <c r="O171" i="5" s="1"/>
  <c r="D173" i="5"/>
  <c r="M181" i="5"/>
  <c r="O181" i="5" s="1"/>
  <c r="L182" i="5"/>
  <c r="N182" i="5" s="1"/>
  <c r="D183" i="5"/>
  <c r="D188" i="5"/>
  <c r="M192" i="5"/>
  <c r="O192" i="5" s="1"/>
  <c r="L198" i="5"/>
  <c r="N198" i="5" s="1"/>
  <c r="L203" i="5"/>
  <c r="N203" i="5" s="1"/>
  <c r="D204" i="5"/>
  <c r="M207" i="5"/>
  <c r="O207" i="5" s="1"/>
  <c r="D209" i="5"/>
  <c r="M145" i="5"/>
  <c r="O145" i="5" s="1"/>
  <c r="M151" i="5"/>
  <c r="O151" i="5" s="1"/>
  <c r="L152" i="5"/>
  <c r="N152" i="5" s="1"/>
  <c r="D153" i="5"/>
  <c r="L155" i="5"/>
  <c r="N155" i="5" s="1"/>
  <c r="D158" i="5"/>
  <c r="L168" i="5"/>
  <c r="N168" i="5" s="1"/>
  <c r="L173" i="5"/>
  <c r="N173" i="5" s="1"/>
  <c r="D174" i="5"/>
  <c r="M177" i="5"/>
  <c r="O177" i="5" s="1"/>
  <c r="D179" i="5"/>
  <c r="M187" i="5"/>
  <c r="O187" i="5" s="1"/>
  <c r="L188" i="5"/>
  <c r="N188" i="5" s="1"/>
  <c r="D189" i="5"/>
  <c r="D194" i="5"/>
  <c r="M198" i="5"/>
  <c r="O198" i="5" s="1"/>
  <c r="L204" i="5"/>
  <c r="N204" i="5" s="1"/>
  <c r="L209" i="5"/>
  <c r="N209" i="5" s="1"/>
  <c r="D210" i="5"/>
  <c r="L132" i="5"/>
  <c r="N132" i="5" s="1"/>
  <c r="L138" i="5"/>
  <c r="N138" i="5" s="1"/>
  <c r="L144" i="5"/>
  <c r="N144" i="5" s="1"/>
  <c r="L150" i="5"/>
  <c r="N150" i="5" s="1"/>
  <c r="M157" i="5"/>
  <c r="O157" i="5" s="1"/>
  <c r="L158" i="5"/>
  <c r="N158" i="5" s="1"/>
  <c r="D159" i="5"/>
  <c r="L161" i="5"/>
  <c r="N161" i="5" s="1"/>
  <c r="D164" i="5"/>
  <c r="M168" i="5"/>
  <c r="O168" i="5" s="1"/>
  <c r="L174" i="5"/>
  <c r="N174" i="5" s="1"/>
  <c r="L179" i="5"/>
  <c r="N179" i="5" s="1"/>
  <c r="D180" i="5"/>
  <c r="M183" i="5"/>
  <c r="O183" i="5" s="1"/>
  <c r="D185" i="5"/>
  <c r="M193" i="5"/>
  <c r="O193" i="5" s="1"/>
  <c r="L194" i="5"/>
  <c r="N194" i="5" s="1"/>
  <c r="D195" i="5"/>
  <c r="D200" i="5"/>
  <c r="M204" i="5"/>
  <c r="O204" i="5" s="1"/>
  <c r="L210" i="5"/>
  <c r="N210" i="5" s="1"/>
  <c r="D8" i="4"/>
  <c r="D9" i="4"/>
  <c r="D14" i="4"/>
  <c r="D22" i="4"/>
  <c r="D28" i="4"/>
  <c r="D41" i="4"/>
  <c r="D5" i="4"/>
  <c r="D11" i="4"/>
  <c r="D17" i="4"/>
  <c r="D23" i="4"/>
  <c r="D24" i="4"/>
  <c r="D26" i="4"/>
  <c r="D27" i="4"/>
  <c r="D29" i="4"/>
  <c r="D30" i="4"/>
  <c r="D32" i="4"/>
  <c r="D33" i="4"/>
  <c r="D39" i="4"/>
  <c r="D40" i="4"/>
  <c r="D160" i="4"/>
  <c r="D128" i="4"/>
  <c r="D110" i="4"/>
  <c r="D98" i="4"/>
  <c r="D91" i="4"/>
  <c r="D87" i="4"/>
  <c r="D81" i="4"/>
  <c r="D82" i="4"/>
  <c r="D76" i="4"/>
  <c r="D67" i="4"/>
  <c r="D58" i="4"/>
  <c r="D49" i="4"/>
  <c r="D4" i="4"/>
  <c r="D88" i="4"/>
  <c r="D79" i="4"/>
  <c r="D53" i="4"/>
  <c r="D75" i="4"/>
  <c r="D43" i="4"/>
  <c r="D37" i="4"/>
  <c r="D85" i="4"/>
  <c r="D148" i="4"/>
  <c r="D73" i="4"/>
  <c r="D64" i="4"/>
  <c r="D47" i="4"/>
  <c r="D93" i="4"/>
  <c r="D63" i="4"/>
  <c r="D55" i="4"/>
  <c r="D104" i="4"/>
  <c r="D70" i="4"/>
  <c r="D61" i="4"/>
  <c r="D69" i="4"/>
  <c r="D10" i="4"/>
  <c r="D13" i="4"/>
  <c r="D16" i="4"/>
  <c r="D19" i="4"/>
  <c r="D20" i="4"/>
  <c r="D35" i="4"/>
  <c r="D25" i="4"/>
  <c r="D31" i="4"/>
  <c r="D7" i="4"/>
  <c r="D34" i="4"/>
  <c r="D46" i="4"/>
  <c r="D21" i="4"/>
  <c r="D36" i="4"/>
  <c r="D6" i="4"/>
  <c r="D12" i="4"/>
  <c r="D18" i="4"/>
  <c r="D15" i="4"/>
  <c r="D52" i="4"/>
  <c r="D65" i="4"/>
  <c r="D57" i="4"/>
  <c r="D172" i="4"/>
  <c r="L172" i="4"/>
  <c r="N172" i="4" s="1"/>
  <c r="L166" i="4"/>
  <c r="N166" i="4" s="1"/>
  <c r="L160" i="4"/>
  <c r="N160" i="4" s="1"/>
  <c r="L154" i="4"/>
  <c r="N154" i="4" s="1"/>
  <c r="L148" i="4"/>
  <c r="N148" i="4" s="1"/>
  <c r="L142" i="4"/>
  <c r="N142" i="4" s="1"/>
  <c r="L136" i="4"/>
  <c r="N136" i="4" s="1"/>
  <c r="L130" i="4"/>
  <c r="N130" i="4" s="1"/>
  <c r="L124" i="4"/>
  <c r="N124" i="4" s="1"/>
  <c r="L118" i="4"/>
  <c r="N118" i="4" s="1"/>
  <c r="L112" i="4"/>
  <c r="N112" i="4" s="1"/>
  <c r="L106" i="4"/>
  <c r="N106" i="4" s="1"/>
  <c r="L174" i="4"/>
  <c r="N174" i="4" s="1"/>
  <c r="L168" i="4"/>
  <c r="N168" i="4" s="1"/>
  <c r="L162" i="4"/>
  <c r="N162" i="4" s="1"/>
  <c r="L157" i="4"/>
  <c r="N157" i="4" s="1"/>
  <c r="L169" i="4"/>
  <c r="N169" i="4" s="1"/>
  <c r="L163" i="4"/>
  <c r="N163" i="4" s="1"/>
  <c r="L121" i="4"/>
  <c r="N121" i="4" s="1"/>
  <c r="L107" i="4"/>
  <c r="N107" i="4" s="1"/>
  <c r="L95" i="4"/>
  <c r="N95" i="4" s="1"/>
  <c r="L88" i="4"/>
  <c r="N88" i="4" s="1"/>
  <c r="L85" i="4"/>
  <c r="N85" i="4" s="1"/>
  <c r="L82" i="4"/>
  <c r="N82" i="4" s="1"/>
  <c r="L119" i="4"/>
  <c r="N119" i="4" s="1"/>
  <c r="L90" i="4"/>
  <c r="N90" i="4" s="1"/>
  <c r="L175" i="4"/>
  <c r="N175" i="4" s="1"/>
  <c r="L151" i="4"/>
  <c r="N151" i="4" s="1"/>
  <c r="L145" i="4"/>
  <c r="N145" i="4" s="1"/>
  <c r="L139" i="4"/>
  <c r="N139" i="4" s="1"/>
  <c r="L133" i="4"/>
  <c r="N133" i="4" s="1"/>
  <c r="L115" i="4"/>
  <c r="N115" i="4" s="1"/>
  <c r="L103" i="4"/>
  <c r="N103" i="4" s="1"/>
  <c r="L127" i="4"/>
  <c r="N127" i="4" s="1"/>
  <c r="L125" i="4"/>
  <c r="N125" i="4" s="1"/>
  <c r="L109" i="4"/>
  <c r="N109" i="4" s="1"/>
  <c r="L97" i="4"/>
  <c r="N97" i="4" s="1"/>
  <c r="L84" i="4"/>
  <c r="N84" i="4" s="1"/>
  <c r="L78" i="4"/>
  <c r="N78" i="4" s="1"/>
  <c r="L72" i="4"/>
  <c r="N72" i="4" s="1"/>
  <c r="L66" i="4"/>
  <c r="N66" i="4" s="1"/>
  <c r="L60" i="4"/>
  <c r="N60" i="4" s="1"/>
  <c r="L57" i="4"/>
  <c r="N57" i="4" s="1"/>
  <c r="L51" i="4"/>
  <c r="N51" i="4" s="1"/>
  <c r="AF246" i="4"/>
  <c r="L24" i="4"/>
  <c r="N24" i="4" s="1"/>
  <c r="L30" i="4"/>
  <c r="N30" i="4" s="1"/>
  <c r="L36" i="4"/>
  <c r="N36" i="4" s="1"/>
  <c r="L37" i="4"/>
  <c r="N37" i="4" s="1"/>
  <c r="L40" i="4"/>
  <c r="N40" i="4" s="1"/>
  <c r="M43" i="4"/>
  <c r="O43" i="4" s="1"/>
  <c r="M46" i="4"/>
  <c r="O46" i="4" s="1"/>
  <c r="D50" i="4"/>
  <c r="M54" i="4"/>
  <c r="O54" i="4" s="1"/>
  <c r="D59" i="4"/>
  <c r="L61" i="4"/>
  <c r="N61" i="4" s="1"/>
  <c r="D68" i="4"/>
  <c r="L70" i="4"/>
  <c r="N70" i="4" s="1"/>
  <c r="M71" i="4"/>
  <c r="O71" i="4" s="1"/>
  <c r="D77" i="4"/>
  <c r="L79" i="4"/>
  <c r="N79" i="4" s="1"/>
  <c r="D84" i="4"/>
  <c r="L89" i="4"/>
  <c r="N89" i="4" s="1"/>
  <c r="L116" i="4"/>
  <c r="N116" i="4" s="1"/>
  <c r="M126" i="4"/>
  <c r="O126" i="4" s="1"/>
  <c r="L131" i="4"/>
  <c r="N131" i="4" s="1"/>
  <c r="M133" i="4"/>
  <c r="O133" i="4" s="1"/>
  <c r="D42" i="4"/>
  <c r="D51" i="4"/>
  <c r="D106" i="4"/>
  <c r="D48" i="4"/>
  <c r="D66" i="4"/>
  <c r="D134" i="4"/>
  <c r="M173" i="4"/>
  <c r="O173" i="4" s="1"/>
  <c r="M167" i="4"/>
  <c r="O167" i="4" s="1"/>
  <c r="M161" i="4"/>
  <c r="O161" i="4" s="1"/>
  <c r="M155" i="4"/>
  <c r="O155" i="4" s="1"/>
  <c r="M149" i="4"/>
  <c r="O149" i="4" s="1"/>
  <c r="M143" i="4"/>
  <c r="O143" i="4" s="1"/>
  <c r="M137" i="4"/>
  <c r="O137" i="4" s="1"/>
  <c r="M131" i="4"/>
  <c r="O131" i="4" s="1"/>
  <c r="M125" i="4"/>
  <c r="O125" i="4" s="1"/>
  <c r="M119" i="4"/>
  <c r="O119" i="4" s="1"/>
  <c r="M113" i="4"/>
  <c r="O113" i="4" s="1"/>
  <c r="M107" i="4"/>
  <c r="O107" i="4" s="1"/>
  <c r="M175" i="4"/>
  <c r="O175" i="4" s="1"/>
  <c r="M169" i="4"/>
  <c r="O169" i="4" s="1"/>
  <c r="M163" i="4"/>
  <c r="O163" i="4" s="1"/>
  <c r="M158" i="4"/>
  <c r="O158" i="4" s="1"/>
  <c r="M170" i="4"/>
  <c r="O170" i="4" s="1"/>
  <c r="M164" i="4"/>
  <c r="O164" i="4" s="1"/>
  <c r="M134" i="4"/>
  <c r="O134" i="4" s="1"/>
  <c r="M128" i="4"/>
  <c r="O128" i="4" s="1"/>
  <c r="M122" i="4"/>
  <c r="O122" i="4" s="1"/>
  <c r="M116" i="4"/>
  <c r="O116" i="4" s="1"/>
  <c r="M110" i="4"/>
  <c r="O110" i="4" s="1"/>
  <c r="M104" i="4"/>
  <c r="O104" i="4" s="1"/>
  <c r="M98" i="4"/>
  <c r="O98" i="4" s="1"/>
  <c r="M108" i="4"/>
  <c r="O108" i="4" s="1"/>
  <c r="M96" i="4"/>
  <c r="O96" i="4" s="1"/>
  <c r="M90" i="4"/>
  <c r="O90" i="4" s="1"/>
  <c r="M120" i="4"/>
  <c r="O120" i="4" s="1"/>
  <c r="M86" i="4"/>
  <c r="O86" i="4" s="1"/>
  <c r="M80" i="4"/>
  <c r="O80" i="4" s="1"/>
  <c r="M74" i="4"/>
  <c r="O74" i="4" s="1"/>
  <c r="M68" i="4"/>
  <c r="O68" i="4" s="1"/>
  <c r="M62" i="4"/>
  <c r="O62" i="4" s="1"/>
  <c r="M152" i="4"/>
  <c r="O152" i="4" s="1"/>
  <c r="M146" i="4"/>
  <c r="O146" i="4" s="1"/>
  <c r="M140" i="4"/>
  <c r="O140" i="4" s="1"/>
  <c r="M91" i="4"/>
  <c r="O91" i="4" s="1"/>
  <c r="M92" i="4"/>
  <c r="O92" i="4" s="1"/>
  <c r="M85" i="4"/>
  <c r="O85" i="4" s="1"/>
  <c r="M79" i="4"/>
  <c r="O79" i="4" s="1"/>
  <c r="M73" i="4"/>
  <c r="O73" i="4" s="1"/>
  <c r="M67" i="4"/>
  <c r="O67" i="4" s="1"/>
  <c r="M61" i="4"/>
  <c r="O61" i="4" s="1"/>
  <c r="M58" i="4"/>
  <c r="O58" i="4" s="1"/>
  <c r="M52" i="4"/>
  <c r="O52" i="4" s="1"/>
  <c r="AG246" i="4"/>
  <c r="M6" i="4"/>
  <c r="O6" i="4" s="1"/>
  <c r="M12" i="4"/>
  <c r="O12" i="4" s="1"/>
  <c r="M18" i="4"/>
  <c r="O18" i="4" s="1"/>
  <c r="M21" i="4"/>
  <c r="O21" i="4" s="1"/>
  <c r="M27" i="4"/>
  <c r="O27" i="4" s="1"/>
  <c r="M33" i="4"/>
  <c r="O33" i="4" s="1"/>
  <c r="D45" i="4"/>
  <c r="M49" i="4"/>
  <c r="O49" i="4" s="1"/>
  <c r="D56" i="4"/>
  <c r="D60" i="4"/>
  <c r="M72" i="4"/>
  <c r="O72" i="4" s="1"/>
  <c r="M76" i="4"/>
  <c r="O76" i="4" s="1"/>
  <c r="D78" i="4"/>
  <c r="M82" i="4"/>
  <c r="O82" i="4" s="1"/>
  <c r="M83" i="4"/>
  <c r="O83" i="4" s="1"/>
  <c r="D122" i="4"/>
  <c r="M150" i="4"/>
  <c r="O150" i="4" s="1"/>
  <c r="D74" i="4"/>
  <c r="D105" i="4"/>
  <c r="M23" i="4"/>
  <c r="O23" i="4" s="1"/>
  <c r="M29" i="4"/>
  <c r="O29" i="4" s="1"/>
  <c r="M35" i="4"/>
  <c r="O35" i="4" s="1"/>
  <c r="D38" i="4"/>
  <c r="M42" i="4"/>
  <c r="O42" i="4" s="1"/>
  <c r="M47" i="4"/>
  <c r="O47" i="4" s="1"/>
  <c r="M50" i="4"/>
  <c r="O50" i="4" s="1"/>
  <c r="D54" i="4"/>
  <c r="D62" i="4"/>
  <c r="M65" i="4"/>
  <c r="O65" i="4" s="1"/>
  <c r="D71" i="4"/>
  <c r="D80" i="4"/>
  <c r="D92" i="4"/>
  <c r="L134" i="4"/>
  <c r="N134" i="4" s="1"/>
  <c r="L143" i="4"/>
  <c r="N143" i="4" s="1"/>
  <c r="M144" i="4"/>
  <c r="O144" i="4" s="1"/>
  <c r="M145" i="4"/>
  <c r="O145" i="4" s="1"/>
  <c r="D86" i="4"/>
  <c r="M25" i="4"/>
  <c r="O25" i="4" s="1"/>
  <c r="M31" i="4"/>
  <c r="O31" i="4" s="1"/>
  <c r="M37" i="4"/>
  <c r="O37" i="4" s="1"/>
  <c r="M40" i="4"/>
  <c r="O40" i="4" s="1"/>
  <c r="D44" i="4"/>
  <c r="M48" i="4"/>
  <c r="O48" i="4" s="1"/>
  <c r="M53" i="4"/>
  <c r="O53" i="4" s="1"/>
  <c r="M56" i="4"/>
  <c r="O56" i="4" s="1"/>
  <c r="M57" i="4"/>
  <c r="O57" i="4" s="1"/>
  <c r="M66" i="4"/>
  <c r="O66" i="4" s="1"/>
  <c r="M70" i="4"/>
  <c r="O70" i="4" s="1"/>
  <c r="D72" i="4"/>
  <c r="L87" i="4"/>
  <c r="N87" i="4" s="1"/>
  <c r="M88" i="4"/>
  <c r="O88" i="4" s="1"/>
  <c r="M89" i="4"/>
  <c r="O89" i="4" s="1"/>
  <c r="D94" i="4"/>
  <c r="L101" i="4"/>
  <c r="N101" i="4" s="1"/>
  <c r="M102" i="4"/>
  <c r="O102" i="4" s="1"/>
  <c r="M103" i="4"/>
  <c r="O103" i="4" s="1"/>
  <c r="D116" i="4"/>
  <c r="L98" i="4"/>
  <c r="N98" i="4" s="1"/>
  <c r="L110" i="4"/>
  <c r="N110" i="4" s="1"/>
  <c r="M127" i="4"/>
  <c r="O127" i="4" s="1"/>
  <c r="L128" i="4"/>
  <c r="N128" i="4" s="1"/>
  <c r="D154" i="4"/>
  <c r="L155" i="4"/>
  <c r="N155" i="4" s="1"/>
  <c r="M156" i="4"/>
  <c r="O156" i="4" s="1"/>
  <c r="M63" i="4"/>
  <c r="O63" i="4" s="1"/>
  <c r="M69" i="4"/>
  <c r="O69" i="4" s="1"/>
  <c r="M75" i="4"/>
  <c r="O75" i="4" s="1"/>
  <c r="M81" i="4"/>
  <c r="O81" i="4" s="1"/>
  <c r="M87" i="4"/>
  <c r="O87" i="4" s="1"/>
  <c r="D90" i="4"/>
  <c r="M100" i="4"/>
  <c r="O100" i="4" s="1"/>
  <c r="M101" i="4"/>
  <c r="O101" i="4" s="1"/>
  <c r="M112" i="4"/>
  <c r="O112" i="4" s="1"/>
  <c r="D118" i="4"/>
  <c r="M130" i="4"/>
  <c r="O130" i="4" s="1"/>
  <c r="D136" i="4"/>
  <c r="D142" i="4"/>
  <c r="D149" i="4"/>
  <c r="L150" i="4"/>
  <c r="N150" i="4" s="1"/>
  <c r="L152" i="4"/>
  <c r="N152" i="4" s="1"/>
  <c r="D153" i="4"/>
  <c r="L93" i="4"/>
  <c r="N93" i="4" s="1"/>
  <c r="L104" i="4"/>
  <c r="N104" i="4" s="1"/>
  <c r="M118" i="4"/>
  <c r="O118" i="4" s="1"/>
  <c r="D124" i="4"/>
  <c r="M136" i="4"/>
  <c r="O136" i="4" s="1"/>
  <c r="M141" i="4"/>
  <c r="O141" i="4" s="1"/>
  <c r="M142" i="4"/>
  <c r="O142" i="4" s="1"/>
  <c r="M147" i="4"/>
  <c r="O147" i="4" s="1"/>
  <c r="M153" i="4"/>
  <c r="O153" i="4" s="1"/>
  <c r="D158" i="4"/>
  <c r="M93" i="4"/>
  <c r="O93" i="4" s="1"/>
  <c r="M94" i="4"/>
  <c r="O94" i="4" s="1"/>
  <c r="M95" i="4"/>
  <c r="O95" i="4" s="1"/>
  <c r="M106" i="4"/>
  <c r="O106" i="4" s="1"/>
  <c r="M121" i="4"/>
  <c r="O121" i="4" s="1"/>
  <c r="L122" i="4"/>
  <c r="N122" i="4" s="1"/>
  <c r="M148" i="4"/>
  <c r="O148" i="4" s="1"/>
  <c r="D156" i="4"/>
  <c r="D157" i="4"/>
  <c r="D166" i="4"/>
  <c r="M172" i="4"/>
  <c r="O172" i="4" s="1"/>
  <c r="D83" i="4"/>
  <c r="D89" i="4"/>
  <c r="L92" i="4"/>
  <c r="N92" i="4" s="1"/>
  <c r="M97" i="4"/>
  <c r="O97" i="4" s="1"/>
  <c r="D99" i="4"/>
  <c r="D100" i="4"/>
  <c r="M109" i="4"/>
  <c r="O109" i="4" s="1"/>
  <c r="D111" i="4"/>
  <c r="D112" i="4"/>
  <c r="M124" i="4"/>
  <c r="O124" i="4" s="1"/>
  <c r="D130" i="4"/>
  <c r="D95" i="4"/>
  <c r="D96" i="4"/>
  <c r="L99" i="4"/>
  <c r="N99" i="4" s="1"/>
  <c r="D101" i="4"/>
  <c r="D102" i="4"/>
  <c r="L105" i="4"/>
  <c r="N105" i="4" s="1"/>
  <c r="D107" i="4"/>
  <c r="D108" i="4"/>
  <c r="L111" i="4"/>
  <c r="N111" i="4" s="1"/>
  <c r="D113" i="4"/>
  <c r="D114" i="4"/>
  <c r="L117" i="4"/>
  <c r="N117" i="4" s="1"/>
  <c r="D119" i="4"/>
  <c r="D120" i="4"/>
  <c r="L123" i="4"/>
  <c r="N123" i="4" s="1"/>
  <c r="D125" i="4"/>
  <c r="D126" i="4"/>
  <c r="L129" i="4"/>
  <c r="N129" i="4" s="1"/>
  <c r="D131" i="4"/>
  <c r="D132" i="4"/>
  <c r="L135" i="4"/>
  <c r="N135" i="4" s="1"/>
  <c r="D137" i="4"/>
  <c r="L138" i="4"/>
  <c r="N138" i="4" s="1"/>
  <c r="L140" i="4"/>
  <c r="N140" i="4" s="1"/>
  <c r="D141" i="4"/>
  <c r="D144" i="4"/>
  <c r="D145" i="4"/>
  <c r="D146" i="4"/>
  <c r="M160" i="4"/>
  <c r="O160" i="4" s="1"/>
  <c r="M165" i="4"/>
  <c r="O165" i="4" s="1"/>
  <c r="L167" i="4"/>
  <c r="N167" i="4" s="1"/>
  <c r="M168" i="4"/>
  <c r="O168" i="4" s="1"/>
  <c r="L171" i="4"/>
  <c r="N171" i="4" s="1"/>
  <c r="D173" i="4"/>
  <c r="L94" i="4"/>
  <c r="N94" i="4" s="1"/>
  <c r="L96" i="4"/>
  <c r="N96" i="4" s="1"/>
  <c r="D97" i="4"/>
  <c r="M99" i="4"/>
  <c r="O99" i="4" s="1"/>
  <c r="L100" i="4"/>
  <c r="N100" i="4" s="1"/>
  <c r="L102" i="4"/>
  <c r="N102" i="4" s="1"/>
  <c r="D103" i="4"/>
  <c r="M105" i="4"/>
  <c r="O105" i="4" s="1"/>
  <c r="L108" i="4"/>
  <c r="N108" i="4" s="1"/>
  <c r="D109" i="4"/>
  <c r="M111" i="4"/>
  <c r="O111" i="4" s="1"/>
  <c r="L114" i="4"/>
  <c r="N114" i="4" s="1"/>
  <c r="D115" i="4"/>
  <c r="M117" i="4"/>
  <c r="O117" i="4" s="1"/>
  <c r="L120" i="4"/>
  <c r="N120" i="4" s="1"/>
  <c r="D121" i="4"/>
  <c r="M123" i="4"/>
  <c r="O123" i="4" s="1"/>
  <c r="L126" i="4"/>
  <c r="N126" i="4" s="1"/>
  <c r="D127" i="4"/>
  <c r="M129" i="4"/>
  <c r="O129" i="4" s="1"/>
  <c r="L132" i="4"/>
  <c r="N132" i="4" s="1"/>
  <c r="D133" i="4"/>
  <c r="M135" i="4"/>
  <c r="O135" i="4" s="1"/>
  <c r="L137" i="4"/>
  <c r="N137" i="4" s="1"/>
  <c r="M138" i="4"/>
  <c r="O138" i="4" s="1"/>
  <c r="M139" i="4"/>
  <c r="O139" i="4" s="1"/>
  <c r="L141" i="4"/>
  <c r="N141" i="4" s="1"/>
  <c r="D143" i="4"/>
  <c r="L144" i="4"/>
  <c r="N144" i="4" s="1"/>
  <c r="L146" i="4"/>
  <c r="N146" i="4" s="1"/>
  <c r="D147" i="4"/>
  <c r="D150" i="4"/>
  <c r="D151" i="4"/>
  <c r="D152" i="4"/>
  <c r="M166" i="4"/>
  <c r="O166" i="4" s="1"/>
  <c r="M171" i="4"/>
  <c r="O171" i="4" s="1"/>
  <c r="L173" i="4"/>
  <c r="N173" i="4" s="1"/>
  <c r="M174" i="4"/>
  <c r="O174" i="4" s="1"/>
  <c r="M151" i="4"/>
  <c r="O151" i="4" s="1"/>
  <c r="L153" i="4"/>
  <c r="N153" i="4" s="1"/>
  <c r="D155" i="4"/>
  <c r="L156" i="4"/>
  <c r="N156" i="4" s="1"/>
  <c r="L158" i="4"/>
  <c r="N158" i="4" s="1"/>
  <c r="D159" i="4"/>
  <c r="D162" i="4"/>
  <c r="D163" i="4"/>
  <c r="D164" i="4"/>
  <c r="M157" i="4"/>
  <c r="O157" i="4" s="1"/>
  <c r="L159" i="4"/>
  <c r="N159" i="4" s="1"/>
  <c r="D161" i="4"/>
  <c r="L164" i="4"/>
  <c r="N164" i="4" s="1"/>
  <c r="D165" i="4"/>
  <c r="D168" i="4"/>
  <c r="D169" i="4"/>
  <c r="D170" i="4"/>
  <c r="D117" i="4"/>
  <c r="D123" i="4"/>
  <c r="D129" i="4"/>
  <c r="D135" i="4"/>
  <c r="D138" i="4"/>
  <c r="D139" i="4"/>
  <c r="D140" i="4"/>
  <c r="M154" i="4"/>
  <c r="O154" i="4" s="1"/>
  <c r="M159" i="4"/>
  <c r="O159" i="4" s="1"/>
  <c r="L161" i="4"/>
  <c r="N161" i="4" s="1"/>
  <c r="M162" i="4"/>
  <c r="O162" i="4" s="1"/>
  <c r="L165" i="4"/>
  <c r="N165" i="4" s="1"/>
  <c r="D167" i="4"/>
  <c r="L170" i="4"/>
  <c r="N170" i="4" s="1"/>
  <c r="D171" i="4"/>
  <c r="D174" i="4"/>
  <c r="D175" i="4"/>
  <c r="D63" i="3"/>
  <c r="D75" i="3"/>
  <c r="D83" i="3"/>
  <c r="D85" i="3"/>
  <c r="D86" i="3"/>
  <c r="D97" i="3"/>
  <c r="D98" i="3"/>
  <c r="D110" i="3"/>
  <c r="M4" i="3"/>
  <c r="O4" i="3" s="1"/>
  <c r="L25" i="3"/>
  <c r="N25" i="3" s="1"/>
  <c r="L31" i="3"/>
  <c r="N31" i="3" s="1"/>
  <c r="L33" i="3"/>
  <c r="N33" i="3" s="1"/>
  <c r="D36" i="3"/>
  <c r="M38" i="3"/>
  <c r="O38" i="3" s="1"/>
  <c r="D42" i="3"/>
  <c r="M44" i="3"/>
  <c r="O44" i="3" s="1"/>
  <c r="D48" i="3"/>
  <c r="D52" i="3"/>
  <c r="M58" i="3"/>
  <c r="O58" i="3" s="1"/>
  <c r="M61" i="3"/>
  <c r="O61" i="3" s="1"/>
  <c r="D64" i="3"/>
  <c r="M70" i="3"/>
  <c r="O70" i="3" s="1"/>
  <c r="M73" i="3"/>
  <c r="O73" i="3" s="1"/>
  <c r="D76" i="3"/>
  <c r="L85" i="3"/>
  <c r="N85" i="3" s="1"/>
  <c r="L94" i="3"/>
  <c r="N94" i="3" s="1"/>
  <c r="D96" i="3"/>
  <c r="L104" i="3"/>
  <c r="N104" i="3" s="1"/>
  <c r="D106" i="3"/>
  <c r="D112" i="3"/>
  <c r="M119" i="3"/>
  <c r="O119" i="3" s="1"/>
  <c r="L125" i="3"/>
  <c r="N125" i="3" s="1"/>
  <c r="L130" i="3"/>
  <c r="N130" i="3" s="1"/>
  <c r="D32" i="3"/>
  <c r="D56" i="3"/>
  <c r="D68" i="3"/>
  <c r="D80" i="3"/>
  <c r="D87" i="3"/>
  <c r="D117" i="3"/>
  <c r="D4" i="3"/>
  <c r="M8" i="3"/>
  <c r="O8" i="3" s="1"/>
  <c r="M14" i="3"/>
  <c r="O14" i="3" s="1"/>
  <c r="M20" i="3"/>
  <c r="O20" i="3" s="1"/>
  <c r="D40" i="3"/>
  <c r="D46" i="3"/>
  <c r="L55" i="3"/>
  <c r="N55" i="3" s="1"/>
  <c r="L67" i="3"/>
  <c r="N67" i="3" s="1"/>
  <c r="L79" i="3"/>
  <c r="N79" i="3" s="1"/>
  <c r="L84" i="3"/>
  <c r="N84" i="3" s="1"/>
  <c r="M86" i="3"/>
  <c r="O86" i="3" s="1"/>
  <c r="L88" i="3"/>
  <c r="N88" i="3" s="1"/>
  <c r="D89" i="3"/>
  <c r="D91" i="3"/>
  <c r="D92" i="3"/>
  <c r="M97" i="3"/>
  <c r="O97" i="3" s="1"/>
  <c r="M98" i="3"/>
  <c r="O98" i="3" s="1"/>
  <c r="M107" i="3"/>
  <c r="O107" i="3" s="1"/>
  <c r="L113" i="3"/>
  <c r="N113" i="3" s="1"/>
  <c r="D118" i="3"/>
  <c r="D121" i="3"/>
  <c r="D122" i="3"/>
  <c r="D128" i="3"/>
  <c r="M131" i="3"/>
  <c r="O131" i="3" s="1"/>
  <c r="D131" i="3"/>
  <c r="D130" i="3"/>
  <c r="D113" i="3"/>
  <c r="D94" i="3"/>
  <c r="D90" i="3"/>
  <c r="D84" i="3"/>
  <c r="D82" i="3"/>
  <c r="D78" i="3"/>
  <c r="D107" i="3"/>
  <c r="D101" i="3"/>
  <c r="D125" i="3"/>
  <c r="D53" i="3"/>
  <c r="D54" i="3"/>
  <c r="D65" i="3"/>
  <c r="D66" i="3"/>
  <c r="D77" i="3"/>
  <c r="D95" i="3"/>
  <c r="D116" i="3"/>
  <c r="L129" i="3"/>
  <c r="N129" i="3" s="1"/>
  <c r="L123" i="3"/>
  <c r="N123" i="3" s="1"/>
  <c r="L117" i="3"/>
  <c r="N117" i="3" s="1"/>
  <c r="L111" i="3"/>
  <c r="N111" i="3" s="1"/>
  <c r="L105" i="3"/>
  <c r="N105" i="3" s="1"/>
  <c r="L99" i="3"/>
  <c r="N99" i="3" s="1"/>
  <c r="L122" i="3"/>
  <c r="N122" i="3" s="1"/>
  <c r="L97" i="3"/>
  <c r="N97" i="3" s="1"/>
  <c r="L96" i="3"/>
  <c r="N96" i="3" s="1"/>
  <c r="L92" i="3"/>
  <c r="N92" i="3" s="1"/>
  <c r="L86" i="3"/>
  <c r="N86" i="3" s="1"/>
  <c r="L80" i="3"/>
  <c r="N80" i="3" s="1"/>
  <c r="L74" i="3"/>
  <c r="N74" i="3" s="1"/>
  <c r="L68" i="3"/>
  <c r="N68" i="3" s="1"/>
  <c r="L62" i="3"/>
  <c r="N62" i="3" s="1"/>
  <c r="L56" i="3"/>
  <c r="N56" i="3" s="1"/>
  <c r="L50" i="3"/>
  <c r="N50" i="3" s="1"/>
  <c r="L47" i="3"/>
  <c r="N47" i="3" s="1"/>
  <c r="L41" i="3"/>
  <c r="N41" i="3" s="1"/>
  <c r="L35" i="3"/>
  <c r="N35" i="3" s="1"/>
  <c r="L127" i="3"/>
  <c r="N127" i="3" s="1"/>
  <c r="L116" i="3"/>
  <c r="N116" i="3" s="1"/>
  <c r="L121" i="3"/>
  <c r="N121" i="3" s="1"/>
  <c r="L110" i="3"/>
  <c r="N110" i="3" s="1"/>
  <c r="L93" i="3"/>
  <c r="N93" i="3" s="1"/>
  <c r="L87" i="3"/>
  <c r="N87" i="3" s="1"/>
  <c r="L81" i="3"/>
  <c r="N81" i="3" s="1"/>
  <c r="L75" i="3"/>
  <c r="N75" i="3" s="1"/>
  <c r="L69" i="3"/>
  <c r="N69" i="3" s="1"/>
  <c r="L63" i="3"/>
  <c r="N63" i="3" s="1"/>
  <c r="L57" i="3"/>
  <c r="N57" i="3" s="1"/>
  <c r="L51" i="3"/>
  <c r="N51" i="3" s="1"/>
  <c r="L109" i="3"/>
  <c r="N109" i="3" s="1"/>
  <c r="L108" i="3"/>
  <c r="N108" i="3" s="1"/>
  <c r="L98" i="3"/>
  <c r="N98" i="3" s="1"/>
  <c r="L45" i="3"/>
  <c r="N45" i="3" s="1"/>
  <c r="L39" i="3"/>
  <c r="N39" i="3" s="1"/>
  <c r="AF200" i="3"/>
  <c r="M32" i="3"/>
  <c r="O32" i="3" s="1"/>
  <c r="L37" i="3"/>
  <c r="N37" i="3" s="1"/>
  <c r="L43" i="3"/>
  <c r="N43" i="3" s="1"/>
  <c r="M49" i="3"/>
  <c r="O49" i="3" s="1"/>
  <c r="D50" i="3"/>
  <c r="M52" i="3"/>
  <c r="O52" i="3" s="1"/>
  <c r="M55" i="3"/>
  <c r="O55" i="3" s="1"/>
  <c r="D58" i="3"/>
  <c r="M64" i="3"/>
  <c r="O64" i="3" s="1"/>
  <c r="M67" i="3"/>
  <c r="O67" i="3" s="1"/>
  <c r="D70" i="3"/>
  <c r="M79" i="3"/>
  <c r="O79" i="3" s="1"/>
  <c r="D81" i="3"/>
  <c r="L91" i="3"/>
  <c r="N91" i="3" s="1"/>
  <c r="M115" i="3"/>
  <c r="O115" i="3" s="1"/>
  <c r="D120" i="3"/>
  <c r="D49" i="3"/>
  <c r="D55" i="3"/>
  <c r="D67" i="3"/>
  <c r="D79" i="3"/>
  <c r="D88" i="3"/>
  <c r="M130" i="3"/>
  <c r="O130" i="3" s="1"/>
  <c r="M124" i="3"/>
  <c r="O124" i="3" s="1"/>
  <c r="M118" i="3"/>
  <c r="O118" i="3" s="1"/>
  <c r="M112" i="3"/>
  <c r="O112" i="3" s="1"/>
  <c r="M106" i="3"/>
  <c r="O106" i="3" s="1"/>
  <c r="M100" i="3"/>
  <c r="O100" i="3" s="1"/>
  <c r="M94" i="3"/>
  <c r="O94" i="3" s="1"/>
  <c r="M127" i="3"/>
  <c r="O127" i="3" s="1"/>
  <c r="M116" i="3"/>
  <c r="O116" i="3" s="1"/>
  <c r="M99" i="3"/>
  <c r="O99" i="3" s="1"/>
  <c r="M48" i="3"/>
  <c r="O48" i="3" s="1"/>
  <c r="M42" i="3"/>
  <c r="O42" i="3" s="1"/>
  <c r="M36" i="3"/>
  <c r="O36" i="3" s="1"/>
  <c r="M129" i="3"/>
  <c r="O129" i="3" s="1"/>
  <c r="M110" i="3"/>
  <c r="O110" i="3" s="1"/>
  <c r="M93" i="3"/>
  <c r="O93" i="3" s="1"/>
  <c r="M87" i="3"/>
  <c r="O87" i="3" s="1"/>
  <c r="M81" i="3"/>
  <c r="O81" i="3" s="1"/>
  <c r="M75" i="3"/>
  <c r="O75" i="3" s="1"/>
  <c r="M69" i="3"/>
  <c r="O69" i="3" s="1"/>
  <c r="M63" i="3"/>
  <c r="O63" i="3" s="1"/>
  <c r="M57" i="3"/>
  <c r="O57" i="3" s="1"/>
  <c r="M123" i="3"/>
  <c r="O123" i="3" s="1"/>
  <c r="M104" i="3"/>
  <c r="O104" i="3" s="1"/>
  <c r="M128" i="3"/>
  <c r="O128" i="3" s="1"/>
  <c r="M111" i="3"/>
  <c r="O111" i="3" s="1"/>
  <c r="M103" i="3"/>
  <c r="O103" i="3" s="1"/>
  <c r="M46" i="3"/>
  <c r="O46" i="3" s="1"/>
  <c r="M40" i="3"/>
  <c r="O40" i="3" s="1"/>
  <c r="AG200" i="3"/>
  <c r="M24" i="3"/>
  <c r="O24" i="3" s="1"/>
  <c r="L29" i="3"/>
  <c r="N29" i="3" s="1"/>
  <c r="M30" i="3"/>
  <c r="O30" i="3" s="1"/>
  <c r="M34" i="3"/>
  <c r="O34" i="3" s="1"/>
  <c r="D38" i="3"/>
  <c r="D41" i="3"/>
  <c r="D44" i="3"/>
  <c r="D47" i="3"/>
  <c r="D51" i="3"/>
  <c r="M56" i="3"/>
  <c r="O56" i="3" s="1"/>
  <c r="L58" i="3"/>
  <c r="N58" i="3" s="1"/>
  <c r="D59" i="3"/>
  <c r="D60" i="3"/>
  <c r="D61" i="3"/>
  <c r="D62" i="3"/>
  <c r="M68" i="3"/>
  <c r="O68" i="3" s="1"/>
  <c r="L70" i="3"/>
  <c r="N70" i="3" s="1"/>
  <c r="D71" i="3"/>
  <c r="D72" i="3"/>
  <c r="D73" i="3"/>
  <c r="D74" i="3"/>
  <c r="M80" i="3"/>
  <c r="O80" i="3" s="1"/>
  <c r="M88" i="3"/>
  <c r="O88" i="3" s="1"/>
  <c r="M91" i="3"/>
  <c r="O91" i="3" s="1"/>
  <c r="D93" i="3"/>
  <c r="D105" i="3"/>
  <c r="D111" i="3"/>
  <c r="L115" i="3"/>
  <c r="N115" i="3" s="1"/>
  <c r="M117" i="3"/>
  <c r="O117" i="3" s="1"/>
  <c r="D119" i="3"/>
  <c r="L120" i="3"/>
  <c r="N120" i="3" s="1"/>
  <c r="M121" i="3"/>
  <c r="O121" i="3" s="1"/>
  <c r="D123" i="3"/>
  <c r="D124" i="3"/>
  <c r="D129" i="3"/>
  <c r="M54" i="3"/>
  <c r="O54" i="3" s="1"/>
  <c r="M60" i="3"/>
  <c r="O60" i="3" s="1"/>
  <c r="M66" i="3"/>
  <c r="O66" i="3" s="1"/>
  <c r="M72" i="3"/>
  <c r="O72" i="3" s="1"/>
  <c r="M78" i="3"/>
  <c r="O78" i="3" s="1"/>
  <c r="M84" i="3"/>
  <c r="O84" i="3" s="1"/>
  <c r="M90" i="3"/>
  <c r="O90" i="3" s="1"/>
  <c r="L100" i="3"/>
  <c r="N100" i="3" s="1"/>
  <c r="M113" i="3"/>
  <c r="O113" i="3" s="1"/>
  <c r="M114" i="3"/>
  <c r="O114" i="3" s="1"/>
  <c r="L119" i="3"/>
  <c r="N119" i="3" s="1"/>
  <c r="D126" i="3"/>
  <c r="D127" i="3"/>
  <c r="L131" i="3"/>
  <c r="N131" i="3" s="1"/>
  <c r="M132" i="3"/>
  <c r="O132" i="3" s="1"/>
  <c r="L95" i="3"/>
  <c r="N95" i="3" s="1"/>
  <c r="D102" i="3"/>
  <c r="D103" i="3"/>
  <c r="L112" i="3"/>
  <c r="N112" i="3" s="1"/>
  <c r="M125" i="3"/>
  <c r="O125" i="3" s="1"/>
  <c r="M126" i="3"/>
  <c r="O126" i="3" s="1"/>
  <c r="L53" i="3"/>
  <c r="N53" i="3" s="1"/>
  <c r="L59" i="3"/>
  <c r="N59" i="3" s="1"/>
  <c r="L65" i="3"/>
  <c r="N65" i="3" s="1"/>
  <c r="L71" i="3"/>
  <c r="N71" i="3" s="1"/>
  <c r="L77" i="3"/>
  <c r="N77" i="3" s="1"/>
  <c r="L83" i="3"/>
  <c r="N83" i="3" s="1"/>
  <c r="L89" i="3"/>
  <c r="N89" i="3" s="1"/>
  <c r="M95" i="3"/>
  <c r="O95" i="3" s="1"/>
  <c r="M96" i="3"/>
  <c r="O96" i="3" s="1"/>
  <c r="L101" i="3"/>
  <c r="N101" i="3" s="1"/>
  <c r="D108" i="3"/>
  <c r="D109" i="3"/>
  <c r="L118" i="3"/>
  <c r="N118" i="3" s="1"/>
  <c r="M53" i="3"/>
  <c r="O53" i="3" s="1"/>
  <c r="M59" i="3"/>
  <c r="O59" i="3" s="1"/>
  <c r="M65" i="3"/>
  <c r="O65" i="3" s="1"/>
  <c r="M71" i="3"/>
  <c r="O71" i="3" s="1"/>
  <c r="M77" i="3"/>
  <c r="O77" i="3" s="1"/>
  <c r="M83" i="3"/>
  <c r="O83" i="3" s="1"/>
  <c r="M89" i="3"/>
  <c r="O89" i="3" s="1"/>
  <c r="M101" i="3"/>
  <c r="O101" i="3" s="1"/>
  <c r="M102" i="3"/>
  <c r="O102" i="3" s="1"/>
  <c r="D104" i="3"/>
  <c r="L107" i="3"/>
  <c r="N107" i="3" s="1"/>
  <c r="D114" i="3"/>
  <c r="D115" i="3"/>
  <c r="L124" i="3"/>
  <c r="N124" i="3" s="1"/>
  <c r="D132" i="3"/>
  <c r="M4" i="2"/>
  <c r="O4" i="2" s="1"/>
  <c r="L9" i="2"/>
  <c r="N9" i="2" s="1"/>
  <c r="M10" i="2"/>
  <c r="O10" i="2" s="1"/>
  <c r="L12" i="2"/>
  <c r="N12" i="2" s="1"/>
  <c r="L18" i="2"/>
  <c r="N18" i="2" s="1"/>
  <c r="M21" i="2"/>
  <c r="O21" i="2" s="1"/>
  <c r="M24" i="2"/>
  <c r="O24" i="2" s="1"/>
  <c r="M29" i="2"/>
  <c r="O29" i="2" s="1"/>
  <c r="L33" i="2"/>
  <c r="N33" i="2" s="1"/>
  <c r="L34" i="2"/>
  <c r="N34" i="2" s="1"/>
  <c r="L35" i="2"/>
  <c r="N35" i="2" s="1"/>
  <c r="L38" i="2"/>
  <c r="N38" i="2" s="1"/>
  <c r="M39" i="2"/>
  <c r="O39" i="2" s="1"/>
  <c r="L43" i="2"/>
  <c r="N43" i="2" s="1"/>
  <c r="D44" i="2"/>
  <c r="L75" i="2"/>
  <c r="N75" i="2" s="1"/>
  <c r="L76" i="2"/>
  <c r="N76" i="2" s="1"/>
  <c r="L79" i="2"/>
  <c r="N79" i="2" s="1"/>
  <c r="M80" i="2"/>
  <c r="O80" i="2" s="1"/>
  <c r="M81" i="2"/>
  <c r="O81" i="2" s="1"/>
  <c r="D94" i="2"/>
  <c r="L111" i="2"/>
  <c r="N111" i="2" s="1"/>
  <c r="L112" i="2"/>
  <c r="N112" i="2" s="1"/>
  <c r="L115" i="2"/>
  <c r="N115" i="2" s="1"/>
  <c r="M116" i="2"/>
  <c r="O116" i="2" s="1"/>
  <c r="M117" i="2"/>
  <c r="O117" i="2" s="1"/>
  <c r="D115" i="2"/>
  <c r="D79" i="2"/>
  <c r="D66" i="2"/>
  <c r="D109" i="2"/>
  <c r="D73" i="2"/>
  <c r="D33" i="2"/>
  <c r="D27" i="2"/>
  <c r="D103" i="2"/>
  <c r="D23" i="2"/>
  <c r="D26" i="2"/>
  <c r="D28" i="2"/>
  <c r="M34" i="2"/>
  <c r="O34" i="2" s="1"/>
  <c r="M38" i="2"/>
  <c r="O38" i="2" s="1"/>
  <c r="L39" i="2"/>
  <c r="N39" i="2" s="1"/>
  <c r="L41" i="2"/>
  <c r="N41" i="2" s="1"/>
  <c r="L44" i="2"/>
  <c r="N44" i="2" s="1"/>
  <c r="M45" i="2"/>
  <c r="O45" i="2" s="1"/>
  <c r="D47" i="2"/>
  <c r="D53" i="2"/>
  <c r="D59" i="2"/>
  <c r="D65" i="2"/>
  <c r="D89" i="2"/>
  <c r="D92" i="2"/>
  <c r="D93" i="2"/>
  <c r="D97" i="2"/>
  <c r="D125" i="2"/>
  <c r="L126" i="2"/>
  <c r="N126" i="2" s="1"/>
  <c r="L120" i="2"/>
  <c r="N120" i="2" s="1"/>
  <c r="L114" i="2"/>
  <c r="N114" i="2" s="1"/>
  <c r="L108" i="2"/>
  <c r="N108" i="2" s="1"/>
  <c r="L102" i="2"/>
  <c r="N102" i="2" s="1"/>
  <c r="L96" i="2"/>
  <c r="N96" i="2" s="1"/>
  <c r="L90" i="2"/>
  <c r="N90" i="2" s="1"/>
  <c r="L84" i="2"/>
  <c r="N84" i="2" s="1"/>
  <c r="L78" i="2"/>
  <c r="N78" i="2" s="1"/>
  <c r="L72" i="2"/>
  <c r="N72" i="2" s="1"/>
  <c r="L66" i="2"/>
  <c r="N66" i="2" s="1"/>
  <c r="L60" i="2"/>
  <c r="N60" i="2" s="1"/>
  <c r="L54" i="2"/>
  <c r="N54" i="2" s="1"/>
  <c r="L100" i="2"/>
  <c r="N100" i="2" s="1"/>
  <c r="L99" i="2"/>
  <c r="N99" i="2" s="1"/>
  <c r="L94" i="2"/>
  <c r="N94" i="2" s="1"/>
  <c r="L93" i="2"/>
  <c r="N93" i="2" s="1"/>
  <c r="L61" i="2"/>
  <c r="N61" i="2" s="1"/>
  <c r="L55" i="2"/>
  <c r="N55" i="2" s="1"/>
  <c r="L49" i="2"/>
  <c r="N49" i="2" s="1"/>
  <c r="L42" i="2"/>
  <c r="N42" i="2" s="1"/>
  <c r="L36" i="2"/>
  <c r="N36" i="2" s="1"/>
  <c r="L30" i="2"/>
  <c r="N30" i="2" s="1"/>
  <c r="L24" i="2"/>
  <c r="N24" i="2" s="1"/>
  <c r="L124" i="2"/>
  <c r="N124" i="2" s="1"/>
  <c r="L123" i="2"/>
  <c r="N123" i="2" s="1"/>
  <c r="L88" i="2"/>
  <c r="N88" i="2" s="1"/>
  <c r="L87" i="2"/>
  <c r="N87" i="2" s="1"/>
  <c r="L118" i="2"/>
  <c r="N118" i="2" s="1"/>
  <c r="L117" i="2"/>
  <c r="N117" i="2" s="1"/>
  <c r="L82" i="2"/>
  <c r="N82" i="2" s="1"/>
  <c r="L81" i="2"/>
  <c r="N81" i="2" s="1"/>
  <c r="L64" i="2"/>
  <c r="N64" i="2" s="1"/>
  <c r="L58" i="2"/>
  <c r="N58" i="2" s="1"/>
  <c r="L52" i="2"/>
  <c r="N52" i="2" s="1"/>
  <c r="AF178" i="2"/>
  <c r="L15" i="2"/>
  <c r="N15" i="2" s="1"/>
  <c r="M19" i="2"/>
  <c r="O19" i="2" s="1"/>
  <c r="L20" i="2"/>
  <c r="N20" i="2" s="1"/>
  <c r="M22" i="2"/>
  <c r="O22" i="2" s="1"/>
  <c r="M26" i="2"/>
  <c r="O26" i="2" s="1"/>
  <c r="M27" i="2"/>
  <c r="O27" i="2" s="1"/>
  <c r="L31" i="2"/>
  <c r="N31" i="2" s="1"/>
  <c r="D32" i="2"/>
  <c r="D34" i="2"/>
  <c r="M41" i="2"/>
  <c r="O41" i="2" s="1"/>
  <c r="M46" i="2"/>
  <c r="O46" i="2" s="1"/>
  <c r="L48" i="2"/>
  <c r="N48" i="2" s="1"/>
  <c r="M50" i="2"/>
  <c r="O50" i="2" s="1"/>
  <c r="M56" i="2"/>
  <c r="O56" i="2" s="1"/>
  <c r="M62" i="2"/>
  <c r="O62" i="2" s="1"/>
  <c r="L67" i="2"/>
  <c r="N67" i="2" s="1"/>
  <c r="D72" i="2"/>
  <c r="D84" i="2"/>
  <c r="D86" i="2"/>
  <c r="D87" i="2"/>
  <c r="D108" i="2"/>
  <c r="D120" i="2"/>
  <c r="D122" i="2"/>
  <c r="D123" i="2"/>
  <c r="M121" i="2"/>
  <c r="O121" i="2" s="1"/>
  <c r="M115" i="2"/>
  <c r="O115" i="2" s="1"/>
  <c r="M109" i="2"/>
  <c r="O109" i="2" s="1"/>
  <c r="M103" i="2"/>
  <c r="O103" i="2" s="1"/>
  <c r="M97" i="2"/>
  <c r="O97" i="2" s="1"/>
  <c r="M91" i="2"/>
  <c r="O91" i="2" s="1"/>
  <c r="M85" i="2"/>
  <c r="O85" i="2" s="1"/>
  <c r="M79" i="2"/>
  <c r="O79" i="2" s="1"/>
  <c r="M73" i="2"/>
  <c r="O73" i="2" s="1"/>
  <c r="M67" i="2"/>
  <c r="O67" i="2" s="1"/>
  <c r="M61" i="2"/>
  <c r="O61" i="2" s="1"/>
  <c r="M125" i="2"/>
  <c r="O125" i="2" s="1"/>
  <c r="M94" i="2"/>
  <c r="O94" i="2" s="1"/>
  <c r="M89" i="2"/>
  <c r="O89" i="2" s="1"/>
  <c r="M68" i="2"/>
  <c r="O68" i="2" s="1"/>
  <c r="M65" i="2"/>
  <c r="O65" i="2" s="1"/>
  <c r="M59" i="2"/>
  <c r="O59" i="2" s="1"/>
  <c r="M53" i="2"/>
  <c r="O53" i="2" s="1"/>
  <c r="M47" i="2"/>
  <c r="O47" i="2" s="1"/>
  <c r="M124" i="2"/>
  <c r="O124" i="2" s="1"/>
  <c r="M119" i="2"/>
  <c r="O119" i="2" s="1"/>
  <c r="M88" i="2"/>
  <c r="O88" i="2" s="1"/>
  <c r="M83" i="2"/>
  <c r="O83" i="2" s="1"/>
  <c r="M43" i="2"/>
  <c r="O43" i="2" s="1"/>
  <c r="M37" i="2"/>
  <c r="O37" i="2" s="1"/>
  <c r="M31" i="2"/>
  <c r="O31" i="2" s="1"/>
  <c r="M25" i="2"/>
  <c r="O25" i="2" s="1"/>
  <c r="M118" i="2"/>
  <c r="O118" i="2" s="1"/>
  <c r="M113" i="2"/>
  <c r="O113" i="2" s="1"/>
  <c r="M82" i="2"/>
  <c r="O82" i="2" s="1"/>
  <c r="M77" i="2"/>
  <c r="O77" i="2" s="1"/>
  <c r="M64" i="2"/>
  <c r="O64" i="2" s="1"/>
  <c r="M58" i="2"/>
  <c r="O58" i="2" s="1"/>
  <c r="M52" i="2"/>
  <c r="O52" i="2" s="1"/>
  <c r="M112" i="2"/>
  <c r="O112" i="2" s="1"/>
  <c r="M107" i="2"/>
  <c r="O107" i="2" s="1"/>
  <c r="M76" i="2"/>
  <c r="O76" i="2" s="1"/>
  <c r="M71" i="2"/>
  <c r="O71" i="2" s="1"/>
  <c r="AG178" i="2"/>
  <c r="M13" i="2"/>
  <c r="O13" i="2" s="1"/>
  <c r="L14" i="2"/>
  <c r="N14" i="2" s="1"/>
  <c r="M20" i="2"/>
  <c r="O20" i="2" s="1"/>
  <c r="D21" i="2"/>
  <c r="M23" i="2"/>
  <c r="O23" i="2" s="1"/>
  <c r="L27" i="2"/>
  <c r="N27" i="2" s="1"/>
  <c r="L28" i="2"/>
  <c r="N28" i="2" s="1"/>
  <c r="L29" i="2"/>
  <c r="N29" i="2" s="1"/>
  <c r="L32" i="2"/>
  <c r="N32" i="2" s="1"/>
  <c r="M36" i="2"/>
  <c r="O36" i="2" s="1"/>
  <c r="D37" i="2"/>
  <c r="D39" i="2"/>
  <c r="D40" i="2"/>
  <c r="M48" i="2"/>
  <c r="O48" i="2" s="1"/>
  <c r="L51" i="2"/>
  <c r="N51" i="2" s="1"/>
  <c r="M54" i="2"/>
  <c r="O54" i="2" s="1"/>
  <c r="L57" i="2"/>
  <c r="N57" i="2" s="1"/>
  <c r="M60" i="2"/>
  <c r="O60" i="2" s="1"/>
  <c r="L63" i="2"/>
  <c r="N63" i="2" s="1"/>
  <c r="M66" i="2"/>
  <c r="O66" i="2" s="1"/>
  <c r="L69" i="2"/>
  <c r="N69" i="2" s="1"/>
  <c r="L70" i="2"/>
  <c r="N70" i="2" s="1"/>
  <c r="L71" i="2"/>
  <c r="N71" i="2" s="1"/>
  <c r="D77" i="2"/>
  <c r="D78" i="2"/>
  <c r="D85" i="2"/>
  <c r="L86" i="2"/>
  <c r="N86" i="2" s="1"/>
  <c r="M90" i="2"/>
  <c r="O90" i="2" s="1"/>
  <c r="L105" i="2"/>
  <c r="N105" i="2" s="1"/>
  <c r="L106" i="2"/>
  <c r="N106" i="2" s="1"/>
  <c r="L107" i="2"/>
  <c r="N107" i="2" s="1"/>
  <c r="D113" i="2"/>
  <c r="D114" i="2"/>
  <c r="D121" i="2"/>
  <c r="L122" i="2"/>
  <c r="N122" i="2" s="1"/>
  <c r="M126" i="2"/>
  <c r="O126" i="2" s="1"/>
  <c r="D95" i="2"/>
  <c r="L121" i="2"/>
  <c r="N121" i="2" s="1"/>
  <c r="D128" i="2"/>
  <c r="D50" i="2"/>
  <c r="D56" i="2"/>
  <c r="D62" i="2"/>
  <c r="D68" i="2"/>
  <c r="L83" i="2"/>
  <c r="N83" i="2" s="1"/>
  <c r="M86" i="2"/>
  <c r="O86" i="2" s="1"/>
  <c r="M87" i="2"/>
  <c r="O87" i="2" s="1"/>
  <c r="L91" i="2"/>
  <c r="N91" i="2" s="1"/>
  <c r="L92" i="2"/>
  <c r="N92" i="2" s="1"/>
  <c r="M96" i="2"/>
  <c r="O96" i="2" s="1"/>
  <c r="D98" i="2"/>
  <c r="D99" i="2"/>
  <c r="D100" i="2"/>
  <c r="L119" i="2"/>
  <c r="N119" i="2" s="1"/>
  <c r="M122" i="2"/>
  <c r="O122" i="2" s="1"/>
  <c r="M123" i="2"/>
  <c r="O123" i="2" s="1"/>
  <c r="L127" i="2"/>
  <c r="N127" i="2" s="1"/>
  <c r="L128" i="2"/>
  <c r="N128" i="2" s="1"/>
  <c r="L47" i="2"/>
  <c r="N47" i="2" s="1"/>
  <c r="M49" i="2"/>
  <c r="O49" i="2" s="1"/>
  <c r="L50" i="2"/>
  <c r="N50" i="2" s="1"/>
  <c r="D51" i="2"/>
  <c r="L53" i="2"/>
  <c r="N53" i="2" s="1"/>
  <c r="M55" i="2"/>
  <c r="O55" i="2" s="1"/>
  <c r="L56" i="2"/>
  <c r="N56" i="2" s="1"/>
  <c r="D57" i="2"/>
  <c r="L59" i="2"/>
  <c r="N59" i="2" s="1"/>
  <c r="L62" i="2"/>
  <c r="N62" i="2" s="1"/>
  <c r="D63" i="2"/>
  <c r="L65" i="2"/>
  <c r="N65" i="2" s="1"/>
  <c r="L68" i="2"/>
  <c r="N68" i="2" s="1"/>
  <c r="D69" i="2"/>
  <c r="D70" i="2"/>
  <c r="L89" i="2"/>
  <c r="N89" i="2" s="1"/>
  <c r="M92" i="2"/>
  <c r="O92" i="2" s="1"/>
  <c r="M93" i="2"/>
  <c r="O93" i="2" s="1"/>
  <c r="L97" i="2"/>
  <c r="N97" i="2" s="1"/>
  <c r="L98" i="2"/>
  <c r="N98" i="2" s="1"/>
  <c r="M102" i="2"/>
  <c r="O102" i="2" s="1"/>
  <c r="D104" i="2"/>
  <c r="D105" i="2"/>
  <c r="D106" i="2"/>
  <c r="L125" i="2"/>
  <c r="N125" i="2" s="1"/>
  <c r="M127" i="2"/>
  <c r="O127" i="2" s="1"/>
  <c r="M128" i="2"/>
  <c r="O128" i="2" s="1"/>
  <c r="M72" i="2"/>
  <c r="O72" i="2" s="1"/>
  <c r="D74" i="2"/>
  <c r="D75" i="2"/>
  <c r="D76" i="2"/>
  <c r="L95" i="2"/>
  <c r="N95" i="2" s="1"/>
  <c r="M98" i="2"/>
  <c r="O98" i="2" s="1"/>
  <c r="M99" i="2"/>
  <c r="O99" i="2" s="1"/>
  <c r="D101" i="2"/>
  <c r="L103" i="2"/>
  <c r="N103" i="2" s="1"/>
  <c r="L104" i="2"/>
  <c r="N104" i="2" s="1"/>
  <c r="M108" i="2"/>
  <c r="O108" i="2" s="1"/>
  <c r="D110" i="2"/>
  <c r="D111" i="2"/>
  <c r="D112" i="2"/>
  <c r="M51" i="2"/>
  <c r="O51" i="2" s="1"/>
  <c r="M57" i="2"/>
  <c r="O57" i="2" s="1"/>
  <c r="M63" i="2"/>
  <c r="O63" i="2" s="1"/>
  <c r="M69" i="2"/>
  <c r="O69" i="2" s="1"/>
  <c r="D71" i="2"/>
  <c r="L73" i="2"/>
  <c r="N73" i="2" s="1"/>
  <c r="L74" i="2"/>
  <c r="N74" i="2" s="1"/>
  <c r="M78" i="2"/>
  <c r="O78" i="2" s="1"/>
  <c r="D80" i="2"/>
  <c r="D81" i="2"/>
  <c r="D82" i="2"/>
  <c r="L101" i="2"/>
  <c r="N101" i="2" s="1"/>
  <c r="M104" i="2"/>
  <c r="O104" i="2" s="1"/>
  <c r="M105" i="2"/>
  <c r="O105" i="2" s="1"/>
  <c r="D107" i="2"/>
  <c r="L109" i="2"/>
  <c r="N109" i="2" s="1"/>
  <c r="L110" i="2"/>
  <c r="N110" i="2" s="1"/>
  <c r="M114" i="2"/>
  <c r="O114" i="2" s="1"/>
  <c r="D116" i="2"/>
  <c r="D117" i="2"/>
  <c r="D118" i="2"/>
  <c r="Q107" i="7" l="1"/>
  <c r="P107" i="7"/>
  <c r="Q113" i="7"/>
  <c r="P113" i="7"/>
  <c r="P128" i="7"/>
  <c r="Q128" i="7"/>
  <c r="P122" i="7"/>
  <c r="Q122" i="7"/>
  <c r="P98" i="7"/>
  <c r="Q98" i="7"/>
  <c r="P83" i="7"/>
  <c r="Q83" i="7"/>
  <c r="Q85" i="7"/>
  <c r="P85" i="7"/>
  <c r="Q67" i="7"/>
  <c r="P67" i="7"/>
  <c r="P72" i="7"/>
  <c r="Q72" i="7"/>
  <c r="P35" i="7"/>
  <c r="Q35" i="7"/>
  <c r="P116" i="7"/>
  <c r="Q116" i="7"/>
  <c r="P44" i="7"/>
  <c r="Q44" i="7"/>
  <c r="Q112" i="7"/>
  <c r="P112" i="7"/>
  <c r="Q73" i="7"/>
  <c r="P73" i="7"/>
  <c r="Q100" i="7"/>
  <c r="P100" i="7"/>
  <c r="Q99" i="7"/>
  <c r="P99" i="7"/>
  <c r="Q135" i="7"/>
  <c r="P135" i="7"/>
  <c r="Q97" i="7"/>
  <c r="P97" i="7"/>
  <c r="Q119" i="7"/>
  <c r="P119" i="7"/>
  <c r="P74" i="7"/>
  <c r="Q74" i="7"/>
  <c r="Q101" i="7"/>
  <c r="P101" i="7"/>
  <c r="P63" i="7"/>
  <c r="Q63" i="7"/>
  <c r="P90" i="7"/>
  <c r="Q90" i="7"/>
  <c r="P114" i="7"/>
  <c r="Q114" i="7"/>
  <c r="P68" i="7"/>
  <c r="Q68" i="7"/>
  <c r="Q82" i="7"/>
  <c r="P82" i="7"/>
  <c r="P96" i="7"/>
  <c r="Q96" i="7"/>
  <c r="P120" i="7"/>
  <c r="Q120" i="7"/>
  <c r="Q105" i="7"/>
  <c r="P105" i="7"/>
  <c r="Q141" i="7"/>
  <c r="P141" i="7"/>
  <c r="Q121" i="7"/>
  <c r="P121" i="7"/>
  <c r="P104" i="7"/>
  <c r="Q104" i="7"/>
  <c r="Q127" i="7"/>
  <c r="P127" i="7"/>
  <c r="P110" i="7"/>
  <c r="Q110" i="7"/>
  <c r="P86" i="7"/>
  <c r="Q86" i="7"/>
  <c r="Q79" i="7"/>
  <c r="P79" i="7"/>
  <c r="Q115" i="7"/>
  <c r="P115" i="7"/>
  <c r="Q130" i="7"/>
  <c r="P130" i="7"/>
  <c r="Q78" i="7"/>
  <c r="P78" i="7"/>
  <c r="P80" i="7"/>
  <c r="Q80" i="7"/>
  <c r="Q61" i="7"/>
  <c r="P61" i="7"/>
  <c r="Q34" i="7"/>
  <c r="P34" i="7"/>
  <c r="Q88" i="7"/>
  <c r="P88" i="7"/>
  <c r="Q81" i="7"/>
  <c r="P81" i="7"/>
  <c r="Q136" i="7"/>
  <c r="P136" i="7"/>
  <c r="Q111" i="7"/>
  <c r="P111" i="7"/>
  <c r="P134" i="7"/>
  <c r="Q134" i="7"/>
  <c r="P108" i="7"/>
  <c r="Q108" i="7"/>
  <c r="P92" i="7"/>
  <c r="Q92" i="7"/>
  <c r="P54" i="7"/>
  <c r="Q54" i="7"/>
  <c r="Q25" i="7"/>
  <c r="P25" i="7"/>
  <c r="P138" i="7"/>
  <c r="Q138" i="7"/>
  <c r="P26" i="7"/>
  <c r="Q26" i="7"/>
  <c r="P102" i="7"/>
  <c r="Q102" i="7"/>
  <c r="Q124" i="7"/>
  <c r="P124" i="7"/>
  <c r="Q133" i="7"/>
  <c r="P133" i="7"/>
  <c r="Q117" i="7"/>
  <c r="P117" i="7"/>
  <c r="Q131" i="7"/>
  <c r="P131" i="7"/>
  <c r="Q109" i="7"/>
  <c r="P109" i="7"/>
  <c r="Q89" i="7"/>
  <c r="P89" i="7"/>
  <c r="P65" i="7"/>
  <c r="Q65" i="7"/>
  <c r="Q103" i="7"/>
  <c r="P103" i="7"/>
  <c r="Q125" i="7"/>
  <c r="P125" i="7"/>
  <c r="Q75" i="7"/>
  <c r="P75" i="7"/>
  <c r="P57" i="7"/>
  <c r="Q57" i="7"/>
  <c r="Q91" i="7"/>
  <c r="P91" i="7"/>
  <c r="P132" i="7"/>
  <c r="Q132" i="7"/>
  <c r="Q64" i="7"/>
  <c r="P64" i="7"/>
  <c r="Q118" i="7"/>
  <c r="P118" i="7"/>
  <c r="Q106" i="7"/>
  <c r="P106" i="7"/>
  <c r="Q139" i="7"/>
  <c r="P139" i="7"/>
  <c r="Q123" i="7"/>
  <c r="P123" i="7"/>
  <c r="P140" i="7"/>
  <c r="Q140" i="7"/>
  <c r="P126" i="7"/>
  <c r="Q126" i="7"/>
  <c r="Q95" i="7"/>
  <c r="P95" i="7"/>
  <c r="Q137" i="7"/>
  <c r="P137" i="7"/>
  <c r="Q43" i="7"/>
  <c r="P43" i="7"/>
  <c r="Q70" i="7"/>
  <c r="P70" i="7"/>
  <c r="Q49" i="7"/>
  <c r="P49" i="7"/>
  <c r="Q87" i="7"/>
  <c r="P87" i="7"/>
  <c r="Q52" i="7"/>
  <c r="P52" i="7"/>
  <c r="Q94" i="7"/>
  <c r="P94" i="7"/>
  <c r="Q93" i="7"/>
  <c r="P93" i="7"/>
  <c r="Q129" i="7"/>
  <c r="P129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<sst xmlns="http://schemas.openxmlformats.org/spreadsheetml/2006/main" count="1250" uniqueCount="1073">
  <si>
    <t>Orbit</t>
    <phoneticPr fontId="3"/>
  </si>
  <si>
    <t>Elapsed time calculation</t>
    <phoneticPr fontId="3"/>
  </si>
  <si>
    <t>Original data</t>
    <phoneticPr fontId="3"/>
  </si>
  <si>
    <t>Angle correction</t>
    <phoneticPr fontId="3"/>
  </si>
  <si>
    <t>Coordinate correction</t>
    <phoneticPr fontId="3"/>
  </si>
  <si>
    <t>Trajectroy</t>
    <phoneticPr fontId="3"/>
  </si>
  <si>
    <t>face angle</t>
    <phoneticPr fontId="3"/>
  </si>
  <si>
    <t>Date and time</t>
    <phoneticPr fontId="3"/>
  </si>
  <si>
    <t>hour:min:sec</t>
    <phoneticPr fontId="3"/>
  </si>
  <si>
    <t>Second conversion</t>
  </si>
  <si>
    <t>Elapsed time</t>
    <phoneticPr fontId="3"/>
  </si>
  <si>
    <t>x1</t>
    <phoneticPr fontId="3"/>
  </si>
  <si>
    <t>y1</t>
    <phoneticPr fontId="3"/>
  </si>
  <si>
    <t>Reflection distance</t>
    <phoneticPr fontId="3"/>
  </si>
  <si>
    <t>Reflection intensity</t>
  </si>
  <si>
    <t>Angle</t>
    <phoneticPr fontId="3"/>
  </si>
  <si>
    <t>x2</t>
  </si>
  <si>
    <t>y2</t>
  </si>
  <si>
    <t>x3</t>
    <phoneticPr fontId="3"/>
  </si>
  <si>
    <t>y3</t>
    <phoneticPr fontId="3"/>
  </si>
  <si>
    <t>x</t>
    <phoneticPr fontId="3"/>
  </si>
  <si>
    <t>y</t>
    <phoneticPr fontId="3"/>
  </si>
  <si>
    <t>calibratedheadangleyaw</t>
    <phoneticPr fontId="3"/>
  </si>
  <si>
    <t>calibratedheadanglepitch</t>
    <phoneticPr fontId="3"/>
  </si>
  <si>
    <t>Yaw</t>
    <phoneticPr fontId="3"/>
  </si>
  <si>
    <t>Pitch</t>
    <phoneticPr fontId="3"/>
  </si>
  <si>
    <t>2021/04/22 14:38:14:869</t>
  </si>
  <si>
    <t>2021/04/22 14:38:14:961</t>
  </si>
  <si>
    <t>2021/04/22 14:38:15:054</t>
  </si>
  <si>
    <t>2021/04/22 14:38:15:146</t>
  </si>
  <si>
    <t>2021/04/22 14:38:15:239</t>
  </si>
  <si>
    <t>2021/04/22 14:38:15:333</t>
  </si>
  <si>
    <t>2021/04/22 14:38:15:427</t>
  </si>
  <si>
    <t>2021/04/22 14:38:15:520</t>
  </si>
  <si>
    <t>2021/04/22 14:38:15:614</t>
  </si>
  <si>
    <t>2021/04/22 14:38:15:706</t>
  </si>
  <si>
    <t>2021/04/22 14:38:15:802</t>
  </si>
  <si>
    <t>2021/04/22 14:38:15:893</t>
  </si>
  <si>
    <t>2021/04/22 14:38:15:990</t>
  </si>
  <si>
    <t>2021/04/22 14:38:16:080</t>
  </si>
  <si>
    <t>2021/04/22 14:38:16:174</t>
  </si>
  <si>
    <t>2021/04/22 14:38:16:267</t>
  </si>
  <si>
    <t>2021/04/22 14:38:16:362</t>
  </si>
  <si>
    <t>2021/04/22 14:38:16:455</t>
  </si>
  <si>
    <t>2021/04/22 14:38:16:550</t>
  </si>
  <si>
    <t>2021/04/22 14:38:16:641</t>
  </si>
  <si>
    <t>2021/04/22 14:38:16:734</t>
  </si>
  <si>
    <t>2021/04/22 14:38:16:826</t>
  </si>
  <si>
    <t>2021/04/22 14:38:16:921</t>
  </si>
  <si>
    <t>2021/04/22 14:38:17:015</t>
  </si>
  <si>
    <t>2021/04/22 14:38:17:108</t>
  </si>
  <si>
    <t>2021/04/22 14:38:17:199</t>
  </si>
  <si>
    <t>2021/04/22 14:38:17:293</t>
  </si>
  <si>
    <t>2021/04/22 14:38:17:388</t>
  </si>
  <si>
    <t>2021/04/22 14:38:17:479</t>
  </si>
  <si>
    <t>2021/04/22 14:38:17:572</t>
  </si>
  <si>
    <t>2021/04/22 14:38:17:668</t>
  </si>
  <si>
    <t>2021/04/22 14:38:17:761</t>
  </si>
  <si>
    <t>2021/04/22 14:38:17:856</t>
  </si>
  <si>
    <t>2021/04/22 14:38:17:949</t>
  </si>
  <si>
    <t>2021/04/22 14:38:18:041</t>
  </si>
  <si>
    <t>2021/04/22 14:38:18:134</t>
  </si>
  <si>
    <t>2021/04/22 14:38:18:226</t>
  </si>
  <si>
    <t>2021/04/22 14:38:18:320</t>
  </si>
  <si>
    <t>2021/04/22 14:38:18:411</t>
  </si>
  <si>
    <t>2021/04/22 14:38:18:505</t>
  </si>
  <si>
    <t>2021/04/22 14:38:18:599</t>
  </si>
  <si>
    <t>2021/04/22 14:38:18:691</t>
  </si>
  <si>
    <t>2021/04/22 14:38:18:786</t>
  </si>
  <si>
    <t>2021/04/22 14:38:18:879</t>
  </si>
  <si>
    <t>2021/04/22 14:38:18:973</t>
  </si>
  <si>
    <t>2021/04/22 14:38:19:064</t>
  </si>
  <si>
    <t>2021/04/22 14:38:19:159</t>
  </si>
  <si>
    <t>2021/04/22 14:38:19:253</t>
  </si>
  <si>
    <t>2021/04/22 14:38:19:346</t>
  </si>
  <si>
    <t>2021/04/22 14:38:19:439</t>
  </si>
  <si>
    <t>2021/04/22 14:38:19:533</t>
  </si>
  <si>
    <t>2021/04/22 14:38:19:626</t>
  </si>
  <si>
    <t>2021/04/22 14:38:19:719</t>
  </si>
  <si>
    <t>2021/04/22 14:38:19:812</t>
  </si>
  <si>
    <t>2021/04/22 14:38:19:906</t>
  </si>
  <si>
    <t>2021/04/22 14:38:19:998</t>
  </si>
  <si>
    <t>2021/04/22 14:38:20:093</t>
  </si>
  <si>
    <t>2021/04/22 14:38:20:186</t>
  </si>
  <si>
    <t>2021/04/22 14:38:20:279</t>
  </si>
  <si>
    <t>2021/04/22 14:38:20:372</t>
  </si>
  <si>
    <t>2021/04/22 14:38:20:466</t>
  </si>
  <si>
    <t>2021/04/22 14:38:20:560</t>
  </si>
  <si>
    <t>2021/04/22 14:38:20:654</t>
  </si>
  <si>
    <t>2021/04/22 14:38:20:745</t>
  </si>
  <si>
    <t>2021/04/22 14:38:20:838</t>
  </si>
  <si>
    <t>2021/04/22 14:38:20:929</t>
  </si>
  <si>
    <t>2021/04/22 14:38:21:022</t>
  </si>
  <si>
    <t>2021/04/22 14:38:21:115</t>
  </si>
  <si>
    <t>2021/04/22 14:38:21:210</t>
  </si>
  <si>
    <t>2021/04/22 14:38:21:303</t>
  </si>
  <si>
    <t>2021/04/22 14:38:21:396</t>
  </si>
  <si>
    <t>2021/04/22 14:38:21:490</t>
  </si>
  <si>
    <t>2021/04/22 14:38:21:583</t>
  </si>
  <si>
    <t>2021/04/22 14:38:21:677</t>
  </si>
  <si>
    <t>2021/04/22 14:38:21:772</t>
  </si>
  <si>
    <t>2021/04/22 14:38:21:865</t>
  </si>
  <si>
    <t>2021/04/22 14:38:21:958</t>
  </si>
  <si>
    <t>2021/04/22 14:38:22:053</t>
  </si>
  <si>
    <t>2021/04/22 14:38:22:144</t>
  </si>
  <si>
    <t>2021/04/22 14:38:22:238</t>
  </si>
  <si>
    <t>2021/04/22 14:38:22:332</t>
  </si>
  <si>
    <t>2021/04/22 14:38:22:424</t>
  </si>
  <si>
    <t>2021/04/22 14:38:22:518</t>
  </si>
  <si>
    <t>2021/04/22 14:38:22:612</t>
  </si>
  <si>
    <t>2021/04/22 14:38:22:706</t>
  </si>
  <si>
    <t>2021/04/22 14:38:22:798</t>
  </si>
  <si>
    <t>2021/04/22 14:38:22:891</t>
  </si>
  <si>
    <t>2021/04/22 14:38:22:983</t>
  </si>
  <si>
    <t>2021/04/22 14:38:23:077</t>
  </si>
  <si>
    <t>2021/04/22 14:38:23:171</t>
  </si>
  <si>
    <t>2021/04/22 14:38:23:263</t>
  </si>
  <si>
    <t>2021/04/22 14:38:23:358</t>
  </si>
  <si>
    <t>2021/04/22 14:38:23:450</t>
  </si>
  <si>
    <t>2021/04/22 14:38:23:543</t>
  </si>
  <si>
    <t>2021/04/22 14:38:23:636</t>
  </si>
  <si>
    <t>2021/04/22 14:38:23:730</t>
  </si>
  <si>
    <t>2021/04/22 14:38:23:825</t>
  </si>
  <si>
    <t>2021/04/22 14:38:23:918</t>
  </si>
  <si>
    <t>2021/04/22 14:38:24:011</t>
  </si>
  <si>
    <t>2021/04/22 14:38:24:105</t>
  </si>
  <si>
    <t>2021/04/22 14:38:24:196</t>
  </si>
  <si>
    <t>2021/04/22 14:38:24:290</t>
  </si>
  <si>
    <t>2021/04/22 14:38:24:384</t>
  </si>
  <si>
    <t>2021/04/22 14:38:24:476</t>
  </si>
  <si>
    <t>2021/04/22 14:38:24:569</t>
  </si>
  <si>
    <t>2021/04/22 14:38:24:661</t>
  </si>
  <si>
    <t>2021/04/22 14:38:24:757</t>
  </si>
  <si>
    <t>2021/04/22 14:38:24:848</t>
  </si>
  <si>
    <t>2021/04/22 14:38:24:940</t>
  </si>
  <si>
    <t>2021/04/22 14:38:25:033</t>
  </si>
  <si>
    <t>2021/04/22 14:38:25:128</t>
  </si>
  <si>
    <t>2021/04/22 14:38:25:220</t>
  </si>
  <si>
    <t>2021/04/22 14:38:25:314</t>
  </si>
  <si>
    <t>2021/04/22 14:38:25:408</t>
  </si>
  <si>
    <t>2021/04/22 14:38:25:502</t>
  </si>
  <si>
    <t>2021/04/22 14:38:25:593</t>
  </si>
  <si>
    <t>2021/04/22 14:38:25:688</t>
  </si>
  <si>
    <t>2021/04/22 14:38:25:780</t>
  </si>
  <si>
    <t>2021/04/22 14:38:25:875</t>
  </si>
  <si>
    <t>2021/04/22 14:38:25:967</t>
  </si>
  <si>
    <t>2021/04/22 14:38:26:060</t>
  </si>
  <si>
    <t>2021/04/22 14:38:26:154</t>
  </si>
  <si>
    <t>2021/04/22 14:38:26:246</t>
  </si>
  <si>
    <t>2021/04/22 14:38:26:341</t>
  </si>
  <si>
    <t>2021/04/22 14:38:26:433</t>
  </si>
  <si>
    <t>average</t>
    <phoneticPr fontId="3"/>
  </si>
  <si>
    <t>Standard deviation</t>
    <phoneticPr fontId="3"/>
  </si>
  <si>
    <t>Trajectory</t>
    <phoneticPr fontId="3"/>
  </si>
  <si>
    <t>2021/05/13 18:51:22:443</t>
  </si>
  <si>
    <t>2021/05/13 18:51:22:552</t>
  </si>
  <si>
    <t>2021/05/13 18:51:22:659</t>
  </si>
  <si>
    <t>2021/05/13 18:51:22:766</t>
  </si>
  <si>
    <t>2021/05/13 18:51:22:861</t>
  </si>
  <si>
    <t>2021/05/13 18:51:22:954</t>
  </si>
  <si>
    <t>2021/05/13 18:51:23:050</t>
  </si>
  <si>
    <t>2021/05/13 18:51:23:155</t>
  </si>
  <si>
    <t>2021/05/13 18:51:23:252</t>
  </si>
  <si>
    <t>2021/05/13 18:51:23:353</t>
  </si>
  <si>
    <t>2021/05/13 18:51:23:446</t>
  </si>
  <si>
    <t>2021/05/13 18:51:23:538</t>
  </si>
  <si>
    <t>2021/05/13 18:51:23:648</t>
  </si>
  <si>
    <t>2021/05/13 18:51:23:755</t>
  </si>
  <si>
    <t>2021/05/13 18:51:23:851</t>
  </si>
  <si>
    <t>2021/05/13 18:51:23:955</t>
  </si>
  <si>
    <t>2021/05/13 18:51:24:052</t>
  </si>
  <si>
    <t>2021/05/13 18:51:24:162</t>
  </si>
  <si>
    <t>2021/05/13 18:51:24:267</t>
  </si>
  <si>
    <t>2021/05/13 18:51:24:363</t>
  </si>
  <si>
    <t>2021/05/13 18:51:24:468</t>
  </si>
  <si>
    <t>2021/05/13 18:51:24:565</t>
  </si>
  <si>
    <t>2021/05/13 18:51:24:670</t>
  </si>
  <si>
    <t>2021/05/13 18:51:24:779</t>
  </si>
  <si>
    <t>2021/05/13 18:51:24:884</t>
  </si>
  <si>
    <t>2021/05/13 18:51:24:980</t>
  </si>
  <si>
    <t>2021/05/13 18:51:25:083</t>
  </si>
  <si>
    <t>2021/05/13 18:51:25:176</t>
  </si>
  <si>
    <t>2021/05/13 18:51:25:267</t>
  </si>
  <si>
    <t>2021/05/13 18:51:25:365</t>
  </si>
  <si>
    <t>2021/05/13 18:51:25:470</t>
  </si>
  <si>
    <t>2021/05/13 18:51:25:567</t>
  </si>
  <si>
    <t>2021/05/13 18:51:25:673</t>
  </si>
  <si>
    <t>2021/05/13 18:51:25:777</t>
  </si>
  <si>
    <t>2021/05/13 18:51:25:871</t>
  </si>
  <si>
    <t>2021/05/13 18:51:25:977</t>
  </si>
  <si>
    <t>2021/05/13 18:51:26:075</t>
  </si>
  <si>
    <t>2021/05/13 18:51:26:178</t>
  </si>
  <si>
    <t>2021/05/13 18:51:26:269</t>
  </si>
  <si>
    <t>2021/05/13 18:51:26:363</t>
  </si>
  <si>
    <t>2021/05/13 18:51:26:460</t>
  </si>
  <si>
    <t>2021/05/13 18:51:26:566</t>
  </si>
  <si>
    <t>2021/05/13 18:51:26:673</t>
  </si>
  <si>
    <t>2021/05/13 18:51:26:778</t>
  </si>
  <si>
    <t>2021/05/13 18:51:26:869</t>
  </si>
  <si>
    <t>2021/05/13 18:51:26:981</t>
  </si>
  <si>
    <t>2021/05/13 18:51:27:089</t>
  </si>
  <si>
    <t>2021/05/13 18:51:27:193</t>
  </si>
  <si>
    <t>2021/05/13 18:51:27:286</t>
  </si>
  <si>
    <t>2021/05/13 18:51:27:382</t>
  </si>
  <si>
    <t>2021/05/13 18:51:27:490</t>
  </si>
  <si>
    <t>2021/05/13 18:51:27:599</t>
  </si>
  <si>
    <t>2021/05/13 18:51:27:705</t>
  </si>
  <si>
    <t>2021/05/13 18:51:27:814</t>
  </si>
  <si>
    <t>2021/05/13 18:51:27:920</t>
  </si>
  <si>
    <t>2021/05/13 18:51:28:031</t>
  </si>
  <si>
    <t>2021/05/13 18:51:28:136</t>
  </si>
  <si>
    <t>2021/05/13 18:51:28:234</t>
  </si>
  <si>
    <t>2021/05/13 18:51:28:352</t>
  </si>
  <si>
    <t>2021/05/13 18:51:28:460</t>
  </si>
  <si>
    <t>2021/05/13 18:51:28:568</t>
  </si>
  <si>
    <t>2021/05/13 18:51:28:674</t>
  </si>
  <si>
    <t>2021/05/13 18:51:28:779</t>
  </si>
  <si>
    <t>2021/05/13 18:51:28:875</t>
  </si>
  <si>
    <t>2021/05/13 18:51:28:980</t>
  </si>
  <si>
    <t>2021/05/13 18:51:29:078</t>
  </si>
  <si>
    <t>2021/05/13 18:51:29:179</t>
  </si>
  <si>
    <t>2021/05/13 18:51:29:274</t>
  </si>
  <si>
    <t>2021/05/13 18:51:29:378</t>
  </si>
  <si>
    <t>2021/05/13 18:51:29:475</t>
  </si>
  <si>
    <t>2021/05/13 18:51:29:580</t>
  </si>
  <si>
    <t>2021/05/13 18:51:29:678</t>
  </si>
  <si>
    <t>2021/05/13 18:51:29:782</t>
  </si>
  <si>
    <t>2021/05/13 18:51:29:876</t>
  </si>
  <si>
    <t>2021/05/13 18:51:29:969</t>
  </si>
  <si>
    <t>2021/05/13 18:51:30:073</t>
  </si>
  <si>
    <t>2021/05/13 18:51:30:170</t>
  </si>
  <si>
    <t>2021/05/13 18:51:30:269</t>
  </si>
  <si>
    <t>2021/05/13 18:51:30:364</t>
  </si>
  <si>
    <t>2021/05/13 18:51:30:469</t>
  </si>
  <si>
    <t>2021/05/13 18:51:30:565</t>
  </si>
  <si>
    <t>2021/05/13 18:51:30:668</t>
  </si>
  <si>
    <t>2021/05/13 18:51:30:766</t>
  </si>
  <si>
    <t>2021/05/13 18:51:30:868</t>
  </si>
  <si>
    <t>2021/05/13 18:51:30:963</t>
  </si>
  <si>
    <t>2021/05/13 18:51:31:068</t>
  </si>
  <si>
    <t>2021/05/13 18:51:31:180</t>
  </si>
  <si>
    <t>2021/05/13 18:51:31:284</t>
  </si>
  <si>
    <t>2021/05/13 18:51:31:382</t>
  </si>
  <si>
    <t>2021/05/13 18:51:31:484</t>
  </si>
  <si>
    <t>2021/05/13 18:51:31:580</t>
  </si>
  <si>
    <t>2021/05/13 18:51:31:689</t>
  </si>
  <si>
    <t>2021/05/13 18:51:31:793</t>
  </si>
  <si>
    <t>2021/05/13 18:51:31:890</t>
  </si>
  <si>
    <t>2021/05/13 18:51:31:995</t>
  </si>
  <si>
    <t>2021/05/13 18:51:32:091</t>
  </si>
  <si>
    <t>2021/05/13 18:51:32:197</t>
  </si>
  <si>
    <t>2021/05/13 18:51:32:289</t>
  </si>
  <si>
    <t>2021/05/13 18:51:32:396</t>
  </si>
  <si>
    <t>2021/05/13 18:51:32:490</t>
  </si>
  <si>
    <t>2021/05/13 18:51:32:597</t>
  </si>
  <si>
    <t>2021/05/13 18:51:32:706</t>
  </si>
  <si>
    <t>2021/05/13 18:51:32:808</t>
  </si>
  <si>
    <t>2021/05/13 18:51:32:902</t>
  </si>
  <si>
    <t>2021/05/13 18:51:33:010</t>
  </si>
  <si>
    <t>2021/05/13 18:51:33:104</t>
  </si>
  <si>
    <t>2021/05/13 18:51:33:213</t>
  </si>
  <si>
    <t>2021/05/13 18:51:33:305</t>
  </si>
  <si>
    <t>2021/05/13 18:51:33:399</t>
  </si>
  <si>
    <t>2021/05/13 18:51:33:505</t>
  </si>
  <si>
    <t>2021/05/13 18:51:33:604</t>
  </si>
  <si>
    <t>2021/05/13 18:51:33:707</t>
  </si>
  <si>
    <t>2021/05/13 18:51:33:802</t>
  </si>
  <si>
    <t>2021/05/13 18:51:33:905</t>
  </si>
  <si>
    <t>2021/05/13 18:51:33:998</t>
  </si>
  <si>
    <t>2021/05/13 18:51:34:089</t>
  </si>
  <si>
    <t>2021/05/13 18:51:34:188</t>
  </si>
  <si>
    <t>2021/05/13 18:51:34:292</t>
  </si>
  <si>
    <t>2021/05/13 18:51:34:394</t>
  </si>
  <si>
    <t>2021/05/13 18:51:34:492</t>
  </si>
  <si>
    <t>2021/05/13 18:51:34:599</t>
  </si>
  <si>
    <t>2021/05/13 18:51:34:706</t>
  </si>
  <si>
    <t>2021/05/13 18:51:34:811</t>
  </si>
  <si>
    <t>2021/05/13 18:51:34:910</t>
  </si>
  <si>
    <t>2021/05/13 18:51:35:015</t>
  </si>
  <si>
    <t>2021/05/13 18:51:35:110</t>
  </si>
  <si>
    <t>2021/05/13 18:51:35:212</t>
  </si>
  <si>
    <t>2021/05/13 18:51:35:305</t>
  </si>
  <si>
    <t>2021/05/13 18:51:35:398</t>
  </si>
  <si>
    <t>2021/03/29 14:52:46:558</t>
  </si>
  <si>
    <t>2021/03/29 14:52:46:648</t>
  </si>
  <si>
    <t>2021/03/29 14:52:46:743</t>
  </si>
  <si>
    <t>2021/03/29 14:52:46:837</t>
  </si>
  <si>
    <t>2021/03/29 14:52:46:931</t>
  </si>
  <si>
    <t>2021/03/29 14:52:47:026</t>
  </si>
  <si>
    <t>2021/03/29 14:52:47:121</t>
  </si>
  <si>
    <t>2021/03/29 14:52:47:214</t>
  </si>
  <si>
    <t>2021/03/29 14:52:47:310</t>
  </si>
  <si>
    <t>2021/03/29 14:52:47:401</t>
  </si>
  <si>
    <t>2021/03/29 14:52:47:492</t>
  </si>
  <si>
    <t>2021/03/29 14:52:47:586</t>
  </si>
  <si>
    <t>2021/03/29 14:52:47:681</t>
  </si>
  <si>
    <t>2021/03/29 14:52:47:772</t>
  </si>
  <si>
    <t>2021/03/29 14:52:47:865</t>
  </si>
  <si>
    <t>2021/03/29 14:52:47:961</t>
  </si>
  <si>
    <t>2021/03/29 14:52:48:053</t>
  </si>
  <si>
    <t>2021/03/29 14:52:48:145</t>
  </si>
  <si>
    <t>2021/03/29 14:52:48:239</t>
  </si>
  <si>
    <t>2021/03/29 14:52:48:332</t>
  </si>
  <si>
    <t>2021/03/29 14:52:48:425</t>
  </si>
  <si>
    <t>2021/03/29 14:52:48:518</t>
  </si>
  <si>
    <t>2021/03/29 14:52:48:610</t>
  </si>
  <si>
    <t>2021/03/29 14:52:48:703</t>
  </si>
  <si>
    <t>2021/03/29 14:52:48:796</t>
  </si>
  <si>
    <t>2021/03/29 14:52:48:888</t>
  </si>
  <si>
    <t>2021/03/29 14:52:48:982</t>
  </si>
  <si>
    <t>2021/03/29 14:52:49:075</t>
  </si>
  <si>
    <t>2021/03/29 14:52:49:168</t>
  </si>
  <si>
    <t>2021/03/29 14:52:49:262</t>
  </si>
  <si>
    <t>2021/03/29 14:52:49:354</t>
  </si>
  <si>
    <t>2021/03/29 14:52:49:447</t>
  </si>
  <si>
    <t>2021/03/29 14:52:49:541</t>
  </si>
  <si>
    <t>2021/03/29 14:52:49:634</t>
  </si>
  <si>
    <t>2021/03/29 14:52:49:728</t>
  </si>
  <si>
    <t>2021/03/29 14:52:49:824</t>
  </si>
  <si>
    <t>2021/03/29 14:52:49:915</t>
  </si>
  <si>
    <t>2021/03/29 14:52:50:008</t>
  </si>
  <si>
    <t>2021/03/29 14:52:50:100</t>
  </si>
  <si>
    <t>2021/03/29 14:52:50:194</t>
  </si>
  <si>
    <t>2021/03/29 14:52:50:289</t>
  </si>
  <si>
    <t>2021/03/29 14:52:50:381</t>
  </si>
  <si>
    <t>2021/03/29 14:52:50:476</t>
  </si>
  <si>
    <t>2021/03/29 14:52:50:569</t>
  </si>
  <si>
    <t>2021/03/29 14:52:50:663</t>
  </si>
  <si>
    <t>2021/03/29 14:52:50:754</t>
  </si>
  <si>
    <t>2021/03/29 14:52:50:848</t>
  </si>
  <si>
    <t>2021/03/29 14:52:50:940</t>
  </si>
  <si>
    <t>2021/03/29 14:52:51:035</t>
  </si>
  <si>
    <t>2021/03/29 14:52:51:129</t>
  </si>
  <si>
    <t>2021/03/29 14:52:51:222</t>
  </si>
  <si>
    <t>2021/03/29 14:52:51:314</t>
  </si>
  <si>
    <t>2021/03/29 14:52:51:408</t>
  </si>
  <si>
    <t>2021/03/29 14:52:51:500</t>
  </si>
  <si>
    <t>2021/03/29 14:52:51:594</t>
  </si>
  <si>
    <t>2021/03/29 14:52:51:686</t>
  </si>
  <si>
    <t>2021/03/29 14:52:51:780</t>
  </si>
  <si>
    <t>2021/03/29 14:52:51:873</t>
  </si>
  <si>
    <t>2021/03/29 14:52:51:966</t>
  </si>
  <si>
    <t>2021/03/29 14:52:52:061</t>
  </si>
  <si>
    <t>2021/03/29 14:52:52:153</t>
  </si>
  <si>
    <t>2021/03/29 14:52:52:247</t>
  </si>
  <si>
    <t>2021/03/29 14:52:52:341</t>
  </si>
  <si>
    <t>2021/03/29 14:52:52:435</t>
  </si>
  <si>
    <t>2021/03/29 14:52:52:528</t>
  </si>
  <si>
    <t>2021/03/29 14:52:52:620</t>
  </si>
  <si>
    <t>2021/03/29 14:52:52:714</t>
  </si>
  <si>
    <t>2021/03/29 14:52:52:808</t>
  </si>
  <si>
    <t>2021/03/29 14:52:52:900</t>
  </si>
  <si>
    <t>2021/03/29 14:52:52:994</t>
  </si>
  <si>
    <t>2021/03/29 14:52:53:089</t>
  </si>
  <si>
    <t>2021/03/29 14:52:53:181</t>
  </si>
  <si>
    <t>2021/03/29 14:52:53:275</t>
  </si>
  <si>
    <t>2021/03/29 14:52:53:370</t>
  </si>
  <si>
    <t>2021/03/29 14:52:53:464</t>
  </si>
  <si>
    <t>2021/03/29 14:52:53:557</t>
  </si>
  <si>
    <t>2021/03/29 14:52:53:650</t>
  </si>
  <si>
    <t>2021/03/29 14:52:53:741</t>
  </si>
  <si>
    <t>2021/03/29 14:52:53:835</t>
  </si>
  <si>
    <t>2021/03/29 14:52:53:927</t>
  </si>
  <si>
    <t>2021/03/29 14:52:54:020</t>
  </si>
  <si>
    <t>2021/03/29 14:52:54:113</t>
  </si>
  <si>
    <t>2021/03/29 14:52:54:209</t>
  </si>
  <si>
    <t>2021/03/29 14:52:54:301</t>
  </si>
  <si>
    <t>2021/03/29 14:52:54:395</t>
  </si>
  <si>
    <t>2021/03/29 14:52:54:488</t>
  </si>
  <si>
    <t>2021/03/29 14:52:54:583</t>
  </si>
  <si>
    <t>2021/03/29 14:52:54:675</t>
  </si>
  <si>
    <t>2021/03/29 14:52:54:768</t>
  </si>
  <si>
    <t>2021/03/29 14:52:54:862</t>
  </si>
  <si>
    <t>2021/03/29 14:52:54:955</t>
  </si>
  <si>
    <t>2021/03/29 14:52:55:047</t>
  </si>
  <si>
    <t>2021/03/29 14:52:55:141</t>
  </si>
  <si>
    <t>2021/03/29 14:52:55:234</t>
  </si>
  <si>
    <t>2021/03/29 14:52:55:328</t>
  </si>
  <si>
    <t>2021/03/29 14:52:55:421</t>
  </si>
  <si>
    <t>2021/03/29 14:52:55:515</t>
  </si>
  <si>
    <t>2021/03/29 14:52:55:608</t>
  </si>
  <si>
    <t>2021/03/29 14:52:55:701</t>
  </si>
  <si>
    <t>2021/03/29 14:52:55:793</t>
  </si>
  <si>
    <t>2021/03/29 14:52:55:887</t>
  </si>
  <si>
    <t>2021/03/29 14:52:55:979</t>
  </si>
  <si>
    <t>2021/03/29 14:52:56:071</t>
  </si>
  <si>
    <t>2021/03/29 14:52:56:164</t>
  </si>
  <si>
    <t>2021/03/29 14:52:56:256</t>
  </si>
  <si>
    <t>2021/03/29 14:52:56:351</t>
  </si>
  <si>
    <t>2021/03/29 14:52:56:444</t>
  </si>
  <si>
    <t>2021/03/29 14:52:56:538</t>
  </si>
  <si>
    <t>2021/03/29 14:52:56:632</t>
  </si>
  <si>
    <t>2021/03/29 14:52:56:725</t>
  </si>
  <si>
    <t>2021/03/29 14:52:56:818</t>
  </si>
  <si>
    <t>2021/03/29 14:52:56:912</t>
  </si>
  <si>
    <t>2021/03/29 14:52:57:005</t>
  </si>
  <si>
    <t>2021/03/29 14:52:57:098</t>
  </si>
  <si>
    <t>2021/03/29 14:52:57:190</t>
  </si>
  <si>
    <t>2021/03/29 14:52:57:284</t>
  </si>
  <si>
    <t>2021/03/29 14:52:57:378</t>
  </si>
  <si>
    <t>2021/03/29 14:52:57:469</t>
  </si>
  <si>
    <t>2021/03/29 14:52:57:564</t>
  </si>
  <si>
    <t>2021/03/29 14:52:57:655</t>
  </si>
  <si>
    <t>2021/03/29 14:52:57:749</t>
  </si>
  <si>
    <t>2021/03/29 14:52:57:840</t>
  </si>
  <si>
    <t>2021/03/29 14:52:57:935</t>
  </si>
  <si>
    <t>2021/03/29 14:52:58:029</t>
  </si>
  <si>
    <t>2021/03/29 14:52:58:120</t>
  </si>
  <si>
    <t>2021/03/29 14:52:58:213</t>
  </si>
  <si>
    <t>2021/03/29 14:52:58:308</t>
  </si>
  <si>
    <t>2021/03/29 14:52:58:400</t>
  </si>
  <si>
    <t>2021/03/29 14:52:58:493</t>
  </si>
  <si>
    <t>2021/03/29 14:52:58:586</t>
  </si>
  <si>
    <t>2021/03/29 14:52:58:680</t>
  </si>
  <si>
    <t>2021/03/29 14:52:58:772</t>
  </si>
  <si>
    <t>2021/03/29 14:52:58:867</t>
  </si>
  <si>
    <t>2021/03/29 14:52:58:959</t>
  </si>
  <si>
    <t>2021/03/29 14:52:59:053</t>
  </si>
  <si>
    <t>2021/03/29 14:52:59:146</t>
  </si>
  <si>
    <t>2021/03/29 14:52:59:236</t>
  </si>
  <si>
    <t>2021/03/29 14:52:59:330</t>
  </si>
  <si>
    <t>2021/03/29 14:52:59:424</t>
  </si>
  <si>
    <t>2021/03/29 14:52:59:517</t>
  </si>
  <si>
    <t>2021/03/29 14:52:59:610</t>
  </si>
  <si>
    <t>2021/03/29 14:52:59:702</t>
  </si>
  <si>
    <t>2021/03/29 14:52:59:797</t>
  </si>
  <si>
    <t>2021/03/29 14:52:59:892</t>
  </si>
  <si>
    <t>2021/03/29 14:52:59:986</t>
  </si>
  <si>
    <t>2021/03/29 14:53:00:080</t>
  </si>
  <si>
    <t>2021/03/29 14:53:00:172</t>
  </si>
  <si>
    <t>2021/03/29 14:53:00:267</t>
  </si>
  <si>
    <t>2021/03/29 14:53:00:360</t>
  </si>
  <si>
    <t>2021/03/29 14:53:00:453</t>
  </si>
  <si>
    <t>2021/03/29 14:53:00:544</t>
  </si>
  <si>
    <t>2021/03/29 14:53:00:637</t>
  </si>
  <si>
    <t>2021/03/29 14:53:00:731</t>
  </si>
  <si>
    <t>2021/03/29 14:53:00:825</t>
  </si>
  <si>
    <t>2021/03/29 14:53:00:920</t>
  </si>
  <si>
    <t>2021/03/29 14:53:01:012</t>
  </si>
  <si>
    <t>2021/03/29 14:53:01:102</t>
  </si>
  <si>
    <t>2021/03/29 14:53:01:194</t>
  </si>
  <si>
    <t>2021/03/29 14:53:01:287</t>
  </si>
  <si>
    <t>2021/03/29 14:53:01:380</t>
  </si>
  <si>
    <t>2021/03/29 14:53:01:475</t>
  </si>
  <si>
    <t>2021/03/29 14:53:01:569</t>
  </si>
  <si>
    <t>2021/03/29 14:53:01:662</t>
  </si>
  <si>
    <t>2021/03/29 14:53:01:755</t>
  </si>
  <si>
    <t>2021/03/29 14:53:01:849</t>
  </si>
  <si>
    <t>2021/03/29 14:53:01:941</t>
  </si>
  <si>
    <t>2021/03/29 14:53:02:032</t>
  </si>
  <si>
    <t>2021/03/29 14:53:02:126</t>
  </si>
  <si>
    <t>2021/03/29 14:53:02:218</t>
  </si>
  <si>
    <t>2021/03/29 14:53:02:312</t>
  </si>
  <si>
    <t>2021/03/29 14:53:02:402</t>
  </si>
  <si>
    <t>2021/03/29 14:53:02:493</t>
  </si>
  <si>
    <t>Avereage</t>
    <phoneticPr fontId="3"/>
  </si>
  <si>
    <t>2021/04/14 15:02:14:655</t>
  </si>
  <si>
    <t>2021/04/14 15:02:14:747</t>
  </si>
  <si>
    <t>2021/04/14 15:02:14:842</t>
  </si>
  <si>
    <t>2021/04/14 15:02:14:932</t>
  </si>
  <si>
    <t>2021/04/14 15:02:15:027</t>
  </si>
  <si>
    <t>2021/04/14 15:02:15:121</t>
  </si>
  <si>
    <t>2021/04/14 15:02:15:216</t>
  </si>
  <si>
    <t>2021/04/14 15:02:15:312</t>
  </si>
  <si>
    <t>2021/04/14 15:02:15:407</t>
  </si>
  <si>
    <t>2021/04/14 15:02:15:499</t>
  </si>
  <si>
    <t>2021/04/14 15:02:15:592</t>
  </si>
  <si>
    <t>2021/04/14 15:02:15:687</t>
  </si>
  <si>
    <t>2021/04/14 15:02:15:780</t>
  </si>
  <si>
    <t>2021/04/14 15:02:15:876</t>
  </si>
  <si>
    <t>2021/04/14 15:02:15:968</t>
  </si>
  <si>
    <t>2021/04/14 15:02:16:063</t>
  </si>
  <si>
    <t>2021/04/14 15:02:16:157</t>
  </si>
  <si>
    <t>2021/04/14 15:02:16:249</t>
  </si>
  <si>
    <t>2021/04/14 15:02:16:342</t>
  </si>
  <si>
    <t>2021/04/14 15:02:16:436</t>
  </si>
  <si>
    <t>2021/04/14 15:02:16:529</t>
  </si>
  <si>
    <t>2021/04/14 15:02:16:621</t>
  </si>
  <si>
    <t>2021/04/14 15:02:16:715</t>
  </si>
  <si>
    <t>2021/04/14 15:02:16:809</t>
  </si>
  <si>
    <t>2021/04/14 15:02:16:900</t>
  </si>
  <si>
    <t>2021/04/14 15:02:16:993</t>
  </si>
  <si>
    <t>2021/04/14 15:02:17:087</t>
  </si>
  <si>
    <t>2021/04/14 15:02:17:180</t>
  </si>
  <si>
    <t>2021/04/14 15:02:17:272</t>
  </si>
  <si>
    <t>2021/04/14 15:02:17:368</t>
  </si>
  <si>
    <t>2021/04/14 15:02:17:459</t>
  </si>
  <si>
    <t>2021/04/14 15:02:17:553</t>
  </si>
  <si>
    <t>2021/04/14 15:02:17:646</t>
  </si>
  <si>
    <t>2021/04/14 15:02:17:741</t>
  </si>
  <si>
    <t>2021/04/14 15:02:17:836</t>
  </si>
  <si>
    <t>2021/04/14 15:02:17:928</t>
  </si>
  <si>
    <t>2021/04/14 15:02:18:022</t>
  </si>
  <si>
    <t>2021/04/14 15:02:18:115</t>
  </si>
  <si>
    <t>2021/04/14 15:02:18:208</t>
  </si>
  <si>
    <t>2021/04/14 15:02:18:300</t>
  </si>
  <si>
    <t>2021/04/14 15:02:18:393</t>
  </si>
  <si>
    <t>2021/04/14 15:02:18:487</t>
  </si>
  <si>
    <t>2021/04/14 15:02:18:578</t>
  </si>
  <si>
    <t>main_1618380123879_2021-04-14 150203</t>
  </si>
  <si>
    <t>2021/04/14 15:02:18:673</t>
  </si>
  <si>
    <t>2021/04/14 15:02:18:766</t>
  </si>
  <si>
    <t>2021/04/14 15:02:18:859</t>
  </si>
  <si>
    <t>2021/04/14 15:02:18:952</t>
  </si>
  <si>
    <t>2021/04/14 15:02:19:045</t>
  </si>
  <si>
    <t>2021/04/14 15:02:19:139</t>
  </si>
  <si>
    <t>2021/04/14 15:02:19:231</t>
  </si>
  <si>
    <t>2021/04/14 15:02:19:325</t>
  </si>
  <si>
    <t>2021/04/14 15:02:19:416</t>
  </si>
  <si>
    <t>2021/04/14 15:02:19:510</t>
  </si>
  <si>
    <t>2021/04/14 15:02:19:603</t>
  </si>
  <si>
    <t>2021/04/14 15:02:19:696</t>
  </si>
  <si>
    <t>2021/04/14 15:02:19:791</t>
  </si>
  <si>
    <t>2021/04/14 15:02:19:883</t>
  </si>
  <si>
    <t>2021/04/14 15:02:19:977</t>
  </si>
  <si>
    <t>2021/04/14 15:02:20:070</t>
  </si>
  <si>
    <t>2021/04/14 15:02:20:164</t>
  </si>
  <si>
    <t>2021/04/14 15:02:20:258</t>
  </si>
  <si>
    <t>2021/04/14 15:02:20:350</t>
  </si>
  <si>
    <t>2021/04/14 15:02:20:445</t>
  </si>
  <si>
    <t>2021/04/14 15:02:20:537</t>
  </si>
  <si>
    <t>2021/04/14 15:02:20:629</t>
  </si>
  <si>
    <t>2021/04/14 15:02:20:724</t>
  </si>
  <si>
    <t>2021/04/14 15:02:20:817</t>
  </si>
  <si>
    <t>2021/04/14 15:02:20:911</t>
  </si>
  <si>
    <t>2021/04/14 15:02:21:004</t>
  </si>
  <si>
    <t>2021/04/14 15:02:21:097</t>
  </si>
  <si>
    <t>2021/04/14 15:02:21:191</t>
  </si>
  <si>
    <t>2021/04/14 15:02:21:286</t>
  </si>
  <si>
    <t>2021/04/14 15:02:21:378</t>
  </si>
  <si>
    <t>2021/04/14 15:02:21:471</t>
  </si>
  <si>
    <t>2021/04/14 15:02:21:563</t>
  </si>
  <si>
    <t>2021/04/14 15:02:21:658</t>
  </si>
  <si>
    <t>2021/04/14 15:02:21:748</t>
  </si>
  <si>
    <t>2021/04/14 15:02:21:842</t>
  </si>
  <si>
    <t>2021/04/14 15:02:21:934</t>
  </si>
  <si>
    <t>2021/04/14 15:02:22:027</t>
  </si>
  <si>
    <t>2021/04/14 15:02:22:120</t>
  </si>
  <si>
    <t>2021/04/14 15:02:22:213</t>
  </si>
  <si>
    <t>2021/04/14 15:02:22:307</t>
  </si>
  <si>
    <t>2021/04/14 15:02:22:402</t>
  </si>
  <si>
    <t>2021/04/14 15:02:22:496</t>
  </si>
  <si>
    <t>2021/04/14 15:02:22:590</t>
  </si>
  <si>
    <t>2021/04/14 15:02:22:681</t>
  </si>
  <si>
    <t>2021/04/14 15:02:22:776</t>
  </si>
  <si>
    <t>2021/04/14 15:02:22:868</t>
  </si>
  <si>
    <t>2021/04/14 15:02:22:962</t>
  </si>
  <si>
    <t>2021/04/14 15:02:23:055</t>
  </si>
  <si>
    <t>2021/04/14 15:02:23:148</t>
  </si>
  <si>
    <t>2021/04/14 15:02:23:242</t>
  </si>
  <si>
    <t>2021/04/14 15:02:23:336</t>
  </si>
  <si>
    <t>2021/04/14 15:02:23:428</t>
  </si>
  <si>
    <t>2021/04/14 15:02:23:521</t>
  </si>
  <si>
    <t>2021/04/14 15:02:23:615</t>
  </si>
  <si>
    <t>2021/04/14 15:02:23:709</t>
  </si>
  <si>
    <t>2021/04/14 15:02:23:802</t>
  </si>
  <si>
    <t>2021/04/14 15:02:23:895</t>
  </si>
  <si>
    <t>2021/04/14 15:02:23:987</t>
  </si>
  <si>
    <t>2021/04/14 15:02:24:081</t>
  </si>
  <si>
    <t>2021/04/14 15:02:24:175</t>
  </si>
  <si>
    <t>2021/04/14 15:02:24:268</t>
  </si>
  <si>
    <t>2021/04/14 15:02:24:361</t>
  </si>
  <si>
    <t>2021/04/14 15:02:24:455</t>
  </si>
  <si>
    <t>2021/04/14 15:02:24:547</t>
  </si>
  <si>
    <t>2021/04/14 15:02:24:641</t>
  </si>
  <si>
    <t>2021/04/14 15:02:24:735</t>
  </si>
  <si>
    <t>2021/04/14 15:02:24:828</t>
  </si>
  <si>
    <t>2021/04/14 15:02:24:923</t>
  </si>
  <si>
    <t>2021/04/14 15:02:25:015</t>
  </si>
  <si>
    <t>2021/04/14 15:02:25:108</t>
  </si>
  <si>
    <t>2021/04/14 15:02:25:201</t>
  </si>
  <si>
    <t>2021/04/14 15:02:25:295</t>
  </si>
  <si>
    <t>2021/04/14 15:02:25:385</t>
  </si>
  <si>
    <t>2021/04/14 15:02:25:477</t>
  </si>
  <si>
    <t>2021/04/14 15:02:25:572</t>
  </si>
  <si>
    <t>2021/04/14 15:02:25:666</t>
  </si>
  <si>
    <t>2021/04/14 15:02:25:760</t>
  </si>
  <si>
    <t>2021/04/14 15:02:25:855</t>
  </si>
  <si>
    <t>2021/04/14 15:02:25:948</t>
  </si>
  <si>
    <t>2021/04/14 15:02:26:041</t>
  </si>
  <si>
    <t>2021/04/14 15:02:26:133</t>
  </si>
  <si>
    <t>2021/04/14 15:02:26:227</t>
  </si>
  <si>
    <t>2021/04/14 15:02:26:321</t>
  </si>
  <si>
    <t>2021/04/14 15:02:26:415</t>
  </si>
  <si>
    <t>2021/04/14 15:02:26:507</t>
  </si>
  <si>
    <t>2021/04/14 15:02:26:600</t>
  </si>
  <si>
    <t>2021/04/14 15:02:26:696</t>
  </si>
  <si>
    <t>2021/04/14 15:02:26:788</t>
  </si>
  <si>
    <t>2021/04/14 15:02:26:882</t>
  </si>
  <si>
    <t>2021/04/14 15:02:26:976</t>
  </si>
  <si>
    <t>2021/04/14 15:02:27:068</t>
  </si>
  <si>
    <t>2021/04/14 15:02:27:162</t>
  </si>
  <si>
    <t>2021/04/14 15:02:27:257</t>
  </si>
  <si>
    <t>2021/04/14 15:02:27:348</t>
  </si>
  <si>
    <t>2021/04/14 15:02:27:443</t>
  </si>
  <si>
    <t>2021/04/14 15:02:27:535</t>
  </si>
  <si>
    <t>2021/04/14 15:02:27:628</t>
  </si>
  <si>
    <t>2021/04/14 15:02:27:722</t>
  </si>
  <si>
    <t>2021/04/14 15:02:27:816</t>
  </si>
  <si>
    <t>2021/04/14 15:02:27:909</t>
  </si>
  <si>
    <t>2021/04/14 15:02:28:003</t>
  </si>
  <si>
    <t>2021/04/14 15:02:28:096</t>
  </si>
  <si>
    <t>2021/04/14 15:02:28:190</t>
  </si>
  <si>
    <t>2021/04/14 15:02:28:283</t>
  </si>
  <si>
    <t>2021/04/14 15:02:28:376</t>
  </si>
  <si>
    <t>2021/04/14 15:02:28:471</t>
  </si>
  <si>
    <t>2021/04/14 15:02:28:563</t>
  </si>
  <si>
    <t>2021/04/14 15:02:28:658</t>
  </si>
  <si>
    <t>2021/04/14 15:02:28:753</t>
  </si>
  <si>
    <t>2021/04/14 15:02:28:846</t>
  </si>
  <si>
    <t>2021/04/14 15:02:28:938</t>
  </si>
  <si>
    <t>2021/04/14 15:02:29:030</t>
  </si>
  <si>
    <t>2021/04/14 15:02:29:125</t>
  </si>
  <si>
    <t>2021/04/14 15:02:29:218</t>
  </si>
  <si>
    <t>2021/04/14 15:02:29:311</t>
  </si>
  <si>
    <t>2021/04/14 15:02:29:406</t>
  </si>
  <si>
    <t>2021/04/14 15:02:29:497</t>
  </si>
  <si>
    <t>2021/04/14 15:02:29:592</t>
  </si>
  <si>
    <t>2021/04/14 15:02:29:687</t>
  </si>
  <si>
    <t>2021/04/14 15:02:29:780</t>
  </si>
  <si>
    <t>2021/04/14 15:02:29:873</t>
  </si>
  <si>
    <t>2021/04/14 15:02:29:966</t>
  </si>
  <si>
    <t>2021/04/14 15:02:30:061</t>
  </si>
  <si>
    <t>2021/04/14 15:02:30:154</t>
  </si>
  <si>
    <t>2021/04/14 15:02:30:247</t>
  </si>
  <si>
    <t>2021/04/14 15:02:30:340</t>
  </si>
  <si>
    <t>2021/04/14 15:02:30:435</t>
  </si>
  <si>
    <t>2021/04/14 15:02:30:531</t>
  </si>
  <si>
    <t>2021/04/14 15:02:30:620</t>
  </si>
  <si>
    <t>2021/04/14 15:02:30:713</t>
  </si>
  <si>
    <t>2021/04/14 15:02:30:807</t>
  </si>
  <si>
    <t>2021/04/14 15:02:30:898</t>
  </si>
  <si>
    <t>2021/04/14 15:02:30:994</t>
  </si>
  <si>
    <t>2021/04/14 15:02:31:086</t>
  </si>
  <si>
    <t>2021/04/14 15:02:31:181</t>
  </si>
  <si>
    <t>2021/04/14 15:02:31:275</t>
  </si>
  <si>
    <t>2021/04/14 15:02:31:367</t>
  </si>
  <si>
    <t>2021/04/14 15:02:31:462</t>
  </si>
  <si>
    <t>2021/04/14 15:02:31:555</t>
  </si>
  <si>
    <t>2021/04/14 15:02:31:649</t>
  </si>
  <si>
    <t>2021/04/14 15:02:31:742</t>
  </si>
  <si>
    <t>2021/04/14 15:02:31:834</t>
  </si>
  <si>
    <t>2021/04/14 15:02:31:928</t>
  </si>
  <si>
    <t>2021/04/14 15:02:32:019</t>
  </si>
  <si>
    <t>2021/04/14 15:02:32:113</t>
  </si>
  <si>
    <t>2021/04/14 15:02:32:206</t>
  </si>
  <si>
    <t>2021/04/14 15:02:32:298</t>
  </si>
  <si>
    <t>2021/04/14 15:02:32:390</t>
  </si>
  <si>
    <t>2021/04/14 15:02:32:482</t>
  </si>
  <si>
    <t>2021/04/14 15:02:32:576</t>
  </si>
  <si>
    <t>2021/04/14 15:02:32:669</t>
  </si>
  <si>
    <t>2021/04/14 15:02:32:763</t>
  </si>
  <si>
    <t>2021/04/14 15:02:32:858</t>
  </si>
  <si>
    <t>2021/04/14 15:02:32:951</t>
  </si>
  <si>
    <t>2021/04/14 15:02:33:045</t>
  </si>
  <si>
    <t>2021/04/14 15:02:33:137</t>
  </si>
  <si>
    <t>2021/04/14 15:02:33:231</t>
  </si>
  <si>
    <t>2021/04/14 15:02:33:325</t>
  </si>
  <si>
    <t>2021/04/14 15:02:33:419</t>
  </si>
  <si>
    <t>2021/04/14 15:02:33:513</t>
  </si>
  <si>
    <t>2021/04/14 15:02:33:606</t>
  </si>
  <si>
    <t>2021/04/14 15:02:33:699</t>
  </si>
  <si>
    <t>2021/04/14 15:02:33:791</t>
  </si>
  <si>
    <t>2021/04/14 15:02:33:882</t>
  </si>
  <si>
    <t>2021/04/14 15:02:33:975</t>
  </si>
  <si>
    <t>Average</t>
    <phoneticPr fontId="3"/>
  </si>
  <si>
    <t>2021/03/29 14:55:34:147</t>
  </si>
  <si>
    <t>2021/03/29 14:55:34:055</t>
  </si>
  <si>
    <t>2021/03/29 14:55:33:962</t>
  </si>
  <si>
    <t>2021/03/29 14:55:33:872</t>
  </si>
  <si>
    <t>2021/03/29 14:55:33:778</t>
  </si>
  <si>
    <t>2021/03/29 14:55:33:684</t>
  </si>
  <si>
    <t>2021/03/29 14:55:33:594</t>
  </si>
  <si>
    <t>2021/03/29 14:55:33:498</t>
  </si>
  <si>
    <t>2021/03/29 14:55:33:408</t>
  </si>
  <si>
    <t>2021/03/29 14:55:33:312</t>
  </si>
  <si>
    <t>2021/03/29 14:55:33:221</t>
  </si>
  <si>
    <t>2021/03/29 14:55:33:129</t>
  </si>
  <si>
    <t>2021/03/29 14:55:33:036</t>
  </si>
  <si>
    <t>2021/03/29 14:55:32:941</t>
  </si>
  <si>
    <t>2021/03/29 14:55:32:848</t>
  </si>
  <si>
    <t>2021/03/29 14:55:32:757</t>
  </si>
  <si>
    <t>2021/03/29 14:55:32:663</t>
  </si>
  <si>
    <t>2021/03/29 14:55:32:568</t>
  </si>
  <si>
    <t>2021/03/29 14:55:32:476</t>
  </si>
  <si>
    <t>2021/03/29 14:55:32:382</t>
  </si>
  <si>
    <t>2021/03/29 14:55:32:289</t>
  </si>
  <si>
    <t>2021/03/29 14:55:32:197</t>
  </si>
  <si>
    <t>2021/03/29 14:55:32:105</t>
  </si>
  <si>
    <t>2021/03/29 14:55:32:013</t>
  </si>
  <si>
    <t>2021/03/29 14:55:31:918</t>
  </si>
  <si>
    <t>2021/03/29 14:55:31:826</t>
  </si>
  <si>
    <t>2021/03/29 14:55:31:733</t>
  </si>
  <si>
    <t>2021/03/29 14:55:31:641</t>
  </si>
  <si>
    <t>2021/03/29 14:55:31:546</t>
  </si>
  <si>
    <t>2021/03/29 14:55:31:454</t>
  </si>
  <si>
    <t>2021/03/29 14:55:31:359</t>
  </si>
  <si>
    <t>2021/03/29 14:55:31:266</t>
  </si>
  <si>
    <t>2021/03/29 14:55:31:173</t>
  </si>
  <si>
    <t>2021/03/29 14:55:31:078</t>
  </si>
  <si>
    <t>2021/03/29 14:55:30:987</t>
  </si>
  <si>
    <t>2021/03/29 14:55:30:891</t>
  </si>
  <si>
    <t>2021/03/29 14:55:30:799</t>
  </si>
  <si>
    <t>2021/03/29 14:55:30:705</t>
  </si>
  <si>
    <t>2021/03/29 14:55:30:612</t>
  </si>
  <si>
    <t>2021/03/29 14:55:30:519</t>
  </si>
  <si>
    <t>2021/03/29 14:55:30:426</t>
  </si>
  <si>
    <t>2021/03/29 14:55:30:333</t>
  </si>
  <si>
    <t>2021/03/29 14:55:30:240</t>
  </si>
  <si>
    <t>2021/03/29 14:55:30:146</t>
  </si>
  <si>
    <t>2021/03/29 14:55:30:053</t>
  </si>
  <si>
    <t>2021/03/29 14:55:29:960</t>
  </si>
  <si>
    <t>2021/03/29 14:55:29:869</t>
  </si>
  <si>
    <t>2021/03/29 14:55:29:773</t>
  </si>
  <si>
    <t>2021/03/29 14:55:29:680</t>
  </si>
  <si>
    <t>2021/03/29 14:55:29:585</t>
  </si>
  <si>
    <t>2021/03/29 14:55:29:492</t>
  </si>
  <si>
    <t>2021/03/29 14:55:29:399</t>
  </si>
  <si>
    <t>2021/03/29 14:55:29:306</t>
  </si>
  <si>
    <t>2021/03/29 14:55:29:212</t>
  </si>
  <si>
    <t>2021/03/29 14:55:29:120</t>
  </si>
  <si>
    <t>2021/03/29 14:55:29:027</t>
  </si>
  <si>
    <t>2021/03/29 14:55:28:936</t>
  </si>
  <si>
    <t>2021/03/29 14:55:28:842</t>
  </si>
  <si>
    <t>2021/03/29 14:55:28:749</t>
  </si>
  <si>
    <t>2021/03/29 14:55:28:655</t>
  </si>
  <si>
    <t>2021/03/29 14:55:28:560</t>
  </si>
  <si>
    <t>2021/03/29 14:55:28:469</t>
  </si>
  <si>
    <t>2021/03/29 14:55:28:375</t>
  </si>
  <si>
    <t>2021/03/29 14:55:28:282</t>
  </si>
  <si>
    <t>2021/03/29 14:55:28:191</t>
  </si>
  <si>
    <t>2021/03/29 14:55:28:097</t>
  </si>
  <si>
    <t>2021/03/29 14:55:28:004</t>
  </si>
  <si>
    <t>2021/03/29 14:55:27:910</t>
  </si>
  <si>
    <t>2021/03/29 14:55:27:818</t>
  </si>
  <si>
    <t>2021/03/29 14:55:27:723</t>
  </si>
  <si>
    <t>2021/03/29 14:55:27:631</t>
  </si>
  <si>
    <t>2021/03/29 14:55:27:537</t>
  </si>
  <si>
    <t>2021/03/29 14:55:27:447</t>
  </si>
  <si>
    <t>2021/03/29 14:55:27:353</t>
  </si>
  <si>
    <t>2021/03/29 14:55:27:262</t>
  </si>
  <si>
    <t>2021/03/29 14:55:27:170</t>
  </si>
  <si>
    <t>2021/03/29 14:55:27:076</t>
  </si>
  <si>
    <t>2021/03/29 14:55:26:984</t>
  </si>
  <si>
    <t>2021/03/29 14:55:26:891</t>
  </si>
  <si>
    <t>2021/03/29 14:55:26:799</t>
  </si>
  <si>
    <t>2021/03/29 14:55:26:708</t>
  </si>
  <si>
    <t>2021/03/29 14:55:26:616</t>
  </si>
  <si>
    <t>2021/03/29 14:55:26:523</t>
  </si>
  <si>
    <t>2021/03/29 14:55:26:430</t>
  </si>
  <si>
    <t>2021/03/29 14:55:26:337</t>
  </si>
  <si>
    <t>2021/03/29 14:55:26:242</t>
  </si>
  <si>
    <t>2021/03/29 14:55:26:151</t>
  </si>
  <si>
    <t>2021/03/29 14:55:26:058</t>
  </si>
  <si>
    <t>2021/03/29 14:55:25:965</t>
  </si>
  <si>
    <t>2021/03/29 14:55:25:872</t>
  </si>
  <si>
    <t>2021/03/29 14:55:25:780</t>
  </si>
  <si>
    <t>2021/03/29 14:55:25:686</t>
  </si>
  <si>
    <t>2021/03/29 14:55:25:592</t>
  </si>
  <si>
    <t>2021/03/29 14:55:25:499</t>
  </si>
  <si>
    <t>2021/03/29 14:55:25:406</t>
  </si>
  <si>
    <t>2021/03/29 14:55:25:312</t>
  </si>
  <si>
    <t>2021/03/29 14:55:25:219</t>
  </si>
  <si>
    <t>2021/03/29 14:55:25:125</t>
  </si>
  <si>
    <t>2021/03/29 14:55:25:031</t>
  </si>
  <si>
    <t>2021/03/29 14:55:24:939</t>
  </si>
  <si>
    <t>2021/03/29 14:55:24:847</t>
  </si>
  <si>
    <t>2021/03/29 14:55:24:756</t>
  </si>
  <si>
    <t>2021/03/29 14:55:24:663</t>
  </si>
  <si>
    <t>2021/03/29 14:55:24:569</t>
  </si>
  <si>
    <t>2021/03/29 14:55:24:475</t>
  </si>
  <si>
    <t>2021/03/29 14:55:24:382</t>
  </si>
  <si>
    <t>2021/03/29 14:55:24:290</t>
  </si>
  <si>
    <t>2021/03/29 14:55:24:198</t>
  </si>
  <si>
    <t>2021/03/29 14:55:24:105</t>
  </si>
  <si>
    <t>2021/03/29 14:55:24:012</t>
  </si>
  <si>
    <t>2021/03/29 14:55:23:920</t>
  </si>
  <si>
    <t>2021/03/29 14:55:23:827</t>
  </si>
  <si>
    <t>2021/03/29 14:55:23:735</t>
  </si>
  <si>
    <t>2021/03/29 14:55:23:640</t>
  </si>
  <si>
    <t>2021/03/29 14:55:23:548</t>
  </si>
  <si>
    <t>2021/03/29 14:55:23:454</t>
  </si>
  <si>
    <t>2021/03/29 14:55:23:361</t>
  </si>
  <si>
    <t>2021/03/29 14:55:23:268</t>
  </si>
  <si>
    <t>2021/03/29 14:55:23:173</t>
  </si>
  <si>
    <t>2021/03/29 14:55:23:082</t>
  </si>
  <si>
    <t>2021/03/29 14:55:22:987</t>
  </si>
  <si>
    <t>2021/03/29 14:55:22:894</t>
  </si>
  <si>
    <t>2021/03/29 14:55:22:801</t>
  </si>
  <si>
    <t>2021/03/29 14:55:22:706</t>
  </si>
  <si>
    <t>2021/03/29 14:55:22:617</t>
  </si>
  <si>
    <t>2021/03/29 14:55:22:524</t>
  </si>
  <si>
    <t>2021/03/29 14:55:22:431</t>
  </si>
  <si>
    <t>2021/03/29 14:55:22:337</t>
  </si>
  <si>
    <t>2021/03/29 14:55:22:244</t>
  </si>
  <si>
    <t>2021/03/29 14:55:22:152</t>
  </si>
  <si>
    <t>2021/03/29 14:55:22:058</t>
  </si>
  <si>
    <t>2021/03/29 14:55:21:966</t>
  </si>
  <si>
    <t>2021/03/29 14:55:21:874</t>
  </si>
  <si>
    <t>2021/03/29 14:55:21:777</t>
  </si>
  <si>
    <t>2021/03/29 14:55:21:681</t>
  </si>
  <si>
    <t>2021/03/29 14:55:21:588</t>
  </si>
  <si>
    <t>2021/03/29 14:55:21:495</t>
  </si>
  <si>
    <t>2021/03/29 14:55:21:404</t>
  </si>
  <si>
    <t>more 15[m]</t>
    <phoneticPr fontId="3"/>
  </si>
  <si>
    <t>under 15[m]</t>
    <phoneticPr fontId="3"/>
  </si>
  <si>
    <t>Meter conversion</t>
  </si>
  <si>
    <t>face angle</t>
  </si>
  <si>
    <t>x</t>
  </si>
  <si>
    <t>y</t>
  </si>
  <si>
    <t>Theory angle</t>
    <phoneticPr fontId="3"/>
  </si>
  <si>
    <t>error</t>
    <phoneticPr fontId="3"/>
  </si>
  <si>
    <t>2021/04/22 15:02:13:592</t>
  </si>
  <si>
    <t>2021/04/22 15:02:13:499</t>
  </si>
  <si>
    <t>2021/04/22 15:02:13:403</t>
  </si>
  <si>
    <t>2021/04/22 15:02:13:314</t>
  </si>
  <si>
    <t>2021/04/22 15:02:13:220</t>
  </si>
  <si>
    <t>2021/04/22 15:02:13:127</t>
  </si>
  <si>
    <t>2021/04/22 15:02:13:032</t>
  </si>
  <si>
    <t>2021/04/22 15:02:12:937</t>
  </si>
  <si>
    <t>2021/04/22 15:02:12:846</t>
  </si>
  <si>
    <t>2021/04/22 15:02:12:752</t>
  </si>
  <si>
    <t>2021/04/22 15:02:12:657</t>
  </si>
  <si>
    <t>2021/04/22 15:02:12:563</t>
  </si>
  <si>
    <t>2021/04/22 15:02:12:472</t>
  </si>
  <si>
    <t>2021/04/22 15:02:12:379</t>
  </si>
  <si>
    <t>2021/04/22 15:02:12:285</t>
  </si>
  <si>
    <t>2021/04/22 15:02:12:190</t>
  </si>
  <si>
    <t>2021/04/22 15:02:12:100</t>
  </si>
  <si>
    <t>2021/04/22 15:02:12:005</t>
  </si>
  <si>
    <t>2021/04/22 15:02:11:914</t>
  </si>
  <si>
    <t>2021/04/22 15:02:11:820</t>
  </si>
  <si>
    <t>2021/04/22 15:02:11:728</t>
  </si>
  <si>
    <t>2021/04/22 15:02:11:635</t>
  </si>
  <si>
    <t>2021/04/22 15:02:11:542</t>
  </si>
  <si>
    <t>2021/04/22 15:02:11:450</t>
  </si>
  <si>
    <t>2021/04/22 15:02:11:357</t>
  </si>
  <si>
    <t>2021/04/22 15:02:11:264</t>
  </si>
  <si>
    <t>2021/04/22 15:02:11:171</t>
  </si>
  <si>
    <t>2021/04/22 15:02:11:077</t>
  </si>
  <si>
    <t>2021/04/22 15:02:10:983</t>
  </si>
  <si>
    <t>2021/04/22 15:02:10:891</t>
  </si>
  <si>
    <t>2021/04/22 15:02:10:799</t>
  </si>
  <si>
    <t>2021/04/22 15:02:10:707</t>
  </si>
  <si>
    <t>2021/04/22 15:02:10:612</t>
  </si>
  <si>
    <t>2021/04/22 15:02:10:520</t>
  </si>
  <si>
    <t>2021/04/22 15:02:10:426</t>
  </si>
  <si>
    <t>2021/04/22 15:02:10:334</t>
  </si>
  <si>
    <t>2021/04/22 15:02:10:240</t>
  </si>
  <si>
    <t>2021/04/22 15:02:10:147</t>
  </si>
  <si>
    <t>2021/04/22 15:02:10:054</t>
  </si>
  <si>
    <t>2021/04/22 15:02:09:961</t>
  </si>
  <si>
    <t>2021/04/22 15:02:09:869</t>
  </si>
  <si>
    <t>2021/04/22 15:02:09:776</t>
  </si>
  <si>
    <t>2021/04/22 15:02:09:683</t>
  </si>
  <si>
    <t>2021/04/22 15:02:09:589</t>
  </si>
  <si>
    <t>2021/04/22 15:02:09:497</t>
  </si>
  <si>
    <t>2021/04/22 15:02:09:405</t>
  </si>
  <si>
    <t>2021/04/22 15:02:09:313</t>
  </si>
  <si>
    <t>2021/04/22 15:02:09:220</t>
  </si>
  <si>
    <t>2021/04/22 15:02:09:127</t>
  </si>
  <si>
    <t>2021/04/22 15:02:09:035</t>
  </si>
  <si>
    <t>2021/04/22 15:02:08:940</t>
  </si>
  <si>
    <t>2021/04/22 15:02:08:847</t>
  </si>
  <si>
    <t>2021/04/22 15:02:08:756</t>
  </si>
  <si>
    <t>2021/04/22 15:02:08:662</t>
  </si>
  <si>
    <t>2021/04/22 15:02:08:568</t>
  </si>
  <si>
    <t>2021/04/22 15:02:08:474</t>
  </si>
  <si>
    <t>2021/04/22 15:02:08:381</t>
  </si>
  <si>
    <t>2021/04/22 15:02:08:287</t>
  </si>
  <si>
    <t>2021/04/22 15:02:08:194</t>
  </si>
  <si>
    <t>2021/04/22 15:02:08:101</t>
  </si>
  <si>
    <t>2021/04/22 15:02:08:007</t>
  </si>
  <si>
    <t>2021/04/22 15:02:07:916</t>
  </si>
  <si>
    <t>2021/04/22 15:02:07:820</t>
  </si>
  <si>
    <t>2021/04/22 15:02:07:729</t>
  </si>
  <si>
    <t>2021/04/22 15:02:07:634</t>
  </si>
  <si>
    <t>2021/04/22 15:02:07:542</t>
  </si>
  <si>
    <t>2021/04/22 15:02:07:449</t>
  </si>
  <si>
    <t>2021/04/22 15:02:07:355</t>
  </si>
  <si>
    <t>2021/04/22 15:02:07:263</t>
  </si>
  <si>
    <t>2021/04/22 15:02:07:170</t>
  </si>
  <si>
    <t>2021/04/22 15:02:07:076</t>
  </si>
  <si>
    <t>2021/04/22 15:02:06:984</t>
  </si>
  <si>
    <t>2021/04/22 15:02:06:889</t>
  </si>
  <si>
    <t>2021/04/22 15:02:06:796</t>
  </si>
  <si>
    <t>2021/04/22 15:02:06:703</t>
  </si>
  <si>
    <t>2021/04/22 15:02:06:609</t>
  </si>
  <si>
    <t>2021/04/22 15:02:06:516</t>
  </si>
  <si>
    <t>2021/04/22 15:02:06:421</t>
  </si>
  <si>
    <t>2021/04/22 15:02:06:327</t>
  </si>
  <si>
    <t>2021/04/22 15:02:06:234</t>
  </si>
  <si>
    <t>2021/04/22 15:02:06:142</t>
  </si>
  <si>
    <t>2021/04/22 15:02:06:049</t>
  </si>
  <si>
    <t>2021/04/22 15:02:05:955</t>
  </si>
  <si>
    <t>2021/04/22 15:02:05:769</t>
  </si>
  <si>
    <t>2021/04/22 15:02:05:675</t>
  </si>
  <si>
    <t>2021/04/22 15:02:05:488</t>
  </si>
  <si>
    <t>2021/04/22 15:02:05:395</t>
  </si>
  <si>
    <t>2021/04/22 15:02:05:301</t>
  </si>
  <si>
    <t>2021/04/22 15:02:05:208</t>
  </si>
  <si>
    <t>2021/04/22 15:02:05:115</t>
  </si>
  <si>
    <t>2021/04/22 15:02:05:019</t>
  </si>
  <si>
    <t>2021/04/22 15:02:04:926</t>
  </si>
  <si>
    <t>main_1619071313422_2021-04-22 150153</t>
  </si>
  <si>
    <t>2021/04/22 15:02:04:834</t>
  </si>
  <si>
    <t>2021/04/22 15:02:04:740</t>
  </si>
  <si>
    <t>2021/04/22 15:02:04:649</t>
  </si>
  <si>
    <t>2021/04/22 15:02:04:554</t>
  </si>
  <si>
    <t>2021/04/22 15:02:04:462</t>
  </si>
  <si>
    <t>2021/04/22 15:02:04:367</t>
  </si>
  <si>
    <t>2021/04/22 15:02:04:275</t>
  </si>
  <si>
    <t>2021/04/22 15:02:04:183</t>
  </si>
  <si>
    <t>2021/04/22 15:02:04:088</t>
  </si>
  <si>
    <t>2021/04/22 15:02:03:995</t>
  </si>
  <si>
    <t>2021/04/22 15:02:03:901</t>
  </si>
  <si>
    <t>2021/04/22 15:02:03:807</t>
  </si>
  <si>
    <t>2021/04/22 15:02:03:715</t>
  </si>
  <si>
    <t>2021/04/22 15:02:03:621</t>
  </si>
  <si>
    <t>2021/04/22 15:02:03:527</t>
  </si>
  <si>
    <t>2021/04/22 15:02:03:435</t>
  </si>
  <si>
    <t>2021/04/22 15:02:03:341</t>
  </si>
  <si>
    <t>2021/04/22 15:02:03:250</t>
  </si>
  <si>
    <t>2021/04/22 15:02:03:157</t>
  </si>
  <si>
    <t>2021/04/22 15:02:03:065</t>
  </si>
  <si>
    <t>2021/04/22 15:02:02:971</t>
  </si>
  <si>
    <t>2021/04/22 15:02:02:878</t>
  </si>
  <si>
    <t>2021/04/22 15:02:02:784</t>
  </si>
  <si>
    <t>2021/04/22 15:02:02:689</t>
  </si>
  <si>
    <t>2021/04/22 15:02:02:597</t>
  </si>
  <si>
    <t>2021/04/22 15:02:02:503</t>
  </si>
  <si>
    <t>2021/04/22 15:02:02:411</t>
  </si>
  <si>
    <t>2021/04/22 15:02:02:318</t>
  </si>
  <si>
    <t>2021/04/22 15:02:02:225</t>
  </si>
  <si>
    <t>2021/04/22 15:02:02:132</t>
  </si>
  <si>
    <t>2021/04/22 15:02:02:038</t>
  </si>
  <si>
    <t>2021/04/22 15:02:01:945</t>
  </si>
  <si>
    <t>2021/04/22 15:02:01:852</t>
  </si>
  <si>
    <t>2021/04/22 15:02:01:759</t>
  </si>
  <si>
    <t>2021/04/22 15:02:01:666</t>
  </si>
  <si>
    <t>2021/04/22 15:02:01:571</t>
  </si>
  <si>
    <t>2021/04/22 15:02:01:478</t>
  </si>
  <si>
    <t>2021/04/22 15:02:01:385</t>
  </si>
  <si>
    <t>2021/04/22 15:02:01:292</t>
  </si>
  <si>
    <t>2021/04/22 15:02:01:199</t>
  </si>
  <si>
    <t>2021/04/22 15:02:01:106</t>
  </si>
  <si>
    <t>2021/04/22 15:02:01:014</t>
  </si>
  <si>
    <t>2021/04/22 15:02:00:921</t>
  </si>
  <si>
    <t>2021/05/13 18:34:03:639</t>
  </si>
  <si>
    <t>2021/05/13 18:34:03:736</t>
  </si>
  <si>
    <t>2021/05/13 18:34:03:839</t>
  </si>
  <si>
    <t>2021/05/13 18:34:03:934</t>
  </si>
  <si>
    <t>2021/05/13 18:34:04:039</t>
  </si>
  <si>
    <t>2021/05/13 18:34:04:147</t>
  </si>
  <si>
    <t>2021/05/13 18:34:04:254</t>
  </si>
  <si>
    <t>2021/05/13 18:34:04:363</t>
  </si>
  <si>
    <t>2021/05/13 18:34:04:468</t>
  </si>
  <si>
    <t>2021/05/13 18:34:04:560</t>
  </si>
  <si>
    <t>2021/05/13 18:34:04:653</t>
  </si>
  <si>
    <t>2021/05/13 18:34:04:760</t>
  </si>
  <si>
    <t>2021/05/13 18:34:04:869</t>
  </si>
  <si>
    <t>2021/05/13 18:34:04:976</t>
  </si>
  <si>
    <t>2021/05/13 18:34:05:071</t>
  </si>
  <si>
    <t>2021/05/13 18:34:05:172</t>
  </si>
  <si>
    <t>2021/05/13 18:34:05:269</t>
  </si>
  <si>
    <t>2021/05/13 18:34:05:359</t>
  </si>
  <si>
    <t>2021/05/13 18:34:05:456</t>
  </si>
  <si>
    <t>2021/05/13 18:34:05:556</t>
  </si>
  <si>
    <t>2021/05/13 18:34:05:649</t>
  </si>
  <si>
    <t>2021/05/13 18:34:05:743</t>
  </si>
  <si>
    <t>2021/05/13 18:34:05:850</t>
  </si>
  <si>
    <t>2021/05/13 18:34:05:957</t>
  </si>
  <si>
    <t>2021/05/13 18:34:06:066</t>
  </si>
  <si>
    <t>2021/05/13 18:34:06:168</t>
  </si>
  <si>
    <t>2021/05/13 18:34:06:264</t>
  </si>
  <si>
    <t>2021/05/13 18:34:06:372</t>
  </si>
  <si>
    <t>2021/05/13 18:34:06:475</t>
  </si>
  <si>
    <t>2021/05/13 18:34:06:570</t>
  </si>
  <si>
    <t>2021/05/13 18:34:06:680</t>
  </si>
  <si>
    <t>2021/05/13 18:34:06:789</t>
  </si>
  <si>
    <t>2021/05/13 18:34:06:911</t>
  </si>
  <si>
    <t>2021/05/13 18:34:07:014</t>
  </si>
  <si>
    <t>2021/05/13 18:34:07:120</t>
  </si>
  <si>
    <t>2021/05/13 18:34:07:217</t>
  </si>
  <si>
    <t>2021/05/13 18:34:07:326</t>
  </si>
  <si>
    <t>2021/05/13 18:34:07:430</t>
  </si>
  <si>
    <t>2021/05/13 18:34:07:536</t>
  </si>
  <si>
    <t>2021/05/13 18:34:07:630</t>
  </si>
  <si>
    <t>2021/05/13 18:34:07:738</t>
  </si>
  <si>
    <t>2021/05/13 18:34:07:832</t>
  </si>
  <si>
    <t>2021/05/13 18:34:07:938</t>
  </si>
  <si>
    <t>main_1620898435970_2021-05-13 183355</t>
  </si>
  <si>
    <t>2021/05/13 18:34:08:035</t>
  </si>
  <si>
    <t>2021/05/13 18:34:08:138</t>
  </si>
  <si>
    <t>2021/05/13 18:34:08:229</t>
  </si>
  <si>
    <t>2021/05/13 18:34:08:324</t>
  </si>
  <si>
    <t>2021/05/13 18:34:08:419</t>
  </si>
  <si>
    <t>2021/05/13 18:34:08:527</t>
  </si>
  <si>
    <t>2021/05/13 18:34:08:637</t>
  </si>
  <si>
    <t>2021/05/13 18:34:08:740</t>
  </si>
  <si>
    <t>2021/05/13 18:34:08:834</t>
  </si>
  <si>
    <t>2021/05/13 18:34:08:928</t>
  </si>
  <si>
    <t>2021/05/13 18:34:09:031</t>
  </si>
  <si>
    <t>2021/05/13 18:34:09:125</t>
  </si>
  <si>
    <t>2021/05/13 18:34:09:231</t>
  </si>
  <si>
    <t>2021/05/13 18:34:09:324</t>
  </si>
  <si>
    <t>2021/05/13 18:34:09:419</t>
  </si>
  <si>
    <t>2021/05/13 18:34:09:529</t>
  </si>
  <si>
    <t>2021/05/13 18:34:09:630</t>
  </si>
  <si>
    <t>2021/05/13 18:34:09:727</t>
  </si>
  <si>
    <t>2021/05/13 18:34:09:830</t>
  </si>
  <si>
    <t>2021/05/13 18:34:09:941</t>
  </si>
  <si>
    <t>2021/05/13 18:34:10:043</t>
  </si>
  <si>
    <t>2021/05/13 18:34:10:138</t>
  </si>
  <si>
    <t>2021/05/13 18:34:10:228</t>
  </si>
  <si>
    <t>2021/05/13 18:34:10:335</t>
  </si>
  <si>
    <t>2021/05/13 18:34:10:444</t>
  </si>
  <si>
    <t>2021/05/13 18:34:10:550</t>
  </si>
  <si>
    <t>2021/05/13 18:34:10:648</t>
  </si>
  <si>
    <t>2021/05/13 18:34:10:751</t>
  </si>
  <si>
    <t>2021/05/13 18:34:10:845</t>
  </si>
  <si>
    <t>2021/05/13 18:34:10:949</t>
  </si>
  <si>
    <t>2021/05/13 18:34:11:046</t>
  </si>
  <si>
    <t>2021/05/13 18:34:11:151</t>
  </si>
  <si>
    <t>2021/05/13 18:34:11:243</t>
  </si>
  <si>
    <t>2021/05/13 18:34:11:335</t>
  </si>
  <si>
    <t>2021/05/13 18:34:11:431</t>
  </si>
  <si>
    <t>2021/05/13 18:34:11:537</t>
  </si>
  <si>
    <t>2021/05/13 18:34:11:645</t>
  </si>
  <si>
    <t>2021/05/13 18:34:11:750</t>
  </si>
  <si>
    <t>2021/05/13 18:34:11:860</t>
  </si>
  <si>
    <t>2021/05/13 18:34:11:966</t>
  </si>
  <si>
    <t>2021/05/13 18:34:12:077</t>
  </si>
  <si>
    <t>2021/05/13 18:34:12:179</t>
  </si>
  <si>
    <t>2021/05/13 18:34:12:273</t>
  </si>
  <si>
    <t>2021/05/13 18:34:12:371</t>
  </si>
  <si>
    <t>2021/05/13 18:34:12:476</t>
  </si>
  <si>
    <t>2021/05/13 18:34:12:570</t>
  </si>
  <si>
    <t>2021/05/13 18:34:12:675</t>
  </si>
  <si>
    <t>2021/05/13 18:34:12:772</t>
  </si>
  <si>
    <t>2021/05/13 18:34:12:874</t>
  </si>
  <si>
    <t>2021/05/13 18:34:12:971</t>
  </si>
  <si>
    <t>2021/05/13 18:34:13:079</t>
  </si>
  <si>
    <t>2021/05/13 18:34:13:176</t>
  </si>
  <si>
    <t>2021/05/13 18:34:13:282</t>
  </si>
  <si>
    <t>2021/05/13 18:34:13:377</t>
  </si>
  <si>
    <t>2021/05/13 18:34:13:485</t>
  </si>
  <si>
    <t>2021/05/13 18:34:13:594</t>
  </si>
  <si>
    <t>2021/05/13 18:34:13:699</t>
  </si>
  <si>
    <t>2021/05/13 18:34:13:806</t>
  </si>
  <si>
    <t>2021/05/13 18:34:13:901</t>
  </si>
  <si>
    <t>2021/05/13 18:34:14:005</t>
  </si>
  <si>
    <t>2021/05/13 18:34:14:101</t>
  </si>
  <si>
    <t>2021/05/13 18:34:14:203</t>
  </si>
  <si>
    <t>2021/05/13 18:34:14:296</t>
  </si>
  <si>
    <t>2021/05/13 18:34:14:389</t>
  </si>
  <si>
    <t>2021/05/13 18:34:14:483</t>
  </si>
  <si>
    <t>2021/05/13 18:34:14:588</t>
  </si>
  <si>
    <t>2021/05/13 18:34:14:685</t>
  </si>
  <si>
    <t>2021/05/13 18:34:14:791</t>
  </si>
  <si>
    <t>2021/05/13 18:34:14:900</t>
  </si>
  <si>
    <t>2021/05/13 18:34:15:009</t>
  </si>
  <si>
    <t>2021/05/13 18:34:15:119</t>
  </si>
  <si>
    <t>2021/05/13 18:34:15:236</t>
  </si>
  <si>
    <t>2021/05/13 18:34:15:326</t>
  </si>
  <si>
    <t>2021/05/13 18:34:15:418</t>
  </si>
  <si>
    <t>2021/05/13 18:34:15:510</t>
  </si>
  <si>
    <t>2021/05/13 18:34:15:607</t>
  </si>
  <si>
    <t>Detected pitch</t>
    <phoneticPr fontId="3"/>
  </si>
  <si>
    <t>Average</t>
    <phoneticPr fontId="2"/>
  </si>
  <si>
    <t>Std</t>
    <phoneticPr fontId="2"/>
  </si>
  <si>
    <t>Yaw</t>
    <phoneticPr fontId="2"/>
  </si>
  <si>
    <t>Pitch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</si>
</sst>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.000"/>
    <numFmt numFmtId="177" formatCode="0.000_ 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  <xf numFmtId="0" fontId="1" fillId="0" borderId="1" xfId="1" applyBorder="1"/>
    <xf numFmtId="0" fontId="1" fillId="0" borderId="0" xfId="1" applyAlignment="1">
      <alignment horizontal="center"/>
    </xf>
    <xf numFmtId="0" fontId="1" fillId="0" borderId="0" xfId="1" applyAlignment="1">
      <alignment vertical="center"/>
    </xf>
    <xf numFmtId="0" fontId="1" fillId="0" borderId="0" xfId="1" applyAlignment="1">
      <alignment horizontal="center"/>
    </xf>
    <xf numFmtId="176" fontId="1" fillId="0" borderId="0" xfId="1" applyNumberFormat="1" applyAlignment="1">
      <alignment horizontal="center"/>
    </xf>
    <xf numFmtId="0" fontId="1" fillId="2" borderId="0" xfId="1" applyFill="1" applyAlignment="1">
      <alignment vertical="center"/>
    </xf>
    <xf numFmtId="0" fontId="1" fillId="2" borderId="0" xfId="1" applyFill="1"/>
    <xf numFmtId="0" fontId="1" fillId="3" borderId="0" xfId="1" applyFill="1" applyAlignment="1">
      <alignment vertical="center"/>
    </xf>
    <xf numFmtId="177" fontId="1" fillId="0" borderId="0" xfId="1" applyNumberFormat="1"/>
    <xf numFmtId="176" fontId="1" fillId="0" borderId="0" xfId="1" applyNumberFormat="1"/>
    <xf numFmtId="0" fontId="1" fillId="4" borderId="0" xfId="1" applyFill="1" applyAlignment="1">
      <alignment vertical="center"/>
    </xf>
    <xf numFmtId="11" fontId="1" fillId="0" borderId="0" xfId="1" applyNumberFormat="1" applyAlignment="1">
      <alignment vertical="center"/>
    </xf>
    <xf numFmtId="0" fontId="4" fillId="0" borderId="0" xfId="1" applyFont="1" applyAlignment="1">
      <alignment horizontal="right" vertical="center" readingOrder="1"/>
    </xf>
    <xf numFmtId="0" fontId="4" fillId="0" borderId="0" xfId="1" applyFont="1" applyAlignment="1">
      <alignment horizontal="left" vertical="center" readingOrder="1"/>
    </xf>
  </cellXfs>
  <cellStyles count="2">
    <cellStyle name="標準" xfId="0" builtinId="0"/>
    <cellStyle name="標準 2" xfId="1" xr:uid="{6C9B8E68-223E-496E-91E5-454226FE2E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'Figure4.2.13'!$E$3</c:f>
              <c:strCache>
                <c:ptCount val="1"/>
                <c:pt idx="0">
                  <c:v>Theory angle</c:v>
                </c:pt>
              </c:strCache>
            </c:strRef>
          </c:tx>
          <c:spPr>
            <a:ln w="25400">
              <a:noFill/>
            </a:ln>
          </c:spPr>
          <c:xVal>
            <c:numRef>
              <c:f>'Figure4.2.13'!$E$4:$E$96</c:f>
              <c:numCache>
                <c:formatCode>General</c:formatCode>
                <c:ptCount val="93"/>
                <c:pt idx="0">
                  <c:v>-24.775140568831915</c:v>
                </c:pt>
                <c:pt idx="1">
                  <c:v>-25.152278977255918</c:v>
                </c:pt>
                <c:pt idx="2">
                  <c:v>-25.51828195564282</c:v>
                </c:pt>
                <c:pt idx="3">
                  <c:v>-25.466627654480021</c:v>
                </c:pt>
                <c:pt idx="4">
                  <c:v>-25.856821730930633</c:v>
                </c:pt>
                <c:pt idx="5">
                  <c:v>-26.23070062614002</c:v>
                </c:pt>
                <c:pt idx="6">
                  <c:v>-26.175559877138767</c:v>
                </c:pt>
                <c:pt idx="7">
                  <c:v>-27.047011665480483</c:v>
                </c:pt>
                <c:pt idx="8">
                  <c:v>-27.428618816479727</c:v>
                </c:pt>
                <c:pt idx="9">
                  <c:v>-27.783848866684835</c:v>
                </c:pt>
                <c:pt idx="10">
                  <c:v>-27.968036387938533</c:v>
                </c:pt>
                <c:pt idx="11">
                  <c:v>-28.57852488333419</c:v>
                </c:pt>
                <c:pt idx="12">
                  <c:v>-28.748856035572111</c:v>
                </c:pt>
                <c:pt idx="13">
                  <c:v>-29.349835733806493</c:v>
                </c:pt>
                <c:pt idx="14">
                  <c:v>-29.94553095796207</c:v>
                </c:pt>
                <c:pt idx="15">
                  <c:v>-30.123018502567255</c:v>
                </c:pt>
                <c:pt idx="16">
                  <c:v>-30.684040770994528</c:v>
                </c:pt>
                <c:pt idx="17">
                  <c:v>-31.037730187661325</c:v>
                </c:pt>
                <c:pt idx="18">
                  <c:v>-31.44548768132568</c:v>
                </c:pt>
                <c:pt idx="19">
                  <c:v>-31.74827173659655</c:v>
                </c:pt>
                <c:pt idx="20">
                  <c:v>-31.920180353875864</c:v>
                </c:pt>
                <c:pt idx="21">
                  <c:v>-32.474364718510905</c:v>
                </c:pt>
                <c:pt idx="22">
                  <c:v>-32.847485532103683</c:v>
                </c:pt>
                <c:pt idx="23">
                  <c:v>-33.405010205958298</c:v>
                </c:pt>
                <c:pt idx="24">
                  <c:v>-33.96348779812358</c:v>
                </c:pt>
                <c:pt idx="25">
                  <c:v>-34.328221958211188</c:v>
                </c:pt>
                <c:pt idx="26">
                  <c:v>-35.131441486627182</c:v>
                </c:pt>
                <c:pt idx="27">
                  <c:v>-35.936759160403007</c:v>
                </c:pt>
                <c:pt idx="28">
                  <c:v>-36.336333873919948</c:v>
                </c:pt>
                <c:pt idx="29">
                  <c:v>-37.143952405054648</c:v>
                </c:pt>
                <c:pt idx="30">
                  <c:v>-37.980372017930222</c:v>
                </c:pt>
                <c:pt idx="31">
                  <c:v>-38.663229682858315</c:v>
                </c:pt>
                <c:pt idx="32">
                  <c:v>-39.715535815647748</c:v>
                </c:pt>
                <c:pt idx="33">
                  <c:v>-40.58232598421074</c:v>
                </c:pt>
                <c:pt idx="34">
                  <c:v>-41.66877763027351</c:v>
                </c:pt>
                <c:pt idx="35">
                  <c:v>-42.771604234976287</c:v>
                </c:pt>
                <c:pt idx="36">
                  <c:v>-43.183976531558805</c:v>
                </c:pt>
                <c:pt idx="37">
                  <c:v>-44.529058791658585</c:v>
                </c:pt>
                <c:pt idx="38">
                  <c:v>-45.650641937434806</c:v>
                </c:pt>
                <c:pt idx="39">
                  <c:v>-46.091724025178102</c:v>
                </c:pt>
                <c:pt idx="40">
                  <c:v>-47.252600116394795</c:v>
                </c:pt>
                <c:pt idx="41">
                  <c:v>-48.66168074940478</c:v>
                </c:pt>
                <c:pt idx="42">
                  <c:v>-49.092875259055909</c:v>
                </c:pt>
                <c:pt idx="43">
                  <c:v>-50.575164971408974</c:v>
                </c:pt>
                <c:pt idx="44">
                  <c:v>-51.311568173287831</c:v>
                </c:pt>
                <c:pt idx="45">
                  <c:v>-52.784464229397976</c:v>
                </c:pt>
                <c:pt idx="46">
                  <c:v>-54.846675521914747</c:v>
                </c:pt>
                <c:pt idx="47">
                  <c:v>-55.644619458692361</c:v>
                </c:pt>
                <c:pt idx="48">
                  <c:v>-57.237572058993365</c:v>
                </c:pt>
                <c:pt idx="49">
                  <c:v>-58.304904231026285</c:v>
                </c:pt>
                <c:pt idx="50">
                  <c:v>-59.942533022492611</c:v>
                </c:pt>
                <c:pt idx="51">
                  <c:v>-61.935988920321066</c:v>
                </c:pt>
                <c:pt idx="52">
                  <c:v>-62.750082666843873</c:v>
                </c:pt>
              </c:numCache>
            </c:numRef>
          </c:xVal>
          <c:yVal>
            <c:numRef>
              <c:f>'Figure4.2.13'!$D$4:$D$96</c:f>
              <c:numCache>
                <c:formatCode>General</c:formatCode>
                <c:ptCount val="93"/>
                <c:pt idx="0">
                  <c:v>0</c:v>
                </c:pt>
                <c:pt idx="1">
                  <c:v>0.18303099999999994</c:v>
                </c:pt>
                <c:pt idx="2">
                  <c:v>0.37423900000000004</c:v>
                </c:pt>
                <c:pt idx="3">
                  <c:v>0.42270100000000005</c:v>
                </c:pt>
                <c:pt idx="4">
                  <c:v>0.58761300000000027</c:v>
                </c:pt>
                <c:pt idx="5">
                  <c:v>0.76545600000000014</c:v>
                </c:pt>
                <c:pt idx="6">
                  <c:v>0.81404900000000002</c:v>
                </c:pt>
                <c:pt idx="7">
                  <c:v>1.0566689999999999</c:v>
                </c:pt>
                <c:pt idx="8">
                  <c:v>1.2230520000000003</c:v>
                </c:pt>
                <c:pt idx="9">
                  <c:v>1.4086830000000001</c:v>
                </c:pt>
                <c:pt idx="10">
                  <c:v>1.4951970000000001</c:v>
                </c:pt>
                <c:pt idx="11">
                  <c:v>1.7075279999999999</c:v>
                </c:pt>
                <c:pt idx="12">
                  <c:v>1.8028499999999998</c:v>
                </c:pt>
                <c:pt idx="13">
                  <c:v>2.0188399999999995</c:v>
                </c:pt>
                <c:pt idx="14">
                  <c:v>2.2363660000000003</c:v>
                </c:pt>
                <c:pt idx="15">
                  <c:v>2.3228579999999996</c:v>
                </c:pt>
                <c:pt idx="16">
                  <c:v>2.5593560000000002</c:v>
                </c:pt>
                <c:pt idx="17">
                  <c:v>2.7277329999999997</c:v>
                </c:pt>
                <c:pt idx="18">
                  <c:v>2.8602689999999997</c:v>
                </c:pt>
                <c:pt idx="19">
                  <c:v>3.0550580000000007</c:v>
                </c:pt>
                <c:pt idx="20">
                  <c:v>3.1385549999999998</c:v>
                </c:pt>
                <c:pt idx="21">
                  <c:v>3.3638690000000002</c:v>
                </c:pt>
                <c:pt idx="22">
                  <c:v>3.5099230000000001</c:v>
                </c:pt>
                <c:pt idx="23">
                  <c:v>3.7268489999999996</c:v>
                </c:pt>
                <c:pt idx="24">
                  <c:v>3.9395850000000006</c:v>
                </c:pt>
                <c:pt idx="25">
                  <c:v>4.0833210000000006</c:v>
                </c:pt>
                <c:pt idx="26">
                  <c:v>4.3317289999999993</c:v>
                </c:pt>
                <c:pt idx="27">
                  <c:v>4.5759730000000003</c:v>
                </c:pt>
                <c:pt idx="28">
                  <c:v>4.6985159999999997</c:v>
                </c:pt>
                <c:pt idx="29">
                  <c:v>4.9373310000000004</c:v>
                </c:pt>
                <c:pt idx="30">
                  <c:v>5.1622379999999994</c:v>
                </c:pt>
                <c:pt idx="31">
                  <c:v>5.3093889999999995</c:v>
                </c:pt>
                <c:pt idx="32">
                  <c:v>5.5851489999999995</c:v>
                </c:pt>
                <c:pt idx="33">
                  <c:v>5.7956159999999999</c:v>
                </c:pt>
                <c:pt idx="34">
                  <c:v>6.0561839999999991</c:v>
                </c:pt>
                <c:pt idx="35">
                  <c:v>6.3101319999999994</c:v>
                </c:pt>
                <c:pt idx="36">
                  <c:v>6.4194259999999996</c:v>
                </c:pt>
                <c:pt idx="37">
                  <c:v>6.7150479999999986</c:v>
                </c:pt>
                <c:pt idx="38">
                  <c:v>6.9598389999999997</c:v>
                </c:pt>
                <c:pt idx="39">
                  <c:v>7.0591009999999992</c:v>
                </c:pt>
                <c:pt idx="40">
                  <c:v>7.2927669999999996</c:v>
                </c:pt>
                <c:pt idx="41">
                  <c:v>7.5689669999999989</c:v>
                </c:pt>
                <c:pt idx="42">
                  <c:v>7.668329</c:v>
                </c:pt>
                <c:pt idx="43">
                  <c:v>7.9287389999999993</c:v>
                </c:pt>
                <c:pt idx="44">
                  <c:v>8.0600439999999995</c:v>
                </c:pt>
                <c:pt idx="45">
                  <c:v>8.3221849999999993</c:v>
                </c:pt>
                <c:pt idx="46">
                  <c:v>8.6563549999999996</c:v>
                </c:pt>
                <c:pt idx="47">
                  <c:v>8.7785100000000007</c:v>
                </c:pt>
                <c:pt idx="48">
                  <c:v>9.0240349999999996</c:v>
                </c:pt>
                <c:pt idx="49">
                  <c:v>9.1870149999999988</c:v>
                </c:pt>
                <c:pt idx="50">
                  <c:v>9.4280049999999989</c:v>
                </c:pt>
                <c:pt idx="51">
                  <c:v>9.7019059999999993</c:v>
                </c:pt>
                <c:pt idx="52">
                  <c:v>9.822887999999999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90-42E0-BFD0-8B9E8E77AD92}"/>
            </c:ext>
          </c:extLst>
        </c:ser>
        <c:ser>
          <c:idx val="0"/>
          <c:order val="1"/>
          <c:tx>
            <c:strRef>
              <c:f>'Figure4.2.13'!$G$3</c:f>
              <c:strCache>
                <c:ptCount val="1"/>
                <c:pt idx="0">
                  <c:v>Yaw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'Figure4.2.13'!$G$4:$G$96</c:f>
              <c:numCache>
                <c:formatCode>General</c:formatCode>
                <c:ptCount val="93"/>
                <c:pt idx="0">
                  <c:v>4.5300002098083496</c:v>
                </c:pt>
                <c:pt idx="1">
                  <c:v>8.8299999237060547</c:v>
                </c:pt>
                <c:pt idx="2">
                  <c:v>14.770000457763672</c:v>
                </c:pt>
                <c:pt idx="3">
                  <c:v>-0.30000001192092896</c:v>
                </c:pt>
                <c:pt idx="4">
                  <c:v>-37.560001373291016</c:v>
                </c:pt>
                <c:pt idx="5">
                  <c:v>-11.560000419616699</c:v>
                </c:pt>
                <c:pt idx="6">
                  <c:v>10.199999809265137</c:v>
                </c:pt>
                <c:pt idx="7">
                  <c:v>8.2600002288818359</c:v>
                </c:pt>
                <c:pt idx="8">
                  <c:v>7.8000001907348633</c:v>
                </c:pt>
                <c:pt idx="9">
                  <c:v>7.2399997711181641</c:v>
                </c:pt>
                <c:pt idx="10">
                  <c:v>23.479999542236328</c:v>
                </c:pt>
                <c:pt idx="11">
                  <c:v>5.1599998474121094</c:v>
                </c:pt>
                <c:pt idx="12">
                  <c:v>1.0499999523162842</c:v>
                </c:pt>
                <c:pt idx="13">
                  <c:v>12.890000343322754</c:v>
                </c:pt>
                <c:pt idx="14">
                  <c:v>8.2799997329711914</c:v>
                </c:pt>
                <c:pt idx="15">
                  <c:v>5.6500000953674316</c:v>
                </c:pt>
                <c:pt idx="16">
                  <c:v>10.859999656677246</c:v>
                </c:pt>
                <c:pt idx="17">
                  <c:v>19.870000839233398</c:v>
                </c:pt>
                <c:pt idx="18">
                  <c:v>6.929999828338623</c:v>
                </c:pt>
                <c:pt idx="19">
                  <c:v>-9.5</c:v>
                </c:pt>
                <c:pt idx="20">
                  <c:v>-5.320000171661377</c:v>
                </c:pt>
                <c:pt idx="21">
                  <c:v>-9.4600000381469727</c:v>
                </c:pt>
                <c:pt idx="22">
                  <c:v>-16.030000686645508</c:v>
                </c:pt>
                <c:pt idx="23">
                  <c:v>-36.830001831054688</c:v>
                </c:pt>
                <c:pt idx="24">
                  <c:v>-19.090000152587891</c:v>
                </c:pt>
                <c:pt idx="25">
                  <c:v>-6.2300000190734863</c:v>
                </c:pt>
                <c:pt idx="26">
                  <c:v>-16.639999389648438</c:v>
                </c:pt>
                <c:pt idx="27">
                  <c:v>-0.41999998688697815</c:v>
                </c:pt>
                <c:pt idx="28">
                  <c:v>5.0300002098083496</c:v>
                </c:pt>
                <c:pt idx="29">
                  <c:v>-0.37999999523162842</c:v>
                </c:pt>
                <c:pt idx="30">
                  <c:v>-2.9200000762939453</c:v>
                </c:pt>
                <c:pt idx="31">
                  <c:v>-29.469999313354492</c:v>
                </c:pt>
                <c:pt idx="32">
                  <c:v>-37.180000305175781</c:v>
                </c:pt>
                <c:pt idx="33">
                  <c:v>12.930000305175781</c:v>
                </c:pt>
                <c:pt idx="34">
                  <c:v>20.700000762939453</c:v>
                </c:pt>
                <c:pt idx="35">
                  <c:v>16.799999237060547</c:v>
                </c:pt>
                <c:pt idx="36">
                  <c:v>-1.4099999666213989</c:v>
                </c:pt>
                <c:pt idx="37">
                  <c:v>24.129999160766602</c:v>
                </c:pt>
                <c:pt idx="38">
                  <c:v>16.510000228881836</c:v>
                </c:pt>
                <c:pt idx="39">
                  <c:v>2.2000000476837158</c:v>
                </c:pt>
                <c:pt idx="40">
                  <c:v>6</c:v>
                </c:pt>
                <c:pt idx="41">
                  <c:v>0.68000000715255737</c:v>
                </c:pt>
                <c:pt idx="42">
                  <c:v>-9.880000114440918</c:v>
                </c:pt>
                <c:pt idx="43">
                  <c:v>-9.7899999618530273</c:v>
                </c:pt>
                <c:pt idx="44">
                  <c:v>-1.9299999475479126</c:v>
                </c:pt>
                <c:pt idx="45">
                  <c:v>10.119999885559082</c:v>
                </c:pt>
                <c:pt idx="46">
                  <c:v>-26.229999542236328</c:v>
                </c:pt>
                <c:pt idx="47">
                  <c:v>-9.2100000381469727</c:v>
                </c:pt>
                <c:pt idx="48">
                  <c:v>10.960000038146973</c:v>
                </c:pt>
                <c:pt idx="49">
                  <c:v>9.9899997711181641</c:v>
                </c:pt>
                <c:pt idx="50">
                  <c:v>12.739999771118164</c:v>
                </c:pt>
                <c:pt idx="51">
                  <c:v>12.109999656677246</c:v>
                </c:pt>
                <c:pt idx="52">
                  <c:v>11.380000114440918</c:v>
                </c:pt>
              </c:numCache>
            </c:numRef>
          </c:xVal>
          <c:yVal>
            <c:numRef>
              <c:f>'Figure4.2.13'!$D$4:$D$96</c:f>
              <c:numCache>
                <c:formatCode>General</c:formatCode>
                <c:ptCount val="93"/>
                <c:pt idx="0">
                  <c:v>0</c:v>
                </c:pt>
                <c:pt idx="1">
                  <c:v>0.18303099999999994</c:v>
                </c:pt>
                <c:pt idx="2">
                  <c:v>0.37423900000000004</c:v>
                </c:pt>
                <c:pt idx="3">
                  <c:v>0.42270100000000005</c:v>
                </c:pt>
                <c:pt idx="4">
                  <c:v>0.58761300000000027</c:v>
                </c:pt>
                <c:pt idx="5">
                  <c:v>0.76545600000000014</c:v>
                </c:pt>
                <c:pt idx="6">
                  <c:v>0.81404900000000002</c:v>
                </c:pt>
                <c:pt idx="7">
                  <c:v>1.0566689999999999</c:v>
                </c:pt>
                <c:pt idx="8">
                  <c:v>1.2230520000000003</c:v>
                </c:pt>
                <c:pt idx="9">
                  <c:v>1.4086830000000001</c:v>
                </c:pt>
                <c:pt idx="10">
                  <c:v>1.4951970000000001</c:v>
                </c:pt>
                <c:pt idx="11">
                  <c:v>1.7075279999999999</c:v>
                </c:pt>
                <c:pt idx="12">
                  <c:v>1.8028499999999998</c:v>
                </c:pt>
                <c:pt idx="13">
                  <c:v>2.0188399999999995</c:v>
                </c:pt>
                <c:pt idx="14">
                  <c:v>2.2363660000000003</c:v>
                </c:pt>
                <c:pt idx="15">
                  <c:v>2.3228579999999996</c:v>
                </c:pt>
                <c:pt idx="16">
                  <c:v>2.5593560000000002</c:v>
                </c:pt>
                <c:pt idx="17">
                  <c:v>2.7277329999999997</c:v>
                </c:pt>
                <c:pt idx="18">
                  <c:v>2.8602689999999997</c:v>
                </c:pt>
                <c:pt idx="19">
                  <c:v>3.0550580000000007</c:v>
                </c:pt>
                <c:pt idx="20">
                  <c:v>3.1385549999999998</c:v>
                </c:pt>
                <c:pt idx="21">
                  <c:v>3.3638690000000002</c:v>
                </c:pt>
                <c:pt idx="22">
                  <c:v>3.5099230000000001</c:v>
                </c:pt>
                <c:pt idx="23">
                  <c:v>3.7268489999999996</c:v>
                </c:pt>
                <c:pt idx="24">
                  <c:v>3.9395850000000006</c:v>
                </c:pt>
                <c:pt idx="25">
                  <c:v>4.0833210000000006</c:v>
                </c:pt>
                <c:pt idx="26">
                  <c:v>4.3317289999999993</c:v>
                </c:pt>
                <c:pt idx="27">
                  <c:v>4.5759730000000003</c:v>
                </c:pt>
                <c:pt idx="28">
                  <c:v>4.6985159999999997</c:v>
                </c:pt>
                <c:pt idx="29">
                  <c:v>4.9373310000000004</c:v>
                </c:pt>
                <c:pt idx="30">
                  <c:v>5.1622379999999994</c:v>
                </c:pt>
                <c:pt idx="31">
                  <c:v>5.3093889999999995</c:v>
                </c:pt>
                <c:pt idx="32">
                  <c:v>5.5851489999999995</c:v>
                </c:pt>
                <c:pt idx="33">
                  <c:v>5.7956159999999999</c:v>
                </c:pt>
                <c:pt idx="34">
                  <c:v>6.0561839999999991</c:v>
                </c:pt>
                <c:pt idx="35">
                  <c:v>6.3101319999999994</c:v>
                </c:pt>
                <c:pt idx="36">
                  <c:v>6.4194259999999996</c:v>
                </c:pt>
                <c:pt idx="37">
                  <c:v>6.7150479999999986</c:v>
                </c:pt>
                <c:pt idx="38">
                  <c:v>6.9598389999999997</c:v>
                </c:pt>
                <c:pt idx="39">
                  <c:v>7.0591009999999992</c:v>
                </c:pt>
                <c:pt idx="40">
                  <c:v>7.2927669999999996</c:v>
                </c:pt>
                <c:pt idx="41">
                  <c:v>7.5689669999999989</c:v>
                </c:pt>
                <c:pt idx="42">
                  <c:v>7.668329</c:v>
                </c:pt>
                <c:pt idx="43">
                  <c:v>7.9287389999999993</c:v>
                </c:pt>
                <c:pt idx="44">
                  <c:v>8.0600439999999995</c:v>
                </c:pt>
                <c:pt idx="45">
                  <c:v>8.3221849999999993</c:v>
                </c:pt>
                <c:pt idx="46">
                  <c:v>8.6563549999999996</c:v>
                </c:pt>
                <c:pt idx="47">
                  <c:v>8.7785100000000007</c:v>
                </c:pt>
                <c:pt idx="48">
                  <c:v>9.0240349999999996</c:v>
                </c:pt>
                <c:pt idx="49">
                  <c:v>9.1870149999999988</c:v>
                </c:pt>
                <c:pt idx="50">
                  <c:v>9.4280049999999989</c:v>
                </c:pt>
                <c:pt idx="51">
                  <c:v>9.7019059999999993</c:v>
                </c:pt>
                <c:pt idx="52">
                  <c:v>9.822887999999999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90-42E0-BFD0-8B9E8E77A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218912"/>
        <c:axId val="2106260928"/>
      </c:scatterChart>
      <c:valAx>
        <c:axId val="2106218912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Yaw[</a:t>
                </a:r>
                <a:r>
                  <a:rPr lang="en-US">
                    <a:sym typeface="Symbol" panose="05050102010706020507" pitchFamily="18" charset="2"/>
                  </a:rPr>
                  <a:t></a:t>
                </a:r>
                <a:r>
                  <a:rPr lang="en-US"/>
                  <a:t>]</a:t>
                </a:r>
                <a:endParaRPr lang="ja-JP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2106260928"/>
        <c:crosses val="autoZero"/>
        <c:crossBetween val="midCat"/>
        <c:majorUnit val="35"/>
      </c:valAx>
      <c:valAx>
        <c:axId val="2106260928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[m]</a:t>
                </a:r>
                <a:endParaRPr lang="ja-JP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2106218912"/>
        <c:crosses val="autoZero"/>
        <c:crossBetween val="midCat"/>
        <c:majorUnit val="2"/>
      </c:valAx>
    </c:plotArea>
    <c:legend>
      <c:legendPos val="b"/>
      <c:layout>
        <c:manualLayout>
          <c:xMode val="edge"/>
          <c:yMode val="edge"/>
          <c:x val="2.4913257729175103E-2"/>
          <c:y val="0.91185296191819443"/>
          <c:w val="0.94261441879303365"/>
          <c:h val="7.2787964268923366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'Figure4.2.12'!$AH$3</c:f>
              <c:strCache>
                <c:ptCount val="1"/>
                <c:pt idx="0">
                  <c:v>Yaw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'Figure4.2.12'!$AH$4:$AH$1000</c:f>
              <c:numCache>
                <c:formatCode>General</c:formatCode>
                <c:ptCount val="997"/>
                <c:pt idx="0">
                  <c:v>4.5300002098083496</c:v>
                </c:pt>
                <c:pt idx="1">
                  <c:v>8.8299999237060547</c:v>
                </c:pt>
                <c:pt idx="2">
                  <c:v>14.770000457763672</c:v>
                </c:pt>
                <c:pt idx="3">
                  <c:v>-0.30000001192092896</c:v>
                </c:pt>
                <c:pt idx="4">
                  <c:v>-37.560001373291016</c:v>
                </c:pt>
                <c:pt idx="5">
                  <c:v>-11.560000419616699</c:v>
                </c:pt>
                <c:pt idx="6">
                  <c:v>10.199999809265137</c:v>
                </c:pt>
                <c:pt idx="7">
                  <c:v>8.2600002288818359</c:v>
                </c:pt>
                <c:pt idx="8">
                  <c:v>7.8000001907348633</c:v>
                </c:pt>
                <c:pt idx="9">
                  <c:v>7.2399997711181641</c:v>
                </c:pt>
                <c:pt idx="10">
                  <c:v>23.479999542236328</c:v>
                </c:pt>
                <c:pt idx="11">
                  <c:v>5.1599998474121094</c:v>
                </c:pt>
                <c:pt idx="12">
                  <c:v>1.0499999523162842</c:v>
                </c:pt>
                <c:pt idx="13">
                  <c:v>12.890000343322754</c:v>
                </c:pt>
                <c:pt idx="14">
                  <c:v>8.2799997329711914</c:v>
                </c:pt>
                <c:pt idx="15">
                  <c:v>5.6500000953674316</c:v>
                </c:pt>
                <c:pt idx="16">
                  <c:v>10.859999656677246</c:v>
                </c:pt>
                <c:pt idx="17">
                  <c:v>19.870000839233398</c:v>
                </c:pt>
                <c:pt idx="18">
                  <c:v>6.929999828338623</c:v>
                </c:pt>
                <c:pt idx="19">
                  <c:v>-9.5</c:v>
                </c:pt>
                <c:pt idx="20">
                  <c:v>-5.320000171661377</c:v>
                </c:pt>
                <c:pt idx="21">
                  <c:v>-9.4600000381469727</c:v>
                </c:pt>
                <c:pt idx="22">
                  <c:v>-16.030000686645508</c:v>
                </c:pt>
                <c:pt idx="23">
                  <c:v>-36.830001831054688</c:v>
                </c:pt>
                <c:pt idx="24">
                  <c:v>-19.090000152587891</c:v>
                </c:pt>
                <c:pt idx="25">
                  <c:v>-6.2300000190734863</c:v>
                </c:pt>
                <c:pt idx="26">
                  <c:v>-16.639999389648438</c:v>
                </c:pt>
                <c:pt idx="27">
                  <c:v>-0.41999998688697815</c:v>
                </c:pt>
                <c:pt idx="28">
                  <c:v>5.0300002098083496</c:v>
                </c:pt>
                <c:pt idx="29">
                  <c:v>-0.37999999523162842</c:v>
                </c:pt>
                <c:pt idx="30">
                  <c:v>-2.9200000762939453</c:v>
                </c:pt>
                <c:pt idx="31">
                  <c:v>-29.469999313354492</c:v>
                </c:pt>
                <c:pt idx="32">
                  <c:v>-37.180000305175781</c:v>
                </c:pt>
                <c:pt idx="33">
                  <c:v>12.930000305175781</c:v>
                </c:pt>
                <c:pt idx="34">
                  <c:v>20.700000762939453</c:v>
                </c:pt>
                <c:pt idx="35">
                  <c:v>16.799999237060547</c:v>
                </c:pt>
                <c:pt idx="36">
                  <c:v>-1.4099999666213989</c:v>
                </c:pt>
                <c:pt idx="37">
                  <c:v>24.129999160766602</c:v>
                </c:pt>
                <c:pt idx="38">
                  <c:v>16.510000228881836</c:v>
                </c:pt>
                <c:pt idx="39">
                  <c:v>2.2000000476837158</c:v>
                </c:pt>
                <c:pt idx="40">
                  <c:v>6</c:v>
                </c:pt>
                <c:pt idx="41">
                  <c:v>0.68000000715255737</c:v>
                </c:pt>
                <c:pt idx="42">
                  <c:v>-9.880000114440918</c:v>
                </c:pt>
                <c:pt idx="43">
                  <c:v>-9.7899999618530273</c:v>
                </c:pt>
                <c:pt idx="44">
                  <c:v>-1.9299999475479126</c:v>
                </c:pt>
                <c:pt idx="45">
                  <c:v>10.119999885559082</c:v>
                </c:pt>
                <c:pt idx="46">
                  <c:v>-26.229999542236328</c:v>
                </c:pt>
                <c:pt idx="47">
                  <c:v>-9.2100000381469727</c:v>
                </c:pt>
                <c:pt idx="48">
                  <c:v>10.960000038146973</c:v>
                </c:pt>
                <c:pt idx="49">
                  <c:v>9.9899997711181641</c:v>
                </c:pt>
                <c:pt idx="50">
                  <c:v>12.739999771118164</c:v>
                </c:pt>
                <c:pt idx="51">
                  <c:v>12.109999656677246</c:v>
                </c:pt>
                <c:pt idx="52">
                  <c:v>11.380000114440918</c:v>
                </c:pt>
                <c:pt idx="53">
                  <c:v>8.369999885559082</c:v>
                </c:pt>
                <c:pt idx="54">
                  <c:v>8.4399995803833008</c:v>
                </c:pt>
                <c:pt idx="55">
                  <c:v>9.0699996948242188</c:v>
                </c:pt>
                <c:pt idx="56">
                  <c:v>12.189999580383301</c:v>
                </c:pt>
                <c:pt idx="57">
                  <c:v>12.090000152587891</c:v>
                </c:pt>
                <c:pt idx="58">
                  <c:v>10.340000152587891</c:v>
                </c:pt>
                <c:pt idx="59">
                  <c:v>11.939999580383301</c:v>
                </c:pt>
                <c:pt idx="60">
                  <c:v>18.329999923706055</c:v>
                </c:pt>
                <c:pt idx="61">
                  <c:v>20.350000381469727</c:v>
                </c:pt>
                <c:pt idx="62">
                  <c:v>32.009998321533203</c:v>
                </c:pt>
                <c:pt idx="63">
                  <c:v>29.969999313354492</c:v>
                </c:pt>
                <c:pt idx="64">
                  <c:v>37.779998779296875</c:v>
                </c:pt>
                <c:pt idx="65">
                  <c:v>34.650001525878906</c:v>
                </c:pt>
                <c:pt idx="66">
                  <c:v>22.629999160766602</c:v>
                </c:pt>
                <c:pt idx="67">
                  <c:v>25.059999465942383</c:v>
                </c:pt>
                <c:pt idx="68">
                  <c:v>25.549999237060547</c:v>
                </c:pt>
                <c:pt idx="69">
                  <c:v>36.450000762939453</c:v>
                </c:pt>
                <c:pt idx="70">
                  <c:v>37.459999084472656</c:v>
                </c:pt>
                <c:pt idx="71">
                  <c:v>35.720001220703125</c:v>
                </c:pt>
                <c:pt idx="72">
                  <c:v>34.360000610351563</c:v>
                </c:pt>
                <c:pt idx="73">
                  <c:v>27.690000534057617</c:v>
                </c:pt>
                <c:pt idx="74">
                  <c:v>23.549999237060547</c:v>
                </c:pt>
                <c:pt idx="75">
                  <c:v>20.209999084472656</c:v>
                </c:pt>
                <c:pt idx="76">
                  <c:v>23.409999847412109</c:v>
                </c:pt>
                <c:pt idx="77">
                  <c:v>15.680000305175781</c:v>
                </c:pt>
                <c:pt idx="78">
                  <c:v>23.760000228881836</c:v>
                </c:pt>
                <c:pt idx="79">
                  <c:v>4.809999942779541</c:v>
                </c:pt>
                <c:pt idx="80">
                  <c:v>8.8100004196166992</c:v>
                </c:pt>
                <c:pt idx="81">
                  <c:v>-8.630000114440918</c:v>
                </c:pt>
                <c:pt idx="82">
                  <c:v>-6.9600000381469727</c:v>
                </c:pt>
                <c:pt idx="83">
                  <c:v>-40.069999694824219</c:v>
                </c:pt>
                <c:pt idx="84">
                  <c:v>-40.590000152587891</c:v>
                </c:pt>
                <c:pt idx="85">
                  <c:v>-39.799999237060547</c:v>
                </c:pt>
                <c:pt idx="86">
                  <c:v>-39.849998474121094</c:v>
                </c:pt>
                <c:pt idx="87">
                  <c:v>-37.700000762939453</c:v>
                </c:pt>
                <c:pt idx="88">
                  <c:v>-45.810001373291016</c:v>
                </c:pt>
                <c:pt idx="89">
                  <c:v>-51.139999389648438</c:v>
                </c:pt>
                <c:pt idx="90">
                  <c:v>-63.619998931884766</c:v>
                </c:pt>
                <c:pt idx="91">
                  <c:v>-62.159999847412109</c:v>
                </c:pt>
                <c:pt idx="92">
                  <c:v>-56.689998626708984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xVal>
          <c:yVal>
            <c:numRef>
              <c:f>'Figure4.2.12'!$AE$4:$AE$1000</c:f>
              <c:numCache>
                <c:formatCode>General</c:formatCode>
                <c:ptCount val="997"/>
                <c:pt idx="0">
                  <c:v>0</c:v>
                </c:pt>
                <c:pt idx="1">
                  <c:v>5.6000000000000001E-2</c:v>
                </c:pt>
                <c:pt idx="2">
                  <c:v>0.121</c:v>
                </c:pt>
                <c:pt idx="3">
                  <c:v>0.19800000000000001</c:v>
                </c:pt>
                <c:pt idx="4">
                  <c:v>0.26</c:v>
                </c:pt>
                <c:pt idx="5">
                  <c:v>0.32800000000000001</c:v>
                </c:pt>
                <c:pt idx="6">
                  <c:v>0.4</c:v>
                </c:pt>
                <c:pt idx="7">
                  <c:v>0.44900000000000001</c:v>
                </c:pt>
                <c:pt idx="8">
                  <c:v>0.52200000000000002</c:v>
                </c:pt>
                <c:pt idx="9">
                  <c:v>0.58899999999999997</c:v>
                </c:pt>
                <c:pt idx="10">
                  <c:v>0.65200000000000002</c:v>
                </c:pt>
                <c:pt idx="11">
                  <c:v>0.72499999999999998</c:v>
                </c:pt>
                <c:pt idx="12">
                  <c:v>0.78400000000000003</c:v>
                </c:pt>
                <c:pt idx="13">
                  <c:v>0.84699999999999998</c:v>
                </c:pt>
                <c:pt idx="14">
                  <c:v>0.92700000000000005</c:v>
                </c:pt>
                <c:pt idx="15">
                  <c:v>0.98599999999999999</c:v>
                </c:pt>
                <c:pt idx="16">
                  <c:v>1.048</c:v>
                </c:pt>
                <c:pt idx="17">
                  <c:v>1.119</c:v>
                </c:pt>
                <c:pt idx="18">
                  <c:v>1.1819999999999999</c:v>
                </c:pt>
                <c:pt idx="19">
                  <c:v>1.262</c:v>
                </c:pt>
                <c:pt idx="20">
                  <c:v>1.319</c:v>
                </c:pt>
                <c:pt idx="21">
                  <c:v>1.395</c:v>
                </c:pt>
                <c:pt idx="22">
                  <c:v>1.45</c:v>
                </c:pt>
                <c:pt idx="23">
                  <c:v>1.516</c:v>
                </c:pt>
                <c:pt idx="24">
                  <c:v>1.593</c:v>
                </c:pt>
                <c:pt idx="25">
                  <c:v>1.6519999999999999</c:v>
                </c:pt>
                <c:pt idx="26">
                  <c:v>1.7310000000000001</c:v>
                </c:pt>
                <c:pt idx="27">
                  <c:v>1.81</c:v>
                </c:pt>
                <c:pt idx="28">
                  <c:v>1.875</c:v>
                </c:pt>
                <c:pt idx="29">
                  <c:v>1.9350000000000001</c:v>
                </c:pt>
                <c:pt idx="30">
                  <c:v>1.988</c:v>
                </c:pt>
                <c:pt idx="31">
                  <c:v>2.0470000000000002</c:v>
                </c:pt>
                <c:pt idx="32">
                  <c:v>2.11</c:v>
                </c:pt>
                <c:pt idx="33">
                  <c:v>2.1909999999999998</c:v>
                </c:pt>
                <c:pt idx="34">
                  <c:v>2.2709999999999999</c:v>
                </c:pt>
                <c:pt idx="35">
                  <c:v>2.3380000000000001</c:v>
                </c:pt>
                <c:pt idx="36">
                  <c:v>2.4119999999999999</c:v>
                </c:pt>
                <c:pt idx="37">
                  <c:v>2.4710000000000001</c:v>
                </c:pt>
                <c:pt idx="38">
                  <c:v>2.532</c:v>
                </c:pt>
                <c:pt idx="39">
                  <c:v>2.5920000000000001</c:v>
                </c:pt>
                <c:pt idx="40">
                  <c:v>2.6589999999999998</c:v>
                </c:pt>
                <c:pt idx="41">
                  <c:v>2.7250000000000001</c:v>
                </c:pt>
                <c:pt idx="42">
                  <c:v>2.7829999999999999</c:v>
                </c:pt>
                <c:pt idx="43">
                  <c:v>2.8479999999999999</c:v>
                </c:pt>
                <c:pt idx="44">
                  <c:v>2.911</c:v>
                </c:pt>
                <c:pt idx="45">
                  <c:v>2.98</c:v>
                </c:pt>
                <c:pt idx="46">
                  <c:v>3.048</c:v>
                </c:pt>
                <c:pt idx="47">
                  <c:v>3.1120000000000001</c:v>
                </c:pt>
                <c:pt idx="48">
                  <c:v>3.1760000000000002</c:v>
                </c:pt>
                <c:pt idx="49">
                  <c:v>3.25</c:v>
                </c:pt>
                <c:pt idx="50">
                  <c:v>3.3140000000000001</c:v>
                </c:pt>
                <c:pt idx="51">
                  <c:v>3.3820000000000001</c:v>
                </c:pt>
                <c:pt idx="52">
                  <c:v>3.4420000000000002</c:v>
                </c:pt>
                <c:pt idx="53">
                  <c:v>3.5070000000000001</c:v>
                </c:pt>
                <c:pt idx="54">
                  <c:v>3.573</c:v>
                </c:pt>
                <c:pt idx="55">
                  <c:v>3.6379999999999999</c:v>
                </c:pt>
                <c:pt idx="56">
                  <c:v>3.7090000000000001</c:v>
                </c:pt>
                <c:pt idx="57">
                  <c:v>3.7690000000000001</c:v>
                </c:pt>
                <c:pt idx="58">
                  <c:v>3.8370000000000002</c:v>
                </c:pt>
                <c:pt idx="59">
                  <c:v>3.9089999999999998</c:v>
                </c:pt>
                <c:pt idx="60">
                  <c:v>3.968</c:v>
                </c:pt>
                <c:pt idx="61">
                  <c:v>4.0389999999999997</c:v>
                </c:pt>
                <c:pt idx="62">
                  <c:v>4.1040000000000001</c:v>
                </c:pt>
                <c:pt idx="63">
                  <c:v>4.1660000000000004</c:v>
                </c:pt>
                <c:pt idx="64">
                  <c:v>4.2370000000000001</c:v>
                </c:pt>
                <c:pt idx="65">
                  <c:v>4.2990000000000004</c:v>
                </c:pt>
                <c:pt idx="66">
                  <c:v>4.3620000000000001</c:v>
                </c:pt>
                <c:pt idx="67">
                  <c:v>4.4370000000000003</c:v>
                </c:pt>
                <c:pt idx="68">
                  <c:v>4.5039999999999996</c:v>
                </c:pt>
                <c:pt idx="69">
                  <c:v>4.5670000000000002</c:v>
                </c:pt>
                <c:pt idx="70">
                  <c:v>4.6360000000000001</c:v>
                </c:pt>
                <c:pt idx="71">
                  <c:v>4.6950000000000003</c:v>
                </c:pt>
                <c:pt idx="72">
                  <c:v>4.7720000000000002</c:v>
                </c:pt>
                <c:pt idx="73">
                  <c:v>4.8369999999999997</c:v>
                </c:pt>
                <c:pt idx="74">
                  <c:v>4.9020000000000001</c:v>
                </c:pt>
                <c:pt idx="75">
                  <c:v>4.9640000000000004</c:v>
                </c:pt>
                <c:pt idx="76">
                  <c:v>5.0350000000000001</c:v>
                </c:pt>
                <c:pt idx="77">
                  <c:v>5.0940000000000003</c:v>
                </c:pt>
                <c:pt idx="78">
                  <c:v>5.1630000000000003</c:v>
                </c:pt>
                <c:pt idx="79">
                  <c:v>5.2359999999999998</c:v>
                </c:pt>
                <c:pt idx="80">
                  <c:v>5.3040000000000003</c:v>
                </c:pt>
                <c:pt idx="81">
                  <c:v>5.3849999999999998</c:v>
                </c:pt>
                <c:pt idx="82">
                  <c:v>5.4530000000000003</c:v>
                </c:pt>
                <c:pt idx="83">
                  <c:v>5.5170000000000003</c:v>
                </c:pt>
                <c:pt idx="84">
                  <c:v>5.5739999999999998</c:v>
                </c:pt>
                <c:pt idx="85">
                  <c:v>5.64</c:v>
                </c:pt>
                <c:pt idx="86">
                  <c:v>5.694</c:v>
                </c:pt>
                <c:pt idx="87">
                  <c:v>5.758</c:v>
                </c:pt>
                <c:pt idx="88">
                  <c:v>5.8310000000000004</c:v>
                </c:pt>
                <c:pt idx="89">
                  <c:v>5.9029999999999996</c:v>
                </c:pt>
                <c:pt idx="90">
                  <c:v>5.9669999999999996</c:v>
                </c:pt>
                <c:pt idx="91">
                  <c:v>6.032</c:v>
                </c:pt>
                <c:pt idx="92">
                  <c:v>6.0979999999999999</c:v>
                </c:pt>
                <c:pt idx="93">
                  <c:v>6.1630000000000003</c:v>
                </c:pt>
                <c:pt idx="94">
                  <c:v>6.2359999999999998</c:v>
                </c:pt>
                <c:pt idx="95">
                  <c:v>6.3019999999999996</c:v>
                </c:pt>
                <c:pt idx="96">
                  <c:v>6.3730000000000002</c:v>
                </c:pt>
                <c:pt idx="97">
                  <c:v>6.4349999999999996</c:v>
                </c:pt>
                <c:pt idx="98">
                  <c:v>6.4939999999999998</c:v>
                </c:pt>
                <c:pt idx="99">
                  <c:v>6.556</c:v>
                </c:pt>
                <c:pt idx="100">
                  <c:v>6.6210000000000004</c:v>
                </c:pt>
                <c:pt idx="101">
                  <c:v>6.6879999999999997</c:v>
                </c:pt>
                <c:pt idx="102">
                  <c:v>6.7549999999999999</c:v>
                </c:pt>
                <c:pt idx="103">
                  <c:v>6.82</c:v>
                </c:pt>
                <c:pt idx="104">
                  <c:v>6.8860000000000001</c:v>
                </c:pt>
                <c:pt idx="105">
                  <c:v>6.9560000000000004</c:v>
                </c:pt>
                <c:pt idx="106">
                  <c:v>7.0190000000000001</c:v>
                </c:pt>
                <c:pt idx="107">
                  <c:v>7.0860000000000003</c:v>
                </c:pt>
                <c:pt idx="108">
                  <c:v>7.16</c:v>
                </c:pt>
                <c:pt idx="109">
                  <c:v>7.2329999999999997</c:v>
                </c:pt>
                <c:pt idx="110">
                  <c:v>7.29</c:v>
                </c:pt>
                <c:pt idx="111">
                  <c:v>7.36</c:v>
                </c:pt>
                <c:pt idx="112">
                  <c:v>7.4370000000000003</c:v>
                </c:pt>
                <c:pt idx="113">
                  <c:v>7.508</c:v>
                </c:pt>
                <c:pt idx="114">
                  <c:v>7.5839999999999996</c:v>
                </c:pt>
                <c:pt idx="115">
                  <c:v>7.6449999999999996</c:v>
                </c:pt>
                <c:pt idx="116">
                  <c:v>7.7039999999999997</c:v>
                </c:pt>
                <c:pt idx="117">
                  <c:v>7.7619999999999996</c:v>
                </c:pt>
                <c:pt idx="118">
                  <c:v>7.8280000000000003</c:v>
                </c:pt>
                <c:pt idx="119">
                  <c:v>7.9080000000000004</c:v>
                </c:pt>
                <c:pt idx="120">
                  <c:v>7.9770000000000003</c:v>
                </c:pt>
                <c:pt idx="121">
                  <c:v>8.0340000000000007</c:v>
                </c:pt>
                <c:pt idx="122">
                  <c:v>8.0950000000000006</c:v>
                </c:pt>
                <c:pt idx="123">
                  <c:v>8.1509999999999998</c:v>
                </c:pt>
                <c:pt idx="124">
                  <c:v>8.2170000000000005</c:v>
                </c:pt>
                <c:pt idx="125">
                  <c:v>8.2840000000000007</c:v>
                </c:pt>
                <c:pt idx="126">
                  <c:v>8.3460000000000001</c:v>
                </c:pt>
                <c:pt idx="127">
                  <c:v>8.4169999999999998</c:v>
                </c:pt>
                <c:pt idx="128">
                  <c:v>8.4849999999999994</c:v>
                </c:pt>
                <c:pt idx="129">
                  <c:v>8.5500000000000007</c:v>
                </c:pt>
                <c:pt idx="130">
                  <c:v>8.6170000000000009</c:v>
                </c:pt>
                <c:pt idx="131">
                  <c:v>8.6839999999999993</c:v>
                </c:pt>
                <c:pt idx="132">
                  <c:v>8.7520000000000007</c:v>
                </c:pt>
                <c:pt idx="133">
                  <c:v>8.8209999999999997</c:v>
                </c:pt>
                <c:pt idx="134">
                  <c:v>8.8810000000000002</c:v>
                </c:pt>
                <c:pt idx="135">
                  <c:v>8.9510000000000005</c:v>
                </c:pt>
                <c:pt idx="136">
                  <c:v>9.032</c:v>
                </c:pt>
                <c:pt idx="137">
                  <c:v>9.1069999999999993</c:v>
                </c:pt>
                <c:pt idx="138">
                  <c:v>9.1790000000000003</c:v>
                </c:pt>
                <c:pt idx="139">
                  <c:v>9.2309999999999999</c:v>
                </c:pt>
                <c:pt idx="140">
                  <c:v>9.2840000000000007</c:v>
                </c:pt>
                <c:pt idx="141">
                  <c:v>9.3510000000000009</c:v>
                </c:pt>
                <c:pt idx="142">
                  <c:v>9.41</c:v>
                </c:pt>
                <c:pt idx="143">
                  <c:v>9.4879999999999995</c:v>
                </c:pt>
                <c:pt idx="144">
                  <c:v>9.5630000000000006</c:v>
                </c:pt>
                <c:pt idx="145">
                  <c:v>9.6280000000000001</c:v>
                </c:pt>
                <c:pt idx="146">
                  <c:v>9.6989999999999998</c:v>
                </c:pt>
                <c:pt idx="147">
                  <c:v>9.7639999999999993</c:v>
                </c:pt>
                <c:pt idx="148">
                  <c:v>9.8279999999999994</c:v>
                </c:pt>
                <c:pt idx="149">
                  <c:v>9.8879999999999999</c:v>
                </c:pt>
                <c:pt idx="150">
                  <c:v>9.9659999999999993</c:v>
                </c:pt>
                <c:pt idx="151">
                  <c:v>10.044</c:v>
                </c:pt>
                <c:pt idx="152">
                  <c:v>10.121</c:v>
                </c:pt>
                <c:pt idx="153">
                  <c:v>10.193</c:v>
                </c:pt>
                <c:pt idx="154">
                  <c:v>10.231</c:v>
                </c:pt>
                <c:pt idx="155">
                  <c:v>10.282999999999999</c:v>
                </c:pt>
                <c:pt idx="156">
                  <c:v>10.343</c:v>
                </c:pt>
                <c:pt idx="157">
                  <c:v>10.414999999999999</c:v>
                </c:pt>
                <c:pt idx="158">
                  <c:v>10.499000000000001</c:v>
                </c:pt>
                <c:pt idx="159">
                  <c:v>10.571999999999999</c:v>
                </c:pt>
                <c:pt idx="160">
                  <c:v>10.632999999999999</c:v>
                </c:pt>
                <c:pt idx="161">
                  <c:v>10.692</c:v>
                </c:pt>
                <c:pt idx="162">
                  <c:v>10.754</c:v>
                </c:pt>
                <c:pt idx="163">
                  <c:v>10.815</c:v>
                </c:pt>
                <c:pt idx="164">
                  <c:v>10.875999999999999</c:v>
                </c:pt>
                <c:pt idx="165">
                  <c:v>10.948</c:v>
                </c:pt>
                <c:pt idx="166">
                  <c:v>11.015000000000001</c:v>
                </c:pt>
                <c:pt idx="167">
                  <c:v>11.071</c:v>
                </c:pt>
                <c:pt idx="168">
                  <c:v>11.137</c:v>
                </c:pt>
                <c:pt idx="169">
                  <c:v>11.217000000000001</c:v>
                </c:pt>
                <c:pt idx="170">
                  <c:v>11.282999999999999</c:v>
                </c:pt>
                <c:pt idx="171">
                  <c:v>11.337999999999999</c:v>
                </c:pt>
                <c:pt idx="172">
                  <c:v>11.403</c:v>
                </c:pt>
                <c:pt idx="173">
                  <c:v>11.47</c:v>
                </c:pt>
                <c:pt idx="174">
                  <c:v>11.544</c:v>
                </c:pt>
                <c:pt idx="175">
                  <c:v>11.624000000000001</c:v>
                </c:pt>
                <c:pt idx="176">
                  <c:v>11.709</c:v>
                </c:pt>
                <c:pt idx="177">
                  <c:v>11.77</c:v>
                </c:pt>
                <c:pt idx="178">
                  <c:v>11.834</c:v>
                </c:pt>
                <c:pt idx="179">
                  <c:v>11.891</c:v>
                </c:pt>
                <c:pt idx="180">
                  <c:v>11.948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1-40C5-8582-B74E83960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strRef>
              <c:f>'Figure4.2.12'!$N$2</c:f>
              <c:strCache>
                <c:ptCount val="1"/>
                <c:pt idx="0">
                  <c:v>Trajectory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'Figure4.2.12'!$N$4:$N$1000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-1.8173999999999978E-2</c:v>
                </c:pt>
                <c:pt idx="2">
                  <c:v>-2.7125E-2</c:v>
                </c:pt>
                <c:pt idx="3">
                  <c:v>9.9260000000000442E-3</c:v>
                </c:pt>
                <c:pt idx="4">
                  <c:v>-1.5576000000000022E-2</c:v>
                </c:pt>
                <c:pt idx="5">
                  <c:v>-2.828699999999992E-2</c:v>
                </c:pt>
                <c:pt idx="6">
                  <c:v>1.0224000000000047E-2</c:v>
                </c:pt>
                <c:pt idx="7">
                  <c:v>-9.7779999999999978E-2</c:v>
                </c:pt>
                <c:pt idx="8">
                  <c:v>-0.11205499999999995</c:v>
                </c:pt>
                <c:pt idx="9">
                  <c:v>-0.10723299999999995</c:v>
                </c:pt>
                <c:pt idx="10">
                  <c:v>-0.10898199999999997</c:v>
                </c:pt>
                <c:pt idx="11">
                  <c:v>-0.151366</c:v>
                </c:pt>
                <c:pt idx="12">
                  <c:v>-0.142676</c:v>
                </c:pt>
                <c:pt idx="13">
                  <c:v>-0.17490499999999998</c:v>
                </c:pt>
                <c:pt idx="14">
                  <c:v>-0.20075099999999999</c:v>
                </c:pt>
                <c:pt idx="15">
                  <c:v>-0.19505499999999995</c:v>
                </c:pt>
                <c:pt idx="16">
                  <c:v>-0.19526799999999997</c:v>
                </c:pt>
                <c:pt idx="17">
                  <c:v>-0.18141099999999996</c:v>
                </c:pt>
                <c:pt idx="18">
                  <c:v>-0.200373</c:v>
                </c:pt>
                <c:pt idx="19">
                  <c:v>-0.15370200000000001</c:v>
                </c:pt>
                <c:pt idx="20">
                  <c:v>-0.14302899999999999</c:v>
                </c:pt>
                <c:pt idx="21">
                  <c:v>-0.13283299999999998</c:v>
                </c:pt>
                <c:pt idx="22">
                  <c:v>-0.12707499999999999</c:v>
                </c:pt>
                <c:pt idx="23">
                  <c:v>-0.11567999999999995</c:v>
                </c:pt>
                <c:pt idx="24">
                  <c:v>-0.10292999999999995</c:v>
                </c:pt>
                <c:pt idx="25">
                  <c:v>-8.8983999999999924E-2</c:v>
                </c:pt>
                <c:pt idx="26">
                  <c:v>-9.927199999999993E-2</c:v>
                </c:pt>
                <c:pt idx="27">
                  <c:v>-0.10621899999999994</c:v>
                </c:pt>
                <c:pt idx="28">
                  <c:v>-0.10615499999999997</c:v>
                </c:pt>
                <c:pt idx="29">
                  <c:v>-0.10747699999999998</c:v>
                </c:pt>
                <c:pt idx="30">
                  <c:v>-0.11920799999999997</c:v>
                </c:pt>
                <c:pt idx="31">
                  <c:v>-0.15324199999999996</c:v>
                </c:pt>
                <c:pt idx="32">
                  <c:v>-0.15932499999999999</c:v>
                </c:pt>
                <c:pt idx="33">
                  <c:v>-0.17104999999999995</c:v>
                </c:pt>
                <c:pt idx="34">
                  <c:v>-0.17992999999999995</c:v>
                </c:pt>
                <c:pt idx="35">
                  <c:v>-0.18872999999999995</c:v>
                </c:pt>
                <c:pt idx="36">
                  <c:v>-0.17610799999999996</c:v>
                </c:pt>
                <c:pt idx="37">
                  <c:v>-0.182474</c:v>
                </c:pt>
                <c:pt idx="38">
                  <c:v>-0.17892499999999995</c:v>
                </c:pt>
                <c:pt idx="39">
                  <c:v>-0.17172299999999996</c:v>
                </c:pt>
                <c:pt idx="40">
                  <c:v>-0.17461199999999996</c:v>
                </c:pt>
                <c:pt idx="41">
                  <c:v>-0.173683</c:v>
                </c:pt>
                <c:pt idx="42">
                  <c:v>-0.153503</c:v>
                </c:pt>
                <c:pt idx="43">
                  <c:v>-0.16840099999999997</c:v>
                </c:pt>
                <c:pt idx="44">
                  <c:v>-0.16862499999999994</c:v>
                </c:pt>
                <c:pt idx="45">
                  <c:v>-0.15932499999999999</c:v>
                </c:pt>
                <c:pt idx="46">
                  <c:v>-0.16817099999999999</c:v>
                </c:pt>
                <c:pt idx="47">
                  <c:v>-0.17564199999999999</c:v>
                </c:pt>
                <c:pt idx="48">
                  <c:v>-0.17838399999999996</c:v>
                </c:pt>
                <c:pt idx="49">
                  <c:v>-0.17493099999999998</c:v>
                </c:pt>
                <c:pt idx="50">
                  <c:v>-0.17257099999999997</c:v>
                </c:pt>
                <c:pt idx="51">
                  <c:v>-0.18612999999999999</c:v>
                </c:pt>
                <c:pt idx="52">
                  <c:v>-0.16876599999999997</c:v>
                </c:pt>
                <c:pt idx="53">
                  <c:v>-0.18522199999999997</c:v>
                </c:pt>
                <c:pt idx="54">
                  <c:v>-0.17529799999999995</c:v>
                </c:pt>
                <c:pt idx="55">
                  <c:v>-0.18078299999999997</c:v>
                </c:pt>
                <c:pt idx="56">
                  <c:v>-0.17482399999999995</c:v>
                </c:pt>
                <c:pt idx="57">
                  <c:v>-0.17029299999999994</c:v>
                </c:pt>
                <c:pt idx="58">
                  <c:v>-0.17485299999999995</c:v>
                </c:pt>
                <c:pt idx="59">
                  <c:v>-0.17640599999999995</c:v>
                </c:pt>
                <c:pt idx="60">
                  <c:v>-0.19737099999999999</c:v>
                </c:pt>
                <c:pt idx="61">
                  <c:v>-0.19708699999999998</c:v>
                </c:pt>
                <c:pt idx="62">
                  <c:v>-0.20332799999999998</c:v>
                </c:pt>
                <c:pt idx="63">
                  <c:v>-0.21251</c:v>
                </c:pt>
                <c:pt idx="64">
                  <c:v>-0.21556199999999995</c:v>
                </c:pt>
                <c:pt idx="65">
                  <c:v>-0.23116399999999998</c:v>
                </c:pt>
                <c:pt idx="66">
                  <c:v>-0.23596999999999999</c:v>
                </c:pt>
                <c:pt idx="67">
                  <c:v>-0.21729599999999999</c:v>
                </c:pt>
                <c:pt idx="68">
                  <c:v>-0.22008</c:v>
                </c:pt>
                <c:pt idx="69">
                  <c:v>-0.19402499999999998</c:v>
                </c:pt>
                <c:pt idx="70">
                  <c:v>-0.15751899999999996</c:v>
                </c:pt>
                <c:pt idx="71">
                  <c:v>-0.154998</c:v>
                </c:pt>
                <c:pt idx="72">
                  <c:v>-0.12197199999999998</c:v>
                </c:pt>
                <c:pt idx="73">
                  <c:v>-0.11541999999999997</c:v>
                </c:pt>
                <c:pt idx="74">
                  <c:v>-9.2949999999999935E-2</c:v>
                </c:pt>
                <c:pt idx="75">
                  <c:v>-7.770299999999998E-2</c:v>
                </c:pt>
                <c:pt idx="76">
                  <c:v>-6.3689999999999941E-2</c:v>
                </c:pt>
                <c:pt idx="77">
                  <c:v>-7.8896999999999939E-2</c:v>
                </c:pt>
                <c:pt idx="78">
                  <c:v>-8.6937999999999988E-2</c:v>
                </c:pt>
                <c:pt idx="79">
                  <c:v>-0.10674599999999998</c:v>
                </c:pt>
                <c:pt idx="80">
                  <c:v>-0.11449000000000001</c:v>
                </c:pt>
                <c:pt idx="81">
                  <c:v>-0.12166999999999996</c:v>
                </c:pt>
                <c:pt idx="82">
                  <c:v>-0.14053999999999997</c:v>
                </c:pt>
                <c:pt idx="83">
                  <c:v>-0.15689799999999998</c:v>
                </c:pt>
                <c:pt idx="84">
                  <c:v>-0.14616699999999996</c:v>
                </c:pt>
                <c:pt idx="85">
                  <c:v>-0.17199599999999998</c:v>
                </c:pt>
                <c:pt idx="86">
                  <c:v>-0.15026499999999998</c:v>
                </c:pt>
                <c:pt idx="87">
                  <c:v>-0.12583499999999997</c:v>
                </c:pt>
                <c:pt idx="88">
                  <c:v>-0.12069299999999998</c:v>
                </c:pt>
                <c:pt idx="89">
                  <c:v>-7.4428999999999981E-2</c:v>
                </c:pt>
                <c:pt idx="90">
                  <c:v>-5.9423999999999977E-2</c:v>
                </c:pt>
                <c:pt idx="91">
                  <c:v>-2.6161999999999921E-2</c:v>
                </c:pt>
                <c:pt idx="92">
                  <c:v>2.9562000000000012E-2</c:v>
                </c:pt>
                <c:pt idx="93">
                  <c:v>4.7119000000000029E-2</c:v>
                </c:pt>
                <c:pt idx="94">
                  <c:v>9.318700000000002E-2</c:v>
                </c:pt>
                <c:pt idx="95">
                  <c:v>9.9374000000000032E-2</c:v>
                </c:pt>
                <c:pt idx="96">
                  <c:v>0.115</c:v>
                </c:pt>
                <c:pt idx="97">
                  <c:v>0.10530600000000004</c:v>
                </c:pt>
                <c:pt idx="98">
                  <c:v>0.11992200000000003</c:v>
                </c:pt>
                <c:pt idx="99">
                  <c:v>6.4324000000000076E-2</c:v>
                </c:pt>
                <c:pt idx="100">
                  <c:v>6.3466000000000009E-2</c:v>
                </c:pt>
                <c:pt idx="101">
                  <c:v>-2.4798000000000004E-2</c:v>
                </c:pt>
                <c:pt idx="102">
                  <c:v>-3.0656999999999927E-2</c:v>
                </c:pt>
                <c:pt idx="103">
                  <c:v>-0.10485000000000003</c:v>
                </c:pt>
                <c:pt idx="104">
                  <c:v>-8.6670999999999943E-2</c:v>
                </c:pt>
                <c:pt idx="105">
                  <c:v>-0.14853499999999997</c:v>
                </c:pt>
                <c:pt idx="106">
                  <c:v>-0.20708199999999999</c:v>
                </c:pt>
                <c:pt idx="107">
                  <c:v>-0.19536399999999998</c:v>
                </c:pt>
                <c:pt idx="108">
                  <c:v>-0.22226399999999996</c:v>
                </c:pt>
                <c:pt idx="109">
                  <c:v>-0.24765199999999998</c:v>
                </c:pt>
                <c:pt idx="110">
                  <c:v>-0.28616199999999997</c:v>
                </c:pt>
                <c:pt idx="111">
                  <c:v>-0.30234899999999998</c:v>
                </c:pt>
                <c:pt idx="112">
                  <c:v>-0.320604</c:v>
                </c:pt>
                <c:pt idx="113">
                  <c:v>-0.34467399999999998</c:v>
                </c:pt>
                <c:pt idx="114">
                  <c:v>-0.39973499999999995</c:v>
                </c:pt>
                <c:pt idx="115">
                  <c:v>-0.41920999999999997</c:v>
                </c:pt>
                <c:pt idx="116">
                  <c:v>-0.37618800000000002</c:v>
                </c:pt>
                <c:pt idx="117">
                  <c:v>-0.45203900000000002</c:v>
                </c:pt>
                <c:pt idx="118">
                  <c:v>-0.448708</c:v>
                </c:pt>
              </c:numCache>
            </c:numRef>
          </c:xVal>
          <c:yVal>
            <c:numRef>
              <c:f>'Figure4.2.12'!$D$4:$D$1000</c:f>
              <c:numCache>
                <c:formatCode>General</c:formatCode>
                <c:ptCount val="997"/>
                <c:pt idx="0">
                  <c:v>0</c:v>
                </c:pt>
                <c:pt idx="1">
                  <c:v>9.7000000008847564E-2</c:v>
                </c:pt>
                <c:pt idx="2">
                  <c:v>0.20000000001164153</c:v>
                </c:pt>
                <c:pt idx="3">
                  <c:v>0.29499999999825377</c:v>
                </c:pt>
                <c:pt idx="4">
                  <c:v>0.40000000000873115</c:v>
                </c:pt>
                <c:pt idx="5">
                  <c:v>0.50800000000162981</c:v>
                </c:pt>
                <c:pt idx="6">
                  <c:v>0.61500000000523869</c:v>
                </c:pt>
                <c:pt idx="7">
                  <c:v>0.72400000000197906</c:v>
                </c:pt>
                <c:pt idx="8">
                  <c:v>0.82899999999790452</c:v>
                </c:pt>
                <c:pt idx="9">
                  <c:v>0.92100000000209548</c:v>
                </c:pt>
                <c:pt idx="10">
                  <c:v>1.0140000000101281</c:v>
                </c:pt>
                <c:pt idx="11">
                  <c:v>1.1209999999991851</c:v>
                </c:pt>
                <c:pt idx="12">
                  <c:v>1.2300000000104774</c:v>
                </c:pt>
                <c:pt idx="13">
                  <c:v>1.3369999999995343</c:v>
                </c:pt>
                <c:pt idx="14">
                  <c:v>1.4320000000006985</c:v>
                </c:pt>
                <c:pt idx="15">
                  <c:v>1.533000000010361</c:v>
                </c:pt>
                <c:pt idx="16">
                  <c:v>1.6300000000046566</c:v>
                </c:pt>
                <c:pt idx="17">
                  <c:v>1.7200000000011642</c:v>
                </c:pt>
                <c:pt idx="18">
                  <c:v>1.8170000000100117</c:v>
                </c:pt>
                <c:pt idx="19">
                  <c:v>1.9170000000012806</c:v>
                </c:pt>
                <c:pt idx="20">
                  <c:v>2.0100000000093132</c:v>
                </c:pt>
                <c:pt idx="21">
                  <c:v>2.1040000000066357</c:v>
                </c:pt>
                <c:pt idx="22">
                  <c:v>2.2110000000102445</c:v>
                </c:pt>
                <c:pt idx="23">
                  <c:v>2.3179999999993015</c:v>
                </c:pt>
                <c:pt idx="24">
                  <c:v>2.4270000000105938</c:v>
                </c:pt>
                <c:pt idx="25">
                  <c:v>2.5290000000095461</c:v>
                </c:pt>
                <c:pt idx="26">
                  <c:v>2.625</c:v>
                </c:pt>
                <c:pt idx="27">
                  <c:v>2.7330000000074506</c:v>
                </c:pt>
                <c:pt idx="28">
                  <c:v>2.8360000000102445</c:v>
                </c:pt>
                <c:pt idx="29">
                  <c:v>2.9310000000114087</c:v>
                </c:pt>
                <c:pt idx="30">
                  <c:v>3.0409999999974389</c:v>
                </c:pt>
                <c:pt idx="31">
                  <c:v>3.1500000000087311</c:v>
                </c:pt>
                <c:pt idx="32">
                  <c:v>3.271999999997206</c:v>
                </c:pt>
                <c:pt idx="33">
                  <c:v>3.375</c:v>
                </c:pt>
                <c:pt idx="34">
                  <c:v>3.4809999999997672</c:v>
                </c:pt>
                <c:pt idx="35">
                  <c:v>3.5780000000086147</c:v>
                </c:pt>
                <c:pt idx="36">
                  <c:v>3.6870000000053551</c:v>
                </c:pt>
                <c:pt idx="37">
                  <c:v>3.7909999999974389</c:v>
                </c:pt>
                <c:pt idx="38">
                  <c:v>3.896999999997206</c:v>
                </c:pt>
                <c:pt idx="39">
                  <c:v>3.9910000000090804</c:v>
                </c:pt>
                <c:pt idx="40">
                  <c:v>4.0990000000019791</c:v>
                </c:pt>
                <c:pt idx="41">
                  <c:v>4.1929999999993015</c:v>
                </c:pt>
                <c:pt idx="42">
                  <c:v>4.2989999999990687</c:v>
                </c:pt>
                <c:pt idx="43">
                  <c:v>4.3960000000079162</c:v>
                </c:pt>
                <c:pt idx="44">
                  <c:v>4.4990000000107102</c:v>
                </c:pt>
                <c:pt idx="45">
                  <c:v>4.5900000000110595</c:v>
                </c:pt>
                <c:pt idx="46">
                  <c:v>4.6849999999976717</c:v>
                </c:pt>
                <c:pt idx="47">
                  <c:v>4.7799999999988358</c:v>
                </c:pt>
                <c:pt idx="48">
                  <c:v>4.8880000000062864</c:v>
                </c:pt>
                <c:pt idx="49">
                  <c:v>4.9980000000068685</c:v>
                </c:pt>
                <c:pt idx="50">
                  <c:v>5.1010000000096625</c:v>
                </c:pt>
                <c:pt idx="51">
                  <c:v>5.1950000000069849</c:v>
                </c:pt>
                <c:pt idx="52">
                  <c:v>5.2890000000043074</c:v>
                </c:pt>
                <c:pt idx="53">
                  <c:v>5.3920000000071013</c:v>
                </c:pt>
                <c:pt idx="54">
                  <c:v>5.4860000000044238</c:v>
                </c:pt>
                <c:pt idx="55">
                  <c:v>5.592000000004191</c:v>
                </c:pt>
                <c:pt idx="56">
                  <c:v>5.6849999999976717</c:v>
                </c:pt>
                <c:pt idx="57">
                  <c:v>5.7799999999988358</c:v>
                </c:pt>
                <c:pt idx="58">
                  <c:v>5.8899999999994179</c:v>
                </c:pt>
                <c:pt idx="59">
                  <c:v>5.9910000000090804</c:v>
                </c:pt>
                <c:pt idx="60">
                  <c:v>6.088000000003376</c:v>
                </c:pt>
                <c:pt idx="61">
                  <c:v>6.19100000000617</c:v>
                </c:pt>
                <c:pt idx="62">
                  <c:v>6.3020000000105938</c:v>
                </c:pt>
                <c:pt idx="63">
                  <c:v>6.4040000000095461</c:v>
                </c:pt>
                <c:pt idx="64">
                  <c:v>6.4990000000107102</c:v>
                </c:pt>
                <c:pt idx="65">
                  <c:v>6.5890000000072177</c:v>
                </c:pt>
                <c:pt idx="66">
                  <c:v>6.6960000000108266</c:v>
                </c:pt>
                <c:pt idx="67">
                  <c:v>6.805000000007567</c:v>
                </c:pt>
                <c:pt idx="68">
                  <c:v>6.9110000000073342</c:v>
                </c:pt>
                <c:pt idx="69">
                  <c:v>7.0090000000054715</c:v>
                </c:pt>
                <c:pt idx="70">
                  <c:v>7.1120000000082655</c:v>
                </c:pt>
                <c:pt idx="71">
                  <c:v>7.2060000000055879</c:v>
                </c:pt>
                <c:pt idx="72">
                  <c:v>7.3099999999976717</c:v>
                </c:pt>
                <c:pt idx="73">
                  <c:v>7.4070000000065193</c:v>
                </c:pt>
                <c:pt idx="74">
                  <c:v>7.5120000000024447</c:v>
                </c:pt>
                <c:pt idx="75">
                  <c:v>7.6040000000066357</c:v>
                </c:pt>
                <c:pt idx="76">
                  <c:v>7.6960000000108266</c:v>
                </c:pt>
                <c:pt idx="77">
                  <c:v>7.7920000000012806</c:v>
                </c:pt>
                <c:pt idx="78">
                  <c:v>7.8980000000010477</c:v>
                </c:pt>
                <c:pt idx="79">
                  <c:v>8.0060000000084983</c:v>
                </c:pt>
                <c:pt idx="80">
                  <c:v>8.1110000000044238</c:v>
                </c:pt>
                <c:pt idx="81">
                  <c:v>8.2210000000050059</c:v>
                </c:pt>
                <c:pt idx="82">
                  <c:v>8.327000000004773</c:v>
                </c:pt>
                <c:pt idx="83">
                  <c:v>8.4380000000091968</c:v>
                </c:pt>
                <c:pt idx="84">
                  <c:v>8.5400000000081491</c:v>
                </c:pt>
                <c:pt idx="85">
                  <c:v>8.6340000000054715</c:v>
                </c:pt>
                <c:pt idx="86">
                  <c:v>8.7320000000036089</c:v>
                </c:pt>
                <c:pt idx="87">
                  <c:v>8.8369999999995343</c:v>
                </c:pt>
                <c:pt idx="88">
                  <c:v>8.9310000000114087</c:v>
                </c:pt>
                <c:pt idx="89">
                  <c:v>9.0360000000073342</c:v>
                </c:pt>
                <c:pt idx="90">
                  <c:v>9.1330000000016298</c:v>
                </c:pt>
                <c:pt idx="91">
                  <c:v>9.2350000000005821</c:v>
                </c:pt>
                <c:pt idx="92">
                  <c:v>9.3320000000094296</c:v>
                </c:pt>
                <c:pt idx="93">
                  <c:v>9.4400000000023283</c:v>
                </c:pt>
                <c:pt idx="94">
                  <c:v>9.5370000000111759</c:v>
                </c:pt>
                <c:pt idx="95">
                  <c:v>9.643000000010943</c:v>
                </c:pt>
                <c:pt idx="96">
                  <c:v>9.7379999999975553</c:v>
                </c:pt>
                <c:pt idx="97">
                  <c:v>9.8460000000050059</c:v>
                </c:pt>
                <c:pt idx="98">
                  <c:v>9.9550000000017462</c:v>
                </c:pt>
                <c:pt idx="99">
                  <c:v>10.059999999997672</c:v>
                </c:pt>
                <c:pt idx="100">
                  <c:v>10.167000000001281</c:v>
                </c:pt>
                <c:pt idx="101">
                  <c:v>10.262000000002445</c:v>
                </c:pt>
                <c:pt idx="102">
                  <c:v>10.36600000000908</c:v>
                </c:pt>
                <c:pt idx="103">
                  <c:v>10.461999999999534</c:v>
                </c:pt>
                <c:pt idx="104">
                  <c:v>10.563999999998487</c:v>
                </c:pt>
                <c:pt idx="105">
                  <c:v>10.657000000006519</c:v>
                </c:pt>
                <c:pt idx="106">
                  <c:v>10.75</c:v>
                </c:pt>
                <c:pt idx="107">
                  <c:v>10.843999999997322</c:v>
                </c:pt>
                <c:pt idx="108">
                  <c:v>10.9490000000078</c:v>
                </c:pt>
                <c:pt idx="109">
                  <c:v>11.046000000002095</c:v>
                </c:pt>
                <c:pt idx="110">
                  <c:v>11.152000000001863</c:v>
                </c:pt>
                <c:pt idx="111">
                  <c:v>11.260999999998603</c:v>
                </c:pt>
                <c:pt idx="112">
                  <c:v>11.370000000009895</c:v>
                </c:pt>
                <c:pt idx="113">
                  <c:v>11.480000000010477</c:v>
                </c:pt>
                <c:pt idx="114">
                  <c:v>11.597000000008848</c:v>
                </c:pt>
                <c:pt idx="115">
                  <c:v>11.687000000005355</c:v>
                </c:pt>
                <c:pt idx="116">
                  <c:v>11.779000000009546</c:v>
                </c:pt>
                <c:pt idx="117">
                  <c:v>11.870999999999185</c:v>
                </c:pt>
                <c:pt idx="118">
                  <c:v>11.968000000008033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31-40C5-8582-B74E83960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yaw[°]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'Figure4.2.12'!$AI$3</c:f>
              <c:strCache>
                <c:ptCount val="1"/>
                <c:pt idx="0">
                  <c:v>Pitch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'Figure4.2.12'!$AI$4:$AI$1000</c:f>
              <c:numCache>
                <c:formatCode>General</c:formatCode>
                <c:ptCount val="997"/>
                <c:pt idx="0">
                  <c:v>2.8399999141693115</c:v>
                </c:pt>
                <c:pt idx="1">
                  <c:v>2.0499999523162842</c:v>
                </c:pt>
                <c:pt idx="2">
                  <c:v>-0.2800000011920929</c:v>
                </c:pt>
                <c:pt idx="3">
                  <c:v>1.8700000047683716</c:v>
                </c:pt>
                <c:pt idx="4">
                  <c:v>21.559999465942383</c:v>
                </c:pt>
                <c:pt idx="5">
                  <c:v>9.3500003814697266</c:v>
                </c:pt>
                <c:pt idx="6">
                  <c:v>2.1800000667572021</c:v>
                </c:pt>
                <c:pt idx="7">
                  <c:v>-1.7699999809265137</c:v>
                </c:pt>
                <c:pt idx="8">
                  <c:v>-3.2200000286102295</c:v>
                </c:pt>
                <c:pt idx="9">
                  <c:v>-3.7300000190734863</c:v>
                </c:pt>
                <c:pt idx="10">
                  <c:v>-7.059999942779541</c:v>
                </c:pt>
                <c:pt idx="11">
                  <c:v>-4.1399998664855957</c:v>
                </c:pt>
                <c:pt idx="12">
                  <c:v>-0.5</c:v>
                </c:pt>
                <c:pt idx="13">
                  <c:v>-2.2599999904632568</c:v>
                </c:pt>
                <c:pt idx="14">
                  <c:v>-3.309999942779541</c:v>
                </c:pt>
                <c:pt idx="15">
                  <c:v>-1.6399999856948853</c:v>
                </c:pt>
                <c:pt idx="16">
                  <c:v>-3.7899999618530273</c:v>
                </c:pt>
                <c:pt idx="17">
                  <c:v>-3.5699999332427979</c:v>
                </c:pt>
                <c:pt idx="18">
                  <c:v>-3.309999942779541</c:v>
                </c:pt>
                <c:pt idx="19">
                  <c:v>-0.46000000834465027</c:v>
                </c:pt>
                <c:pt idx="20">
                  <c:v>-2.9100000858306885</c:v>
                </c:pt>
                <c:pt idx="21">
                  <c:v>-1.8400000333786011</c:v>
                </c:pt>
                <c:pt idx="22">
                  <c:v>-1.4199999570846558</c:v>
                </c:pt>
                <c:pt idx="23">
                  <c:v>11.310000419616699</c:v>
                </c:pt>
                <c:pt idx="24">
                  <c:v>-0.12999999523162842</c:v>
                </c:pt>
                <c:pt idx="25">
                  <c:v>-4.3299999237060547</c:v>
                </c:pt>
                <c:pt idx="26">
                  <c:v>-7.5199999809265137</c:v>
                </c:pt>
                <c:pt idx="27">
                  <c:v>-8.6099996566772461</c:v>
                </c:pt>
                <c:pt idx="28">
                  <c:v>-8.1700000762939453</c:v>
                </c:pt>
                <c:pt idx="29">
                  <c:v>-6.8299999237060547</c:v>
                </c:pt>
                <c:pt idx="30">
                  <c:v>-7.320000171661377</c:v>
                </c:pt>
                <c:pt idx="31">
                  <c:v>3.3299999237060547</c:v>
                </c:pt>
                <c:pt idx="32">
                  <c:v>6.880000114440918</c:v>
                </c:pt>
                <c:pt idx="33">
                  <c:v>-3.4600000381469727</c:v>
                </c:pt>
                <c:pt idx="34">
                  <c:v>-6.1399998664855957</c:v>
                </c:pt>
                <c:pt idx="35">
                  <c:v>-8.3500003814697266</c:v>
                </c:pt>
                <c:pt idx="36">
                  <c:v>-12.220000267028809</c:v>
                </c:pt>
                <c:pt idx="37">
                  <c:v>-8.9399995803833008</c:v>
                </c:pt>
                <c:pt idx="38">
                  <c:v>-11.210000038146973</c:v>
                </c:pt>
                <c:pt idx="39">
                  <c:v>-11.470000267028809</c:v>
                </c:pt>
                <c:pt idx="40">
                  <c:v>-11.020000457763672</c:v>
                </c:pt>
                <c:pt idx="41">
                  <c:v>-11.380000114440918</c:v>
                </c:pt>
                <c:pt idx="42">
                  <c:v>-11.050000190734863</c:v>
                </c:pt>
                <c:pt idx="43">
                  <c:v>-11.970000267028809</c:v>
                </c:pt>
                <c:pt idx="44">
                  <c:v>-11.390000343322754</c:v>
                </c:pt>
                <c:pt idx="45">
                  <c:v>-7.0999999046325684</c:v>
                </c:pt>
                <c:pt idx="46">
                  <c:v>5.6100001335144043</c:v>
                </c:pt>
                <c:pt idx="47">
                  <c:v>-2.0199999809265137</c:v>
                </c:pt>
                <c:pt idx="48">
                  <c:v>-2.2100000381469727</c:v>
                </c:pt>
                <c:pt idx="49">
                  <c:v>-5.6399998664855957</c:v>
                </c:pt>
                <c:pt idx="50">
                  <c:v>-7.8899998664855957</c:v>
                </c:pt>
                <c:pt idx="51">
                  <c:v>-8.6599998474121094</c:v>
                </c:pt>
                <c:pt idx="52">
                  <c:v>-6.7600002288818359</c:v>
                </c:pt>
                <c:pt idx="53">
                  <c:v>-8.2399997711181641</c:v>
                </c:pt>
                <c:pt idx="54">
                  <c:v>-8.0200004577636719</c:v>
                </c:pt>
                <c:pt idx="55">
                  <c:v>-7.2300000190734863</c:v>
                </c:pt>
                <c:pt idx="56">
                  <c:v>-5.4800000190734863</c:v>
                </c:pt>
                <c:pt idx="57">
                  <c:v>-5.7300000190734863</c:v>
                </c:pt>
                <c:pt idx="58">
                  <c:v>-7.7399997711181641</c:v>
                </c:pt>
                <c:pt idx="59">
                  <c:v>-8.2799997329711914</c:v>
                </c:pt>
                <c:pt idx="60">
                  <c:v>-6.679999828338623</c:v>
                </c:pt>
                <c:pt idx="61">
                  <c:v>-7.1700000762939453</c:v>
                </c:pt>
                <c:pt idx="62">
                  <c:v>-3.9100000858306885</c:v>
                </c:pt>
                <c:pt idx="63">
                  <c:v>-3.8499999046325684</c:v>
                </c:pt>
                <c:pt idx="64">
                  <c:v>-1.6599999666213989</c:v>
                </c:pt>
                <c:pt idx="65">
                  <c:v>-1.1699999570846558</c:v>
                </c:pt>
                <c:pt idx="66">
                  <c:v>-8.5299997329711914</c:v>
                </c:pt>
                <c:pt idx="67">
                  <c:v>-7.5100002288818359</c:v>
                </c:pt>
                <c:pt idx="68">
                  <c:v>-8.6700000762939453</c:v>
                </c:pt>
                <c:pt idx="69">
                  <c:v>-5.0199999809265137</c:v>
                </c:pt>
                <c:pt idx="70">
                  <c:v>-3.4200000762939453</c:v>
                </c:pt>
                <c:pt idx="71">
                  <c:v>-3.119999885559082</c:v>
                </c:pt>
                <c:pt idx="72">
                  <c:v>-4.1999998092651367</c:v>
                </c:pt>
                <c:pt idx="73">
                  <c:v>-4.440000057220459</c:v>
                </c:pt>
                <c:pt idx="74">
                  <c:v>-7.7300000190734863</c:v>
                </c:pt>
                <c:pt idx="75">
                  <c:v>-5.1999998092651367</c:v>
                </c:pt>
                <c:pt idx="76">
                  <c:v>-7.3499999046325684</c:v>
                </c:pt>
                <c:pt idx="77">
                  <c:v>-8.4200000762939453</c:v>
                </c:pt>
                <c:pt idx="78">
                  <c:v>-6.119999885559082</c:v>
                </c:pt>
                <c:pt idx="79">
                  <c:v>-8.8299999237060547</c:v>
                </c:pt>
                <c:pt idx="80">
                  <c:v>-5.6500000953674316</c:v>
                </c:pt>
                <c:pt idx="81">
                  <c:v>-5.6500000953674316</c:v>
                </c:pt>
                <c:pt idx="82">
                  <c:v>-10.630000114440918</c:v>
                </c:pt>
                <c:pt idx="83">
                  <c:v>-4.8499999046325684</c:v>
                </c:pt>
                <c:pt idx="84">
                  <c:v>-1.4199999570846558</c:v>
                </c:pt>
                <c:pt idx="85">
                  <c:v>-1.1000000238418579</c:v>
                </c:pt>
                <c:pt idx="86">
                  <c:v>-3.130000114440918</c:v>
                </c:pt>
                <c:pt idx="87">
                  <c:v>-1.3700000047683716</c:v>
                </c:pt>
                <c:pt idx="88">
                  <c:v>-6.6599998474121094</c:v>
                </c:pt>
                <c:pt idx="89">
                  <c:v>6.6999998092651367</c:v>
                </c:pt>
                <c:pt idx="90">
                  <c:v>8.380000114440918</c:v>
                </c:pt>
                <c:pt idx="91">
                  <c:v>5.070000171661377</c:v>
                </c:pt>
                <c:pt idx="92">
                  <c:v>-4.929999828338623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xVal>
          <c:yVal>
            <c:numRef>
              <c:f>'Figure4.2.12'!$AE$4:$AE$1000</c:f>
              <c:numCache>
                <c:formatCode>General</c:formatCode>
                <c:ptCount val="997"/>
                <c:pt idx="0">
                  <c:v>0</c:v>
                </c:pt>
                <c:pt idx="1">
                  <c:v>5.6000000000000001E-2</c:v>
                </c:pt>
                <c:pt idx="2">
                  <c:v>0.121</c:v>
                </c:pt>
                <c:pt idx="3">
                  <c:v>0.19800000000000001</c:v>
                </c:pt>
                <c:pt idx="4">
                  <c:v>0.26</c:v>
                </c:pt>
                <c:pt idx="5">
                  <c:v>0.32800000000000001</c:v>
                </c:pt>
                <c:pt idx="6">
                  <c:v>0.4</c:v>
                </c:pt>
                <c:pt idx="7">
                  <c:v>0.44900000000000001</c:v>
                </c:pt>
                <c:pt idx="8">
                  <c:v>0.52200000000000002</c:v>
                </c:pt>
                <c:pt idx="9">
                  <c:v>0.58899999999999997</c:v>
                </c:pt>
                <c:pt idx="10">
                  <c:v>0.65200000000000002</c:v>
                </c:pt>
                <c:pt idx="11">
                  <c:v>0.72499999999999998</c:v>
                </c:pt>
                <c:pt idx="12">
                  <c:v>0.78400000000000003</c:v>
                </c:pt>
                <c:pt idx="13">
                  <c:v>0.84699999999999998</c:v>
                </c:pt>
                <c:pt idx="14">
                  <c:v>0.92700000000000005</c:v>
                </c:pt>
                <c:pt idx="15">
                  <c:v>0.98599999999999999</c:v>
                </c:pt>
                <c:pt idx="16">
                  <c:v>1.048</c:v>
                </c:pt>
                <c:pt idx="17">
                  <c:v>1.119</c:v>
                </c:pt>
                <c:pt idx="18">
                  <c:v>1.1819999999999999</c:v>
                </c:pt>
                <c:pt idx="19">
                  <c:v>1.262</c:v>
                </c:pt>
                <c:pt idx="20">
                  <c:v>1.319</c:v>
                </c:pt>
                <c:pt idx="21">
                  <c:v>1.395</c:v>
                </c:pt>
                <c:pt idx="22">
                  <c:v>1.45</c:v>
                </c:pt>
                <c:pt idx="23">
                  <c:v>1.516</c:v>
                </c:pt>
                <c:pt idx="24">
                  <c:v>1.593</c:v>
                </c:pt>
                <c:pt idx="25">
                  <c:v>1.6519999999999999</c:v>
                </c:pt>
                <c:pt idx="26">
                  <c:v>1.7310000000000001</c:v>
                </c:pt>
                <c:pt idx="27">
                  <c:v>1.81</c:v>
                </c:pt>
                <c:pt idx="28">
                  <c:v>1.875</c:v>
                </c:pt>
                <c:pt idx="29">
                  <c:v>1.9350000000000001</c:v>
                </c:pt>
                <c:pt idx="30">
                  <c:v>1.988</c:v>
                </c:pt>
                <c:pt idx="31">
                  <c:v>2.0470000000000002</c:v>
                </c:pt>
                <c:pt idx="32">
                  <c:v>2.11</c:v>
                </c:pt>
                <c:pt idx="33">
                  <c:v>2.1909999999999998</c:v>
                </c:pt>
                <c:pt idx="34">
                  <c:v>2.2709999999999999</c:v>
                </c:pt>
                <c:pt idx="35">
                  <c:v>2.3380000000000001</c:v>
                </c:pt>
                <c:pt idx="36">
                  <c:v>2.4119999999999999</c:v>
                </c:pt>
                <c:pt idx="37">
                  <c:v>2.4710000000000001</c:v>
                </c:pt>
                <c:pt idx="38">
                  <c:v>2.532</c:v>
                </c:pt>
                <c:pt idx="39">
                  <c:v>2.5920000000000001</c:v>
                </c:pt>
                <c:pt idx="40">
                  <c:v>2.6589999999999998</c:v>
                </c:pt>
                <c:pt idx="41">
                  <c:v>2.7250000000000001</c:v>
                </c:pt>
                <c:pt idx="42">
                  <c:v>2.7829999999999999</c:v>
                </c:pt>
                <c:pt idx="43">
                  <c:v>2.8479999999999999</c:v>
                </c:pt>
                <c:pt idx="44">
                  <c:v>2.911</c:v>
                </c:pt>
                <c:pt idx="45">
                  <c:v>2.98</c:v>
                </c:pt>
                <c:pt idx="46">
                  <c:v>3.048</c:v>
                </c:pt>
                <c:pt idx="47">
                  <c:v>3.1120000000000001</c:v>
                </c:pt>
                <c:pt idx="48">
                  <c:v>3.1760000000000002</c:v>
                </c:pt>
                <c:pt idx="49">
                  <c:v>3.25</c:v>
                </c:pt>
                <c:pt idx="50">
                  <c:v>3.3140000000000001</c:v>
                </c:pt>
                <c:pt idx="51">
                  <c:v>3.3820000000000001</c:v>
                </c:pt>
                <c:pt idx="52">
                  <c:v>3.4420000000000002</c:v>
                </c:pt>
                <c:pt idx="53">
                  <c:v>3.5070000000000001</c:v>
                </c:pt>
                <c:pt idx="54">
                  <c:v>3.573</c:v>
                </c:pt>
                <c:pt idx="55">
                  <c:v>3.6379999999999999</c:v>
                </c:pt>
                <c:pt idx="56">
                  <c:v>3.7090000000000001</c:v>
                </c:pt>
                <c:pt idx="57">
                  <c:v>3.7690000000000001</c:v>
                </c:pt>
                <c:pt idx="58">
                  <c:v>3.8370000000000002</c:v>
                </c:pt>
                <c:pt idx="59">
                  <c:v>3.9089999999999998</c:v>
                </c:pt>
                <c:pt idx="60">
                  <c:v>3.968</c:v>
                </c:pt>
                <c:pt idx="61">
                  <c:v>4.0389999999999997</c:v>
                </c:pt>
                <c:pt idx="62">
                  <c:v>4.1040000000000001</c:v>
                </c:pt>
                <c:pt idx="63">
                  <c:v>4.1660000000000004</c:v>
                </c:pt>
                <c:pt idx="64">
                  <c:v>4.2370000000000001</c:v>
                </c:pt>
                <c:pt idx="65">
                  <c:v>4.2990000000000004</c:v>
                </c:pt>
                <c:pt idx="66">
                  <c:v>4.3620000000000001</c:v>
                </c:pt>
                <c:pt idx="67">
                  <c:v>4.4370000000000003</c:v>
                </c:pt>
                <c:pt idx="68">
                  <c:v>4.5039999999999996</c:v>
                </c:pt>
                <c:pt idx="69">
                  <c:v>4.5670000000000002</c:v>
                </c:pt>
                <c:pt idx="70">
                  <c:v>4.6360000000000001</c:v>
                </c:pt>
                <c:pt idx="71">
                  <c:v>4.6950000000000003</c:v>
                </c:pt>
                <c:pt idx="72">
                  <c:v>4.7720000000000002</c:v>
                </c:pt>
                <c:pt idx="73">
                  <c:v>4.8369999999999997</c:v>
                </c:pt>
                <c:pt idx="74">
                  <c:v>4.9020000000000001</c:v>
                </c:pt>
                <c:pt idx="75">
                  <c:v>4.9640000000000004</c:v>
                </c:pt>
                <c:pt idx="76">
                  <c:v>5.0350000000000001</c:v>
                </c:pt>
                <c:pt idx="77">
                  <c:v>5.0940000000000003</c:v>
                </c:pt>
                <c:pt idx="78">
                  <c:v>5.1630000000000003</c:v>
                </c:pt>
                <c:pt idx="79">
                  <c:v>5.2359999999999998</c:v>
                </c:pt>
                <c:pt idx="80">
                  <c:v>5.3040000000000003</c:v>
                </c:pt>
                <c:pt idx="81">
                  <c:v>5.3849999999999998</c:v>
                </c:pt>
                <c:pt idx="82">
                  <c:v>5.4530000000000003</c:v>
                </c:pt>
                <c:pt idx="83">
                  <c:v>5.5170000000000003</c:v>
                </c:pt>
                <c:pt idx="84">
                  <c:v>5.5739999999999998</c:v>
                </c:pt>
                <c:pt idx="85">
                  <c:v>5.64</c:v>
                </c:pt>
                <c:pt idx="86">
                  <c:v>5.694</c:v>
                </c:pt>
                <c:pt idx="87">
                  <c:v>5.758</c:v>
                </c:pt>
                <c:pt idx="88">
                  <c:v>5.8310000000000004</c:v>
                </c:pt>
                <c:pt idx="89">
                  <c:v>5.9029999999999996</c:v>
                </c:pt>
                <c:pt idx="90">
                  <c:v>5.9669999999999996</c:v>
                </c:pt>
                <c:pt idx="91">
                  <c:v>6.032</c:v>
                </c:pt>
                <c:pt idx="92">
                  <c:v>6.0979999999999999</c:v>
                </c:pt>
                <c:pt idx="93">
                  <c:v>6.1630000000000003</c:v>
                </c:pt>
                <c:pt idx="94">
                  <c:v>6.2359999999999998</c:v>
                </c:pt>
                <c:pt idx="95">
                  <c:v>6.3019999999999996</c:v>
                </c:pt>
                <c:pt idx="96">
                  <c:v>6.3730000000000002</c:v>
                </c:pt>
                <c:pt idx="97">
                  <c:v>6.4349999999999996</c:v>
                </c:pt>
                <c:pt idx="98">
                  <c:v>6.4939999999999998</c:v>
                </c:pt>
                <c:pt idx="99">
                  <c:v>6.556</c:v>
                </c:pt>
                <c:pt idx="100">
                  <c:v>6.6210000000000004</c:v>
                </c:pt>
                <c:pt idx="101">
                  <c:v>6.6879999999999997</c:v>
                </c:pt>
                <c:pt idx="102">
                  <c:v>6.7549999999999999</c:v>
                </c:pt>
                <c:pt idx="103">
                  <c:v>6.82</c:v>
                </c:pt>
                <c:pt idx="104">
                  <c:v>6.8860000000000001</c:v>
                </c:pt>
                <c:pt idx="105">
                  <c:v>6.9560000000000004</c:v>
                </c:pt>
                <c:pt idx="106">
                  <c:v>7.0190000000000001</c:v>
                </c:pt>
                <c:pt idx="107">
                  <c:v>7.0860000000000003</c:v>
                </c:pt>
                <c:pt idx="108">
                  <c:v>7.16</c:v>
                </c:pt>
                <c:pt idx="109">
                  <c:v>7.2329999999999997</c:v>
                </c:pt>
                <c:pt idx="110">
                  <c:v>7.29</c:v>
                </c:pt>
                <c:pt idx="111">
                  <c:v>7.36</c:v>
                </c:pt>
                <c:pt idx="112">
                  <c:v>7.4370000000000003</c:v>
                </c:pt>
                <c:pt idx="113">
                  <c:v>7.508</c:v>
                </c:pt>
                <c:pt idx="114">
                  <c:v>7.5839999999999996</c:v>
                </c:pt>
                <c:pt idx="115">
                  <c:v>7.6449999999999996</c:v>
                </c:pt>
                <c:pt idx="116">
                  <c:v>7.7039999999999997</c:v>
                </c:pt>
                <c:pt idx="117">
                  <c:v>7.7619999999999996</c:v>
                </c:pt>
                <c:pt idx="118">
                  <c:v>7.8280000000000003</c:v>
                </c:pt>
                <c:pt idx="119">
                  <c:v>7.9080000000000004</c:v>
                </c:pt>
                <c:pt idx="120">
                  <c:v>7.9770000000000003</c:v>
                </c:pt>
                <c:pt idx="121">
                  <c:v>8.0340000000000007</c:v>
                </c:pt>
                <c:pt idx="122">
                  <c:v>8.0950000000000006</c:v>
                </c:pt>
                <c:pt idx="123">
                  <c:v>8.1509999999999998</c:v>
                </c:pt>
                <c:pt idx="124">
                  <c:v>8.2170000000000005</c:v>
                </c:pt>
                <c:pt idx="125">
                  <c:v>8.2840000000000007</c:v>
                </c:pt>
                <c:pt idx="126">
                  <c:v>8.3460000000000001</c:v>
                </c:pt>
                <c:pt idx="127">
                  <c:v>8.4169999999999998</c:v>
                </c:pt>
                <c:pt idx="128">
                  <c:v>8.4849999999999994</c:v>
                </c:pt>
                <c:pt idx="129">
                  <c:v>8.5500000000000007</c:v>
                </c:pt>
                <c:pt idx="130">
                  <c:v>8.6170000000000009</c:v>
                </c:pt>
                <c:pt idx="131">
                  <c:v>8.6839999999999993</c:v>
                </c:pt>
                <c:pt idx="132">
                  <c:v>8.7520000000000007</c:v>
                </c:pt>
                <c:pt idx="133">
                  <c:v>8.8209999999999997</c:v>
                </c:pt>
                <c:pt idx="134">
                  <c:v>8.8810000000000002</c:v>
                </c:pt>
                <c:pt idx="135">
                  <c:v>8.9510000000000005</c:v>
                </c:pt>
                <c:pt idx="136">
                  <c:v>9.032</c:v>
                </c:pt>
                <c:pt idx="137">
                  <c:v>9.1069999999999993</c:v>
                </c:pt>
                <c:pt idx="138">
                  <c:v>9.1790000000000003</c:v>
                </c:pt>
                <c:pt idx="139">
                  <c:v>9.2309999999999999</c:v>
                </c:pt>
                <c:pt idx="140">
                  <c:v>9.2840000000000007</c:v>
                </c:pt>
                <c:pt idx="141">
                  <c:v>9.3510000000000009</c:v>
                </c:pt>
                <c:pt idx="142">
                  <c:v>9.41</c:v>
                </c:pt>
                <c:pt idx="143">
                  <c:v>9.4879999999999995</c:v>
                </c:pt>
                <c:pt idx="144">
                  <c:v>9.5630000000000006</c:v>
                </c:pt>
                <c:pt idx="145">
                  <c:v>9.6280000000000001</c:v>
                </c:pt>
                <c:pt idx="146">
                  <c:v>9.6989999999999998</c:v>
                </c:pt>
                <c:pt idx="147">
                  <c:v>9.7639999999999993</c:v>
                </c:pt>
                <c:pt idx="148">
                  <c:v>9.8279999999999994</c:v>
                </c:pt>
                <c:pt idx="149">
                  <c:v>9.8879999999999999</c:v>
                </c:pt>
                <c:pt idx="150">
                  <c:v>9.9659999999999993</c:v>
                </c:pt>
                <c:pt idx="151">
                  <c:v>10.044</c:v>
                </c:pt>
                <c:pt idx="152">
                  <c:v>10.121</c:v>
                </c:pt>
                <c:pt idx="153">
                  <c:v>10.193</c:v>
                </c:pt>
                <c:pt idx="154">
                  <c:v>10.231</c:v>
                </c:pt>
                <c:pt idx="155">
                  <c:v>10.282999999999999</c:v>
                </c:pt>
                <c:pt idx="156">
                  <c:v>10.343</c:v>
                </c:pt>
                <c:pt idx="157">
                  <c:v>10.414999999999999</c:v>
                </c:pt>
                <c:pt idx="158">
                  <c:v>10.499000000000001</c:v>
                </c:pt>
                <c:pt idx="159">
                  <c:v>10.571999999999999</c:v>
                </c:pt>
                <c:pt idx="160">
                  <c:v>10.632999999999999</c:v>
                </c:pt>
                <c:pt idx="161">
                  <c:v>10.692</c:v>
                </c:pt>
                <c:pt idx="162">
                  <c:v>10.754</c:v>
                </c:pt>
                <c:pt idx="163">
                  <c:v>10.815</c:v>
                </c:pt>
                <c:pt idx="164">
                  <c:v>10.875999999999999</c:v>
                </c:pt>
                <c:pt idx="165">
                  <c:v>10.948</c:v>
                </c:pt>
                <c:pt idx="166">
                  <c:v>11.015000000000001</c:v>
                </c:pt>
                <c:pt idx="167">
                  <c:v>11.071</c:v>
                </c:pt>
                <c:pt idx="168">
                  <c:v>11.137</c:v>
                </c:pt>
                <c:pt idx="169">
                  <c:v>11.217000000000001</c:v>
                </c:pt>
                <c:pt idx="170">
                  <c:v>11.282999999999999</c:v>
                </c:pt>
                <c:pt idx="171">
                  <c:v>11.337999999999999</c:v>
                </c:pt>
                <c:pt idx="172">
                  <c:v>11.403</c:v>
                </c:pt>
                <c:pt idx="173">
                  <c:v>11.47</c:v>
                </c:pt>
                <c:pt idx="174">
                  <c:v>11.544</c:v>
                </c:pt>
                <c:pt idx="175">
                  <c:v>11.624000000000001</c:v>
                </c:pt>
                <c:pt idx="176">
                  <c:v>11.709</c:v>
                </c:pt>
                <c:pt idx="177">
                  <c:v>11.77</c:v>
                </c:pt>
                <c:pt idx="178">
                  <c:v>11.834</c:v>
                </c:pt>
                <c:pt idx="179">
                  <c:v>11.891</c:v>
                </c:pt>
                <c:pt idx="180">
                  <c:v>11.948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2-49EA-8A12-745F94FE6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strRef>
              <c:f>'Figure4.2.12'!$N$2</c:f>
              <c:strCache>
                <c:ptCount val="1"/>
                <c:pt idx="0">
                  <c:v>Trajectory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'Figure4.2.12'!$N$4:$N$1000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-1.8173999999999978E-2</c:v>
                </c:pt>
                <c:pt idx="2">
                  <c:v>-2.7125E-2</c:v>
                </c:pt>
                <c:pt idx="3">
                  <c:v>9.9260000000000442E-3</c:v>
                </c:pt>
                <c:pt idx="4">
                  <c:v>-1.5576000000000022E-2</c:v>
                </c:pt>
                <c:pt idx="5">
                  <c:v>-2.828699999999992E-2</c:v>
                </c:pt>
                <c:pt idx="6">
                  <c:v>1.0224000000000047E-2</c:v>
                </c:pt>
                <c:pt idx="7">
                  <c:v>-9.7779999999999978E-2</c:v>
                </c:pt>
                <c:pt idx="8">
                  <c:v>-0.11205499999999995</c:v>
                </c:pt>
                <c:pt idx="9">
                  <c:v>-0.10723299999999995</c:v>
                </c:pt>
                <c:pt idx="10">
                  <c:v>-0.10898199999999997</c:v>
                </c:pt>
                <c:pt idx="11">
                  <c:v>-0.151366</c:v>
                </c:pt>
                <c:pt idx="12">
                  <c:v>-0.142676</c:v>
                </c:pt>
                <c:pt idx="13">
                  <c:v>-0.17490499999999998</c:v>
                </c:pt>
                <c:pt idx="14">
                  <c:v>-0.20075099999999999</c:v>
                </c:pt>
                <c:pt idx="15">
                  <c:v>-0.19505499999999995</c:v>
                </c:pt>
                <c:pt idx="16">
                  <c:v>-0.19526799999999997</c:v>
                </c:pt>
                <c:pt idx="17">
                  <c:v>-0.18141099999999996</c:v>
                </c:pt>
                <c:pt idx="18">
                  <c:v>-0.200373</c:v>
                </c:pt>
                <c:pt idx="19">
                  <c:v>-0.15370200000000001</c:v>
                </c:pt>
                <c:pt idx="20">
                  <c:v>-0.14302899999999999</c:v>
                </c:pt>
                <c:pt idx="21">
                  <c:v>-0.13283299999999998</c:v>
                </c:pt>
                <c:pt idx="22">
                  <c:v>-0.12707499999999999</c:v>
                </c:pt>
                <c:pt idx="23">
                  <c:v>-0.11567999999999995</c:v>
                </c:pt>
                <c:pt idx="24">
                  <c:v>-0.10292999999999995</c:v>
                </c:pt>
                <c:pt idx="25">
                  <c:v>-8.8983999999999924E-2</c:v>
                </c:pt>
                <c:pt idx="26">
                  <c:v>-9.927199999999993E-2</c:v>
                </c:pt>
                <c:pt idx="27">
                  <c:v>-0.10621899999999994</c:v>
                </c:pt>
                <c:pt idx="28">
                  <c:v>-0.10615499999999997</c:v>
                </c:pt>
                <c:pt idx="29">
                  <c:v>-0.10747699999999998</c:v>
                </c:pt>
                <c:pt idx="30">
                  <c:v>-0.11920799999999997</c:v>
                </c:pt>
                <c:pt idx="31">
                  <c:v>-0.15324199999999996</c:v>
                </c:pt>
                <c:pt idx="32">
                  <c:v>-0.15932499999999999</c:v>
                </c:pt>
                <c:pt idx="33">
                  <c:v>-0.17104999999999995</c:v>
                </c:pt>
                <c:pt idx="34">
                  <c:v>-0.17992999999999995</c:v>
                </c:pt>
                <c:pt idx="35">
                  <c:v>-0.18872999999999995</c:v>
                </c:pt>
                <c:pt idx="36">
                  <c:v>-0.17610799999999996</c:v>
                </c:pt>
                <c:pt idx="37">
                  <c:v>-0.182474</c:v>
                </c:pt>
                <c:pt idx="38">
                  <c:v>-0.17892499999999995</c:v>
                </c:pt>
                <c:pt idx="39">
                  <c:v>-0.17172299999999996</c:v>
                </c:pt>
                <c:pt idx="40">
                  <c:v>-0.17461199999999996</c:v>
                </c:pt>
                <c:pt idx="41">
                  <c:v>-0.173683</c:v>
                </c:pt>
                <c:pt idx="42">
                  <c:v>-0.153503</c:v>
                </c:pt>
                <c:pt idx="43">
                  <c:v>-0.16840099999999997</c:v>
                </c:pt>
                <c:pt idx="44">
                  <c:v>-0.16862499999999994</c:v>
                </c:pt>
                <c:pt idx="45">
                  <c:v>-0.15932499999999999</c:v>
                </c:pt>
                <c:pt idx="46">
                  <c:v>-0.16817099999999999</c:v>
                </c:pt>
                <c:pt idx="47">
                  <c:v>-0.17564199999999999</c:v>
                </c:pt>
                <c:pt idx="48">
                  <c:v>-0.17838399999999996</c:v>
                </c:pt>
                <c:pt idx="49">
                  <c:v>-0.17493099999999998</c:v>
                </c:pt>
                <c:pt idx="50">
                  <c:v>-0.17257099999999997</c:v>
                </c:pt>
                <c:pt idx="51">
                  <c:v>-0.18612999999999999</c:v>
                </c:pt>
                <c:pt idx="52">
                  <c:v>-0.16876599999999997</c:v>
                </c:pt>
                <c:pt idx="53">
                  <c:v>-0.18522199999999997</c:v>
                </c:pt>
                <c:pt idx="54">
                  <c:v>-0.17529799999999995</c:v>
                </c:pt>
                <c:pt idx="55">
                  <c:v>-0.18078299999999997</c:v>
                </c:pt>
                <c:pt idx="56">
                  <c:v>-0.17482399999999995</c:v>
                </c:pt>
                <c:pt idx="57">
                  <c:v>-0.17029299999999994</c:v>
                </c:pt>
                <c:pt idx="58">
                  <c:v>-0.17485299999999995</c:v>
                </c:pt>
                <c:pt idx="59">
                  <c:v>-0.17640599999999995</c:v>
                </c:pt>
                <c:pt idx="60">
                  <c:v>-0.19737099999999999</c:v>
                </c:pt>
                <c:pt idx="61">
                  <c:v>-0.19708699999999998</c:v>
                </c:pt>
                <c:pt idx="62">
                  <c:v>-0.20332799999999998</c:v>
                </c:pt>
                <c:pt idx="63">
                  <c:v>-0.21251</c:v>
                </c:pt>
                <c:pt idx="64">
                  <c:v>-0.21556199999999995</c:v>
                </c:pt>
                <c:pt idx="65">
                  <c:v>-0.23116399999999998</c:v>
                </c:pt>
                <c:pt idx="66">
                  <c:v>-0.23596999999999999</c:v>
                </c:pt>
                <c:pt idx="67">
                  <c:v>-0.21729599999999999</c:v>
                </c:pt>
                <c:pt idx="68">
                  <c:v>-0.22008</c:v>
                </c:pt>
                <c:pt idx="69">
                  <c:v>-0.19402499999999998</c:v>
                </c:pt>
                <c:pt idx="70">
                  <c:v>-0.15751899999999996</c:v>
                </c:pt>
                <c:pt idx="71">
                  <c:v>-0.154998</c:v>
                </c:pt>
                <c:pt idx="72">
                  <c:v>-0.12197199999999998</c:v>
                </c:pt>
                <c:pt idx="73">
                  <c:v>-0.11541999999999997</c:v>
                </c:pt>
                <c:pt idx="74">
                  <c:v>-9.2949999999999935E-2</c:v>
                </c:pt>
                <c:pt idx="75">
                  <c:v>-7.770299999999998E-2</c:v>
                </c:pt>
                <c:pt idx="76">
                  <c:v>-6.3689999999999941E-2</c:v>
                </c:pt>
                <c:pt idx="77">
                  <c:v>-7.8896999999999939E-2</c:v>
                </c:pt>
                <c:pt idx="78">
                  <c:v>-8.6937999999999988E-2</c:v>
                </c:pt>
                <c:pt idx="79">
                  <c:v>-0.10674599999999998</c:v>
                </c:pt>
                <c:pt idx="80">
                  <c:v>-0.11449000000000001</c:v>
                </c:pt>
                <c:pt idx="81">
                  <c:v>-0.12166999999999996</c:v>
                </c:pt>
                <c:pt idx="82">
                  <c:v>-0.14053999999999997</c:v>
                </c:pt>
                <c:pt idx="83">
                  <c:v>-0.15689799999999998</c:v>
                </c:pt>
                <c:pt idx="84">
                  <c:v>-0.14616699999999996</c:v>
                </c:pt>
                <c:pt idx="85">
                  <c:v>-0.17199599999999998</c:v>
                </c:pt>
                <c:pt idx="86">
                  <c:v>-0.15026499999999998</c:v>
                </c:pt>
                <c:pt idx="87">
                  <c:v>-0.12583499999999997</c:v>
                </c:pt>
                <c:pt idx="88">
                  <c:v>-0.12069299999999998</c:v>
                </c:pt>
                <c:pt idx="89">
                  <c:v>-7.4428999999999981E-2</c:v>
                </c:pt>
                <c:pt idx="90">
                  <c:v>-5.9423999999999977E-2</c:v>
                </c:pt>
                <c:pt idx="91">
                  <c:v>-2.6161999999999921E-2</c:v>
                </c:pt>
                <c:pt idx="92">
                  <c:v>2.9562000000000012E-2</c:v>
                </c:pt>
                <c:pt idx="93">
                  <c:v>4.7119000000000029E-2</c:v>
                </c:pt>
                <c:pt idx="94">
                  <c:v>9.318700000000002E-2</c:v>
                </c:pt>
                <c:pt idx="95">
                  <c:v>9.9374000000000032E-2</c:v>
                </c:pt>
                <c:pt idx="96">
                  <c:v>0.115</c:v>
                </c:pt>
                <c:pt idx="97">
                  <c:v>0.10530600000000004</c:v>
                </c:pt>
                <c:pt idx="98">
                  <c:v>0.11992200000000003</c:v>
                </c:pt>
                <c:pt idx="99">
                  <c:v>6.4324000000000076E-2</c:v>
                </c:pt>
                <c:pt idx="100">
                  <c:v>6.3466000000000009E-2</c:v>
                </c:pt>
                <c:pt idx="101">
                  <c:v>-2.4798000000000004E-2</c:v>
                </c:pt>
                <c:pt idx="102">
                  <c:v>-3.0656999999999927E-2</c:v>
                </c:pt>
                <c:pt idx="103">
                  <c:v>-0.10485000000000003</c:v>
                </c:pt>
                <c:pt idx="104">
                  <c:v>-8.6670999999999943E-2</c:v>
                </c:pt>
                <c:pt idx="105">
                  <c:v>-0.14853499999999997</c:v>
                </c:pt>
                <c:pt idx="106">
                  <c:v>-0.20708199999999999</c:v>
                </c:pt>
                <c:pt idx="107">
                  <c:v>-0.19536399999999998</c:v>
                </c:pt>
                <c:pt idx="108">
                  <c:v>-0.22226399999999996</c:v>
                </c:pt>
                <c:pt idx="109">
                  <c:v>-0.24765199999999998</c:v>
                </c:pt>
                <c:pt idx="110">
                  <c:v>-0.28616199999999997</c:v>
                </c:pt>
                <c:pt idx="111">
                  <c:v>-0.30234899999999998</c:v>
                </c:pt>
                <c:pt idx="112">
                  <c:v>-0.320604</c:v>
                </c:pt>
                <c:pt idx="113">
                  <c:v>-0.34467399999999998</c:v>
                </c:pt>
                <c:pt idx="114">
                  <c:v>-0.39973499999999995</c:v>
                </c:pt>
                <c:pt idx="115">
                  <c:v>-0.41920999999999997</c:v>
                </c:pt>
                <c:pt idx="116">
                  <c:v>-0.37618800000000002</c:v>
                </c:pt>
                <c:pt idx="117">
                  <c:v>-0.45203900000000002</c:v>
                </c:pt>
                <c:pt idx="118">
                  <c:v>-0.448708</c:v>
                </c:pt>
              </c:numCache>
            </c:numRef>
          </c:xVal>
          <c:yVal>
            <c:numRef>
              <c:f>'Figure4.2.12'!$D$4:$D$1000</c:f>
              <c:numCache>
                <c:formatCode>General</c:formatCode>
                <c:ptCount val="997"/>
                <c:pt idx="0">
                  <c:v>0</c:v>
                </c:pt>
                <c:pt idx="1">
                  <c:v>9.7000000008847564E-2</c:v>
                </c:pt>
                <c:pt idx="2">
                  <c:v>0.20000000001164153</c:v>
                </c:pt>
                <c:pt idx="3">
                  <c:v>0.29499999999825377</c:v>
                </c:pt>
                <c:pt idx="4">
                  <c:v>0.40000000000873115</c:v>
                </c:pt>
                <c:pt idx="5">
                  <c:v>0.50800000000162981</c:v>
                </c:pt>
                <c:pt idx="6">
                  <c:v>0.61500000000523869</c:v>
                </c:pt>
                <c:pt idx="7">
                  <c:v>0.72400000000197906</c:v>
                </c:pt>
                <c:pt idx="8">
                  <c:v>0.82899999999790452</c:v>
                </c:pt>
                <c:pt idx="9">
                  <c:v>0.92100000000209548</c:v>
                </c:pt>
                <c:pt idx="10">
                  <c:v>1.0140000000101281</c:v>
                </c:pt>
                <c:pt idx="11">
                  <c:v>1.1209999999991851</c:v>
                </c:pt>
                <c:pt idx="12">
                  <c:v>1.2300000000104774</c:v>
                </c:pt>
                <c:pt idx="13">
                  <c:v>1.3369999999995343</c:v>
                </c:pt>
                <c:pt idx="14">
                  <c:v>1.4320000000006985</c:v>
                </c:pt>
                <c:pt idx="15">
                  <c:v>1.533000000010361</c:v>
                </c:pt>
                <c:pt idx="16">
                  <c:v>1.6300000000046566</c:v>
                </c:pt>
                <c:pt idx="17">
                  <c:v>1.7200000000011642</c:v>
                </c:pt>
                <c:pt idx="18">
                  <c:v>1.8170000000100117</c:v>
                </c:pt>
                <c:pt idx="19">
                  <c:v>1.9170000000012806</c:v>
                </c:pt>
                <c:pt idx="20">
                  <c:v>2.0100000000093132</c:v>
                </c:pt>
                <c:pt idx="21">
                  <c:v>2.1040000000066357</c:v>
                </c:pt>
                <c:pt idx="22">
                  <c:v>2.2110000000102445</c:v>
                </c:pt>
                <c:pt idx="23">
                  <c:v>2.3179999999993015</c:v>
                </c:pt>
                <c:pt idx="24">
                  <c:v>2.4270000000105938</c:v>
                </c:pt>
                <c:pt idx="25">
                  <c:v>2.5290000000095461</c:v>
                </c:pt>
                <c:pt idx="26">
                  <c:v>2.625</c:v>
                </c:pt>
                <c:pt idx="27">
                  <c:v>2.7330000000074506</c:v>
                </c:pt>
                <c:pt idx="28">
                  <c:v>2.8360000000102445</c:v>
                </c:pt>
                <c:pt idx="29">
                  <c:v>2.9310000000114087</c:v>
                </c:pt>
                <c:pt idx="30">
                  <c:v>3.0409999999974389</c:v>
                </c:pt>
                <c:pt idx="31">
                  <c:v>3.1500000000087311</c:v>
                </c:pt>
                <c:pt idx="32">
                  <c:v>3.271999999997206</c:v>
                </c:pt>
                <c:pt idx="33">
                  <c:v>3.375</c:v>
                </c:pt>
                <c:pt idx="34">
                  <c:v>3.4809999999997672</c:v>
                </c:pt>
                <c:pt idx="35">
                  <c:v>3.5780000000086147</c:v>
                </c:pt>
                <c:pt idx="36">
                  <c:v>3.6870000000053551</c:v>
                </c:pt>
                <c:pt idx="37">
                  <c:v>3.7909999999974389</c:v>
                </c:pt>
                <c:pt idx="38">
                  <c:v>3.896999999997206</c:v>
                </c:pt>
                <c:pt idx="39">
                  <c:v>3.9910000000090804</c:v>
                </c:pt>
                <c:pt idx="40">
                  <c:v>4.0990000000019791</c:v>
                </c:pt>
                <c:pt idx="41">
                  <c:v>4.1929999999993015</c:v>
                </c:pt>
                <c:pt idx="42">
                  <c:v>4.2989999999990687</c:v>
                </c:pt>
                <c:pt idx="43">
                  <c:v>4.3960000000079162</c:v>
                </c:pt>
                <c:pt idx="44">
                  <c:v>4.4990000000107102</c:v>
                </c:pt>
                <c:pt idx="45">
                  <c:v>4.5900000000110595</c:v>
                </c:pt>
                <c:pt idx="46">
                  <c:v>4.6849999999976717</c:v>
                </c:pt>
                <c:pt idx="47">
                  <c:v>4.7799999999988358</c:v>
                </c:pt>
                <c:pt idx="48">
                  <c:v>4.8880000000062864</c:v>
                </c:pt>
                <c:pt idx="49">
                  <c:v>4.9980000000068685</c:v>
                </c:pt>
                <c:pt idx="50">
                  <c:v>5.1010000000096625</c:v>
                </c:pt>
                <c:pt idx="51">
                  <c:v>5.1950000000069849</c:v>
                </c:pt>
                <c:pt idx="52">
                  <c:v>5.2890000000043074</c:v>
                </c:pt>
                <c:pt idx="53">
                  <c:v>5.3920000000071013</c:v>
                </c:pt>
                <c:pt idx="54">
                  <c:v>5.4860000000044238</c:v>
                </c:pt>
                <c:pt idx="55">
                  <c:v>5.592000000004191</c:v>
                </c:pt>
                <c:pt idx="56">
                  <c:v>5.6849999999976717</c:v>
                </c:pt>
                <c:pt idx="57">
                  <c:v>5.7799999999988358</c:v>
                </c:pt>
                <c:pt idx="58">
                  <c:v>5.8899999999994179</c:v>
                </c:pt>
                <c:pt idx="59">
                  <c:v>5.9910000000090804</c:v>
                </c:pt>
                <c:pt idx="60">
                  <c:v>6.088000000003376</c:v>
                </c:pt>
                <c:pt idx="61">
                  <c:v>6.19100000000617</c:v>
                </c:pt>
                <c:pt idx="62">
                  <c:v>6.3020000000105938</c:v>
                </c:pt>
                <c:pt idx="63">
                  <c:v>6.4040000000095461</c:v>
                </c:pt>
                <c:pt idx="64">
                  <c:v>6.4990000000107102</c:v>
                </c:pt>
                <c:pt idx="65">
                  <c:v>6.5890000000072177</c:v>
                </c:pt>
                <c:pt idx="66">
                  <c:v>6.6960000000108266</c:v>
                </c:pt>
                <c:pt idx="67">
                  <c:v>6.805000000007567</c:v>
                </c:pt>
                <c:pt idx="68">
                  <c:v>6.9110000000073342</c:v>
                </c:pt>
                <c:pt idx="69">
                  <c:v>7.0090000000054715</c:v>
                </c:pt>
                <c:pt idx="70">
                  <c:v>7.1120000000082655</c:v>
                </c:pt>
                <c:pt idx="71">
                  <c:v>7.2060000000055879</c:v>
                </c:pt>
                <c:pt idx="72">
                  <c:v>7.3099999999976717</c:v>
                </c:pt>
                <c:pt idx="73">
                  <c:v>7.4070000000065193</c:v>
                </c:pt>
                <c:pt idx="74">
                  <c:v>7.5120000000024447</c:v>
                </c:pt>
                <c:pt idx="75">
                  <c:v>7.6040000000066357</c:v>
                </c:pt>
                <c:pt idx="76">
                  <c:v>7.6960000000108266</c:v>
                </c:pt>
                <c:pt idx="77">
                  <c:v>7.7920000000012806</c:v>
                </c:pt>
                <c:pt idx="78">
                  <c:v>7.8980000000010477</c:v>
                </c:pt>
                <c:pt idx="79">
                  <c:v>8.0060000000084983</c:v>
                </c:pt>
                <c:pt idx="80">
                  <c:v>8.1110000000044238</c:v>
                </c:pt>
                <c:pt idx="81">
                  <c:v>8.2210000000050059</c:v>
                </c:pt>
                <c:pt idx="82">
                  <c:v>8.327000000004773</c:v>
                </c:pt>
                <c:pt idx="83">
                  <c:v>8.4380000000091968</c:v>
                </c:pt>
                <c:pt idx="84">
                  <c:v>8.5400000000081491</c:v>
                </c:pt>
                <c:pt idx="85">
                  <c:v>8.6340000000054715</c:v>
                </c:pt>
                <c:pt idx="86">
                  <c:v>8.7320000000036089</c:v>
                </c:pt>
                <c:pt idx="87">
                  <c:v>8.8369999999995343</c:v>
                </c:pt>
                <c:pt idx="88">
                  <c:v>8.9310000000114087</c:v>
                </c:pt>
                <c:pt idx="89">
                  <c:v>9.0360000000073342</c:v>
                </c:pt>
                <c:pt idx="90">
                  <c:v>9.1330000000016298</c:v>
                </c:pt>
                <c:pt idx="91">
                  <c:v>9.2350000000005821</c:v>
                </c:pt>
                <c:pt idx="92">
                  <c:v>9.3320000000094296</c:v>
                </c:pt>
                <c:pt idx="93">
                  <c:v>9.4400000000023283</c:v>
                </c:pt>
                <c:pt idx="94">
                  <c:v>9.5370000000111759</c:v>
                </c:pt>
                <c:pt idx="95">
                  <c:v>9.643000000010943</c:v>
                </c:pt>
                <c:pt idx="96">
                  <c:v>9.7379999999975553</c:v>
                </c:pt>
                <c:pt idx="97">
                  <c:v>9.8460000000050059</c:v>
                </c:pt>
                <c:pt idx="98">
                  <c:v>9.9550000000017462</c:v>
                </c:pt>
                <c:pt idx="99">
                  <c:v>10.059999999997672</c:v>
                </c:pt>
                <c:pt idx="100">
                  <c:v>10.167000000001281</c:v>
                </c:pt>
                <c:pt idx="101">
                  <c:v>10.262000000002445</c:v>
                </c:pt>
                <c:pt idx="102">
                  <c:v>10.36600000000908</c:v>
                </c:pt>
                <c:pt idx="103">
                  <c:v>10.461999999999534</c:v>
                </c:pt>
                <c:pt idx="104">
                  <c:v>10.563999999998487</c:v>
                </c:pt>
                <c:pt idx="105">
                  <c:v>10.657000000006519</c:v>
                </c:pt>
                <c:pt idx="106">
                  <c:v>10.75</c:v>
                </c:pt>
                <c:pt idx="107">
                  <c:v>10.843999999997322</c:v>
                </c:pt>
                <c:pt idx="108">
                  <c:v>10.9490000000078</c:v>
                </c:pt>
                <c:pt idx="109">
                  <c:v>11.046000000002095</c:v>
                </c:pt>
                <c:pt idx="110">
                  <c:v>11.152000000001863</c:v>
                </c:pt>
                <c:pt idx="111">
                  <c:v>11.260999999998603</c:v>
                </c:pt>
                <c:pt idx="112">
                  <c:v>11.370000000009895</c:v>
                </c:pt>
                <c:pt idx="113">
                  <c:v>11.480000000010477</c:v>
                </c:pt>
                <c:pt idx="114">
                  <c:v>11.597000000008848</c:v>
                </c:pt>
                <c:pt idx="115">
                  <c:v>11.687000000005355</c:v>
                </c:pt>
                <c:pt idx="116">
                  <c:v>11.779000000009546</c:v>
                </c:pt>
                <c:pt idx="117">
                  <c:v>11.870999999999185</c:v>
                </c:pt>
                <c:pt idx="118">
                  <c:v>11.968000000008033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62-49EA-8A12-745F94FE6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pitch[°]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Orbit</c:v>
          </c:tx>
          <c:spPr>
            <a:ln w="19050">
              <a:noFill/>
            </a:ln>
          </c:spPr>
          <c:xVal>
            <c:numRef>
              <c:f>'Figure4.2.12'!$N$4:$N$1000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-1.8173999999999978E-2</c:v>
                </c:pt>
                <c:pt idx="2">
                  <c:v>-2.7125E-2</c:v>
                </c:pt>
                <c:pt idx="3">
                  <c:v>9.9260000000000442E-3</c:v>
                </c:pt>
                <c:pt idx="4">
                  <c:v>-1.5576000000000022E-2</c:v>
                </c:pt>
                <c:pt idx="5">
                  <c:v>-2.828699999999992E-2</c:v>
                </c:pt>
                <c:pt idx="6">
                  <c:v>1.0224000000000047E-2</c:v>
                </c:pt>
                <c:pt idx="7">
                  <c:v>-9.7779999999999978E-2</c:v>
                </c:pt>
                <c:pt idx="8">
                  <c:v>-0.11205499999999995</c:v>
                </c:pt>
                <c:pt idx="9">
                  <c:v>-0.10723299999999995</c:v>
                </c:pt>
                <c:pt idx="10">
                  <c:v>-0.10898199999999997</c:v>
                </c:pt>
                <c:pt idx="11">
                  <c:v>-0.151366</c:v>
                </c:pt>
                <c:pt idx="12">
                  <c:v>-0.142676</c:v>
                </c:pt>
                <c:pt idx="13">
                  <c:v>-0.17490499999999998</c:v>
                </c:pt>
                <c:pt idx="14">
                  <c:v>-0.20075099999999999</c:v>
                </c:pt>
                <c:pt idx="15">
                  <c:v>-0.19505499999999995</c:v>
                </c:pt>
                <c:pt idx="16">
                  <c:v>-0.19526799999999997</c:v>
                </c:pt>
                <c:pt idx="17">
                  <c:v>-0.18141099999999996</c:v>
                </c:pt>
                <c:pt idx="18">
                  <c:v>-0.200373</c:v>
                </c:pt>
                <c:pt idx="19">
                  <c:v>-0.15370200000000001</c:v>
                </c:pt>
                <c:pt idx="20">
                  <c:v>-0.14302899999999999</c:v>
                </c:pt>
                <c:pt idx="21">
                  <c:v>-0.13283299999999998</c:v>
                </c:pt>
                <c:pt idx="22">
                  <c:v>-0.12707499999999999</c:v>
                </c:pt>
                <c:pt idx="23">
                  <c:v>-0.11567999999999995</c:v>
                </c:pt>
                <c:pt idx="24">
                  <c:v>-0.10292999999999995</c:v>
                </c:pt>
                <c:pt idx="25">
                  <c:v>-8.8983999999999924E-2</c:v>
                </c:pt>
                <c:pt idx="26">
                  <c:v>-9.927199999999993E-2</c:v>
                </c:pt>
                <c:pt idx="27">
                  <c:v>-0.10621899999999994</c:v>
                </c:pt>
                <c:pt idx="28">
                  <c:v>-0.10615499999999997</c:v>
                </c:pt>
                <c:pt idx="29">
                  <c:v>-0.10747699999999998</c:v>
                </c:pt>
                <c:pt idx="30">
                  <c:v>-0.11920799999999997</c:v>
                </c:pt>
                <c:pt idx="31">
                  <c:v>-0.15324199999999996</c:v>
                </c:pt>
                <c:pt idx="32">
                  <c:v>-0.15932499999999999</c:v>
                </c:pt>
                <c:pt idx="33">
                  <c:v>-0.17104999999999995</c:v>
                </c:pt>
                <c:pt idx="34">
                  <c:v>-0.17992999999999995</c:v>
                </c:pt>
                <c:pt idx="35">
                  <c:v>-0.18872999999999995</c:v>
                </c:pt>
                <c:pt idx="36">
                  <c:v>-0.17610799999999996</c:v>
                </c:pt>
                <c:pt idx="37">
                  <c:v>-0.182474</c:v>
                </c:pt>
                <c:pt idx="38">
                  <c:v>-0.17892499999999995</c:v>
                </c:pt>
                <c:pt idx="39">
                  <c:v>-0.17172299999999996</c:v>
                </c:pt>
                <c:pt idx="40">
                  <c:v>-0.17461199999999996</c:v>
                </c:pt>
                <c:pt idx="41">
                  <c:v>-0.173683</c:v>
                </c:pt>
                <c:pt idx="42">
                  <c:v>-0.153503</c:v>
                </c:pt>
                <c:pt idx="43">
                  <c:v>-0.16840099999999997</c:v>
                </c:pt>
                <c:pt idx="44">
                  <c:v>-0.16862499999999994</c:v>
                </c:pt>
                <c:pt idx="45">
                  <c:v>-0.15932499999999999</c:v>
                </c:pt>
                <c:pt idx="46">
                  <c:v>-0.16817099999999999</c:v>
                </c:pt>
                <c:pt idx="47">
                  <c:v>-0.17564199999999999</c:v>
                </c:pt>
                <c:pt idx="48">
                  <c:v>-0.17838399999999996</c:v>
                </c:pt>
                <c:pt idx="49">
                  <c:v>-0.17493099999999998</c:v>
                </c:pt>
                <c:pt idx="50">
                  <c:v>-0.17257099999999997</c:v>
                </c:pt>
                <c:pt idx="51">
                  <c:v>-0.18612999999999999</c:v>
                </c:pt>
                <c:pt idx="52">
                  <c:v>-0.16876599999999997</c:v>
                </c:pt>
                <c:pt idx="53">
                  <c:v>-0.18522199999999997</c:v>
                </c:pt>
                <c:pt idx="54">
                  <c:v>-0.17529799999999995</c:v>
                </c:pt>
                <c:pt idx="55">
                  <c:v>-0.18078299999999997</c:v>
                </c:pt>
                <c:pt idx="56">
                  <c:v>-0.17482399999999995</c:v>
                </c:pt>
                <c:pt idx="57">
                  <c:v>-0.17029299999999994</c:v>
                </c:pt>
                <c:pt idx="58">
                  <c:v>-0.17485299999999995</c:v>
                </c:pt>
                <c:pt idx="59">
                  <c:v>-0.17640599999999995</c:v>
                </c:pt>
                <c:pt idx="60">
                  <c:v>-0.19737099999999999</c:v>
                </c:pt>
                <c:pt idx="61">
                  <c:v>-0.19708699999999998</c:v>
                </c:pt>
                <c:pt idx="62">
                  <c:v>-0.20332799999999998</c:v>
                </c:pt>
                <c:pt idx="63">
                  <c:v>-0.21251</c:v>
                </c:pt>
                <c:pt idx="64">
                  <c:v>-0.21556199999999995</c:v>
                </c:pt>
                <c:pt idx="65">
                  <c:v>-0.23116399999999998</c:v>
                </c:pt>
                <c:pt idx="66">
                  <c:v>-0.23596999999999999</c:v>
                </c:pt>
                <c:pt idx="67">
                  <c:v>-0.21729599999999999</c:v>
                </c:pt>
                <c:pt idx="68">
                  <c:v>-0.22008</c:v>
                </c:pt>
                <c:pt idx="69">
                  <c:v>-0.19402499999999998</c:v>
                </c:pt>
                <c:pt idx="70">
                  <c:v>-0.15751899999999996</c:v>
                </c:pt>
                <c:pt idx="71">
                  <c:v>-0.154998</c:v>
                </c:pt>
                <c:pt idx="72">
                  <c:v>-0.12197199999999998</c:v>
                </c:pt>
                <c:pt idx="73">
                  <c:v>-0.11541999999999997</c:v>
                </c:pt>
                <c:pt idx="74">
                  <c:v>-9.2949999999999935E-2</c:v>
                </c:pt>
                <c:pt idx="75">
                  <c:v>-7.770299999999998E-2</c:v>
                </c:pt>
                <c:pt idx="76">
                  <c:v>-6.3689999999999941E-2</c:v>
                </c:pt>
                <c:pt idx="77">
                  <c:v>-7.8896999999999939E-2</c:v>
                </c:pt>
                <c:pt idx="78">
                  <c:v>-8.6937999999999988E-2</c:v>
                </c:pt>
                <c:pt idx="79">
                  <c:v>-0.10674599999999998</c:v>
                </c:pt>
                <c:pt idx="80">
                  <c:v>-0.11449000000000001</c:v>
                </c:pt>
                <c:pt idx="81">
                  <c:v>-0.12166999999999996</c:v>
                </c:pt>
                <c:pt idx="82">
                  <c:v>-0.14053999999999997</c:v>
                </c:pt>
                <c:pt idx="83">
                  <c:v>-0.15689799999999998</c:v>
                </c:pt>
                <c:pt idx="84">
                  <c:v>-0.14616699999999996</c:v>
                </c:pt>
                <c:pt idx="85">
                  <c:v>-0.17199599999999998</c:v>
                </c:pt>
                <c:pt idx="86">
                  <c:v>-0.15026499999999998</c:v>
                </c:pt>
                <c:pt idx="87">
                  <c:v>-0.12583499999999997</c:v>
                </c:pt>
                <c:pt idx="88">
                  <c:v>-0.12069299999999998</c:v>
                </c:pt>
                <c:pt idx="89">
                  <c:v>-7.4428999999999981E-2</c:v>
                </c:pt>
                <c:pt idx="90">
                  <c:v>-5.9423999999999977E-2</c:v>
                </c:pt>
                <c:pt idx="91">
                  <c:v>-2.6161999999999921E-2</c:v>
                </c:pt>
                <c:pt idx="92">
                  <c:v>2.9562000000000012E-2</c:v>
                </c:pt>
                <c:pt idx="93">
                  <c:v>4.7119000000000029E-2</c:v>
                </c:pt>
                <c:pt idx="94">
                  <c:v>9.318700000000002E-2</c:v>
                </c:pt>
                <c:pt idx="95">
                  <c:v>9.9374000000000032E-2</c:v>
                </c:pt>
                <c:pt idx="96">
                  <c:v>0.115</c:v>
                </c:pt>
                <c:pt idx="97">
                  <c:v>0.10530600000000004</c:v>
                </c:pt>
                <c:pt idx="98">
                  <c:v>0.11992200000000003</c:v>
                </c:pt>
                <c:pt idx="99">
                  <c:v>6.4324000000000076E-2</c:v>
                </c:pt>
                <c:pt idx="100">
                  <c:v>6.3466000000000009E-2</c:v>
                </c:pt>
                <c:pt idx="101">
                  <c:v>-2.4798000000000004E-2</c:v>
                </c:pt>
                <c:pt idx="102">
                  <c:v>-3.0656999999999927E-2</c:v>
                </c:pt>
                <c:pt idx="103">
                  <c:v>-0.10485000000000003</c:v>
                </c:pt>
                <c:pt idx="104">
                  <c:v>-8.6670999999999943E-2</c:v>
                </c:pt>
                <c:pt idx="105">
                  <c:v>-0.14853499999999997</c:v>
                </c:pt>
                <c:pt idx="106">
                  <c:v>-0.20708199999999999</c:v>
                </c:pt>
                <c:pt idx="107">
                  <c:v>-0.19536399999999998</c:v>
                </c:pt>
                <c:pt idx="108">
                  <c:v>-0.22226399999999996</c:v>
                </c:pt>
                <c:pt idx="109">
                  <c:v>-0.24765199999999998</c:v>
                </c:pt>
                <c:pt idx="110">
                  <c:v>-0.28616199999999997</c:v>
                </c:pt>
                <c:pt idx="111">
                  <c:v>-0.30234899999999998</c:v>
                </c:pt>
                <c:pt idx="112">
                  <c:v>-0.320604</c:v>
                </c:pt>
                <c:pt idx="113">
                  <c:v>-0.34467399999999998</c:v>
                </c:pt>
                <c:pt idx="114">
                  <c:v>-0.39973499999999995</c:v>
                </c:pt>
                <c:pt idx="115">
                  <c:v>-0.41920999999999997</c:v>
                </c:pt>
                <c:pt idx="116">
                  <c:v>-0.37618800000000002</c:v>
                </c:pt>
                <c:pt idx="117">
                  <c:v>-0.45203900000000002</c:v>
                </c:pt>
                <c:pt idx="118">
                  <c:v>-0.448708</c:v>
                </c:pt>
              </c:numCache>
            </c:numRef>
          </c:xVal>
          <c:yVal>
            <c:numRef>
              <c:f>'Figure4.2.12'!$O$4:$O$1000</c:f>
              <c:numCache>
                <c:formatCode>General</c:formatCode>
                <c:ptCount val="997"/>
                <c:pt idx="0">
                  <c:v>0</c:v>
                </c:pt>
                <c:pt idx="1">
                  <c:v>0.18303099999999994</c:v>
                </c:pt>
                <c:pt idx="2">
                  <c:v>0.37423900000000004</c:v>
                </c:pt>
                <c:pt idx="3">
                  <c:v>0.42270100000000005</c:v>
                </c:pt>
                <c:pt idx="4">
                  <c:v>0.58761300000000027</c:v>
                </c:pt>
                <c:pt idx="5">
                  <c:v>0.76545600000000014</c:v>
                </c:pt>
                <c:pt idx="6">
                  <c:v>0.81404900000000002</c:v>
                </c:pt>
                <c:pt idx="7">
                  <c:v>1.0566689999999999</c:v>
                </c:pt>
                <c:pt idx="8">
                  <c:v>1.2230520000000003</c:v>
                </c:pt>
                <c:pt idx="9">
                  <c:v>1.4086830000000001</c:v>
                </c:pt>
                <c:pt idx="10">
                  <c:v>1.4951970000000001</c:v>
                </c:pt>
                <c:pt idx="11">
                  <c:v>1.7075279999999999</c:v>
                </c:pt>
                <c:pt idx="12">
                  <c:v>1.8028499999999998</c:v>
                </c:pt>
                <c:pt idx="13">
                  <c:v>2.0188399999999995</c:v>
                </c:pt>
                <c:pt idx="14">
                  <c:v>2.2363660000000003</c:v>
                </c:pt>
                <c:pt idx="15">
                  <c:v>2.3228579999999996</c:v>
                </c:pt>
                <c:pt idx="16">
                  <c:v>2.5593560000000002</c:v>
                </c:pt>
                <c:pt idx="17">
                  <c:v>2.7277329999999997</c:v>
                </c:pt>
                <c:pt idx="18">
                  <c:v>2.8602689999999997</c:v>
                </c:pt>
                <c:pt idx="19">
                  <c:v>3.0550580000000007</c:v>
                </c:pt>
                <c:pt idx="20">
                  <c:v>3.1385549999999998</c:v>
                </c:pt>
                <c:pt idx="21">
                  <c:v>3.3638690000000002</c:v>
                </c:pt>
                <c:pt idx="22">
                  <c:v>3.5099230000000001</c:v>
                </c:pt>
                <c:pt idx="23">
                  <c:v>3.7268489999999996</c:v>
                </c:pt>
                <c:pt idx="24">
                  <c:v>3.9395850000000006</c:v>
                </c:pt>
                <c:pt idx="25">
                  <c:v>4.0833210000000006</c:v>
                </c:pt>
                <c:pt idx="26">
                  <c:v>4.3317289999999993</c:v>
                </c:pt>
                <c:pt idx="27">
                  <c:v>4.5759730000000003</c:v>
                </c:pt>
                <c:pt idx="28">
                  <c:v>4.6985159999999997</c:v>
                </c:pt>
                <c:pt idx="29">
                  <c:v>4.9373310000000004</c:v>
                </c:pt>
                <c:pt idx="30">
                  <c:v>5.1622379999999994</c:v>
                </c:pt>
                <c:pt idx="31">
                  <c:v>5.3093889999999995</c:v>
                </c:pt>
                <c:pt idx="32">
                  <c:v>5.5851489999999995</c:v>
                </c:pt>
                <c:pt idx="33">
                  <c:v>5.7956159999999999</c:v>
                </c:pt>
                <c:pt idx="34">
                  <c:v>6.0561839999999991</c:v>
                </c:pt>
                <c:pt idx="35">
                  <c:v>6.3101319999999994</c:v>
                </c:pt>
                <c:pt idx="36">
                  <c:v>6.4194259999999996</c:v>
                </c:pt>
                <c:pt idx="37">
                  <c:v>6.7150479999999986</c:v>
                </c:pt>
                <c:pt idx="38">
                  <c:v>6.9598389999999997</c:v>
                </c:pt>
                <c:pt idx="39">
                  <c:v>7.0591009999999992</c:v>
                </c:pt>
                <c:pt idx="40">
                  <c:v>7.2927669999999996</c:v>
                </c:pt>
                <c:pt idx="41">
                  <c:v>7.5689669999999989</c:v>
                </c:pt>
                <c:pt idx="42">
                  <c:v>7.668329</c:v>
                </c:pt>
                <c:pt idx="43">
                  <c:v>7.9287389999999993</c:v>
                </c:pt>
                <c:pt idx="44">
                  <c:v>8.0600439999999995</c:v>
                </c:pt>
                <c:pt idx="45">
                  <c:v>8.3221849999999993</c:v>
                </c:pt>
                <c:pt idx="46">
                  <c:v>8.6563549999999996</c:v>
                </c:pt>
                <c:pt idx="47">
                  <c:v>8.7785100000000007</c:v>
                </c:pt>
                <c:pt idx="48">
                  <c:v>9.0240349999999996</c:v>
                </c:pt>
                <c:pt idx="49">
                  <c:v>9.1870149999999988</c:v>
                </c:pt>
                <c:pt idx="50">
                  <c:v>9.4280049999999989</c:v>
                </c:pt>
                <c:pt idx="51">
                  <c:v>9.7019059999999993</c:v>
                </c:pt>
                <c:pt idx="52">
                  <c:v>9.822887999999999</c:v>
                </c:pt>
                <c:pt idx="53">
                  <c:v>10.092009000000001</c:v>
                </c:pt>
                <c:pt idx="54">
                  <c:v>10.362845999999999</c:v>
                </c:pt>
                <c:pt idx="55">
                  <c:v>10.476988</c:v>
                </c:pt>
                <c:pt idx="56">
                  <c:v>10.744152</c:v>
                </c:pt>
                <c:pt idx="57">
                  <c:v>10.858224</c:v>
                </c:pt>
                <c:pt idx="58">
                  <c:v>11.197964000000001</c:v>
                </c:pt>
                <c:pt idx="59">
                  <c:v>11.348778000000001</c:v>
                </c:pt>
                <c:pt idx="60">
                  <c:v>11.613030999999999</c:v>
                </c:pt>
                <c:pt idx="61">
                  <c:v>11.877735999999999</c:v>
                </c:pt>
                <c:pt idx="62">
                  <c:v>12.067684</c:v>
                </c:pt>
                <c:pt idx="63">
                  <c:v>12.335154000000001</c:v>
                </c:pt>
                <c:pt idx="64">
                  <c:v>12.603982</c:v>
                </c:pt>
                <c:pt idx="65">
                  <c:v>12.721894000000001</c:v>
                </c:pt>
                <c:pt idx="66">
                  <c:v>12.994933999999999</c:v>
                </c:pt>
                <c:pt idx="67">
                  <c:v>13.26641</c:v>
                </c:pt>
                <c:pt idx="68">
                  <c:v>13.385733</c:v>
                </c:pt>
                <c:pt idx="69">
                  <c:v>13.659158</c:v>
                </c:pt>
                <c:pt idx="70">
                  <c:v>13.891608</c:v>
                </c:pt>
                <c:pt idx="71">
                  <c:v>14.012994000000001</c:v>
                </c:pt>
                <c:pt idx="72">
                  <c:v>14.332371000000002</c:v>
                </c:pt>
                <c:pt idx="73">
                  <c:v>14.455427999999998</c:v>
                </c:pt>
                <c:pt idx="74">
                  <c:v>14.743577999999999</c:v>
                </c:pt>
                <c:pt idx="75">
                  <c:v>15.040279</c:v>
                </c:pt>
                <c:pt idx="76">
                  <c:v>15.210484999999998</c:v>
                </c:pt>
                <c:pt idx="77">
                  <c:v>15.486697999999999</c:v>
                </c:pt>
                <c:pt idx="78">
                  <c:v>15.627857999999998</c:v>
                </c:pt>
                <c:pt idx="79">
                  <c:v>15.918403000000001</c:v>
                </c:pt>
                <c:pt idx="80">
                  <c:v>16.211164</c:v>
                </c:pt>
                <c:pt idx="81">
                  <c:v>16.362818000000001</c:v>
                </c:pt>
                <c:pt idx="82">
                  <c:v>16.625256</c:v>
                </c:pt>
                <c:pt idx="83">
                  <c:v>16.893877</c:v>
                </c:pt>
                <c:pt idx="84">
                  <c:v>17.206810000000001</c:v>
                </c:pt>
                <c:pt idx="85">
                  <c:v>17.333293000000001</c:v>
                </c:pt>
                <c:pt idx="86">
                  <c:v>17.597048000000004</c:v>
                </c:pt>
                <c:pt idx="87">
                  <c:v>17.750581000000004</c:v>
                </c:pt>
                <c:pt idx="88">
                  <c:v>17.979451000000001</c:v>
                </c:pt>
                <c:pt idx="89">
                  <c:v>18.242533999999999</c:v>
                </c:pt>
                <c:pt idx="90">
                  <c:v>18.352532000000004</c:v>
                </c:pt>
                <c:pt idx="91">
                  <c:v>18.637007000000001</c:v>
                </c:pt>
                <c:pt idx="92">
                  <c:v>18.910825000000003</c:v>
                </c:pt>
                <c:pt idx="93">
                  <c:v>19.026805</c:v>
                </c:pt>
                <c:pt idx="94">
                  <c:v>19.321690000000004</c:v>
                </c:pt>
                <c:pt idx="95">
                  <c:v>19.454150000000002</c:v>
                </c:pt>
                <c:pt idx="96">
                  <c:v>19.722248000000004</c:v>
                </c:pt>
                <c:pt idx="97">
                  <c:v>20.025023000000001</c:v>
                </c:pt>
                <c:pt idx="98">
                  <c:v>20.236526000000001</c:v>
                </c:pt>
                <c:pt idx="99">
                  <c:v>20.529320999999999</c:v>
                </c:pt>
                <c:pt idx="100">
                  <c:v>20.853235000000002</c:v>
                </c:pt>
                <c:pt idx="101">
                  <c:v>21.119858000000001</c:v>
                </c:pt>
                <c:pt idx="102">
                  <c:v>21.297903000000002</c:v>
                </c:pt>
                <c:pt idx="103">
                  <c:v>21.560228000000002</c:v>
                </c:pt>
                <c:pt idx="104">
                  <c:v>21.718704000000002</c:v>
                </c:pt>
                <c:pt idx="105">
                  <c:v>21.977743000000004</c:v>
                </c:pt>
                <c:pt idx="106">
                  <c:v>22.239357999999999</c:v>
                </c:pt>
                <c:pt idx="107">
                  <c:v>22.418880000000001</c:v>
                </c:pt>
                <c:pt idx="108">
                  <c:v>22.651974000000003</c:v>
                </c:pt>
                <c:pt idx="109">
                  <c:v>22.786154000000003</c:v>
                </c:pt>
                <c:pt idx="110">
                  <c:v>23.043529000000003</c:v>
                </c:pt>
                <c:pt idx="111">
                  <c:v>23.277548000000003</c:v>
                </c:pt>
                <c:pt idx="112">
                  <c:v>23.410679000000002</c:v>
                </c:pt>
                <c:pt idx="113">
                  <c:v>23.664753000000001</c:v>
                </c:pt>
                <c:pt idx="114">
                  <c:v>23.969045000000001</c:v>
                </c:pt>
                <c:pt idx="115">
                  <c:v>24.230987000000002</c:v>
                </c:pt>
                <c:pt idx="116">
                  <c:v>24.408291000000002</c:v>
                </c:pt>
                <c:pt idx="117">
                  <c:v>24.642326000000001</c:v>
                </c:pt>
                <c:pt idx="118">
                  <c:v>24.761906000000003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AA-4577-A470-C2F5ACCB34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valAx>
        <c:axId val="1174424448"/>
        <c:scaling>
          <c:orientation val="minMax"/>
          <c:max val="3"/>
          <c:min val="-3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41088"/>
        <c:crosses val="autoZero"/>
        <c:crossBetween val="midCat"/>
      </c:valAx>
      <c:valAx>
        <c:axId val="1174441088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24448"/>
        <c:crosses val="autoZero"/>
        <c:crossBetween val="midCat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'Figure4.2.11'!$AH$3</c:f>
              <c:strCache>
                <c:ptCount val="1"/>
                <c:pt idx="0">
                  <c:v>Yaw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'Figure4.2.11'!$AH$4:$AH$1000</c:f>
              <c:numCache>
                <c:formatCode>General</c:formatCode>
                <c:ptCount val="997"/>
                <c:pt idx="0">
                  <c:v>-30.620000839233398</c:v>
                </c:pt>
                <c:pt idx="1">
                  <c:v>-30.069999694824219</c:v>
                </c:pt>
                <c:pt idx="2">
                  <c:v>-30.850000381469727</c:v>
                </c:pt>
                <c:pt idx="3">
                  <c:v>-27.010000228881836</c:v>
                </c:pt>
                <c:pt idx="4">
                  <c:v>-27.569999694824219</c:v>
                </c:pt>
                <c:pt idx="5">
                  <c:v>-31.280000686645508</c:v>
                </c:pt>
                <c:pt idx="6">
                  <c:v>-32.150001525878906</c:v>
                </c:pt>
                <c:pt idx="7">
                  <c:v>-31.440000534057617</c:v>
                </c:pt>
                <c:pt idx="8">
                  <c:v>-34.970001220703125</c:v>
                </c:pt>
                <c:pt idx="9">
                  <c:v>-28.430000305175781</c:v>
                </c:pt>
                <c:pt idx="10">
                  <c:v>-33.490001678466797</c:v>
                </c:pt>
                <c:pt idx="11">
                  <c:v>-35.409999847412109</c:v>
                </c:pt>
                <c:pt idx="12">
                  <c:v>-37.349998474121094</c:v>
                </c:pt>
                <c:pt idx="13">
                  <c:v>-36.009998321533203</c:v>
                </c:pt>
                <c:pt idx="14">
                  <c:v>-34.729999542236328</c:v>
                </c:pt>
                <c:pt idx="15">
                  <c:v>-31.770000457763672</c:v>
                </c:pt>
                <c:pt idx="16">
                  <c:v>-35.830001831054688</c:v>
                </c:pt>
                <c:pt idx="17">
                  <c:v>-28.690000534057617</c:v>
                </c:pt>
                <c:pt idx="18">
                  <c:v>-34.580001831054688</c:v>
                </c:pt>
                <c:pt idx="19">
                  <c:v>-32.770000457763672</c:v>
                </c:pt>
                <c:pt idx="20">
                  <c:v>-33.020000457763672</c:v>
                </c:pt>
                <c:pt idx="21">
                  <c:v>-34.580001831054688</c:v>
                </c:pt>
                <c:pt idx="22">
                  <c:v>-33.270000457763672</c:v>
                </c:pt>
                <c:pt idx="23">
                  <c:v>-31.120000839233398</c:v>
                </c:pt>
                <c:pt idx="24">
                  <c:v>-32.659999847412109</c:v>
                </c:pt>
                <c:pt idx="25">
                  <c:v>-33.529998779296875</c:v>
                </c:pt>
                <c:pt idx="26">
                  <c:v>-37.560001373291016</c:v>
                </c:pt>
                <c:pt idx="27">
                  <c:v>-37.759998321533203</c:v>
                </c:pt>
                <c:pt idx="28">
                  <c:v>-36.319999694824219</c:v>
                </c:pt>
                <c:pt idx="29">
                  <c:v>-35.139999389648438</c:v>
                </c:pt>
                <c:pt idx="30">
                  <c:v>-39.369998931884766</c:v>
                </c:pt>
                <c:pt idx="31">
                  <c:v>-43.680000305175781</c:v>
                </c:pt>
                <c:pt idx="32">
                  <c:v>-37.060001373291016</c:v>
                </c:pt>
                <c:pt idx="33">
                  <c:v>-43.340000152587891</c:v>
                </c:pt>
                <c:pt idx="34">
                  <c:v>-52.939998626708984</c:v>
                </c:pt>
                <c:pt idx="35">
                  <c:v>-55.610000610351563</c:v>
                </c:pt>
                <c:pt idx="36">
                  <c:v>-43.799999237060547</c:v>
                </c:pt>
                <c:pt idx="37">
                  <c:v>-43.799999237060547</c:v>
                </c:pt>
                <c:pt idx="38">
                  <c:v>-41.650001525878906</c:v>
                </c:pt>
                <c:pt idx="39">
                  <c:v>-37.409999847412109</c:v>
                </c:pt>
                <c:pt idx="40">
                  <c:v>-37.549999237060547</c:v>
                </c:pt>
                <c:pt idx="41">
                  <c:v>-40.270000457763672</c:v>
                </c:pt>
                <c:pt idx="42">
                  <c:v>-38.909999847412109</c:v>
                </c:pt>
                <c:pt idx="43">
                  <c:v>-45.970001220703125</c:v>
                </c:pt>
                <c:pt idx="44">
                  <c:v>-46.490001678466797</c:v>
                </c:pt>
                <c:pt idx="45">
                  <c:v>-41.869998931884766</c:v>
                </c:pt>
                <c:pt idx="46">
                  <c:v>-45.340000152587891</c:v>
                </c:pt>
                <c:pt idx="47">
                  <c:v>-47.599998474121094</c:v>
                </c:pt>
                <c:pt idx="48">
                  <c:v>-44.580001831054688</c:v>
                </c:pt>
                <c:pt idx="49">
                  <c:v>-48.349998474121094</c:v>
                </c:pt>
                <c:pt idx="50">
                  <c:v>-48.930000305175781</c:v>
                </c:pt>
                <c:pt idx="51">
                  <c:v>-51.740001678466797</c:v>
                </c:pt>
                <c:pt idx="52">
                  <c:v>-46.720001220703125</c:v>
                </c:pt>
                <c:pt idx="53">
                  <c:v>-34.580001831054688</c:v>
                </c:pt>
                <c:pt idx="54">
                  <c:v>-46.689998626708984</c:v>
                </c:pt>
                <c:pt idx="55">
                  <c:v>-46.700000762939453</c:v>
                </c:pt>
                <c:pt idx="56">
                  <c:v>-39.25</c:v>
                </c:pt>
                <c:pt idx="57">
                  <c:v>11.949999809265137</c:v>
                </c:pt>
                <c:pt idx="58">
                  <c:v>-11.170000076293945</c:v>
                </c:pt>
                <c:pt idx="59">
                  <c:v>-39.080001831054688</c:v>
                </c:pt>
                <c:pt idx="60">
                  <c:v>-47.5</c:v>
                </c:pt>
                <c:pt idx="61">
                  <c:v>-22.389999389648438</c:v>
                </c:pt>
                <c:pt idx="62">
                  <c:v>-26.600000381469727</c:v>
                </c:pt>
                <c:pt idx="63">
                  <c:v>-30.719999313354492</c:v>
                </c:pt>
                <c:pt idx="64">
                  <c:v>-23.979999542236328</c:v>
                </c:pt>
                <c:pt idx="65">
                  <c:v>-23.979999542236328</c:v>
                </c:pt>
                <c:pt idx="66">
                  <c:v>-38.790000915527344</c:v>
                </c:pt>
                <c:pt idx="67">
                  <c:v>21.799999237060547</c:v>
                </c:pt>
                <c:pt idx="68">
                  <c:v>-3.9700000286102295</c:v>
                </c:pt>
                <c:pt idx="69">
                  <c:v>-12.329999923706055</c:v>
                </c:pt>
                <c:pt idx="70">
                  <c:v>-74.370002746582031</c:v>
                </c:pt>
                <c:pt idx="71">
                  <c:v>0</c:v>
                </c:pt>
                <c:pt idx="72">
                  <c:v>-44.979999542236328</c:v>
                </c:pt>
                <c:pt idx="73">
                  <c:v>-40.040000915527344</c:v>
                </c:pt>
                <c:pt idx="74">
                  <c:v>7.0999999046325684</c:v>
                </c:pt>
                <c:pt idx="75">
                  <c:v>-47.209999084472656</c:v>
                </c:pt>
                <c:pt idx="76">
                  <c:v>-64.889999389648438</c:v>
                </c:pt>
                <c:pt idx="77">
                  <c:v>0</c:v>
                </c:pt>
                <c:pt idx="78">
                  <c:v>-64.980003356933594</c:v>
                </c:pt>
                <c:pt idx="79">
                  <c:v>-67.459999084472656</c:v>
                </c:pt>
                <c:pt idx="80">
                  <c:v>-71.519996643066406</c:v>
                </c:pt>
                <c:pt idx="81">
                  <c:v>-72.949996948242188</c:v>
                </c:pt>
                <c:pt idx="82">
                  <c:v>-88.830001831054688</c:v>
                </c:pt>
                <c:pt idx="83">
                  <c:v>-69.040000915527344</c:v>
                </c:pt>
                <c:pt idx="84">
                  <c:v>-57.380001068115234</c:v>
                </c:pt>
                <c:pt idx="85">
                  <c:v>0</c:v>
                </c:pt>
                <c:pt idx="86">
                  <c:v>-60.889999389648438</c:v>
                </c:pt>
                <c:pt idx="87">
                  <c:v>-45.75</c:v>
                </c:pt>
                <c:pt idx="88">
                  <c:v>-42.150001525878906</c:v>
                </c:pt>
                <c:pt idx="89">
                  <c:v>-47.529998779296875</c:v>
                </c:pt>
                <c:pt idx="90">
                  <c:v>-51.869998931884766</c:v>
                </c:pt>
                <c:pt idx="91">
                  <c:v>-55.709999084472656</c:v>
                </c:pt>
                <c:pt idx="92">
                  <c:v>-56.840000152587891</c:v>
                </c:pt>
                <c:pt idx="93">
                  <c:v>-60.220001220703125</c:v>
                </c:pt>
                <c:pt idx="94">
                  <c:v>-56.930000305175781</c:v>
                </c:pt>
                <c:pt idx="95">
                  <c:v>-61.299999237060547</c:v>
                </c:pt>
                <c:pt idx="96">
                  <c:v>-72.889999389648438</c:v>
                </c:pt>
                <c:pt idx="97">
                  <c:v>-72.889999389648438</c:v>
                </c:pt>
                <c:pt idx="98">
                  <c:v>-38.819999694824219</c:v>
                </c:pt>
                <c:pt idx="99">
                  <c:v>-68.099998474121094</c:v>
                </c:pt>
                <c:pt idx="100">
                  <c:v>-69.180000305175781</c:v>
                </c:pt>
                <c:pt idx="101">
                  <c:v>-69.080001831054688</c:v>
                </c:pt>
                <c:pt idx="102">
                  <c:v>-69.099998474121094</c:v>
                </c:pt>
                <c:pt idx="103">
                  <c:v>-75.040000915527344</c:v>
                </c:pt>
                <c:pt idx="104">
                  <c:v>-70.519996643066406</c:v>
                </c:pt>
                <c:pt idx="105">
                  <c:v>-68.519996643066406</c:v>
                </c:pt>
                <c:pt idx="106">
                  <c:v>-74.959999084472656</c:v>
                </c:pt>
                <c:pt idx="107">
                  <c:v>-70.379997253417969</c:v>
                </c:pt>
                <c:pt idx="108">
                  <c:v>-73.879997253417969</c:v>
                </c:pt>
                <c:pt idx="109">
                  <c:v>-75.839996337890625</c:v>
                </c:pt>
                <c:pt idx="110">
                  <c:v>-76.30999755859375</c:v>
                </c:pt>
                <c:pt idx="111">
                  <c:v>-72.129997253417969</c:v>
                </c:pt>
                <c:pt idx="112">
                  <c:v>-75.639999389648438</c:v>
                </c:pt>
                <c:pt idx="113">
                  <c:v>-72.769996643066406</c:v>
                </c:pt>
                <c:pt idx="114">
                  <c:v>-71.959999084472656</c:v>
                </c:pt>
                <c:pt idx="115">
                  <c:v>-71.019996643066406</c:v>
                </c:pt>
                <c:pt idx="116">
                  <c:v>-70.269996643066406</c:v>
                </c:pt>
                <c:pt idx="117">
                  <c:v>-72.839996337890625</c:v>
                </c:pt>
                <c:pt idx="118">
                  <c:v>-70.980003356933594</c:v>
                </c:pt>
                <c:pt idx="119">
                  <c:v>-66.330001831054688</c:v>
                </c:pt>
                <c:pt idx="120">
                  <c:v>-72.180000305175781</c:v>
                </c:pt>
                <c:pt idx="121">
                  <c:v>-75.099998474121094</c:v>
                </c:pt>
                <c:pt idx="122">
                  <c:v>-73.569999694824219</c:v>
                </c:pt>
                <c:pt idx="123">
                  <c:v>-77.699996948242188</c:v>
                </c:pt>
                <c:pt idx="124">
                  <c:v>-72.330001831054688</c:v>
                </c:pt>
                <c:pt idx="125">
                  <c:v>-71.790000915527344</c:v>
                </c:pt>
                <c:pt idx="126">
                  <c:v>-74.720001220703125</c:v>
                </c:pt>
                <c:pt idx="127">
                  <c:v>-76.160003662109375</c:v>
                </c:pt>
                <c:pt idx="128">
                  <c:v>-76.709999084472656</c:v>
                </c:pt>
                <c:pt idx="129">
                  <c:v>-74.610000610351563</c:v>
                </c:pt>
                <c:pt idx="130">
                  <c:v>-72.709999084472656</c:v>
                </c:pt>
                <c:pt idx="131">
                  <c:v>-79.589996337890625</c:v>
                </c:pt>
                <c:pt idx="132">
                  <c:v>-73.930000305175781</c:v>
                </c:pt>
                <c:pt idx="133">
                  <c:v>-76.30999755859375</c:v>
                </c:pt>
                <c:pt idx="134">
                  <c:v>-74.449996948242188</c:v>
                </c:pt>
                <c:pt idx="135">
                  <c:v>-72.639999389648438</c:v>
                </c:pt>
                <c:pt idx="136">
                  <c:v>-77.25</c:v>
                </c:pt>
                <c:pt idx="137">
                  <c:v>-75.349998474121094</c:v>
                </c:pt>
                <c:pt idx="138">
                  <c:v>-79.830001831054688</c:v>
                </c:pt>
                <c:pt idx="139">
                  <c:v>-76.199996948242188</c:v>
                </c:pt>
                <c:pt idx="140">
                  <c:v>-73.930000305175781</c:v>
                </c:pt>
                <c:pt idx="141">
                  <c:v>-72.44000244140625</c:v>
                </c:pt>
                <c:pt idx="142">
                  <c:v>-80.419998168945313</c:v>
                </c:pt>
                <c:pt idx="143">
                  <c:v>-78.55999755859375</c:v>
                </c:pt>
                <c:pt idx="144">
                  <c:v>-78.05999755859375</c:v>
                </c:pt>
                <c:pt idx="145">
                  <c:v>-77.529998779296875</c:v>
                </c:pt>
                <c:pt idx="146">
                  <c:v>-78.699996948242188</c:v>
                </c:pt>
                <c:pt idx="147">
                  <c:v>-77.010002136230469</c:v>
                </c:pt>
                <c:pt idx="148">
                  <c:v>-76.970001220703125</c:v>
                </c:pt>
                <c:pt idx="149">
                  <c:v>0</c:v>
                </c:pt>
                <c:pt idx="150">
                  <c:v>-78.290000915527344</c:v>
                </c:pt>
                <c:pt idx="151">
                  <c:v>-79.680000305175781</c:v>
                </c:pt>
                <c:pt idx="152">
                  <c:v>0</c:v>
                </c:pt>
                <c:pt idx="153">
                  <c:v>-80.790000915527344</c:v>
                </c:pt>
                <c:pt idx="154">
                  <c:v>-79.110000610351563</c:v>
                </c:pt>
                <c:pt idx="155">
                  <c:v>-78.120002746582031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-79.019996643066406</c:v>
                </c:pt>
                <c:pt idx="167">
                  <c:v>0</c:v>
                </c:pt>
                <c:pt idx="168">
                  <c:v>-79.779998779296875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-80.980003356933594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-75.930000305175781</c:v>
                </c:pt>
                <c:pt idx="180">
                  <c:v>-54.490001678466797</c:v>
                </c:pt>
                <c:pt idx="181">
                  <c:v>63.229999542236328</c:v>
                </c:pt>
                <c:pt idx="182">
                  <c:v>65.569999694824219</c:v>
                </c:pt>
                <c:pt idx="183">
                  <c:v>-25.030000686645508</c:v>
                </c:pt>
                <c:pt idx="184">
                  <c:v>-25.030000686645508</c:v>
                </c:pt>
                <c:pt idx="185">
                  <c:v>-17.659999847412109</c:v>
                </c:pt>
                <c:pt idx="186">
                  <c:v>-10.770000457763672</c:v>
                </c:pt>
                <c:pt idx="187">
                  <c:v>-8.0399999618530273</c:v>
                </c:pt>
                <c:pt idx="188">
                  <c:v>-7.5100002288818359</c:v>
                </c:pt>
                <c:pt idx="189">
                  <c:v>-6.7600002288818359</c:v>
                </c:pt>
                <c:pt idx="190">
                  <c:v>-7.0100002288818359</c:v>
                </c:pt>
              </c:numCache>
            </c:numRef>
          </c:xVal>
          <c:yVal>
            <c:numRef>
              <c:f>'Figure4.2.11'!$AE$4:$AE$1000</c:f>
              <c:numCache>
                <c:formatCode>0.000_ </c:formatCode>
                <c:ptCount val="997"/>
                <c:pt idx="0">
                  <c:v>0</c:v>
                </c:pt>
                <c:pt idx="1">
                  <c:v>6.5000000000000002E-2</c:v>
                </c:pt>
                <c:pt idx="2">
                  <c:v>0.13700000000000001</c:v>
                </c:pt>
                <c:pt idx="3">
                  <c:v>0.21</c:v>
                </c:pt>
                <c:pt idx="4">
                  <c:v>0.27200000000000002</c:v>
                </c:pt>
                <c:pt idx="5">
                  <c:v>0.33900000000000002</c:v>
                </c:pt>
                <c:pt idx="6">
                  <c:v>0.40100000000000002</c:v>
                </c:pt>
                <c:pt idx="7">
                  <c:v>0.45900000000000002</c:v>
                </c:pt>
                <c:pt idx="8">
                  <c:v>0.52800000000000002</c:v>
                </c:pt>
                <c:pt idx="9">
                  <c:v>0.59399999999999997</c:v>
                </c:pt>
                <c:pt idx="10">
                  <c:v>0.68</c:v>
                </c:pt>
                <c:pt idx="11">
                  <c:v>0.74199999999999999</c:v>
                </c:pt>
                <c:pt idx="12">
                  <c:v>0.80700000000000005</c:v>
                </c:pt>
                <c:pt idx="13">
                  <c:v>0.871</c:v>
                </c:pt>
                <c:pt idx="14">
                  <c:v>0.93200000000000005</c:v>
                </c:pt>
                <c:pt idx="15">
                  <c:v>0.998</c:v>
                </c:pt>
                <c:pt idx="16">
                  <c:v>1.0640000000000001</c:v>
                </c:pt>
                <c:pt idx="17">
                  <c:v>1.141</c:v>
                </c:pt>
                <c:pt idx="18">
                  <c:v>1.222</c:v>
                </c:pt>
                <c:pt idx="19">
                  <c:v>1.3080000000000001</c:v>
                </c:pt>
                <c:pt idx="20">
                  <c:v>1.367</c:v>
                </c:pt>
                <c:pt idx="21">
                  <c:v>1.429</c:v>
                </c:pt>
                <c:pt idx="22">
                  <c:v>1.4850000000000001</c:v>
                </c:pt>
                <c:pt idx="23">
                  <c:v>1.536</c:v>
                </c:pt>
                <c:pt idx="24">
                  <c:v>1.5940000000000001</c:v>
                </c:pt>
                <c:pt idx="25">
                  <c:v>1.6619999999999999</c:v>
                </c:pt>
                <c:pt idx="26">
                  <c:v>1.7270000000000001</c:v>
                </c:pt>
                <c:pt idx="27">
                  <c:v>1.7929999999999999</c:v>
                </c:pt>
                <c:pt idx="28">
                  <c:v>1.87</c:v>
                </c:pt>
                <c:pt idx="29">
                  <c:v>1.927</c:v>
                </c:pt>
                <c:pt idx="30">
                  <c:v>2</c:v>
                </c:pt>
                <c:pt idx="31">
                  <c:v>2.0569999999999999</c:v>
                </c:pt>
                <c:pt idx="32">
                  <c:v>2.1190000000000002</c:v>
                </c:pt>
                <c:pt idx="33">
                  <c:v>2.21</c:v>
                </c:pt>
                <c:pt idx="34">
                  <c:v>2.2629999999999999</c:v>
                </c:pt>
                <c:pt idx="35">
                  <c:v>2.3460000000000001</c:v>
                </c:pt>
                <c:pt idx="36">
                  <c:v>2.3889999999999998</c:v>
                </c:pt>
                <c:pt idx="37">
                  <c:v>2.456</c:v>
                </c:pt>
                <c:pt idx="38">
                  <c:v>2.5209999999999999</c:v>
                </c:pt>
                <c:pt idx="39">
                  <c:v>2.5990000000000002</c:v>
                </c:pt>
                <c:pt idx="40">
                  <c:v>2.6589999999999998</c:v>
                </c:pt>
                <c:pt idx="41">
                  <c:v>2.7370000000000001</c:v>
                </c:pt>
                <c:pt idx="42">
                  <c:v>2.8180000000000001</c:v>
                </c:pt>
                <c:pt idx="43">
                  <c:v>2.8879999999999999</c:v>
                </c:pt>
                <c:pt idx="44">
                  <c:v>2.9430000000000001</c:v>
                </c:pt>
                <c:pt idx="45">
                  <c:v>3.004</c:v>
                </c:pt>
                <c:pt idx="46">
                  <c:v>3.0539999999999998</c:v>
                </c:pt>
                <c:pt idx="47">
                  <c:v>3.1190000000000002</c:v>
                </c:pt>
                <c:pt idx="48">
                  <c:v>3.1840000000000002</c:v>
                </c:pt>
                <c:pt idx="49">
                  <c:v>3.2490000000000001</c:v>
                </c:pt>
                <c:pt idx="50">
                  <c:v>3.3410000000000002</c:v>
                </c:pt>
                <c:pt idx="51">
                  <c:v>3.4020000000000001</c:v>
                </c:pt>
                <c:pt idx="52">
                  <c:v>3.476</c:v>
                </c:pt>
                <c:pt idx="53">
                  <c:v>3.5449999999999999</c:v>
                </c:pt>
                <c:pt idx="54">
                  <c:v>3.61</c:v>
                </c:pt>
                <c:pt idx="55">
                  <c:v>3.6709999999999998</c:v>
                </c:pt>
                <c:pt idx="56">
                  <c:v>3.7189999999999999</c:v>
                </c:pt>
                <c:pt idx="57">
                  <c:v>3.7839999999999998</c:v>
                </c:pt>
                <c:pt idx="58">
                  <c:v>3.85</c:v>
                </c:pt>
                <c:pt idx="59">
                  <c:v>3.9159999999999999</c:v>
                </c:pt>
                <c:pt idx="60">
                  <c:v>4.0060000000000002</c:v>
                </c:pt>
                <c:pt idx="61">
                  <c:v>4.07</c:v>
                </c:pt>
                <c:pt idx="62">
                  <c:v>4.1280000000000001</c:v>
                </c:pt>
                <c:pt idx="63">
                  <c:v>4.1840000000000002</c:v>
                </c:pt>
                <c:pt idx="64">
                  <c:v>4.2450000000000001</c:v>
                </c:pt>
                <c:pt idx="65">
                  <c:v>4.3179999999999996</c:v>
                </c:pt>
                <c:pt idx="66">
                  <c:v>4.3869999999999996</c:v>
                </c:pt>
                <c:pt idx="67">
                  <c:v>4.4489999999999998</c:v>
                </c:pt>
                <c:pt idx="68">
                  <c:v>4.5250000000000004</c:v>
                </c:pt>
                <c:pt idx="69">
                  <c:v>4.5910000000000002</c:v>
                </c:pt>
                <c:pt idx="70">
                  <c:v>4.6440000000000001</c:v>
                </c:pt>
                <c:pt idx="71">
                  <c:v>4.71</c:v>
                </c:pt>
                <c:pt idx="72">
                  <c:v>4.7889999999999997</c:v>
                </c:pt>
                <c:pt idx="73">
                  <c:v>4.859</c:v>
                </c:pt>
                <c:pt idx="74">
                  <c:v>4.9249999999999998</c:v>
                </c:pt>
                <c:pt idx="75">
                  <c:v>4.976</c:v>
                </c:pt>
                <c:pt idx="76">
                  <c:v>5.0430000000000001</c:v>
                </c:pt>
                <c:pt idx="77">
                  <c:v>5.109</c:v>
                </c:pt>
                <c:pt idx="78">
                  <c:v>5.1840000000000002</c:v>
                </c:pt>
                <c:pt idx="79">
                  <c:v>5.2460000000000004</c:v>
                </c:pt>
                <c:pt idx="80">
                  <c:v>5.3239999999999998</c:v>
                </c:pt>
                <c:pt idx="81">
                  <c:v>5.3920000000000003</c:v>
                </c:pt>
                <c:pt idx="82">
                  <c:v>5.4489999999999998</c:v>
                </c:pt>
                <c:pt idx="83">
                  <c:v>5.5209999999999999</c:v>
                </c:pt>
                <c:pt idx="84">
                  <c:v>5.5880000000000001</c:v>
                </c:pt>
                <c:pt idx="85">
                  <c:v>5.6529999999999996</c:v>
                </c:pt>
                <c:pt idx="86">
                  <c:v>5.7169999999999996</c:v>
                </c:pt>
                <c:pt idx="87">
                  <c:v>5.7919999999999998</c:v>
                </c:pt>
                <c:pt idx="88">
                  <c:v>5.8390000000000004</c:v>
                </c:pt>
                <c:pt idx="89">
                  <c:v>5.9080000000000004</c:v>
                </c:pt>
                <c:pt idx="90">
                  <c:v>5.9829999999999997</c:v>
                </c:pt>
                <c:pt idx="91">
                  <c:v>6.048</c:v>
                </c:pt>
                <c:pt idx="92">
                  <c:v>6.1180000000000003</c:v>
                </c:pt>
                <c:pt idx="93">
                  <c:v>6.1879999999999997</c:v>
                </c:pt>
                <c:pt idx="94">
                  <c:v>6.242</c:v>
                </c:pt>
                <c:pt idx="95">
                  <c:v>6.3090000000000002</c:v>
                </c:pt>
                <c:pt idx="96">
                  <c:v>6.3689999999999998</c:v>
                </c:pt>
                <c:pt idx="97">
                  <c:v>6.4349999999999996</c:v>
                </c:pt>
                <c:pt idx="98">
                  <c:v>6.508</c:v>
                </c:pt>
                <c:pt idx="99">
                  <c:v>6.5670000000000002</c:v>
                </c:pt>
                <c:pt idx="100">
                  <c:v>6.6369999999999996</c:v>
                </c:pt>
                <c:pt idx="101">
                  <c:v>6.7009999999999996</c:v>
                </c:pt>
                <c:pt idx="102">
                  <c:v>6.7640000000000002</c:v>
                </c:pt>
                <c:pt idx="103">
                  <c:v>6.8369999999999997</c:v>
                </c:pt>
                <c:pt idx="104">
                  <c:v>6.8979999999999997</c:v>
                </c:pt>
                <c:pt idx="105">
                  <c:v>6.968</c:v>
                </c:pt>
                <c:pt idx="106">
                  <c:v>7.0330000000000004</c:v>
                </c:pt>
                <c:pt idx="107">
                  <c:v>7.1</c:v>
                </c:pt>
                <c:pt idx="108">
                  <c:v>7.1669999999999998</c:v>
                </c:pt>
                <c:pt idx="109">
                  <c:v>7.2350000000000003</c:v>
                </c:pt>
                <c:pt idx="110">
                  <c:v>7.298</c:v>
                </c:pt>
                <c:pt idx="111">
                  <c:v>7.3689999999999998</c:v>
                </c:pt>
                <c:pt idx="112">
                  <c:v>7.4320000000000004</c:v>
                </c:pt>
                <c:pt idx="113">
                  <c:v>7.5049999999999999</c:v>
                </c:pt>
                <c:pt idx="114">
                  <c:v>7.5720000000000001</c:v>
                </c:pt>
                <c:pt idx="115">
                  <c:v>7.6310000000000002</c:v>
                </c:pt>
                <c:pt idx="116">
                  <c:v>7.7</c:v>
                </c:pt>
                <c:pt idx="117">
                  <c:v>7.7640000000000002</c:v>
                </c:pt>
                <c:pt idx="118">
                  <c:v>7.8460000000000001</c:v>
                </c:pt>
                <c:pt idx="119">
                  <c:v>7.91</c:v>
                </c:pt>
                <c:pt idx="120">
                  <c:v>7.96</c:v>
                </c:pt>
                <c:pt idx="121">
                  <c:v>8.0340000000000007</c:v>
                </c:pt>
                <c:pt idx="122">
                  <c:v>8.1010000000000009</c:v>
                </c:pt>
                <c:pt idx="123">
                  <c:v>8.1809999999999992</c:v>
                </c:pt>
                <c:pt idx="124">
                  <c:v>8.2509999999999994</c:v>
                </c:pt>
                <c:pt idx="125">
                  <c:v>8.3079999999999998</c:v>
                </c:pt>
                <c:pt idx="126">
                  <c:v>8.3740000000000006</c:v>
                </c:pt>
                <c:pt idx="127">
                  <c:v>8.4359999999999999</c:v>
                </c:pt>
                <c:pt idx="128">
                  <c:v>8.4990000000000006</c:v>
                </c:pt>
                <c:pt idx="129">
                  <c:v>8.5619999999999994</c:v>
                </c:pt>
                <c:pt idx="130">
                  <c:v>8.6359999999999992</c:v>
                </c:pt>
                <c:pt idx="131">
                  <c:v>8.6999999999999993</c:v>
                </c:pt>
                <c:pt idx="132">
                  <c:v>8.766</c:v>
                </c:pt>
                <c:pt idx="133">
                  <c:v>8.8279999999999994</c:v>
                </c:pt>
                <c:pt idx="134">
                  <c:v>8.89</c:v>
                </c:pt>
                <c:pt idx="135">
                  <c:v>8.9580000000000002</c:v>
                </c:pt>
                <c:pt idx="136">
                  <c:v>9.0220000000000002</c:v>
                </c:pt>
                <c:pt idx="137">
                  <c:v>9.0939999999999994</c:v>
                </c:pt>
                <c:pt idx="138">
                  <c:v>9.17</c:v>
                </c:pt>
                <c:pt idx="139">
                  <c:v>9.2370000000000001</c:v>
                </c:pt>
                <c:pt idx="140">
                  <c:v>9.2970000000000006</c:v>
                </c:pt>
                <c:pt idx="141">
                  <c:v>9.3559999999999999</c:v>
                </c:pt>
                <c:pt idx="142">
                  <c:v>9.4309999999999992</c:v>
                </c:pt>
                <c:pt idx="143">
                  <c:v>9.4870000000000001</c:v>
                </c:pt>
                <c:pt idx="144">
                  <c:v>9.5730000000000004</c:v>
                </c:pt>
                <c:pt idx="145">
                  <c:v>9.6489999999999991</c:v>
                </c:pt>
                <c:pt idx="146">
                  <c:v>9.7260000000000009</c:v>
                </c:pt>
                <c:pt idx="147">
                  <c:v>9.7929999999999993</c:v>
                </c:pt>
                <c:pt idx="148">
                  <c:v>9.8559999999999999</c:v>
                </c:pt>
                <c:pt idx="149">
                  <c:v>9.9139999999999997</c:v>
                </c:pt>
                <c:pt idx="150">
                  <c:v>9.9710000000000001</c:v>
                </c:pt>
                <c:pt idx="151">
                  <c:v>10.022</c:v>
                </c:pt>
                <c:pt idx="152">
                  <c:v>10.09</c:v>
                </c:pt>
                <c:pt idx="153">
                  <c:v>10.151999999999999</c:v>
                </c:pt>
                <c:pt idx="154">
                  <c:v>10.236000000000001</c:v>
                </c:pt>
                <c:pt idx="155">
                  <c:v>10.335000000000001</c:v>
                </c:pt>
                <c:pt idx="156">
                  <c:v>10.401</c:v>
                </c:pt>
                <c:pt idx="157">
                  <c:v>10.444000000000001</c:v>
                </c:pt>
                <c:pt idx="158">
                  <c:v>10.497</c:v>
                </c:pt>
                <c:pt idx="159">
                  <c:v>10.557</c:v>
                </c:pt>
                <c:pt idx="160">
                  <c:v>10.617000000000001</c:v>
                </c:pt>
                <c:pt idx="161">
                  <c:v>10.685</c:v>
                </c:pt>
                <c:pt idx="162">
                  <c:v>10.753</c:v>
                </c:pt>
                <c:pt idx="163">
                  <c:v>10.834</c:v>
                </c:pt>
                <c:pt idx="164">
                  <c:v>10.904</c:v>
                </c:pt>
                <c:pt idx="165">
                  <c:v>10.962</c:v>
                </c:pt>
                <c:pt idx="166">
                  <c:v>11.019</c:v>
                </c:pt>
                <c:pt idx="167">
                  <c:v>11.087999999999999</c:v>
                </c:pt>
                <c:pt idx="168">
                  <c:v>11.148999999999999</c:v>
                </c:pt>
                <c:pt idx="169">
                  <c:v>11.233000000000001</c:v>
                </c:pt>
                <c:pt idx="170">
                  <c:v>11.282</c:v>
                </c:pt>
                <c:pt idx="171">
                  <c:v>11.35</c:v>
                </c:pt>
                <c:pt idx="172">
                  <c:v>11.417</c:v>
                </c:pt>
                <c:pt idx="173">
                  <c:v>11.481</c:v>
                </c:pt>
                <c:pt idx="174">
                  <c:v>11.548</c:v>
                </c:pt>
                <c:pt idx="175">
                  <c:v>11.625</c:v>
                </c:pt>
                <c:pt idx="176">
                  <c:v>11.706</c:v>
                </c:pt>
                <c:pt idx="177">
                  <c:v>11.757</c:v>
                </c:pt>
                <c:pt idx="178">
                  <c:v>11.833</c:v>
                </c:pt>
                <c:pt idx="179">
                  <c:v>11.881</c:v>
                </c:pt>
                <c:pt idx="180">
                  <c:v>11.957000000000001</c:v>
                </c:pt>
                <c:pt idx="181">
                  <c:v>12.013</c:v>
                </c:pt>
                <c:pt idx="182">
                  <c:v>12.092000000000001</c:v>
                </c:pt>
                <c:pt idx="183">
                  <c:v>12.156000000000001</c:v>
                </c:pt>
                <c:pt idx="184">
                  <c:v>12.215999999999999</c:v>
                </c:pt>
                <c:pt idx="185">
                  <c:v>12.28</c:v>
                </c:pt>
                <c:pt idx="186">
                  <c:v>12.349</c:v>
                </c:pt>
                <c:pt idx="187">
                  <c:v>12.42</c:v>
                </c:pt>
                <c:pt idx="188">
                  <c:v>12.486000000000001</c:v>
                </c:pt>
                <c:pt idx="189">
                  <c:v>12.544</c:v>
                </c:pt>
                <c:pt idx="190">
                  <c:v>12.616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4-4D1E-9C96-EBD144DE0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strRef>
              <c:f>'Figure4.2.11'!$N$2</c:f>
              <c:strCache>
                <c:ptCount val="1"/>
                <c:pt idx="0">
                  <c:v>Trajectory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'Figure4.2.11'!$N$4:$N$1000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-2.4121999999999959E-2</c:v>
                </c:pt>
                <c:pt idx="2">
                  <c:v>-3.3109999999999216E-3</c:v>
                </c:pt>
                <c:pt idx="3">
                  <c:v>2.147700000000009E-2</c:v>
                </c:pt>
                <c:pt idx="4">
                  <c:v>1.7788000000000012E-2</c:v>
                </c:pt>
                <c:pt idx="5">
                  <c:v>4.9657000000000152E-2</c:v>
                </c:pt>
                <c:pt idx="6">
                  <c:v>5.3763000000000151E-2</c:v>
                </c:pt>
                <c:pt idx="7">
                  <c:v>8.0855000000000024E-2</c:v>
                </c:pt>
                <c:pt idx="8">
                  <c:v>8.1663999999999987E-2</c:v>
                </c:pt>
                <c:pt idx="9">
                  <c:v>0.10927400000000012</c:v>
                </c:pt>
                <c:pt idx="10">
                  <c:v>0.10711599999999999</c:v>
                </c:pt>
                <c:pt idx="11">
                  <c:v>0.115356</c:v>
                </c:pt>
                <c:pt idx="12">
                  <c:v>0.11866200000000003</c:v>
                </c:pt>
                <c:pt idx="13">
                  <c:v>0.13791599999999996</c:v>
                </c:pt>
                <c:pt idx="14">
                  <c:v>0.13609500000000002</c:v>
                </c:pt>
                <c:pt idx="15">
                  <c:v>0.15876900000000002</c:v>
                </c:pt>
                <c:pt idx="16">
                  <c:v>0.16945100000000002</c:v>
                </c:pt>
                <c:pt idx="17">
                  <c:v>0.16760100000000011</c:v>
                </c:pt>
                <c:pt idx="18">
                  <c:v>0.18090499999999998</c:v>
                </c:pt>
                <c:pt idx="19">
                  <c:v>0.17206600000000002</c:v>
                </c:pt>
                <c:pt idx="20">
                  <c:v>0.19448199999999999</c:v>
                </c:pt>
                <c:pt idx="21">
                  <c:v>0.19656600000000005</c:v>
                </c:pt>
                <c:pt idx="22">
                  <c:v>0.21077800000000002</c:v>
                </c:pt>
                <c:pt idx="23">
                  <c:v>0.22126700000000005</c:v>
                </c:pt>
                <c:pt idx="24">
                  <c:v>0.22670100000000001</c:v>
                </c:pt>
                <c:pt idx="25">
                  <c:v>0.23919900000000008</c:v>
                </c:pt>
                <c:pt idx="26">
                  <c:v>0.22744000000000006</c:v>
                </c:pt>
                <c:pt idx="27">
                  <c:v>0.25324400000000014</c:v>
                </c:pt>
                <c:pt idx="28">
                  <c:v>0.24205600000000005</c:v>
                </c:pt>
                <c:pt idx="29">
                  <c:v>0.25818399999999997</c:v>
                </c:pt>
                <c:pt idx="30">
                  <c:v>0.25827</c:v>
                </c:pt>
                <c:pt idx="31">
                  <c:v>0.28037100000000009</c:v>
                </c:pt>
                <c:pt idx="32">
                  <c:v>0.28900300000000018</c:v>
                </c:pt>
                <c:pt idx="33">
                  <c:v>0.27561400000000003</c:v>
                </c:pt>
                <c:pt idx="34">
                  <c:v>0.26764599999999994</c:v>
                </c:pt>
                <c:pt idx="35">
                  <c:v>0.28015300000000004</c:v>
                </c:pt>
                <c:pt idx="36">
                  <c:v>0.29170600000000013</c:v>
                </c:pt>
                <c:pt idx="37">
                  <c:v>0.29129099999999997</c:v>
                </c:pt>
                <c:pt idx="38">
                  <c:v>0.31166499999999997</c:v>
                </c:pt>
                <c:pt idx="39">
                  <c:v>0.29980999999999997</c:v>
                </c:pt>
                <c:pt idx="40">
                  <c:v>0.30198900000000006</c:v>
                </c:pt>
                <c:pt idx="41">
                  <c:v>0.31153400000000009</c:v>
                </c:pt>
                <c:pt idx="42">
                  <c:v>0.30685500000000004</c:v>
                </c:pt>
                <c:pt idx="43">
                  <c:v>0.31190300000000004</c:v>
                </c:pt>
                <c:pt idx="44">
                  <c:v>0.31561900000000015</c:v>
                </c:pt>
                <c:pt idx="45">
                  <c:v>0.31326900000000002</c:v>
                </c:pt>
                <c:pt idx="46">
                  <c:v>0.3243410000000001</c:v>
                </c:pt>
                <c:pt idx="47">
                  <c:v>0.31534000000000018</c:v>
                </c:pt>
                <c:pt idx="48">
                  <c:v>0.31780400000000009</c:v>
                </c:pt>
                <c:pt idx="49">
                  <c:v>0.31298100000000001</c:v>
                </c:pt>
                <c:pt idx="50">
                  <c:v>0.30326500000000012</c:v>
                </c:pt>
                <c:pt idx="51">
                  <c:v>0.30333100000000013</c:v>
                </c:pt>
                <c:pt idx="52">
                  <c:v>0.29688900000000013</c:v>
                </c:pt>
                <c:pt idx="53">
                  <c:v>0.29871399999999992</c:v>
                </c:pt>
                <c:pt idx="54">
                  <c:v>0.27700400000000014</c:v>
                </c:pt>
                <c:pt idx="55">
                  <c:v>0.2762750000000001</c:v>
                </c:pt>
                <c:pt idx="56">
                  <c:v>0.27294700000000011</c:v>
                </c:pt>
                <c:pt idx="57">
                  <c:v>0.24617399999999998</c:v>
                </c:pt>
                <c:pt idx="58">
                  <c:v>0.24759900000000015</c:v>
                </c:pt>
                <c:pt idx="59">
                  <c:v>0.23998199999999997</c:v>
                </c:pt>
                <c:pt idx="60">
                  <c:v>0.222721</c:v>
                </c:pt>
                <c:pt idx="61">
                  <c:v>0.19617200000000004</c:v>
                </c:pt>
                <c:pt idx="62">
                  <c:v>0.19782500000000006</c:v>
                </c:pt>
                <c:pt idx="63">
                  <c:v>0.18032000000000017</c:v>
                </c:pt>
                <c:pt idx="64">
                  <c:v>0.17640499999999998</c:v>
                </c:pt>
                <c:pt idx="65">
                  <c:v>0.15898299999999996</c:v>
                </c:pt>
                <c:pt idx="66">
                  <c:v>0.15642100000000006</c:v>
                </c:pt>
                <c:pt idx="67">
                  <c:v>0.130798</c:v>
                </c:pt>
                <c:pt idx="68">
                  <c:v>0.1487750000000001</c:v>
                </c:pt>
                <c:pt idx="69">
                  <c:v>0.12338200000000006</c:v>
                </c:pt>
                <c:pt idx="70">
                  <c:v>0.11794100000000003</c:v>
                </c:pt>
                <c:pt idx="71">
                  <c:v>0.10718200000000001</c:v>
                </c:pt>
                <c:pt idx="72">
                  <c:v>9.2393000000000031E-2</c:v>
                </c:pt>
                <c:pt idx="73">
                  <c:v>0.10374500000000011</c:v>
                </c:pt>
                <c:pt idx="74">
                  <c:v>9.4360000000000124E-2</c:v>
                </c:pt>
                <c:pt idx="75">
                  <c:v>7.4768000000000029E-2</c:v>
                </c:pt>
                <c:pt idx="76">
                  <c:v>6.6817999999999989E-2</c:v>
                </c:pt>
                <c:pt idx="77">
                  <c:v>6.8221999999999977E-2</c:v>
                </c:pt>
                <c:pt idx="78">
                  <c:v>5.9985000000000128E-2</c:v>
                </c:pt>
                <c:pt idx="79">
                  <c:v>5.1773000000000138E-2</c:v>
                </c:pt>
                <c:pt idx="80">
                  <c:v>5.4211000000000016E-2</c:v>
                </c:pt>
                <c:pt idx="81">
                  <c:v>6.1803000000000115E-2</c:v>
                </c:pt>
                <c:pt idx="82">
                  <c:v>5.2999000000000025E-2</c:v>
                </c:pt>
                <c:pt idx="83">
                  <c:v>4.8721999999999981E-2</c:v>
                </c:pt>
                <c:pt idx="84">
                  <c:v>2.0860000000000128E-2</c:v>
                </c:pt>
                <c:pt idx="85">
                  <c:v>3.5462999999999967E-2</c:v>
                </c:pt>
                <c:pt idx="86">
                  <c:v>1.2562000000000125E-2</c:v>
                </c:pt>
                <c:pt idx="87">
                  <c:v>1.5965000000000146E-2</c:v>
                </c:pt>
                <c:pt idx="88">
                  <c:v>1.1000000000001365E-4</c:v>
                </c:pt>
                <c:pt idx="89">
                  <c:v>-2.3700000000000045E-3</c:v>
                </c:pt>
                <c:pt idx="90">
                  <c:v>-2.7159999999998947E-3</c:v>
                </c:pt>
                <c:pt idx="91">
                  <c:v>-1.3588999999999941E-2</c:v>
                </c:pt>
                <c:pt idx="92">
                  <c:v>-2.6299999999991998E-4</c:v>
                </c:pt>
                <c:pt idx="93">
                  <c:v>-4.1200999999999911E-2</c:v>
                </c:pt>
                <c:pt idx="94">
                  <c:v>-2.3607999999999948E-2</c:v>
                </c:pt>
                <c:pt idx="95">
                  <c:v>-3.9483999999999922E-2</c:v>
                </c:pt>
                <c:pt idx="96">
                  <c:v>-6.0688999999999965E-2</c:v>
                </c:pt>
                <c:pt idx="97">
                  <c:v>-6.1597999999999958E-2</c:v>
                </c:pt>
                <c:pt idx="98">
                  <c:v>-8.2227999999999954E-2</c:v>
                </c:pt>
                <c:pt idx="99">
                  <c:v>-7.629499999999996E-2</c:v>
                </c:pt>
                <c:pt idx="100">
                  <c:v>-9.3170999999999934E-2</c:v>
                </c:pt>
                <c:pt idx="101">
                  <c:v>-9.6649999999999986E-2</c:v>
                </c:pt>
                <c:pt idx="102">
                  <c:v>-0.11306799999999999</c:v>
                </c:pt>
                <c:pt idx="103">
                  <c:v>-0.13140599999999994</c:v>
                </c:pt>
                <c:pt idx="104">
                  <c:v>-9.9165999999999949E-2</c:v>
                </c:pt>
                <c:pt idx="105">
                  <c:v>-0.12307499999999993</c:v>
                </c:pt>
                <c:pt idx="106">
                  <c:v>-0.129164</c:v>
                </c:pt>
                <c:pt idx="107">
                  <c:v>-0.15536899999999992</c:v>
                </c:pt>
                <c:pt idx="108">
                  <c:v>-0.17243999999999995</c:v>
                </c:pt>
                <c:pt idx="109">
                  <c:v>-0.19266599999999995</c:v>
                </c:pt>
                <c:pt idx="110">
                  <c:v>-0.14228499999999997</c:v>
                </c:pt>
                <c:pt idx="111">
                  <c:v>-0.14838000000000001</c:v>
                </c:pt>
                <c:pt idx="112">
                  <c:v>-0.20881499999999995</c:v>
                </c:pt>
                <c:pt idx="113">
                  <c:v>-0.21013099999999998</c:v>
                </c:pt>
                <c:pt idx="114">
                  <c:v>-0.17684699999999998</c:v>
                </c:pt>
                <c:pt idx="115">
                  <c:v>-0.16892300000000002</c:v>
                </c:pt>
                <c:pt idx="116">
                  <c:v>-0.21909299999999995</c:v>
                </c:pt>
                <c:pt idx="117">
                  <c:v>-0.21209499999999992</c:v>
                </c:pt>
                <c:pt idx="118">
                  <c:v>-0.21611199999999997</c:v>
                </c:pt>
                <c:pt idx="119">
                  <c:v>-0.26139000000000001</c:v>
                </c:pt>
                <c:pt idx="120">
                  <c:v>-0.18800599999999998</c:v>
                </c:pt>
                <c:pt idx="121">
                  <c:v>-0.19686699999999996</c:v>
                </c:pt>
                <c:pt idx="122">
                  <c:v>-0.24206499999999995</c:v>
                </c:pt>
                <c:pt idx="123">
                  <c:v>-0.22269599999999992</c:v>
                </c:pt>
                <c:pt idx="124">
                  <c:v>-0.27860600000000002</c:v>
                </c:pt>
                <c:pt idx="125">
                  <c:v>-0.25730599999999992</c:v>
                </c:pt>
                <c:pt idx="126">
                  <c:v>-0.30731099999999995</c:v>
                </c:pt>
                <c:pt idx="127">
                  <c:v>-0.29420599999999991</c:v>
                </c:pt>
                <c:pt idx="128">
                  <c:v>-0.29379899999999998</c:v>
                </c:pt>
                <c:pt idx="129">
                  <c:v>-0.31648699999999996</c:v>
                </c:pt>
                <c:pt idx="130">
                  <c:v>-0.3032439999999999</c:v>
                </c:pt>
                <c:pt idx="131">
                  <c:v>-0.32593499999999997</c:v>
                </c:pt>
                <c:pt idx="132">
                  <c:v>-0.38882700000000003</c:v>
                </c:pt>
                <c:pt idx="133">
                  <c:v>-0.34080099999999997</c:v>
                </c:pt>
                <c:pt idx="134">
                  <c:v>-0.38498799999999994</c:v>
                </c:pt>
              </c:numCache>
            </c:numRef>
          </c:xVal>
          <c:yVal>
            <c:numRef>
              <c:f>'Figure4.2.11'!$D$4:$D$1000</c:f>
              <c:numCache>
                <c:formatCode>General</c:formatCode>
                <c:ptCount val="997"/>
                <c:pt idx="0">
                  <c:v>0</c:v>
                </c:pt>
                <c:pt idx="1">
                  <c:v>9.30000000007567E-2</c:v>
                </c:pt>
                <c:pt idx="2">
                  <c:v>0.18499999999767169</c:v>
                </c:pt>
                <c:pt idx="3">
                  <c:v>0.27799999999842839</c:v>
                </c:pt>
                <c:pt idx="4">
                  <c:v>0.37099999999918509</c:v>
                </c:pt>
                <c:pt idx="5">
                  <c:v>0.46399999999994179</c:v>
                </c:pt>
                <c:pt idx="6">
                  <c:v>0.55700000000069849</c:v>
                </c:pt>
                <c:pt idx="7">
                  <c:v>0.65000000000145519</c:v>
                </c:pt>
                <c:pt idx="8">
                  <c:v>0.74499999999534339</c:v>
                </c:pt>
                <c:pt idx="9">
                  <c:v>0.83799999999610009</c:v>
                </c:pt>
                <c:pt idx="10">
                  <c:v>0.93099999999685679</c:v>
                </c:pt>
                <c:pt idx="11">
                  <c:v>1.0239999999976135</c:v>
                </c:pt>
                <c:pt idx="12">
                  <c:v>1.1169999999983702</c:v>
                </c:pt>
                <c:pt idx="13">
                  <c:v>1.2109999999956926</c:v>
                </c:pt>
                <c:pt idx="14">
                  <c:v>1.3039999999964493</c:v>
                </c:pt>
                <c:pt idx="15">
                  <c:v>1.396999999997206</c:v>
                </c:pt>
                <c:pt idx="16">
                  <c:v>1.4899999999979627</c:v>
                </c:pt>
                <c:pt idx="17">
                  <c:v>1.5819999999948777</c:v>
                </c:pt>
                <c:pt idx="18">
                  <c:v>1.6759999999994761</c:v>
                </c:pt>
                <c:pt idx="19">
                  <c:v>1.7679999999963911</c:v>
                </c:pt>
                <c:pt idx="20">
                  <c:v>1.8629999999975553</c:v>
                </c:pt>
                <c:pt idx="21">
                  <c:v>1.9569999999948777</c:v>
                </c:pt>
                <c:pt idx="22">
                  <c:v>2.0499999999956344</c:v>
                </c:pt>
                <c:pt idx="23">
                  <c:v>2.1440000000002328</c:v>
                </c:pt>
                <c:pt idx="24">
                  <c:v>2.2359999999971478</c:v>
                </c:pt>
                <c:pt idx="25">
                  <c:v>2.3289999999979045</c:v>
                </c:pt>
                <c:pt idx="26">
                  <c:v>2.4199999999982538</c:v>
                </c:pt>
                <c:pt idx="27">
                  <c:v>2.5139999999955762</c:v>
                </c:pt>
                <c:pt idx="28">
                  <c:v>2.6059999999997672</c:v>
                </c:pt>
                <c:pt idx="29">
                  <c:v>2.6999999999970896</c:v>
                </c:pt>
                <c:pt idx="30">
                  <c:v>2.7939999999944121</c:v>
                </c:pt>
                <c:pt idx="31">
                  <c:v>2.885999999998603</c:v>
                </c:pt>
                <c:pt idx="32">
                  <c:v>2.9799999999959255</c:v>
                </c:pt>
                <c:pt idx="33">
                  <c:v>3.0740000000005239</c:v>
                </c:pt>
                <c:pt idx="34">
                  <c:v>3.1670000000012806</c:v>
                </c:pt>
                <c:pt idx="35">
                  <c:v>3.2619999999951688</c:v>
                </c:pt>
                <c:pt idx="36">
                  <c:v>3.3539999999993597</c:v>
                </c:pt>
                <c:pt idx="37">
                  <c:v>3.4459999999962747</c:v>
                </c:pt>
                <c:pt idx="38">
                  <c:v>3.5409999999974389</c:v>
                </c:pt>
                <c:pt idx="39">
                  <c:v>3.6329999999943539</c:v>
                </c:pt>
                <c:pt idx="40">
                  <c:v>3.727999999995518</c:v>
                </c:pt>
                <c:pt idx="41">
                  <c:v>3.8189999999958673</c:v>
                </c:pt>
                <c:pt idx="42">
                  <c:v>3.9130000000004657</c:v>
                </c:pt>
                <c:pt idx="43">
                  <c:v>4.0049999999973807</c:v>
                </c:pt>
                <c:pt idx="44">
                  <c:v>4.0979999999981374</c:v>
                </c:pt>
                <c:pt idx="45">
                  <c:v>4.1939999999958673</c:v>
                </c:pt>
                <c:pt idx="46">
                  <c:v>4.286999999996624</c:v>
                </c:pt>
                <c:pt idx="47">
                  <c:v>4.3799999999973807</c:v>
                </c:pt>
                <c:pt idx="48">
                  <c:v>4.4739999999947031</c:v>
                </c:pt>
                <c:pt idx="49">
                  <c:v>4.5669999999954598</c:v>
                </c:pt>
                <c:pt idx="50">
                  <c:v>4.7540000000008149</c:v>
                </c:pt>
                <c:pt idx="51">
                  <c:v>4.8479999999981374</c:v>
                </c:pt>
                <c:pt idx="52">
                  <c:v>5.0339999999996508</c:v>
                </c:pt>
                <c:pt idx="53">
                  <c:v>5.1279999999969732</c:v>
                </c:pt>
                <c:pt idx="54">
                  <c:v>5.2209999999977299</c:v>
                </c:pt>
                <c:pt idx="55">
                  <c:v>5.3129999999946449</c:v>
                </c:pt>
                <c:pt idx="56">
                  <c:v>5.4059999999954016</c:v>
                </c:pt>
                <c:pt idx="57">
                  <c:v>5.5</c:v>
                </c:pt>
                <c:pt idx="58">
                  <c:v>5.5950000000011642</c:v>
                </c:pt>
                <c:pt idx="59">
                  <c:v>5.6879999999946449</c:v>
                </c:pt>
                <c:pt idx="60">
                  <c:v>5.7819999999992433</c:v>
                </c:pt>
                <c:pt idx="61">
                  <c:v>5.875</c:v>
                </c:pt>
                <c:pt idx="62">
                  <c:v>5.9680000000007567</c:v>
                </c:pt>
                <c:pt idx="63">
                  <c:v>6.0629999999946449</c:v>
                </c:pt>
                <c:pt idx="64">
                  <c:v>6.1549999999988358</c:v>
                </c:pt>
                <c:pt idx="65">
                  <c:v>6.2489999999961583</c:v>
                </c:pt>
                <c:pt idx="66">
                  <c:v>6.341999999996915</c:v>
                </c:pt>
                <c:pt idx="67">
                  <c:v>6.4340000000011059</c:v>
                </c:pt>
                <c:pt idx="68">
                  <c:v>6.5279999999984284</c:v>
                </c:pt>
                <c:pt idx="69">
                  <c:v>6.6209999999991851</c:v>
                </c:pt>
                <c:pt idx="70">
                  <c:v>6.7129999999961001</c:v>
                </c:pt>
                <c:pt idx="71">
                  <c:v>6.8079999999972642</c:v>
                </c:pt>
                <c:pt idx="72">
                  <c:v>6.8989999999976135</c:v>
                </c:pt>
                <c:pt idx="73">
                  <c:v>6.9949999999953434</c:v>
                </c:pt>
                <c:pt idx="74">
                  <c:v>7.0859999999956926</c:v>
                </c:pt>
                <c:pt idx="75">
                  <c:v>7.180000000000291</c:v>
                </c:pt>
                <c:pt idx="76">
                  <c:v>7.2730000000010477</c:v>
                </c:pt>
                <c:pt idx="77">
                  <c:v>7.3659999999945285</c:v>
                </c:pt>
                <c:pt idx="78">
                  <c:v>7.4599999999991269</c:v>
                </c:pt>
                <c:pt idx="79">
                  <c:v>7.5529999999998836</c:v>
                </c:pt>
                <c:pt idx="80">
                  <c:v>7.646999999997206</c:v>
                </c:pt>
                <c:pt idx="81">
                  <c:v>7.7409999999945285</c:v>
                </c:pt>
                <c:pt idx="82">
                  <c:v>7.8349999999991269</c:v>
                </c:pt>
                <c:pt idx="83">
                  <c:v>7.9259999999994761</c:v>
                </c:pt>
                <c:pt idx="84">
                  <c:v>8.0190000000002328</c:v>
                </c:pt>
                <c:pt idx="85">
                  <c:v>8.114000000001397</c:v>
                </c:pt>
                <c:pt idx="86">
                  <c:v>8.205999999998312</c:v>
                </c:pt>
                <c:pt idx="87">
                  <c:v>8.2989999999990687</c:v>
                </c:pt>
                <c:pt idx="88">
                  <c:v>8.3919999999998254</c:v>
                </c:pt>
                <c:pt idx="89">
                  <c:v>8.4839999999967404</c:v>
                </c:pt>
                <c:pt idx="90">
                  <c:v>8.5760000000009313</c:v>
                </c:pt>
                <c:pt idx="91">
                  <c:v>8.6679999999978463</c:v>
                </c:pt>
                <c:pt idx="92">
                  <c:v>8.7619999999951688</c:v>
                </c:pt>
                <c:pt idx="93">
                  <c:v>8.8549999999959255</c:v>
                </c:pt>
                <c:pt idx="94">
                  <c:v>8.9479999999966822</c:v>
                </c:pt>
                <c:pt idx="95">
                  <c:v>9.0400000000008731</c:v>
                </c:pt>
                <c:pt idx="96">
                  <c:v>9.1329999999943539</c:v>
                </c:pt>
                <c:pt idx="97">
                  <c:v>9.2259999999951106</c:v>
                </c:pt>
                <c:pt idx="98">
                  <c:v>9.3189999999958673</c:v>
                </c:pt>
                <c:pt idx="99">
                  <c:v>9.4130000000004657</c:v>
                </c:pt>
                <c:pt idx="100">
                  <c:v>9.5049999999973807</c:v>
                </c:pt>
                <c:pt idx="101">
                  <c:v>9.5989999999947031</c:v>
                </c:pt>
                <c:pt idx="102">
                  <c:v>9.6909999999988941</c:v>
                </c:pt>
                <c:pt idx="103">
                  <c:v>9.7860000000000582</c:v>
                </c:pt>
                <c:pt idx="104">
                  <c:v>9.8779999999969732</c:v>
                </c:pt>
                <c:pt idx="105">
                  <c:v>9.9700000000011642</c:v>
                </c:pt>
                <c:pt idx="106">
                  <c:v>10.061999999998079</c:v>
                </c:pt>
                <c:pt idx="107">
                  <c:v>10.155999999995402</c:v>
                </c:pt>
                <c:pt idx="108">
                  <c:v>10.25</c:v>
                </c:pt>
                <c:pt idx="109">
                  <c:v>10.343000000000757</c:v>
                </c:pt>
                <c:pt idx="110">
                  <c:v>10.436000000001513</c:v>
                </c:pt>
                <c:pt idx="111">
                  <c:v>10.528999999994994</c:v>
                </c:pt>
                <c:pt idx="112">
                  <c:v>10.620999999999185</c:v>
                </c:pt>
                <c:pt idx="113">
                  <c:v>10.713999999999942</c:v>
                </c:pt>
                <c:pt idx="114">
                  <c:v>10.807000000000698</c:v>
                </c:pt>
                <c:pt idx="115">
                  <c:v>10.898999999997613</c:v>
                </c:pt>
                <c:pt idx="116">
                  <c:v>10.992999999994936</c:v>
                </c:pt>
                <c:pt idx="117">
                  <c:v>11.083999999995285</c:v>
                </c:pt>
                <c:pt idx="118">
                  <c:v>11.178999999996449</c:v>
                </c:pt>
                <c:pt idx="119">
                  <c:v>11.269000000000233</c:v>
                </c:pt>
                <c:pt idx="120">
                  <c:v>11.364000000001397</c:v>
                </c:pt>
                <c:pt idx="121">
                  <c:v>11.457999999998719</c:v>
                </c:pt>
                <c:pt idx="122">
                  <c:v>11.550999999999476</c:v>
                </c:pt>
                <c:pt idx="123">
                  <c:v>11.641999999999825</c:v>
                </c:pt>
                <c:pt idx="124">
                  <c:v>11.735999999997148</c:v>
                </c:pt>
                <c:pt idx="125">
                  <c:v>11.830999999998312</c:v>
                </c:pt>
                <c:pt idx="126">
                  <c:v>11.924999999995634</c:v>
                </c:pt>
                <c:pt idx="127">
                  <c:v>12.015999999995984</c:v>
                </c:pt>
                <c:pt idx="128">
                  <c:v>12.110999999997148</c:v>
                </c:pt>
                <c:pt idx="129">
                  <c:v>12.205999999998312</c:v>
                </c:pt>
                <c:pt idx="130">
                  <c:v>12.298999999999069</c:v>
                </c:pt>
                <c:pt idx="131">
                  <c:v>12.392999999996391</c:v>
                </c:pt>
                <c:pt idx="132">
                  <c:v>12.481999999996333</c:v>
                </c:pt>
                <c:pt idx="133">
                  <c:v>12.578000000001339</c:v>
                </c:pt>
                <c:pt idx="134">
                  <c:v>12.67099999999482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F4-4D1E-9C96-EBD144DE0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yaw[°]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_ 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'Figure4.2.11'!$AI$3</c:f>
              <c:strCache>
                <c:ptCount val="1"/>
                <c:pt idx="0">
                  <c:v>Pitch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'Figure4.2.11'!$AI$4:$AI$1000</c:f>
              <c:numCache>
                <c:formatCode>General</c:formatCode>
                <c:ptCount val="997"/>
                <c:pt idx="0">
                  <c:v>-6.8299999237060547</c:v>
                </c:pt>
                <c:pt idx="1">
                  <c:v>-5.9200000762939453</c:v>
                </c:pt>
                <c:pt idx="2">
                  <c:v>-5.7399997711181641</c:v>
                </c:pt>
                <c:pt idx="3">
                  <c:v>-7.6999998092651367</c:v>
                </c:pt>
                <c:pt idx="4">
                  <c:v>-7.7899999618530273</c:v>
                </c:pt>
                <c:pt idx="5">
                  <c:v>-6.0799999237060547</c:v>
                </c:pt>
                <c:pt idx="6">
                  <c:v>-2.4100000858306885</c:v>
                </c:pt>
                <c:pt idx="7">
                  <c:v>-5.570000171661377</c:v>
                </c:pt>
                <c:pt idx="8">
                  <c:v>-1.1299999952316284</c:v>
                </c:pt>
                <c:pt idx="9">
                  <c:v>-2.6099998950958252</c:v>
                </c:pt>
                <c:pt idx="10">
                  <c:v>-2.940000057220459</c:v>
                </c:pt>
                <c:pt idx="11">
                  <c:v>-4.9600000381469727</c:v>
                </c:pt>
                <c:pt idx="12">
                  <c:v>-4.570000171661377</c:v>
                </c:pt>
                <c:pt idx="13">
                  <c:v>-3.2400000095367432</c:v>
                </c:pt>
                <c:pt idx="14">
                  <c:v>-5.679999828338623</c:v>
                </c:pt>
                <c:pt idx="15">
                  <c:v>-5.2600002288818359</c:v>
                </c:pt>
                <c:pt idx="16">
                  <c:v>-3.1700000762939453</c:v>
                </c:pt>
                <c:pt idx="17">
                  <c:v>-3.6600000858306885</c:v>
                </c:pt>
                <c:pt idx="18">
                  <c:v>-3.4500000476837158</c:v>
                </c:pt>
                <c:pt idx="19">
                  <c:v>-2.5699999332427979</c:v>
                </c:pt>
                <c:pt idx="20">
                  <c:v>-2.0799999237060547</c:v>
                </c:pt>
                <c:pt idx="21">
                  <c:v>-1.0099999904632568</c:v>
                </c:pt>
                <c:pt idx="22">
                  <c:v>-2.9700000286102295</c:v>
                </c:pt>
                <c:pt idx="23">
                  <c:v>-2.0699999332427979</c:v>
                </c:pt>
                <c:pt idx="24">
                  <c:v>-3.4100000858306885</c:v>
                </c:pt>
                <c:pt idx="25">
                  <c:v>-2.4800000190734863</c:v>
                </c:pt>
                <c:pt idx="26">
                  <c:v>7.070000171661377</c:v>
                </c:pt>
                <c:pt idx="27">
                  <c:v>-0.55000001192092896</c:v>
                </c:pt>
                <c:pt idx="28">
                  <c:v>-1.25</c:v>
                </c:pt>
                <c:pt idx="29">
                  <c:v>1.2599999904632568</c:v>
                </c:pt>
                <c:pt idx="30">
                  <c:v>2.6800000667572021</c:v>
                </c:pt>
                <c:pt idx="31">
                  <c:v>8.1000003814697266</c:v>
                </c:pt>
                <c:pt idx="32">
                  <c:v>0.81999999284744263</c:v>
                </c:pt>
                <c:pt idx="33">
                  <c:v>7.820000171661377</c:v>
                </c:pt>
                <c:pt idx="34">
                  <c:v>1.2000000476837158</c:v>
                </c:pt>
                <c:pt idx="35">
                  <c:v>9.619999885559082</c:v>
                </c:pt>
                <c:pt idx="36">
                  <c:v>9.7200002670288086</c:v>
                </c:pt>
                <c:pt idx="37">
                  <c:v>9.7200002670288086</c:v>
                </c:pt>
                <c:pt idx="38">
                  <c:v>3.1600000858306885</c:v>
                </c:pt>
                <c:pt idx="39">
                  <c:v>0.33000001311302185</c:v>
                </c:pt>
                <c:pt idx="40">
                  <c:v>-0.2199999988079071</c:v>
                </c:pt>
                <c:pt idx="41">
                  <c:v>-0.5</c:v>
                </c:pt>
                <c:pt idx="42">
                  <c:v>1.3500000238418579</c:v>
                </c:pt>
                <c:pt idx="43">
                  <c:v>-2.3399999141693115</c:v>
                </c:pt>
                <c:pt idx="44">
                  <c:v>-0.31000000238418579</c:v>
                </c:pt>
                <c:pt idx="45">
                  <c:v>-1.4199999570846558</c:v>
                </c:pt>
                <c:pt idx="46">
                  <c:v>0.93000000715255737</c:v>
                </c:pt>
                <c:pt idx="47">
                  <c:v>-0.15000000596046448</c:v>
                </c:pt>
                <c:pt idx="48">
                  <c:v>-0.67000001668930054</c:v>
                </c:pt>
                <c:pt idx="49">
                  <c:v>-1.7400000095367432</c:v>
                </c:pt>
                <c:pt idx="50">
                  <c:v>-6.2899999618530273</c:v>
                </c:pt>
                <c:pt idx="51">
                  <c:v>-0.72000002861022949</c:v>
                </c:pt>
                <c:pt idx="52">
                  <c:v>-4.2699999809265137</c:v>
                </c:pt>
                <c:pt idx="53">
                  <c:v>-4.5500001907348633</c:v>
                </c:pt>
                <c:pt idx="54">
                  <c:v>-6.6500000953674316</c:v>
                </c:pt>
                <c:pt idx="55">
                  <c:v>-9.1099996566772461</c:v>
                </c:pt>
                <c:pt idx="56">
                  <c:v>-6.6399998664855957</c:v>
                </c:pt>
                <c:pt idx="57">
                  <c:v>-3.75</c:v>
                </c:pt>
                <c:pt idx="58">
                  <c:v>-15.310000419616699</c:v>
                </c:pt>
                <c:pt idx="59">
                  <c:v>-8.9700002670288086</c:v>
                </c:pt>
                <c:pt idx="60">
                  <c:v>-7.869999885559082</c:v>
                </c:pt>
                <c:pt idx="61">
                  <c:v>-14.779999732971191</c:v>
                </c:pt>
                <c:pt idx="62">
                  <c:v>-17.629999160766602</c:v>
                </c:pt>
                <c:pt idx="63">
                  <c:v>-17.709999084472656</c:v>
                </c:pt>
                <c:pt idx="64">
                  <c:v>-20.059999465942383</c:v>
                </c:pt>
                <c:pt idx="65">
                  <c:v>-20.059999465942383</c:v>
                </c:pt>
                <c:pt idx="66">
                  <c:v>-10.079999923706055</c:v>
                </c:pt>
                <c:pt idx="67">
                  <c:v>1.7899999618530273</c:v>
                </c:pt>
                <c:pt idx="68">
                  <c:v>-9.9700002670288086</c:v>
                </c:pt>
                <c:pt idx="69">
                  <c:v>-7.1500000953674316</c:v>
                </c:pt>
                <c:pt idx="70">
                  <c:v>0.17000000178813934</c:v>
                </c:pt>
                <c:pt idx="71">
                  <c:v>0</c:v>
                </c:pt>
                <c:pt idx="72">
                  <c:v>-8.380000114440918</c:v>
                </c:pt>
                <c:pt idx="73">
                  <c:v>-8.25</c:v>
                </c:pt>
                <c:pt idx="74">
                  <c:v>-23.639999389648438</c:v>
                </c:pt>
                <c:pt idx="75">
                  <c:v>-3.880000114440918</c:v>
                </c:pt>
                <c:pt idx="76">
                  <c:v>0.47999998927116394</c:v>
                </c:pt>
                <c:pt idx="77">
                  <c:v>0</c:v>
                </c:pt>
                <c:pt idx="78">
                  <c:v>6.9499998092651367</c:v>
                </c:pt>
                <c:pt idx="79">
                  <c:v>7.369999885559082</c:v>
                </c:pt>
                <c:pt idx="80">
                  <c:v>17.170000076293945</c:v>
                </c:pt>
                <c:pt idx="81">
                  <c:v>10.619999885559082</c:v>
                </c:pt>
                <c:pt idx="82">
                  <c:v>31.120000839233398</c:v>
                </c:pt>
                <c:pt idx="83">
                  <c:v>7.809999942779541</c:v>
                </c:pt>
                <c:pt idx="84">
                  <c:v>3.0699999332427979</c:v>
                </c:pt>
                <c:pt idx="85">
                  <c:v>0</c:v>
                </c:pt>
                <c:pt idx="86">
                  <c:v>2.5099999904632568</c:v>
                </c:pt>
                <c:pt idx="87">
                  <c:v>2.7200000286102295</c:v>
                </c:pt>
                <c:pt idx="88">
                  <c:v>-4.429999828338623</c:v>
                </c:pt>
                <c:pt idx="89">
                  <c:v>-4.4600000381469727</c:v>
                </c:pt>
                <c:pt idx="90">
                  <c:v>1.5099999904632568</c:v>
                </c:pt>
                <c:pt idx="91">
                  <c:v>1.5499999523162842</c:v>
                </c:pt>
                <c:pt idx="92">
                  <c:v>5.2600002288818359</c:v>
                </c:pt>
                <c:pt idx="93">
                  <c:v>2.1600000858306885</c:v>
                </c:pt>
                <c:pt idx="94">
                  <c:v>-0.25999999046325684</c:v>
                </c:pt>
                <c:pt idx="95">
                  <c:v>2.4000000953674316</c:v>
                </c:pt>
                <c:pt idx="96">
                  <c:v>0.64999997615814209</c:v>
                </c:pt>
                <c:pt idx="97">
                  <c:v>0.64999997615814209</c:v>
                </c:pt>
                <c:pt idx="98">
                  <c:v>-12.109999656677246</c:v>
                </c:pt>
                <c:pt idx="99">
                  <c:v>4.059999942779541</c:v>
                </c:pt>
                <c:pt idx="100">
                  <c:v>6.3000001907348633</c:v>
                </c:pt>
                <c:pt idx="101">
                  <c:v>5.3499999046325684</c:v>
                </c:pt>
                <c:pt idx="102">
                  <c:v>3.2300000190734863</c:v>
                </c:pt>
                <c:pt idx="103">
                  <c:v>-0.25999999046325684</c:v>
                </c:pt>
                <c:pt idx="104">
                  <c:v>5.179999828338623</c:v>
                </c:pt>
                <c:pt idx="105">
                  <c:v>5.4499998092651367</c:v>
                </c:pt>
                <c:pt idx="106">
                  <c:v>4.8299999237060547</c:v>
                </c:pt>
                <c:pt idx="107">
                  <c:v>8.2399997711181641</c:v>
                </c:pt>
                <c:pt idx="108">
                  <c:v>4.059999942779541</c:v>
                </c:pt>
                <c:pt idx="109">
                  <c:v>3.369999885559082</c:v>
                </c:pt>
                <c:pt idx="110">
                  <c:v>5.3000001907348633</c:v>
                </c:pt>
                <c:pt idx="111">
                  <c:v>7.4000000953674316</c:v>
                </c:pt>
                <c:pt idx="112">
                  <c:v>4.8600001335144043</c:v>
                </c:pt>
                <c:pt idx="113">
                  <c:v>4.940000057220459</c:v>
                </c:pt>
                <c:pt idx="114">
                  <c:v>4.2600002288818359</c:v>
                </c:pt>
                <c:pt idx="115">
                  <c:v>9.8599996566772461</c:v>
                </c:pt>
                <c:pt idx="116">
                  <c:v>8.869999885559082</c:v>
                </c:pt>
                <c:pt idx="117">
                  <c:v>7.0900001525878906</c:v>
                </c:pt>
                <c:pt idx="118">
                  <c:v>3.9200000762939453</c:v>
                </c:pt>
                <c:pt idx="119">
                  <c:v>-10.229999542236328</c:v>
                </c:pt>
                <c:pt idx="120">
                  <c:v>8.4099998474121094</c:v>
                </c:pt>
                <c:pt idx="121">
                  <c:v>2.440000057220459</c:v>
                </c:pt>
                <c:pt idx="122">
                  <c:v>4.7300000190734863</c:v>
                </c:pt>
                <c:pt idx="123">
                  <c:v>2.130000114440918</c:v>
                </c:pt>
                <c:pt idx="124">
                  <c:v>8.9499998092651367</c:v>
                </c:pt>
                <c:pt idx="125">
                  <c:v>9.3500003814697266</c:v>
                </c:pt>
                <c:pt idx="126">
                  <c:v>5.9200000762939453</c:v>
                </c:pt>
                <c:pt idx="127">
                  <c:v>5.3299999237060547</c:v>
                </c:pt>
                <c:pt idx="128">
                  <c:v>4.1999998092651367</c:v>
                </c:pt>
                <c:pt idx="129">
                  <c:v>4.429999828338623</c:v>
                </c:pt>
                <c:pt idx="130">
                  <c:v>6.7899999618530273</c:v>
                </c:pt>
                <c:pt idx="131">
                  <c:v>-0.60000002384185791</c:v>
                </c:pt>
                <c:pt idx="132">
                  <c:v>7.0399999618530273</c:v>
                </c:pt>
                <c:pt idx="133">
                  <c:v>5.7800002098083496</c:v>
                </c:pt>
                <c:pt idx="134">
                  <c:v>9.5500001907348633</c:v>
                </c:pt>
                <c:pt idx="135">
                  <c:v>10.869999885559082</c:v>
                </c:pt>
                <c:pt idx="136">
                  <c:v>7.3499999046325684</c:v>
                </c:pt>
                <c:pt idx="137">
                  <c:v>8.3400001525878906</c:v>
                </c:pt>
                <c:pt idx="138">
                  <c:v>3.4700000286102295</c:v>
                </c:pt>
                <c:pt idx="139">
                  <c:v>7.320000171661377</c:v>
                </c:pt>
                <c:pt idx="140">
                  <c:v>4.940000057220459</c:v>
                </c:pt>
                <c:pt idx="141">
                  <c:v>5.7800002098083496</c:v>
                </c:pt>
                <c:pt idx="142">
                  <c:v>-9.9999997764825821E-3</c:v>
                </c:pt>
                <c:pt idx="143">
                  <c:v>1.059999942779541</c:v>
                </c:pt>
                <c:pt idx="144">
                  <c:v>4.559999942779541</c:v>
                </c:pt>
                <c:pt idx="145">
                  <c:v>7.320000171661377</c:v>
                </c:pt>
                <c:pt idx="146">
                  <c:v>6.7800002098083496</c:v>
                </c:pt>
                <c:pt idx="147">
                  <c:v>8.369999885559082</c:v>
                </c:pt>
                <c:pt idx="148">
                  <c:v>-2.6600000858306885</c:v>
                </c:pt>
                <c:pt idx="149">
                  <c:v>0</c:v>
                </c:pt>
                <c:pt idx="150">
                  <c:v>3.130000114440918</c:v>
                </c:pt>
                <c:pt idx="151">
                  <c:v>0.41999998688697815</c:v>
                </c:pt>
                <c:pt idx="152">
                  <c:v>0</c:v>
                </c:pt>
                <c:pt idx="153">
                  <c:v>6.619999885559082</c:v>
                </c:pt>
                <c:pt idx="154">
                  <c:v>-0.12999999523162842</c:v>
                </c:pt>
                <c:pt idx="155">
                  <c:v>2.9700000286102295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3.5099999904632568</c:v>
                </c:pt>
                <c:pt idx="167">
                  <c:v>0</c:v>
                </c:pt>
                <c:pt idx="168">
                  <c:v>5.570000171661377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8.7200002670288086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9.2200002670288086</c:v>
                </c:pt>
                <c:pt idx="180">
                  <c:v>-20.930000305175781</c:v>
                </c:pt>
                <c:pt idx="181">
                  <c:v>17.489999771118164</c:v>
                </c:pt>
                <c:pt idx="182">
                  <c:v>-5.1700000762939453</c:v>
                </c:pt>
                <c:pt idx="183">
                  <c:v>24.489999771118164</c:v>
                </c:pt>
                <c:pt idx="184">
                  <c:v>24.489999771118164</c:v>
                </c:pt>
                <c:pt idx="185">
                  <c:v>8.2100000381469727</c:v>
                </c:pt>
                <c:pt idx="186">
                  <c:v>7.2199997901916504</c:v>
                </c:pt>
                <c:pt idx="187">
                  <c:v>2.2999999523162842</c:v>
                </c:pt>
                <c:pt idx="188">
                  <c:v>4.5999999046325684</c:v>
                </c:pt>
                <c:pt idx="189">
                  <c:v>5.0900001525878906</c:v>
                </c:pt>
                <c:pt idx="190">
                  <c:v>3.4500000476837158</c:v>
                </c:pt>
              </c:numCache>
            </c:numRef>
          </c:xVal>
          <c:yVal>
            <c:numRef>
              <c:f>'Figure4.2.11'!$AE$4:$AE$1000</c:f>
              <c:numCache>
                <c:formatCode>0.000_ </c:formatCode>
                <c:ptCount val="997"/>
                <c:pt idx="0">
                  <c:v>0</c:v>
                </c:pt>
                <c:pt idx="1">
                  <c:v>6.5000000000000002E-2</c:v>
                </c:pt>
                <c:pt idx="2">
                  <c:v>0.13700000000000001</c:v>
                </c:pt>
                <c:pt idx="3">
                  <c:v>0.21</c:v>
                </c:pt>
                <c:pt idx="4">
                  <c:v>0.27200000000000002</c:v>
                </c:pt>
                <c:pt idx="5">
                  <c:v>0.33900000000000002</c:v>
                </c:pt>
                <c:pt idx="6">
                  <c:v>0.40100000000000002</c:v>
                </c:pt>
                <c:pt idx="7">
                  <c:v>0.45900000000000002</c:v>
                </c:pt>
                <c:pt idx="8">
                  <c:v>0.52800000000000002</c:v>
                </c:pt>
                <c:pt idx="9">
                  <c:v>0.59399999999999997</c:v>
                </c:pt>
                <c:pt idx="10">
                  <c:v>0.68</c:v>
                </c:pt>
                <c:pt idx="11">
                  <c:v>0.74199999999999999</c:v>
                </c:pt>
                <c:pt idx="12">
                  <c:v>0.80700000000000005</c:v>
                </c:pt>
                <c:pt idx="13">
                  <c:v>0.871</c:v>
                </c:pt>
                <c:pt idx="14">
                  <c:v>0.93200000000000005</c:v>
                </c:pt>
                <c:pt idx="15">
                  <c:v>0.998</c:v>
                </c:pt>
                <c:pt idx="16">
                  <c:v>1.0640000000000001</c:v>
                </c:pt>
                <c:pt idx="17">
                  <c:v>1.141</c:v>
                </c:pt>
                <c:pt idx="18">
                  <c:v>1.222</c:v>
                </c:pt>
                <c:pt idx="19">
                  <c:v>1.3080000000000001</c:v>
                </c:pt>
                <c:pt idx="20">
                  <c:v>1.367</c:v>
                </c:pt>
                <c:pt idx="21">
                  <c:v>1.429</c:v>
                </c:pt>
                <c:pt idx="22">
                  <c:v>1.4850000000000001</c:v>
                </c:pt>
                <c:pt idx="23">
                  <c:v>1.536</c:v>
                </c:pt>
                <c:pt idx="24">
                  <c:v>1.5940000000000001</c:v>
                </c:pt>
                <c:pt idx="25">
                  <c:v>1.6619999999999999</c:v>
                </c:pt>
                <c:pt idx="26">
                  <c:v>1.7270000000000001</c:v>
                </c:pt>
                <c:pt idx="27">
                  <c:v>1.7929999999999999</c:v>
                </c:pt>
                <c:pt idx="28">
                  <c:v>1.87</c:v>
                </c:pt>
                <c:pt idx="29">
                  <c:v>1.927</c:v>
                </c:pt>
                <c:pt idx="30">
                  <c:v>2</c:v>
                </c:pt>
                <c:pt idx="31">
                  <c:v>2.0569999999999999</c:v>
                </c:pt>
                <c:pt idx="32">
                  <c:v>2.1190000000000002</c:v>
                </c:pt>
                <c:pt idx="33">
                  <c:v>2.21</c:v>
                </c:pt>
                <c:pt idx="34">
                  <c:v>2.2629999999999999</c:v>
                </c:pt>
                <c:pt idx="35">
                  <c:v>2.3460000000000001</c:v>
                </c:pt>
                <c:pt idx="36">
                  <c:v>2.3889999999999998</c:v>
                </c:pt>
                <c:pt idx="37">
                  <c:v>2.456</c:v>
                </c:pt>
                <c:pt idx="38">
                  <c:v>2.5209999999999999</c:v>
                </c:pt>
                <c:pt idx="39">
                  <c:v>2.5990000000000002</c:v>
                </c:pt>
                <c:pt idx="40">
                  <c:v>2.6589999999999998</c:v>
                </c:pt>
                <c:pt idx="41">
                  <c:v>2.7370000000000001</c:v>
                </c:pt>
                <c:pt idx="42">
                  <c:v>2.8180000000000001</c:v>
                </c:pt>
                <c:pt idx="43">
                  <c:v>2.8879999999999999</c:v>
                </c:pt>
                <c:pt idx="44">
                  <c:v>2.9430000000000001</c:v>
                </c:pt>
                <c:pt idx="45">
                  <c:v>3.004</c:v>
                </c:pt>
                <c:pt idx="46">
                  <c:v>3.0539999999999998</c:v>
                </c:pt>
                <c:pt idx="47">
                  <c:v>3.1190000000000002</c:v>
                </c:pt>
                <c:pt idx="48">
                  <c:v>3.1840000000000002</c:v>
                </c:pt>
                <c:pt idx="49">
                  <c:v>3.2490000000000001</c:v>
                </c:pt>
                <c:pt idx="50">
                  <c:v>3.3410000000000002</c:v>
                </c:pt>
                <c:pt idx="51">
                  <c:v>3.4020000000000001</c:v>
                </c:pt>
                <c:pt idx="52">
                  <c:v>3.476</c:v>
                </c:pt>
                <c:pt idx="53">
                  <c:v>3.5449999999999999</c:v>
                </c:pt>
                <c:pt idx="54">
                  <c:v>3.61</c:v>
                </c:pt>
                <c:pt idx="55">
                  <c:v>3.6709999999999998</c:v>
                </c:pt>
                <c:pt idx="56">
                  <c:v>3.7189999999999999</c:v>
                </c:pt>
                <c:pt idx="57">
                  <c:v>3.7839999999999998</c:v>
                </c:pt>
                <c:pt idx="58">
                  <c:v>3.85</c:v>
                </c:pt>
                <c:pt idx="59">
                  <c:v>3.9159999999999999</c:v>
                </c:pt>
                <c:pt idx="60">
                  <c:v>4.0060000000000002</c:v>
                </c:pt>
                <c:pt idx="61">
                  <c:v>4.07</c:v>
                </c:pt>
                <c:pt idx="62">
                  <c:v>4.1280000000000001</c:v>
                </c:pt>
                <c:pt idx="63">
                  <c:v>4.1840000000000002</c:v>
                </c:pt>
                <c:pt idx="64">
                  <c:v>4.2450000000000001</c:v>
                </c:pt>
                <c:pt idx="65">
                  <c:v>4.3179999999999996</c:v>
                </c:pt>
                <c:pt idx="66">
                  <c:v>4.3869999999999996</c:v>
                </c:pt>
                <c:pt idx="67">
                  <c:v>4.4489999999999998</c:v>
                </c:pt>
                <c:pt idx="68">
                  <c:v>4.5250000000000004</c:v>
                </c:pt>
                <c:pt idx="69">
                  <c:v>4.5910000000000002</c:v>
                </c:pt>
                <c:pt idx="70">
                  <c:v>4.6440000000000001</c:v>
                </c:pt>
                <c:pt idx="71">
                  <c:v>4.71</c:v>
                </c:pt>
                <c:pt idx="72">
                  <c:v>4.7889999999999997</c:v>
                </c:pt>
                <c:pt idx="73">
                  <c:v>4.859</c:v>
                </c:pt>
                <c:pt idx="74">
                  <c:v>4.9249999999999998</c:v>
                </c:pt>
                <c:pt idx="75">
                  <c:v>4.976</c:v>
                </c:pt>
                <c:pt idx="76">
                  <c:v>5.0430000000000001</c:v>
                </c:pt>
                <c:pt idx="77">
                  <c:v>5.109</c:v>
                </c:pt>
                <c:pt idx="78">
                  <c:v>5.1840000000000002</c:v>
                </c:pt>
                <c:pt idx="79">
                  <c:v>5.2460000000000004</c:v>
                </c:pt>
                <c:pt idx="80">
                  <c:v>5.3239999999999998</c:v>
                </c:pt>
                <c:pt idx="81">
                  <c:v>5.3920000000000003</c:v>
                </c:pt>
                <c:pt idx="82">
                  <c:v>5.4489999999999998</c:v>
                </c:pt>
                <c:pt idx="83">
                  <c:v>5.5209999999999999</c:v>
                </c:pt>
                <c:pt idx="84">
                  <c:v>5.5880000000000001</c:v>
                </c:pt>
                <c:pt idx="85">
                  <c:v>5.6529999999999996</c:v>
                </c:pt>
                <c:pt idx="86">
                  <c:v>5.7169999999999996</c:v>
                </c:pt>
                <c:pt idx="87">
                  <c:v>5.7919999999999998</c:v>
                </c:pt>
                <c:pt idx="88">
                  <c:v>5.8390000000000004</c:v>
                </c:pt>
                <c:pt idx="89">
                  <c:v>5.9080000000000004</c:v>
                </c:pt>
                <c:pt idx="90">
                  <c:v>5.9829999999999997</c:v>
                </c:pt>
                <c:pt idx="91">
                  <c:v>6.048</c:v>
                </c:pt>
                <c:pt idx="92">
                  <c:v>6.1180000000000003</c:v>
                </c:pt>
                <c:pt idx="93">
                  <c:v>6.1879999999999997</c:v>
                </c:pt>
                <c:pt idx="94">
                  <c:v>6.242</c:v>
                </c:pt>
                <c:pt idx="95">
                  <c:v>6.3090000000000002</c:v>
                </c:pt>
                <c:pt idx="96">
                  <c:v>6.3689999999999998</c:v>
                </c:pt>
                <c:pt idx="97">
                  <c:v>6.4349999999999996</c:v>
                </c:pt>
                <c:pt idx="98">
                  <c:v>6.508</c:v>
                </c:pt>
                <c:pt idx="99">
                  <c:v>6.5670000000000002</c:v>
                </c:pt>
                <c:pt idx="100">
                  <c:v>6.6369999999999996</c:v>
                </c:pt>
                <c:pt idx="101">
                  <c:v>6.7009999999999996</c:v>
                </c:pt>
                <c:pt idx="102">
                  <c:v>6.7640000000000002</c:v>
                </c:pt>
                <c:pt idx="103">
                  <c:v>6.8369999999999997</c:v>
                </c:pt>
                <c:pt idx="104">
                  <c:v>6.8979999999999997</c:v>
                </c:pt>
                <c:pt idx="105">
                  <c:v>6.968</c:v>
                </c:pt>
                <c:pt idx="106">
                  <c:v>7.0330000000000004</c:v>
                </c:pt>
                <c:pt idx="107">
                  <c:v>7.1</c:v>
                </c:pt>
                <c:pt idx="108">
                  <c:v>7.1669999999999998</c:v>
                </c:pt>
                <c:pt idx="109">
                  <c:v>7.2350000000000003</c:v>
                </c:pt>
                <c:pt idx="110">
                  <c:v>7.298</c:v>
                </c:pt>
                <c:pt idx="111">
                  <c:v>7.3689999999999998</c:v>
                </c:pt>
                <c:pt idx="112">
                  <c:v>7.4320000000000004</c:v>
                </c:pt>
                <c:pt idx="113">
                  <c:v>7.5049999999999999</c:v>
                </c:pt>
                <c:pt idx="114">
                  <c:v>7.5720000000000001</c:v>
                </c:pt>
                <c:pt idx="115">
                  <c:v>7.6310000000000002</c:v>
                </c:pt>
                <c:pt idx="116">
                  <c:v>7.7</c:v>
                </c:pt>
                <c:pt idx="117">
                  <c:v>7.7640000000000002</c:v>
                </c:pt>
                <c:pt idx="118">
                  <c:v>7.8460000000000001</c:v>
                </c:pt>
                <c:pt idx="119">
                  <c:v>7.91</c:v>
                </c:pt>
                <c:pt idx="120">
                  <c:v>7.96</c:v>
                </c:pt>
                <c:pt idx="121">
                  <c:v>8.0340000000000007</c:v>
                </c:pt>
                <c:pt idx="122">
                  <c:v>8.1010000000000009</c:v>
                </c:pt>
                <c:pt idx="123">
                  <c:v>8.1809999999999992</c:v>
                </c:pt>
                <c:pt idx="124">
                  <c:v>8.2509999999999994</c:v>
                </c:pt>
                <c:pt idx="125">
                  <c:v>8.3079999999999998</c:v>
                </c:pt>
                <c:pt idx="126">
                  <c:v>8.3740000000000006</c:v>
                </c:pt>
                <c:pt idx="127">
                  <c:v>8.4359999999999999</c:v>
                </c:pt>
                <c:pt idx="128">
                  <c:v>8.4990000000000006</c:v>
                </c:pt>
                <c:pt idx="129">
                  <c:v>8.5619999999999994</c:v>
                </c:pt>
                <c:pt idx="130">
                  <c:v>8.6359999999999992</c:v>
                </c:pt>
                <c:pt idx="131">
                  <c:v>8.6999999999999993</c:v>
                </c:pt>
                <c:pt idx="132">
                  <c:v>8.766</c:v>
                </c:pt>
                <c:pt idx="133">
                  <c:v>8.8279999999999994</c:v>
                </c:pt>
                <c:pt idx="134">
                  <c:v>8.89</c:v>
                </c:pt>
                <c:pt idx="135">
                  <c:v>8.9580000000000002</c:v>
                </c:pt>
                <c:pt idx="136">
                  <c:v>9.0220000000000002</c:v>
                </c:pt>
                <c:pt idx="137">
                  <c:v>9.0939999999999994</c:v>
                </c:pt>
                <c:pt idx="138">
                  <c:v>9.17</c:v>
                </c:pt>
                <c:pt idx="139">
                  <c:v>9.2370000000000001</c:v>
                </c:pt>
                <c:pt idx="140">
                  <c:v>9.2970000000000006</c:v>
                </c:pt>
                <c:pt idx="141">
                  <c:v>9.3559999999999999</c:v>
                </c:pt>
                <c:pt idx="142">
                  <c:v>9.4309999999999992</c:v>
                </c:pt>
                <c:pt idx="143">
                  <c:v>9.4870000000000001</c:v>
                </c:pt>
                <c:pt idx="144">
                  <c:v>9.5730000000000004</c:v>
                </c:pt>
                <c:pt idx="145">
                  <c:v>9.6489999999999991</c:v>
                </c:pt>
                <c:pt idx="146">
                  <c:v>9.7260000000000009</c:v>
                </c:pt>
                <c:pt idx="147">
                  <c:v>9.7929999999999993</c:v>
                </c:pt>
                <c:pt idx="148">
                  <c:v>9.8559999999999999</c:v>
                </c:pt>
                <c:pt idx="149">
                  <c:v>9.9139999999999997</c:v>
                </c:pt>
                <c:pt idx="150">
                  <c:v>9.9710000000000001</c:v>
                </c:pt>
                <c:pt idx="151">
                  <c:v>10.022</c:v>
                </c:pt>
                <c:pt idx="152">
                  <c:v>10.09</c:v>
                </c:pt>
                <c:pt idx="153">
                  <c:v>10.151999999999999</c:v>
                </c:pt>
                <c:pt idx="154">
                  <c:v>10.236000000000001</c:v>
                </c:pt>
                <c:pt idx="155">
                  <c:v>10.335000000000001</c:v>
                </c:pt>
                <c:pt idx="156">
                  <c:v>10.401</c:v>
                </c:pt>
                <c:pt idx="157">
                  <c:v>10.444000000000001</c:v>
                </c:pt>
                <c:pt idx="158">
                  <c:v>10.497</c:v>
                </c:pt>
                <c:pt idx="159">
                  <c:v>10.557</c:v>
                </c:pt>
                <c:pt idx="160">
                  <c:v>10.617000000000001</c:v>
                </c:pt>
                <c:pt idx="161">
                  <c:v>10.685</c:v>
                </c:pt>
                <c:pt idx="162">
                  <c:v>10.753</c:v>
                </c:pt>
                <c:pt idx="163">
                  <c:v>10.834</c:v>
                </c:pt>
                <c:pt idx="164">
                  <c:v>10.904</c:v>
                </c:pt>
                <c:pt idx="165">
                  <c:v>10.962</c:v>
                </c:pt>
                <c:pt idx="166">
                  <c:v>11.019</c:v>
                </c:pt>
                <c:pt idx="167">
                  <c:v>11.087999999999999</c:v>
                </c:pt>
                <c:pt idx="168">
                  <c:v>11.148999999999999</c:v>
                </c:pt>
                <c:pt idx="169">
                  <c:v>11.233000000000001</c:v>
                </c:pt>
                <c:pt idx="170">
                  <c:v>11.282</c:v>
                </c:pt>
                <c:pt idx="171">
                  <c:v>11.35</c:v>
                </c:pt>
                <c:pt idx="172">
                  <c:v>11.417</c:v>
                </c:pt>
                <c:pt idx="173">
                  <c:v>11.481</c:v>
                </c:pt>
                <c:pt idx="174">
                  <c:v>11.548</c:v>
                </c:pt>
                <c:pt idx="175">
                  <c:v>11.625</c:v>
                </c:pt>
                <c:pt idx="176">
                  <c:v>11.706</c:v>
                </c:pt>
                <c:pt idx="177">
                  <c:v>11.757</c:v>
                </c:pt>
                <c:pt idx="178">
                  <c:v>11.833</c:v>
                </c:pt>
                <c:pt idx="179">
                  <c:v>11.881</c:v>
                </c:pt>
                <c:pt idx="180">
                  <c:v>11.957000000000001</c:v>
                </c:pt>
                <c:pt idx="181">
                  <c:v>12.013</c:v>
                </c:pt>
                <c:pt idx="182">
                  <c:v>12.092000000000001</c:v>
                </c:pt>
                <c:pt idx="183">
                  <c:v>12.156000000000001</c:v>
                </c:pt>
                <c:pt idx="184">
                  <c:v>12.215999999999999</c:v>
                </c:pt>
                <c:pt idx="185">
                  <c:v>12.28</c:v>
                </c:pt>
                <c:pt idx="186">
                  <c:v>12.349</c:v>
                </c:pt>
                <c:pt idx="187">
                  <c:v>12.42</c:v>
                </c:pt>
                <c:pt idx="188">
                  <c:v>12.486000000000001</c:v>
                </c:pt>
                <c:pt idx="189">
                  <c:v>12.544</c:v>
                </c:pt>
                <c:pt idx="190">
                  <c:v>12.616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A-40EA-9BCC-E77BB6DE2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strRef>
              <c:f>'Figure4.2.11'!$N$2</c:f>
              <c:strCache>
                <c:ptCount val="1"/>
                <c:pt idx="0">
                  <c:v>Trajectory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'Figure4.2.11'!$N$4:$N$1000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-2.4121999999999959E-2</c:v>
                </c:pt>
                <c:pt idx="2">
                  <c:v>-3.3109999999999216E-3</c:v>
                </c:pt>
                <c:pt idx="3">
                  <c:v>2.147700000000009E-2</c:v>
                </c:pt>
                <c:pt idx="4">
                  <c:v>1.7788000000000012E-2</c:v>
                </c:pt>
                <c:pt idx="5">
                  <c:v>4.9657000000000152E-2</c:v>
                </c:pt>
                <c:pt idx="6">
                  <c:v>5.3763000000000151E-2</c:v>
                </c:pt>
                <c:pt idx="7">
                  <c:v>8.0855000000000024E-2</c:v>
                </c:pt>
                <c:pt idx="8">
                  <c:v>8.1663999999999987E-2</c:v>
                </c:pt>
                <c:pt idx="9">
                  <c:v>0.10927400000000012</c:v>
                </c:pt>
                <c:pt idx="10">
                  <c:v>0.10711599999999999</c:v>
                </c:pt>
                <c:pt idx="11">
                  <c:v>0.115356</c:v>
                </c:pt>
                <c:pt idx="12">
                  <c:v>0.11866200000000003</c:v>
                </c:pt>
                <c:pt idx="13">
                  <c:v>0.13791599999999996</c:v>
                </c:pt>
                <c:pt idx="14">
                  <c:v>0.13609500000000002</c:v>
                </c:pt>
                <c:pt idx="15">
                  <c:v>0.15876900000000002</c:v>
                </c:pt>
                <c:pt idx="16">
                  <c:v>0.16945100000000002</c:v>
                </c:pt>
                <c:pt idx="17">
                  <c:v>0.16760100000000011</c:v>
                </c:pt>
                <c:pt idx="18">
                  <c:v>0.18090499999999998</c:v>
                </c:pt>
                <c:pt idx="19">
                  <c:v>0.17206600000000002</c:v>
                </c:pt>
                <c:pt idx="20">
                  <c:v>0.19448199999999999</c:v>
                </c:pt>
                <c:pt idx="21">
                  <c:v>0.19656600000000005</c:v>
                </c:pt>
                <c:pt idx="22">
                  <c:v>0.21077800000000002</c:v>
                </c:pt>
                <c:pt idx="23">
                  <c:v>0.22126700000000005</c:v>
                </c:pt>
                <c:pt idx="24">
                  <c:v>0.22670100000000001</c:v>
                </c:pt>
                <c:pt idx="25">
                  <c:v>0.23919900000000008</c:v>
                </c:pt>
                <c:pt idx="26">
                  <c:v>0.22744000000000006</c:v>
                </c:pt>
                <c:pt idx="27">
                  <c:v>0.25324400000000014</c:v>
                </c:pt>
                <c:pt idx="28">
                  <c:v>0.24205600000000005</c:v>
                </c:pt>
                <c:pt idx="29">
                  <c:v>0.25818399999999997</c:v>
                </c:pt>
                <c:pt idx="30">
                  <c:v>0.25827</c:v>
                </c:pt>
                <c:pt idx="31">
                  <c:v>0.28037100000000009</c:v>
                </c:pt>
                <c:pt idx="32">
                  <c:v>0.28900300000000018</c:v>
                </c:pt>
                <c:pt idx="33">
                  <c:v>0.27561400000000003</c:v>
                </c:pt>
                <c:pt idx="34">
                  <c:v>0.26764599999999994</c:v>
                </c:pt>
                <c:pt idx="35">
                  <c:v>0.28015300000000004</c:v>
                </c:pt>
                <c:pt idx="36">
                  <c:v>0.29170600000000013</c:v>
                </c:pt>
                <c:pt idx="37">
                  <c:v>0.29129099999999997</c:v>
                </c:pt>
                <c:pt idx="38">
                  <c:v>0.31166499999999997</c:v>
                </c:pt>
                <c:pt idx="39">
                  <c:v>0.29980999999999997</c:v>
                </c:pt>
                <c:pt idx="40">
                  <c:v>0.30198900000000006</c:v>
                </c:pt>
                <c:pt idx="41">
                  <c:v>0.31153400000000009</c:v>
                </c:pt>
                <c:pt idx="42">
                  <c:v>0.30685500000000004</c:v>
                </c:pt>
                <c:pt idx="43">
                  <c:v>0.31190300000000004</c:v>
                </c:pt>
                <c:pt idx="44">
                  <c:v>0.31561900000000015</c:v>
                </c:pt>
                <c:pt idx="45">
                  <c:v>0.31326900000000002</c:v>
                </c:pt>
                <c:pt idx="46">
                  <c:v>0.3243410000000001</c:v>
                </c:pt>
                <c:pt idx="47">
                  <c:v>0.31534000000000018</c:v>
                </c:pt>
                <c:pt idx="48">
                  <c:v>0.31780400000000009</c:v>
                </c:pt>
                <c:pt idx="49">
                  <c:v>0.31298100000000001</c:v>
                </c:pt>
                <c:pt idx="50">
                  <c:v>0.30326500000000012</c:v>
                </c:pt>
                <c:pt idx="51">
                  <c:v>0.30333100000000013</c:v>
                </c:pt>
                <c:pt idx="52">
                  <c:v>0.29688900000000013</c:v>
                </c:pt>
                <c:pt idx="53">
                  <c:v>0.29871399999999992</c:v>
                </c:pt>
                <c:pt idx="54">
                  <c:v>0.27700400000000014</c:v>
                </c:pt>
                <c:pt idx="55">
                  <c:v>0.2762750000000001</c:v>
                </c:pt>
                <c:pt idx="56">
                  <c:v>0.27294700000000011</c:v>
                </c:pt>
                <c:pt idx="57">
                  <c:v>0.24617399999999998</c:v>
                </c:pt>
                <c:pt idx="58">
                  <c:v>0.24759900000000015</c:v>
                </c:pt>
                <c:pt idx="59">
                  <c:v>0.23998199999999997</c:v>
                </c:pt>
                <c:pt idx="60">
                  <c:v>0.222721</c:v>
                </c:pt>
                <c:pt idx="61">
                  <c:v>0.19617200000000004</c:v>
                </c:pt>
                <c:pt idx="62">
                  <c:v>0.19782500000000006</c:v>
                </c:pt>
                <c:pt idx="63">
                  <c:v>0.18032000000000017</c:v>
                </c:pt>
                <c:pt idx="64">
                  <c:v>0.17640499999999998</c:v>
                </c:pt>
                <c:pt idx="65">
                  <c:v>0.15898299999999996</c:v>
                </c:pt>
                <c:pt idx="66">
                  <c:v>0.15642100000000006</c:v>
                </c:pt>
                <c:pt idx="67">
                  <c:v>0.130798</c:v>
                </c:pt>
                <c:pt idx="68">
                  <c:v>0.1487750000000001</c:v>
                </c:pt>
                <c:pt idx="69">
                  <c:v>0.12338200000000006</c:v>
                </c:pt>
                <c:pt idx="70">
                  <c:v>0.11794100000000003</c:v>
                </c:pt>
                <c:pt idx="71">
                  <c:v>0.10718200000000001</c:v>
                </c:pt>
                <c:pt idx="72">
                  <c:v>9.2393000000000031E-2</c:v>
                </c:pt>
                <c:pt idx="73">
                  <c:v>0.10374500000000011</c:v>
                </c:pt>
                <c:pt idx="74">
                  <c:v>9.4360000000000124E-2</c:v>
                </c:pt>
                <c:pt idx="75">
                  <c:v>7.4768000000000029E-2</c:v>
                </c:pt>
                <c:pt idx="76">
                  <c:v>6.6817999999999989E-2</c:v>
                </c:pt>
                <c:pt idx="77">
                  <c:v>6.8221999999999977E-2</c:v>
                </c:pt>
                <c:pt idx="78">
                  <c:v>5.9985000000000128E-2</c:v>
                </c:pt>
                <c:pt idx="79">
                  <c:v>5.1773000000000138E-2</c:v>
                </c:pt>
                <c:pt idx="80">
                  <c:v>5.4211000000000016E-2</c:v>
                </c:pt>
                <c:pt idx="81">
                  <c:v>6.1803000000000115E-2</c:v>
                </c:pt>
                <c:pt idx="82">
                  <c:v>5.2999000000000025E-2</c:v>
                </c:pt>
                <c:pt idx="83">
                  <c:v>4.8721999999999981E-2</c:v>
                </c:pt>
                <c:pt idx="84">
                  <c:v>2.0860000000000128E-2</c:v>
                </c:pt>
                <c:pt idx="85">
                  <c:v>3.5462999999999967E-2</c:v>
                </c:pt>
                <c:pt idx="86">
                  <c:v>1.2562000000000125E-2</c:v>
                </c:pt>
                <c:pt idx="87">
                  <c:v>1.5965000000000146E-2</c:v>
                </c:pt>
                <c:pt idx="88">
                  <c:v>1.1000000000001365E-4</c:v>
                </c:pt>
                <c:pt idx="89">
                  <c:v>-2.3700000000000045E-3</c:v>
                </c:pt>
                <c:pt idx="90">
                  <c:v>-2.7159999999998947E-3</c:v>
                </c:pt>
                <c:pt idx="91">
                  <c:v>-1.3588999999999941E-2</c:v>
                </c:pt>
                <c:pt idx="92">
                  <c:v>-2.6299999999991998E-4</c:v>
                </c:pt>
                <c:pt idx="93">
                  <c:v>-4.1200999999999911E-2</c:v>
                </c:pt>
                <c:pt idx="94">
                  <c:v>-2.3607999999999948E-2</c:v>
                </c:pt>
                <c:pt idx="95">
                  <c:v>-3.9483999999999922E-2</c:v>
                </c:pt>
                <c:pt idx="96">
                  <c:v>-6.0688999999999965E-2</c:v>
                </c:pt>
                <c:pt idx="97">
                  <c:v>-6.1597999999999958E-2</c:v>
                </c:pt>
                <c:pt idx="98">
                  <c:v>-8.2227999999999954E-2</c:v>
                </c:pt>
                <c:pt idx="99">
                  <c:v>-7.629499999999996E-2</c:v>
                </c:pt>
                <c:pt idx="100">
                  <c:v>-9.3170999999999934E-2</c:v>
                </c:pt>
                <c:pt idx="101">
                  <c:v>-9.6649999999999986E-2</c:v>
                </c:pt>
                <c:pt idx="102">
                  <c:v>-0.11306799999999999</c:v>
                </c:pt>
                <c:pt idx="103">
                  <c:v>-0.13140599999999994</c:v>
                </c:pt>
                <c:pt idx="104">
                  <c:v>-9.9165999999999949E-2</c:v>
                </c:pt>
                <c:pt idx="105">
                  <c:v>-0.12307499999999993</c:v>
                </c:pt>
                <c:pt idx="106">
                  <c:v>-0.129164</c:v>
                </c:pt>
                <c:pt idx="107">
                  <c:v>-0.15536899999999992</c:v>
                </c:pt>
                <c:pt idx="108">
                  <c:v>-0.17243999999999995</c:v>
                </c:pt>
                <c:pt idx="109">
                  <c:v>-0.19266599999999995</c:v>
                </c:pt>
                <c:pt idx="110">
                  <c:v>-0.14228499999999997</c:v>
                </c:pt>
                <c:pt idx="111">
                  <c:v>-0.14838000000000001</c:v>
                </c:pt>
                <c:pt idx="112">
                  <c:v>-0.20881499999999995</c:v>
                </c:pt>
                <c:pt idx="113">
                  <c:v>-0.21013099999999998</c:v>
                </c:pt>
                <c:pt idx="114">
                  <c:v>-0.17684699999999998</c:v>
                </c:pt>
                <c:pt idx="115">
                  <c:v>-0.16892300000000002</c:v>
                </c:pt>
                <c:pt idx="116">
                  <c:v>-0.21909299999999995</c:v>
                </c:pt>
                <c:pt idx="117">
                  <c:v>-0.21209499999999992</c:v>
                </c:pt>
                <c:pt idx="118">
                  <c:v>-0.21611199999999997</c:v>
                </c:pt>
                <c:pt idx="119">
                  <c:v>-0.26139000000000001</c:v>
                </c:pt>
                <c:pt idx="120">
                  <c:v>-0.18800599999999998</c:v>
                </c:pt>
                <c:pt idx="121">
                  <c:v>-0.19686699999999996</c:v>
                </c:pt>
                <c:pt idx="122">
                  <c:v>-0.24206499999999995</c:v>
                </c:pt>
                <c:pt idx="123">
                  <c:v>-0.22269599999999992</c:v>
                </c:pt>
                <c:pt idx="124">
                  <c:v>-0.27860600000000002</c:v>
                </c:pt>
                <c:pt idx="125">
                  <c:v>-0.25730599999999992</c:v>
                </c:pt>
                <c:pt idx="126">
                  <c:v>-0.30731099999999995</c:v>
                </c:pt>
                <c:pt idx="127">
                  <c:v>-0.29420599999999991</c:v>
                </c:pt>
                <c:pt idx="128">
                  <c:v>-0.29379899999999998</c:v>
                </c:pt>
                <c:pt idx="129">
                  <c:v>-0.31648699999999996</c:v>
                </c:pt>
                <c:pt idx="130">
                  <c:v>-0.3032439999999999</c:v>
                </c:pt>
                <c:pt idx="131">
                  <c:v>-0.32593499999999997</c:v>
                </c:pt>
                <c:pt idx="132">
                  <c:v>-0.38882700000000003</c:v>
                </c:pt>
                <c:pt idx="133">
                  <c:v>-0.34080099999999997</c:v>
                </c:pt>
                <c:pt idx="134">
                  <c:v>-0.38498799999999994</c:v>
                </c:pt>
              </c:numCache>
            </c:numRef>
          </c:xVal>
          <c:yVal>
            <c:numRef>
              <c:f>'Figure4.2.11'!$D$4:$D$1000</c:f>
              <c:numCache>
                <c:formatCode>General</c:formatCode>
                <c:ptCount val="997"/>
                <c:pt idx="0">
                  <c:v>0</c:v>
                </c:pt>
                <c:pt idx="1">
                  <c:v>9.30000000007567E-2</c:v>
                </c:pt>
                <c:pt idx="2">
                  <c:v>0.18499999999767169</c:v>
                </c:pt>
                <c:pt idx="3">
                  <c:v>0.27799999999842839</c:v>
                </c:pt>
                <c:pt idx="4">
                  <c:v>0.37099999999918509</c:v>
                </c:pt>
                <c:pt idx="5">
                  <c:v>0.46399999999994179</c:v>
                </c:pt>
                <c:pt idx="6">
                  <c:v>0.55700000000069849</c:v>
                </c:pt>
                <c:pt idx="7">
                  <c:v>0.65000000000145519</c:v>
                </c:pt>
                <c:pt idx="8">
                  <c:v>0.74499999999534339</c:v>
                </c:pt>
                <c:pt idx="9">
                  <c:v>0.83799999999610009</c:v>
                </c:pt>
                <c:pt idx="10">
                  <c:v>0.93099999999685679</c:v>
                </c:pt>
                <c:pt idx="11">
                  <c:v>1.0239999999976135</c:v>
                </c:pt>
                <c:pt idx="12">
                  <c:v>1.1169999999983702</c:v>
                </c:pt>
                <c:pt idx="13">
                  <c:v>1.2109999999956926</c:v>
                </c:pt>
                <c:pt idx="14">
                  <c:v>1.3039999999964493</c:v>
                </c:pt>
                <c:pt idx="15">
                  <c:v>1.396999999997206</c:v>
                </c:pt>
                <c:pt idx="16">
                  <c:v>1.4899999999979627</c:v>
                </c:pt>
                <c:pt idx="17">
                  <c:v>1.5819999999948777</c:v>
                </c:pt>
                <c:pt idx="18">
                  <c:v>1.6759999999994761</c:v>
                </c:pt>
                <c:pt idx="19">
                  <c:v>1.7679999999963911</c:v>
                </c:pt>
                <c:pt idx="20">
                  <c:v>1.8629999999975553</c:v>
                </c:pt>
                <c:pt idx="21">
                  <c:v>1.9569999999948777</c:v>
                </c:pt>
                <c:pt idx="22">
                  <c:v>2.0499999999956344</c:v>
                </c:pt>
                <c:pt idx="23">
                  <c:v>2.1440000000002328</c:v>
                </c:pt>
                <c:pt idx="24">
                  <c:v>2.2359999999971478</c:v>
                </c:pt>
                <c:pt idx="25">
                  <c:v>2.3289999999979045</c:v>
                </c:pt>
                <c:pt idx="26">
                  <c:v>2.4199999999982538</c:v>
                </c:pt>
                <c:pt idx="27">
                  <c:v>2.5139999999955762</c:v>
                </c:pt>
                <c:pt idx="28">
                  <c:v>2.6059999999997672</c:v>
                </c:pt>
                <c:pt idx="29">
                  <c:v>2.6999999999970896</c:v>
                </c:pt>
                <c:pt idx="30">
                  <c:v>2.7939999999944121</c:v>
                </c:pt>
                <c:pt idx="31">
                  <c:v>2.885999999998603</c:v>
                </c:pt>
                <c:pt idx="32">
                  <c:v>2.9799999999959255</c:v>
                </c:pt>
                <c:pt idx="33">
                  <c:v>3.0740000000005239</c:v>
                </c:pt>
                <c:pt idx="34">
                  <c:v>3.1670000000012806</c:v>
                </c:pt>
                <c:pt idx="35">
                  <c:v>3.2619999999951688</c:v>
                </c:pt>
                <c:pt idx="36">
                  <c:v>3.3539999999993597</c:v>
                </c:pt>
                <c:pt idx="37">
                  <c:v>3.4459999999962747</c:v>
                </c:pt>
                <c:pt idx="38">
                  <c:v>3.5409999999974389</c:v>
                </c:pt>
                <c:pt idx="39">
                  <c:v>3.6329999999943539</c:v>
                </c:pt>
                <c:pt idx="40">
                  <c:v>3.727999999995518</c:v>
                </c:pt>
                <c:pt idx="41">
                  <c:v>3.8189999999958673</c:v>
                </c:pt>
                <c:pt idx="42">
                  <c:v>3.9130000000004657</c:v>
                </c:pt>
                <c:pt idx="43">
                  <c:v>4.0049999999973807</c:v>
                </c:pt>
                <c:pt idx="44">
                  <c:v>4.0979999999981374</c:v>
                </c:pt>
                <c:pt idx="45">
                  <c:v>4.1939999999958673</c:v>
                </c:pt>
                <c:pt idx="46">
                  <c:v>4.286999999996624</c:v>
                </c:pt>
                <c:pt idx="47">
                  <c:v>4.3799999999973807</c:v>
                </c:pt>
                <c:pt idx="48">
                  <c:v>4.4739999999947031</c:v>
                </c:pt>
                <c:pt idx="49">
                  <c:v>4.5669999999954598</c:v>
                </c:pt>
                <c:pt idx="50">
                  <c:v>4.7540000000008149</c:v>
                </c:pt>
                <c:pt idx="51">
                  <c:v>4.8479999999981374</c:v>
                </c:pt>
                <c:pt idx="52">
                  <c:v>5.0339999999996508</c:v>
                </c:pt>
                <c:pt idx="53">
                  <c:v>5.1279999999969732</c:v>
                </c:pt>
                <c:pt idx="54">
                  <c:v>5.2209999999977299</c:v>
                </c:pt>
                <c:pt idx="55">
                  <c:v>5.3129999999946449</c:v>
                </c:pt>
                <c:pt idx="56">
                  <c:v>5.4059999999954016</c:v>
                </c:pt>
                <c:pt idx="57">
                  <c:v>5.5</c:v>
                </c:pt>
                <c:pt idx="58">
                  <c:v>5.5950000000011642</c:v>
                </c:pt>
                <c:pt idx="59">
                  <c:v>5.6879999999946449</c:v>
                </c:pt>
                <c:pt idx="60">
                  <c:v>5.7819999999992433</c:v>
                </c:pt>
                <c:pt idx="61">
                  <c:v>5.875</c:v>
                </c:pt>
                <c:pt idx="62">
                  <c:v>5.9680000000007567</c:v>
                </c:pt>
                <c:pt idx="63">
                  <c:v>6.0629999999946449</c:v>
                </c:pt>
                <c:pt idx="64">
                  <c:v>6.1549999999988358</c:v>
                </c:pt>
                <c:pt idx="65">
                  <c:v>6.2489999999961583</c:v>
                </c:pt>
                <c:pt idx="66">
                  <c:v>6.341999999996915</c:v>
                </c:pt>
                <c:pt idx="67">
                  <c:v>6.4340000000011059</c:v>
                </c:pt>
                <c:pt idx="68">
                  <c:v>6.5279999999984284</c:v>
                </c:pt>
                <c:pt idx="69">
                  <c:v>6.6209999999991851</c:v>
                </c:pt>
                <c:pt idx="70">
                  <c:v>6.7129999999961001</c:v>
                </c:pt>
                <c:pt idx="71">
                  <c:v>6.8079999999972642</c:v>
                </c:pt>
                <c:pt idx="72">
                  <c:v>6.8989999999976135</c:v>
                </c:pt>
                <c:pt idx="73">
                  <c:v>6.9949999999953434</c:v>
                </c:pt>
                <c:pt idx="74">
                  <c:v>7.0859999999956926</c:v>
                </c:pt>
                <c:pt idx="75">
                  <c:v>7.180000000000291</c:v>
                </c:pt>
                <c:pt idx="76">
                  <c:v>7.2730000000010477</c:v>
                </c:pt>
                <c:pt idx="77">
                  <c:v>7.3659999999945285</c:v>
                </c:pt>
                <c:pt idx="78">
                  <c:v>7.4599999999991269</c:v>
                </c:pt>
                <c:pt idx="79">
                  <c:v>7.5529999999998836</c:v>
                </c:pt>
                <c:pt idx="80">
                  <c:v>7.646999999997206</c:v>
                </c:pt>
                <c:pt idx="81">
                  <c:v>7.7409999999945285</c:v>
                </c:pt>
                <c:pt idx="82">
                  <c:v>7.8349999999991269</c:v>
                </c:pt>
                <c:pt idx="83">
                  <c:v>7.9259999999994761</c:v>
                </c:pt>
                <c:pt idx="84">
                  <c:v>8.0190000000002328</c:v>
                </c:pt>
                <c:pt idx="85">
                  <c:v>8.114000000001397</c:v>
                </c:pt>
                <c:pt idx="86">
                  <c:v>8.205999999998312</c:v>
                </c:pt>
                <c:pt idx="87">
                  <c:v>8.2989999999990687</c:v>
                </c:pt>
                <c:pt idx="88">
                  <c:v>8.3919999999998254</c:v>
                </c:pt>
                <c:pt idx="89">
                  <c:v>8.4839999999967404</c:v>
                </c:pt>
                <c:pt idx="90">
                  <c:v>8.5760000000009313</c:v>
                </c:pt>
                <c:pt idx="91">
                  <c:v>8.6679999999978463</c:v>
                </c:pt>
                <c:pt idx="92">
                  <c:v>8.7619999999951688</c:v>
                </c:pt>
                <c:pt idx="93">
                  <c:v>8.8549999999959255</c:v>
                </c:pt>
                <c:pt idx="94">
                  <c:v>8.9479999999966822</c:v>
                </c:pt>
                <c:pt idx="95">
                  <c:v>9.0400000000008731</c:v>
                </c:pt>
                <c:pt idx="96">
                  <c:v>9.1329999999943539</c:v>
                </c:pt>
                <c:pt idx="97">
                  <c:v>9.2259999999951106</c:v>
                </c:pt>
                <c:pt idx="98">
                  <c:v>9.3189999999958673</c:v>
                </c:pt>
                <c:pt idx="99">
                  <c:v>9.4130000000004657</c:v>
                </c:pt>
                <c:pt idx="100">
                  <c:v>9.5049999999973807</c:v>
                </c:pt>
                <c:pt idx="101">
                  <c:v>9.5989999999947031</c:v>
                </c:pt>
                <c:pt idx="102">
                  <c:v>9.6909999999988941</c:v>
                </c:pt>
                <c:pt idx="103">
                  <c:v>9.7860000000000582</c:v>
                </c:pt>
                <c:pt idx="104">
                  <c:v>9.8779999999969732</c:v>
                </c:pt>
                <c:pt idx="105">
                  <c:v>9.9700000000011642</c:v>
                </c:pt>
                <c:pt idx="106">
                  <c:v>10.061999999998079</c:v>
                </c:pt>
                <c:pt idx="107">
                  <c:v>10.155999999995402</c:v>
                </c:pt>
                <c:pt idx="108">
                  <c:v>10.25</c:v>
                </c:pt>
                <c:pt idx="109">
                  <c:v>10.343000000000757</c:v>
                </c:pt>
                <c:pt idx="110">
                  <c:v>10.436000000001513</c:v>
                </c:pt>
                <c:pt idx="111">
                  <c:v>10.528999999994994</c:v>
                </c:pt>
                <c:pt idx="112">
                  <c:v>10.620999999999185</c:v>
                </c:pt>
                <c:pt idx="113">
                  <c:v>10.713999999999942</c:v>
                </c:pt>
                <c:pt idx="114">
                  <c:v>10.807000000000698</c:v>
                </c:pt>
                <c:pt idx="115">
                  <c:v>10.898999999997613</c:v>
                </c:pt>
                <c:pt idx="116">
                  <c:v>10.992999999994936</c:v>
                </c:pt>
                <c:pt idx="117">
                  <c:v>11.083999999995285</c:v>
                </c:pt>
                <c:pt idx="118">
                  <c:v>11.178999999996449</c:v>
                </c:pt>
                <c:pt idx="119">
                  <c:v>11.269000000000233</c:v>
                </c:pt>
                <c:pt idx="120">
                  <c:v>11.364000000001397</c:v>
                </c:pt>
                <c:pt idx="121">
                  <c:v>11.457999999998719</c:v>
                </c:pt>
                <c:pt idx="122">
                  <c:v>11.550999999999476</c:v>
                </c:pt>
                <c:pt idx="123">
                  <c:v>11.641999999999825</c:v>
                </c:pt>
                <c:pt idx="124">
                  <c:v>11.735999999997148</c:v>
                </c:pt>
                <c:pt idx="125">
                  <c:v>11.830999999998312</c:v>
                </c:pt>
                <c:pt idx="126">
                  <c:v>11.924999999995634</c:v>
                </c:pt>
                <c:pt idx="127">
                  <c:v>12.015999999995984</c:v>
                </c:pt>
                <c:pt idx="128">
                  <c:v>12.110999999997148</c:v>
                </c:pt>
                <c:pt idx="129">
                  <c:v>12.205999999998312</c:v>
                </c:pt>
                <c:pt idx="130">
                  <c:v>12.298999999999069</c:v>
                </c:pt>
                <c:pt idx="131">
                  <c:v>12.392999999996391</c:v>
                </c:pt>
                <c:pt idx="132">
                  <c:v>12.481999999996333</c:v>
                </c:pt>
                <c:pt idx="133">
                  <c:v>12.578000000001339</c:v>
                </c:pt>
                <c:pt idx="134">
                  <c:v>12.67099999999482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5A-40EA-9BCC-E77BB6DE2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pitch[°]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_ 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'Figure4.2.11'!$N$2</c:f>
              <c:strCache>
                <c:ptCount val="1"/>
                <c:pt idx="0">
                  <c:v>Trajectory</c:v>
                </c:pt>
              </c:strCache>
            </c:strRef>
          </c:tx>
          <c:xVal>
            <c:numRef>
              <c:f>'Figure4.2.11'!$N$4:$N$138</c:f>
              <c:numCache>
                <c:formatCode>General</c:formatCode>
                <c:ptCount val="135"/>
                <c:pt idx="0">
                  <c:v>0</c:v>
                </c:pt>
                <c:pt idx="1">
                  <c:v>-2.4121999999999959E-2</c:v>
                </c:pt>
                <c:pt idx="2">
                  <c:v>-3.3109999999999216E-3</c:v>
                </c:pt>
                <c:pt idx="3">
                  <c:v>2.147700000000009E-2</c:v>
                </c:pt>
                <c:pt idx="4">
                  <c:v>1.7788000000000012E-2</c:v>
                </c:pt>
                <c:pt idx="5">
                  <c:v>4.9657000000000152E-2</c:v>
                </c:pt>
                <c:pt idx="6">
                  <c:v>5.3763000000000151E-2</c:v>
                </c:pt>
                <c:pt idx="7">
                  <c:v>8.0855000000000024E-2</c:v>
                </c:pt>
                <c:pt idx="8">
                  <c:v>8.1663999999999987E-2</c:v>
                </c:pt>
                <c:pt idx="9">
                  <c:v>0.10927400000000012</c:v>
                </c:pt>
                <c:pt idx="10">
                  <c:v>0.10711599999999999</c:v>
                </c:pt>
                <c:pt idx="11">
                  <c:v>0.115356</c:v>
                </c:pt>
                <c:pt idx="12">
                  <c:v>0.11866200000000003</c:v>
                </c:pt>
                <c:pt idx="13">
                  <c:v>0.13791599999999996</c:v>
                </c:pt>
                <c:pt idx="14">
                  <c:v>0.13609500000000002</c:v>
                </c:pt>
                <c:pt idx="15">
                  <c:v>0.15876900000000002</c:v>
                </c:pt>
                <c:pt idx="16">
                  <c:v>0.16945100000000002</c:v>
                </c:pt>
                <c:pt idx="17">
                  <c:v>0.16760100000000011</c:v>
                </c:pt>
                <c:pt idx="18">
                  <c:v>0.18090499999999998</c:v>
                </c:pt>
                <c:pt idx="19">
                  <c:v>0.17206600000000002</c:v>
                </c:pt>
                <c:pt idx="20">
                  <c:v>0.19448199999999999</c:v>
                </c:pt>
                <c:pt idx="21">
                  <c:v>0.19656600000000005</c:v>
                </c:pt>
                <c:pt idx="22">
                  <c:v>0.21077800000000002</c:v>
                </c:pt>
                <c:pt idx="23">
                  <c:v>0.22126700000000005</c:v>
                </c:pt>
                <c:pt idx="24">
                  <c:v>0.22670100000000001</c:v>
                </c:pt>
                <c:pt idx="25">
                  <c:v>0.23919900000000008</c:v>
                </c:pt>
                <c:pt idx="26">
                  <c:v>0.22744000000000006</c:v>
                </c:pt>
                <c:pt idx="27">
                  <c:v>0.25324400000000014</c:v>
                </c:pt>
                <c:pt idx="28">
                  <c:v>0.24205600000000005</c:v>
                </c:pt>
                <c:pt idx="29">
                  <c:v>0.25818399999999997</c:v>
                </c:pt>
                <c:pt idx="30">
                  <c:v>0.25827</c:v>
                </c:pt>
                <c:pt idx="31">
                  <c:v>0.28037100000000009</c:v>
                </c:pt>
                <c:pt idx="32">
                  <c:v>0.28900300000000018</c:v>
                </c:pt>
                <c:pt idx="33">
                  <c:v>0.27561400000000003</c:v>
                </c:pt>
                <c:pt idx="34">
                  <c:v>0.26764599999999994</c:v>
                </c:pt>
                <c:pt idx="35">
                  <c:v>0.28015300000000004</c:v>
                </c:pt>
                <c:pt idx="36">
                  <c:v>0.29170600000000013</c:v>
                </c:pt>
                <c:pt idx="37">
                  <c:v>0.29129099999999997</c:v>
                </c:pt>
                <c:pt idx="38">
                  <c:v>0.31166499999999997</c:v>
                </c:pt>
                <c:pt idx="39">
                  <c:v>0.29980999999999997</c:v>
                </c:pt>
                <c:pt idx="40">
                  <c:v>0.30198900000000006</c:v>
                </c:pt>
                <c:pt idx="41">
                  <c:v>0.31153400000000009</c:v>
                </c:pt>
                <c:pt idx="42">
                  <c:v>0.30685500000000004</c:v>
                </c:pt>
                <c:pt idx="43">
                  <c:v>0.31190300000000004</c:v>
                </c:pt>
                <c:pt idx="44">
                  <c:v>0.31561900000000015</c:v>
                </c:pt>
                <c:pt idx="45">
                  <c:v>0.31326900000000002</c:v>
                </c:pt>
                <c:pt idx="46">
                  <c:v>0.3243410000000001</c:v>
                </c:pt>
                <c:pt idx="47">
                  <c:v>0.31534000000000018</c:v>
                </c:pt>
                <c:pt idx="48">
                  <c:v>0.31780400000000009</c:v>
                </c:pt>
                <c:pt idx="49">
                  <c:v>0.31298100000000001</c:v>
                </c:pt>
                <c:pt idx="50">
                  <c:v>0.30326500000000012</c:v>
                </c:pt>
                <c:pt idx="51">
                  <c:v>0.30333100000000013</c:v>
                </c:pt>
                <c:pt idx="52">
                  <c:v>0.29688900000000013</c:v>
                </c:pt>
                <c:pt idx="53">
                  <c:v>0.29871399999999992</c:v>
                </c:pt>
                <c:pt idx="54">
                  <c:v>0.27700400000000014</c:v>
                </c:pt>
                <c:pt idx="55">
                  <c:v>0.2762750000000001</c:v>
                </c:pt>
                <c:pt idx="56">
                  <c:v>0.27294700000000011</c:v>
                </c:pt>
                <c:pt idx="57">
                  <c:v>0.24617399999999998</c:v>
                </c:pt>
                <c:pt idx="58">
                  <c:v>0.24759900000000015</c:v>
                </c:pt>
                <c:pt idx="59">
                  <c:v>0.23998199999999997</c:v>
                </c:pt>
                <c:pt idx="60">
                  <c:v>0.222721</c:v>
                </c:pt>
                <c:pt idx="61">
                  <c:v>0.19617200000000004</c:v>
                </c:pt>
                <c:pt idx="62">
                  <c:v>0.19782500000000006</c:v>
                </c:pt>
                <c:pt idx="63">
                  <c:v>0.18032000000000017</c:v>
                </c:pt>
                <c:pt idx="64">
                  <c:v>0.17640499999999998</c:v>
                </c:pt>
                <c:pt idx="65">
                  <c:v>0.15898299999999996</c:v>
                </c:pt>
                <c:pt idx="66">
                  <c:v>0.15642100000000006</c:v>
                </c:pt>
                <c:pt idx="67">
                  <c:v>0.130798</c:v>
                </c:pt>
                <c:pt idx="68">
                  <c:v>0.1487750000000001</c:v>
                </c:pt>
                <c:pt idx="69">
                  <c:v>0.12338200000000006</c:v>
                </c:pt>
                <c:pt idx="70">
                  <c:v>0.11794100000000003</c:v>
                </c:pt>
                <c:pt idx="71">
                  <c:v>0.10718200000000001</c:v>
                </c:pt>
                <c:pt idx="72">
                  <c:v>9.2393000000000031E-2</c:v>
                </c:pt>
                <c:pt idx="73">
                  <c:v>0.10374500000000011</c:v>
                </c:pt>
                <c:pt idx="74">
                  <c:v>9.4360000000000124E-2</c:v>
                </c:pt>
                <c:pt idx="75">
                  <c:v>7.4768000000000029E-2</c:v>
                </c:pt>
                <c:pt idx="76">
                  <c:v>6.6817999999999989E-2</c:v>
                </c:pt>
                <c:pt idx="77">
                  <c:v>6.8221999999999977E-2</c:v>
                </c:pt>
                <c:pt idx="78">
                  <c:v>5.9985000000000128E-2</c:v>
                </c:pt>
                <c:pt idx="79">
                  <c:v>5.1773000000000138E-2</c:v>
                </c:pt>
                <c:pt idx="80">
                  <c:v>5.4211000000000016E-2</c:v>
                </c:pt>
                <c:pt idx="81">
                  <c:v>6.1803000000000115E-2</c:v>
                </c:pt>
                <c:pt idx="82">
                  <c:v>5.2999000000000025E-2</c:v>
                </c:pt>
                <c:pt idx="83">
                  <c:v>4.8721999999999981E-2</c:v>
                </c:pt>
                <c:pt idx="84">
                  <c:v>2.0860000000000128E-2</c:v>
                </c:pt>
                <c:pt idx="85">
                  <c:v>3.5462999999999967E-2</c:v>
                </c:pt>
                <c:pt idx="86">
                  <c:v>1.2562000000000125E-2</c:v>
                </c:pt>
                <c:pt idx="87">
                  <c:v>1.5965000000000146E-2</c:v>
                </c:pt>
                <c:pt idx="88">
                  <c:v>1.1000000000001365E-4</c:v>
                </c:pt>
                <c:pt idx="89">
                  <c:v>-2.3700000000000045E-3</c:v>
                </c:pt>
                <c:pt idx="90">
                  <c:v>-2.7159999999998947E-3</c:v>
                </c:pt>
                <c:pt idx="91">
                  <c:v>-1.3588999999999941E-2</c:v>
                </c:pt>
                <c:pt idx="92">
                  <c:v>-2.6299999999991998E-4</c:v>
                </c:pt>
                <c:pt idx="93">
                  <c:v>-4.1200999999999911E-2</c:v>
                </c:pt>
                <c:pt idx="94">
                  <c:v>-2.3607999999999948E-2</c:v>
                </c:pt>
                <c:pt idx="95">
                  <c:v>-3.9483999999999922E-2</c:v>
                </c:pt>
                <c:pt idx="96">
                  <c:v>-6.0688999999999965E-2</c:v>
                </c:pt>
                <c:pt idx="97">
                  <c:v>-6.1597999999999958E-2</c:v>
                </c:pt>
                <c:pt idx="98">
                  <c:v>-8.2227999999999954E-2</c:v>
                </c:pt>
                <c:pt idx="99">
                  <c:v>-7.629499999999996E-2</c:v>
                </c:pt>
                <c:pt idx="100">
                  <c:v>-9.3170999999999934E-2</c:v>
                </c:pt>
                <c:pt idx="101">
                  <c:v>-9.6649999999999986E-2</c:v>
                </c:pt>
                <c:pt idx="102">
                  <c:v>-0.11306799999999999</c:v>
                </c:pt>
                <c:pt idx="103">
                  <c:v>-0.13140599999999994</c:v>
                </c:pt>
                <c:pt idx="104">
                  <c:v>-9.9165999999999949E-2</c:v>
                </c:pt>
                <c:pt idx="105">
                  <c:v>-0.12307499999999993</c:v>
                </c:pt>
                <c:pt idx="106">
                  <c:v>-0.129164</c:v>
                </c:pt>
                <c:pt idx="107">
                  <c:v>-0.15536899999999992</c:v>
                </c:pt>
                <c:pt idx="108">
                  <c:v>-0.17243999999999995</c:v>
                </c:pt>
                <c:pt idx="109">
                  <c:v>-0.19266599999999995</c:v>
                </c:pt>
                <c:pt idx="110">
                  <c:v>-0.14228499999999997</c:v>
                </c:pt>
                <c:pt idx="111">
                  <c:v>-0.14838000000000001</c:v>
                </c:pt>
                <c:pt idx="112">
                  <c:v>-0.20881499999999995</c:v>
                </c:pt>
                <c:pt idx="113">
                  <c:v>-0.21013099999999998</c:v>
                </c:pt>
                <c:pt idx="114">
                  <c:v>-0.17684699999999998</c:v>
                </c:pt>
                <c:pt idx="115">
                  <c:v>-0.16892300000000002</c:v>
                </c:pt>
                <c:pt idx="116">
                  <c:v>-0.21909299999999995</c:v>
                </c:pt>
                <c:pt idx="117">
                  <c:v>-0.21209499999999992</c:v>
                </c:pt>
                <c:pt idx="118">
                  <c:v>-0.21611199999999997</c:v>
                </c:pt>
                <c:pt idx="119">
                  <c:v>-0.26139000000000001</c:v>
                </c:pt>
                <c:pt idx="120">
                  <c:v>-0.18800599999999998</c:v>
                </c:pt>
                <c:pt idx="121">
                  <c:v>-0.19686699999999996</c:v>
                </c:pt>
                <c:pt idx="122">
                  <c:v>-0.24206499999999995</c:v>
                </c:pt>
                <c:pt idx="123">
                  <c:v>-0.22269599999999992</c:v>
                </c:pt>
                <c:pt idx="124">
                  <c:v>-0.27860600000000002</c:v>
                </c:pt>
                <c:pt idx="125">
                  <c:v>-0.25730599999999992</c:v>
                </c:pt>
                <c:pt idx="126">
                  <c:v>-0.30731099999999995</c:v>
                </c:pt>
                <c:pt idx="127">
                  <c:v>-0.29420599999999991</c:v>
                </c:pt>
                <c:pt idx="128">
                  <c:v>-0.29379899999999998</c:v>
                </c:pt>
                <c:pt idx="129">
                  <c:v>-0.31648699999999996</c:v>
                </c:pt>
                <c:pt idx="130">
                  <c:v>-0.3032439999999999</c:v>
                </c:pt>
                <c:pt idx="131">
                  <c:v>-0.32593499999999997</c:v>
                </c:pt>
                <c:pt idx="132">
                  <c:v>-0.38882700000000003</c:v>
                </c:pt>
                <c:pt idx="133">
                  <c:v>-0.34080099999999997</c:v>
                </c:pt>
                <c:pt idx="134">
                  <c:v>-0.38498799999999994</c:v>
                </c:pt>
              </c:numCache>
            </c:numRef>
          </c:xVal>
          <c:yVal>
            <c:numRef>
              <c:f>'Figure4.2.11'!$O$4:$O$138</c:f>
              <c:numCache>
                <c:formatCode>General</c:formatCode>
                <c:ptCount val="135"/>
                <c:pt idx="0">
                  <c:v>0</c:v>
                </c:pt>
                <c:pt idx="1">
                  <c:v>0.29025199999999951</c:v>
                </c:pt>
                <c:pt idx="2">
                  <c:v>0.3875649999999996</c:v>
                </c:pt>
                <c:pt idx="3">
                  <c:v>0.63772699999999982</c:v>
                </c:pt>
                <c:pt idx="4">
                  <c:v>0.78188699999999978</c:v>
                </c:pt>
                <c:pt idx="5">
                  <c:v>1.0278579999999993</c:v>
                </c:pt>
                <c:pt idx="6">
                  <c:v>1.1728819999999995</c:v>
                </c:pt>
                <c:pt idx="7">
                  <c:v>1.4042269999999999</c:v>
                </c:pt>
                <c:pt idx="8">
                  <c:v>1.5405339999999996</c:v>
                </c:pt>
                <c:pt idx="9">
                  <c:v>1.8283609999999999</c:v>
                </c:pt>
                <c:pt idx="10">
                  <c:v>1.9560029999999997</c:v>
                </c:pt>
                <c:pt idx="11">
                  <c:v>2.2157829999999996</c:v>
                </c:pt>
                <c:pt idx="12">
                  <c:v>2.3423210000000001</c:v>
                </c:pt>
                <c:pt idx="13">
                  <c:v>2.5995199999999996</c:v>
                </c:pt>
                <c:pt idx="14">
                  <c:v>2.7171419999999999</c:v>
                </c:pt>
                <c:pt idx="15">
                  <c:v>2.9663209999999998</c:v>
                </c:pt>
                <c:pt idx="16">
                  <c:v>3.0879000000000008</c:v>
                </c:pt>
                <c:pt idx="17">
                  <c:v>3.3662239999999994</c:v>
                </c:pt>
                <c:pt idx="18">
                  <c:v>3.5385459999999993</c:v>
                </c:pt>
                <c:pt idx="19">
                  <c:v>3.8000639999999994</c:v>
                </c:pt>
                <c:pt idx="20">
                  <c:v>3.9182359999999998</c:v>
                </c:pt>
                <c:pt idx="21">
                  <c:v>4.1762249999999996</c:v>
                </c:pt>
                <c:pt idx="22">
                  <c:v>4.2850410000000005</c:v>
                </c:pt>
                <c:pt idx="23">
                  <c:v>4.5382980000000002</c:v>
                </c:pt>
                <c:pt idx="24">
                  <c:v>4.6384800000000004</c:v>
                </c:pt>
                <c:pt idx="25">
                  <c:v>4.8841999999999999</c:v>
                </c:pt>
                <c:pt idx="26">
                  <c:v>5.0197020000000006</c:v>
                </c:pt>
                <c:pt idx="27">
                  <c:v>5.2628789999999999</c:v>
                </c:pt>
                <c:pt idx="28">
                  <c:v>5.3944669999999997</c:v>
                </c:pt>
                <c:pt idx="29">
                  <c:v>5.6696719999999994</c:v>
                </c:pt>
                <c:pt idx="30">
                  <c:v>5.8017039999999991</c:v>
                </c:pt>
                <c:pt idx="31">
                  <c:v>6.0267599999999995</c:v>
                </c:pt>
                <c:pt idx="32">
                  <c:v>6.158097999999999</c:v>
                </c:pt>
                <c:pt idx="33">
                  <c:v>6.4068659999999991</c:v>
                </c:pt>
                <c:pt idx="34">
                  <c:v>6.5295780000000008</c:v>
                </c:pt>
                <c:pt idx="35">
                  <c:v>6.7805590000000002</c:v>
                </c:pt>
                <c:pt idx="36">
                  <c:v>6.8652190000000006</c:v>
                </c:pt>
                <c:pt idx="37">
                  <c:v>7.1073910000000007</c:v>
                </c:pt>
                <c:pt idx="38">
                  <c:v>7.2717710000000002</c:v>
                </c:pt>
                <c:pt idx="39">
                  <c:v>7.5065999999999997</c:v>
                </c:pt>
                <c:pt idx="40">
                  <c:v>7.6638910000000005</c:v>
                </c:pt>
                <c:pt idx="41">
                  <c:v>7.8989350000000007</c:v>
                </c:pt>
                <c:pt idx="42">
                  <c:v>8.0528810000000011</c:v>
                </c:pt>
                <c:pt idx="43">
                  <c:v>8.2841260000000005</c:v>
                </c:pt>
                <c:pt idx="44">
                  <c:v>8.3610609999999976</c:v>
                </c:pt>
                <c:pt idx="45">
                  <c:v>8.6660930000000018</c:v>
                </c:pt>
                <c:pt idx="46">
                  <c:v>8.742761999999999</c:v>
                </c:pt>
                <c:pt idx="47">
                  <c:v>9.0460439999999984</c:v>
                </c:pt>
                <c:pt idx="48">
                  <c:v>9.197827000000002</c:v>
                </c:pt>
                <c:pt idx="49">
                  <c:v>9.4255950000000013</c:v>
                </c:pt>
                <c:pt idx="50">
                  <c:v>9.8069140000000008</c:v>
                </c:pt>
                <c:pt idx="51">
                  <c:v>9.8834320000000009</c:v>
                </c:pt>
                <c:pt idx="52">
                  <c:v>10.268476999999999</c:v>
                </c:pt>
                <c:pt idx="53">
                  <c:v>10.578816</c:v>
                </c:pt>
                <c:pt idx="54">
                  <c:v>10.660729</c:v>
                </c:pt>
                <c:pt idx="55">
                  <c:v>10.937116999999999</c:v>
                </c:pt>
                <c:pt idx="56">
                  <c:v>11.057222999999999</c:v>
                </c:pt>
                <c:pt idx="57">
                  <c:v>11.304895</c:v>
                </c:pt>
                <c:pt idx="58">
                  <c:v>11.426492999999999</c:v>
                </c:pt>
                <c:pt idx="59">
                  <c:v>11.675329999999999</c:v>
                </c:pt>
                <c:pt idx="60">
                  <c:v>11.847165999999998</c:v>
                </c:pt>
                <c:pt idx="61">
                  <c:v>12.067125000000001</c:v>
                </c:pt>
                <c:pt idx="62">
                  <c:v>12.195121</c:v>
                </c:pt>
                <c:pt idx="63">
                  <c:v>12.462286000000001</c:v>
                </c:pt>
                <c:pt idx="64">
                  <c:v>12.551997999999999</c:v>
                </c:pt>
                <c:pt idx="65">
                  <c:v>12.827465</c:v>
                </c:pt>
                <c:pt idx="66">
                  <c:v>12.919446000000001</c:v>
                </c:pt>
                <c:pt idx="67">
                  <c:v>13.161289999999997</c:v>
                </c:pt>
                <c:pt idx="68">
                  <c:v>13.340827999999998</c:v>
                </c:pt>
                <c:pt idx="69">
                  <c:v>13.592568999999999</c:v>
                </c:pt>
                <c:pt idx="70">
                  <c:v>13.692717999999998</c:v>
                </c:pt>
                <c:pt idx="71">
                  <c:v>13.945827999999999</c:v>
                </c:pt>
                <c:pt idx="72">
                  <c:v>14.054691</c:v>
                </c:pt>
                <c:pt idx="73">
                  <c:v>14.304597999999999</c:v>
                </c:pt>
                <c:pt idx="74">
                  <c:v>14.414339</c:v>
                </c:pt>
                <c:pt idx="75">
                  <c:v>14.692254999999998</c:v>
                </c:pt>
                <c:pt idx="76">
                  <c:v>14.805764999999999</c:v>
                </c:pt>
                <c:pt idx="77">
                  <c:v>15.025789999999997</c:v>
                </c:pt>
                <c:pt idx="78">
                  <c:v>15.143607000000001</c:v>
                </c:pt>
                <c:pt idx="79">
                  <c:v>15.378252999999997</c:v>
                </c:pt>
                <c:pt idx="80">
                  <c:v>15.493127999999997</c:v>
                </c:pt>
                <c:pt idx="81">
                  <c:v>15.785530999999999</c:v>
                </c:pt>
                <c:pt idx="82">
                  <c:v>15.913963000000001</c:v>
                </c:pt>
                <c:pt idx="83">
                  <c:v>16.166024999999998</c:v>
                </c:pt>
                <c:pt idx="84">
                  <c:v>16.251279</c:v>
                </c:pt>
                <c:pt idx="85">
                  <c:v>16.497611999999997</c:v>
                </c:pt>
                <c:pt idx="86">
                  <c:v>16.582152999999998</c:v>
                </c:pt>
                <c:pt idx="87">
                  <c:v>16.847343999999996</c:v>
                </c:pt>
                <c:pt idx="88">
                  <c:v>16.998041999999998</c:v>
                </c:pt>
                <c:pt idx="89">
                  <c:v>17.210052999999998</c:v>
                </c:pt>
                <c:pt idx="90">
                  <c:v>17.352997999999999</c:v>
                </c:pt>
                <c:pt idx="91">
                  <c:v>17.581502999999998</c:v>
                </c:pt>
                <c:pt idx="92">
                  <c:v>17.717336</c:v>
                </c:pt>
                <c:pt idx="93">
                  <c:v>17.908013999999998</c:v>
                </c:pt>
                <c:pt idx="94">
                  <c:v>18.04485</c:v>
                </c:pt>
                <c:pt idx="95">
                  <c:v>18.296774999999997</c:v>
                </c:pt>
                <c:pt idx="96">
                  <c:v>18.398482000000001</c:v>
                </c:pt>
                <c:pt idx="97">
                  <c:v>18.644865999999997</c:v>
                </c:pt>
                <c:pt idx="98">
                  <c:v>18.749960999999999</c:v>
                </c:pt>
                <c:pt idx="99">
                  <c:v>18.998691000000001</c:v>
                </c:pt>
                <c:pt idx="100">
                  <c:v>19.103900999999997</c:v>
                </c:pt>
                <c:pt idx="101">
                  <c:v>19.373048999999998</c:v>
                </c:pt>
                <c:pt idx="102">
                  <c:v>19.481949</c:v>
                </c:pt>
                <c:pt idx="103">
                  <c:v>19.686518</c:v>
                </c:pt>
                <c:pt idx="104">
                  <c:v>19.836224999999999</c:v>
                </c:pt>
                <c:pt idx="105">
                  <c:v>20.055624000000002</c:v>
                </c:pt>
                <c:pt idx="106">
                  <c:v>20.160088999999999</c:v>
                </c:pt>
                <c:pt idx="107">
                  <c:v>20.389742999999999</c:v>
                </c:pt>
                <c:pt idx="108">
                  <c:v>20.511661</c:v>
                </c:pt>
                <c:pt idx="109">
                  <c:v>20.742079999999998</c:v>
                </c:pt>
                <c:pt idx="110">
                  <c:v>20.887374000000001</c:v>
                </c:pt>
                <c:pt idx="111">
                  <c:v>21.108868999999999</c:v>
                </c:pt>
                <c:pt idx="112">
                  <c:v>21.187961000000001</c:v>
                </c:pt>
                <c:pt idx="113">
                  <c:v>21.409748</c:v>
                </c:pt>
                <c:pt idx="114">
                  <c:v>21.589839000000001</c:v>
                </c:pt>
                <c:pt idx="115">
                  <c:v>21.808816</c:v>
                </c:pt>
                <c:pt idx="116">
                  <c:v>21.877972</c:v>
                </c:pt>
                <c:pt idx="117">
                  <c:v>22.104671</c:v>
                </c:pt>
                <c:pt idx="118">
                  <c:v>22.230695000000001</c:v>
                </c:pt>
                <c:pt idx="119">
                  <c:v>22.417469999999998</c:v>
                </c:pt>
                <c:pt idx="120">
                  <c:v>22.560141999999999</c:v>
                </c:pt>
                <c:pt idx="121">
                  <c:v>22.827311999999999</c:v>
                </c:pt>
                <c:pt idx="122">
                  <c:v>22.894553999999999</c:v>
                </c:pt>
                <c:pt idx="123">
                  <c:v>23.127375000000001</c:v>
                </c:pt>
                <c:pt idx="124">
                  <c:v>23.212164999999999</c:v>
                </c:pt>
                <c:pt idx="125">
                  <c:v>23.449542999999998</c:v>
                </c:pt>
                <c:pt idx="126">
                  <c:v>23.526796999999998</c:v>
                </c:pt>
                <c:pt idx="127">
                  <c:v>23.784766999999999</c:v>
                </c:pt>
                <c:pt idx="128">
                  <c:v>23.925993999999999</c:v>
                </c:pt>
                <c:pt idx="129">
                  <c:v>24.106355000000001</c:v>
                </c:pt>
                <c:pt idx="130">
                  <c:v>24.231287000000002</c:v>
                </c:pt>
                <c:pt idx="131">
                  <c:v>24.416649</c:v>
                </c:pt>
                <c:pt idx="132">
                  <c:v>24.519401999999999</c:v>
                </c:pt>
                <c:pt idx="133">
                  <c:v>24.744871</c:v>
                </c:pt>
                <c:pt idx="134">
                  <c:v>24.818691999999999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E6-4FE0-907B-E95016288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valAx>
        <c:axId val="1174424448"/>
        <c:scaling>
          <c:orientation val="minMax"/>
          <c:max val="3"/>
          <c:min val="-3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41088"/>
        <c:crosses val="autoZero"/>
        <c:crossBetween val="midCat"/>
      </c:valAx>
      <c:valAx>
        <c:axId val="1174441088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24448"/>
        <c:crosses val="autoZero"/>
        <c:crossBetween val="midCat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'Figure4.2.10'!$E$3</c:f>
              <c:strCache>
                <c:ptCount val="1"/>
                <c:pt idx="0">
                  <c:v>Theory angle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'Figure4.2.10'!$E$4:$E$77</c:f>
              <c:numCache>
                <c:formatCode>General</c:formatCode>
                <c:ptCount val="74"/>
                <c:pt idx="0">
                  <c:v>-24.775140568831915</c:v>
                </c:pt>
                <c:pt idx="1">
                  <c:v>-24.785006284940394</c:v>
                </c:pt>
                <c:pt idx="2">
                  <c:v>-24.781407528418953</c:v>
                </c:pt>
                <c:pt idx="3">
                  <c:v>-24.786146735598081</c:v>
                </c:pt>
                <c:pt idx="4">
                  <c:v>-24.789991595748035</c:v>
                </c:pt>
                <c:pt idx="5">
                  <c:v>-24.78334752945446</c:v>
                </c:pt>
                <c:pt idx="6">
                  <c:v>-24.785625219701188</c:v>
                </c:pt>
                <c:pt idx="7">
                  <c:v>-24.756585725896713</c:v>
                </c:pt>
                <c:pt idx="8">
                  <c:v>-24.764634822388047</c:v>
                </c:pt>
                <c:pt idx="9">
                  <c:v>-24.724833192971971</c:v>
                </c:pt>
                <c:pt idx="10">
                  <c:v>-24.938613923221695</c:v>
                </c:pt>
                <c:pt idx="11">
                  <c:v>-25.166351140472372</c:v>
                </c:pt>
                <c:pt idx="12">
                  <c:v>-25.119449699676039</c:v>
                </c:pt>
                <c:pt idx="13">
                  <c:v>-25.083875889496198</c:v>
                </c:pt>
                <c:pt idx="14">
                  <c:v>-25.2883030284558</c:v>
                </c:pt>
                <c:pt idx="15">
                  <c:v>-25.511560837694432</c:v>
                </c:pt>
                <c:pt idx="16">
                  <c:v>-25.449509746792927</c:v>
                </c:pt>
                <c:pt idx="17">
                  <c:v>-25.921046607693512</c:v>
                </c:pt>
                <c:pt idx="18">
                  <c:v>-25.831432245156904</c:v>
                </c:pt>
                <c:pt idx="19">
                  <c:v>-26.048108182410125</c:v>
                </c:pt>
                <c:pt idx="20">
                  <c:v>-26.227123954896321</c:v>
                </c:pt>
                <c:pt idx="21">
                  <c:v>-26.445566566389616</c:v>
                </c:pt>
                <c:pt idx="22">
                  <c:v>-26.621888227020385</c:v>
                </c:pt>
                <c:pt idx="23">
                  <c:v>-26.590693765498287</c:v>
                </c:pt>
                <c:pt idx="24">
                  <c:v>-26.996405449283628</c:v>
                </c:pt>
                <c:pt idx="25">
                  <c:v>-27.196660418576002</c:v>
                </c:pt>
                <c:pt idx="26">
                  <c:v>-27.361407301818517</c:v>
                </c:pt>
                <c:pt idx="27">
                  <c:v>-27.815630994649197</c:v>
                </c:pt>
                <c:pt idx="28">
                  <c:v>-27.947318680084521</c:v>
                </c:pt>
                <c:pt idx="29">
                  <c:v>-28.146229657968313</c:v>
                </c:pt>
                <c:pt idx="30">
                  <c:v>-28.53585448978513</c:v>
                </c:pt>
                <c:pt idx="31">
                  <c:v>-28.470406252712991</c:v>
                </c:pt>
                <c:pt idx="32">
                  <c:v>-28.865537042050988</c:v>
                </c:pt>
                <c:pt idx="33">
                  <c:v>-29.310679899686882</c:v>
                </c:pt>
                <c:pt idx="34">
                  <c:v>-29.675148123418474</c:v>
                </c:pt>
                <c:pt idx="35">
                  <c:v>-29.860187244583535</c:v>
                </c:pt>
                <c:pt idx="36">
                  <c:v>-30.486213616410048</c:v>
                </c:pt>
                <c:pt idx="37">
                  <c:v>-30.398198543940474</c:v>
                </c:pt>
                <c:pt idx="38">
                  <c:v>-31.034967975241912</c:v>
                </c:pt>
                <c:pt idx="39">
                  <c:v>-31.204920435017051</c:v>
                </c:pt>
                <c:pt idx="40">
                  <c:v>-31.830054845132715</c:v>
                </c:pt>
                <c:pt idx="41">
                  <c:v>-32.004265501660477</c:v>
                </c:pt>
                <c:pt idx="42">
                  <c:v>-32.581145438587129</c:v>
                </c:pt>
                <c:pt idx="43">
                  <c:v>-32.762391401353888</c:v>
                </c:pt>
                <c:pt idx="44">
                  <c:v>-33.638385346818872</c:v>
                </c:pt>
                <c:pt idx="45">
                  <c:v>-33.811489733025866</c:v>
                </c:pt>
                <c:pt idx="46">
                  <c:v>-34.402530309539927</c:v>
                </c:pt>
                <c:pt idx="47">
                  <c:v>-34.836383579324661</c:v>
                </c:pt>
                <c:pt idx="48">
                  <c:v>-35.715765655456259</c:v>
                </c:pt>
                <c:pt idx="49">
                  <c:v>-36.103948893078801</c:v>
                </c:pt>
                <c:pt idx="50">
                  <c:v>-36.99314490661817</c:v>
                </c:pt>
                <c:pt idx="51">
                  <c:v>-37.438064633541103</c:v>
                </c:pt>
                <c:pt idx="52">
                  <c:v>-38.304369206792536</c:v>
                </c:pt>
                <c:pt idx="53">
                  <c:v>-38.734722615536334</c:v>
                </c:pt>
                <c:pt idx="54">
                  <c:v>-39.623745586753081</c:v>
                </c:pt>
                <c:pt idx="55">
                  <c:v>-40.049619076391366</c:v>
                </c:pt>
                <c:pt idx="56">
                  <c:v>-40.924725959777845</c:v>
                </c:pt>
                <c:pt idx="57">
                  <c:v>-41.375418913036782</c:v>
                </c:pt>
                <c:pt idx="58">
                  <c:v>-42.780270753641723</c:v>
                </c:pt>
                <c:pt idx="59">
                  <c:v>-43.518706115974155</c:v>
                </c:pt>
                <c:pt idx="60">
                  <c:v>-44.729090277945225</c:v>
                </c:pt>
                <c:pt idx="61">
                  <c:v>-45.212929374931605</c:v>
                </c:pt>
                <c:pt idx="62">
                  <c:v>-46.706162674467279</c:v>
                </c:pt>
                <c:pt idx="63">
                  <c:v>-47.18639637404749</c:v>
                </c:pt>
                <c:pt idx="64">
                  <c:v>-48.718036030982297</c:v>
                </c:pt>
                <c:pt idx="65">
                  <c:v>-49.507602663384361</c:v>
                </c:pt>
                <c:pt idx="66">
                  <c:v>-51.356426041435427</c:v>
                </c:pt>
                <c:pt idx="67">
                  <c:v>-52.190543553562406</c:v>
                </c:pt>
                <c:pt idx="68">
                  <c:v>-53.79965540385875</c:v>
                </c:pt>
                <c:pt idx="69">
                  <c:v>-54.620553667314034</c:v>
                </c:pt>
                <c:pt idx="70">
                  <c:v>-56.63143630828975</c:v>
                </c:pt>
                <c:pt idx="71">
                  <c:v>-57.486691087275169</c:v>
                </c:pt>
                <c:pt idx="72">
                  <c:v>-59.538915467239221</c:v>
                </c:pt>
                <c:pt idx="73">
                  <c:v>-60.740559115402995</c:v>
                </c:pt>
              </c:numCache>
            </c:numRef>
          </c:xVal>
          <c:yVal>
            <c:numRef>
              <c:f>'Figure4.2.10'!$D$4:$D$77</c:f>
              <c:numCache>
                <c:formatCode>General</c:formatCode>
                <c:ptCount val="74"/>
                <c:pt idx="0">
                  <c:v>0</c:v>
                </c:pt>
                <c:pt idx="1">
                  <c:v>-1.0090999999999895E-2</c:v>
                </c:pt>
                <c:pt idx="2">
                  <c:v>-6.4679999999998471E-3</c:v>
                </c:pt>
                <c:pt idx="3">
                  <c:v>-1.1311999999999899E-2</c:v>
                </c:pt>
                <c:pt idx="4">
                  <c:v>-1.5357999999999948E-2</c:v>
                </c:pt>
                <c:pt idx="5">
                  <c:v>-8.4859999999998773E-3</c:v>
                </c:pt>
                <c:pt idx="6">
                  <c:v>-1.0927999999999884E-2</c:v>
                </c:pt>
                <c:pt idx="7">
                  <c:v>1.8980999999999994E-2</c:v>
                </c:pt>
                <c:pt idx="8">
                  <c:v>1.0927000000000135E-2</c:v>
                </c:pt>
                <c:pt idx="9">
                  <c:v>5.1744000000000144E-2</c:v>
                </c:pt>
                <c:pt idx="10">
                  <c:v>0.13307500000000005</c:v>
                </c:pt>
                <c:pt idx="11">
                  <c:v>0.20011400000000004</c:v>
                </c:pt>
                <c:pt idx="12">
                  <c:v>0.24712300000000006</c:v>
                </c:pt>
                <c:pt idx="13">
                  <c:v>0.28246500000000013</c:v>
                </c:pt>
                <c:pt idx="14">
                  <c:v>0.37189100000000008</c:v>
                </c:pt>
                <c:pt idx="15">
                  <c:v>0.44266300000000003</c:v>
                </c:pt>
                <c:pt idx="16">
                  <c:v>0.502529</c:v>
                </c:pt>
                <c:pt idx="17">
                  <c:v>0.61972600000000011</c:v>
                </c:pt>
                <c:pt idx="18">
                  <c:v>0.70376200000000022</c:v>
                </c:pt>
                <c:pt idx="19">
                  <c:v>0.77944700000000011</c:v>
                </c:pt>
                <c:pt idx="20">
                  <c:v>0.88960900000000021</c:v>
                </c:pt>
                <c:pt idx="21">
                  <c:v>0.96311900000000017</c:v>
                </c:pt>
                <c:pt idx="22">
                  <c:v>1.0739910000000001</c:v>
                </c:pt>
                <c:pt idx="23">
                  <c:v>1.1013599999999999</c:v>
                </c:pt>
                <c:pt idx="24">
                  <c:v>1.2740860000000001</c:v>
                </c:pt>
                <c:pt idx="25">
                  <c:v>1.3618620000000004</c:v>
                </c:pt>
                <c:pt idx="26">
                  <c:v>1.4785910000000002</c:v>
                </c:pt>
                <c:pt idx="27">
                  <c:v>1.608276</c:v>
                </c:pt>
                <c:pt idx="28">
                  <c:v>1.749271</c:v>
                </c:pt>
                <c:pt idx="29">
                  <c:v>1.8355790000000001</c:v>
                </c:pt>
                <c:pt idx="30">
                  <c:v>2.0131740000000002</c:v>
                </c:pt>
                <c:pt idx="31">
                  <c:v>2.062554</c:v>
                </c:pt>
                <c:pt idx="32">
                  <c:v>2.2326450000000007</c:v>
                </c:pt>
                <c:pt idx="33">
                  <c:v>2.3652860000000002</c:v>
                </c:pt>
                <c:pt idx="34">
                  <c:v>2.5541239999999998</c:v>
                </c:pt>
                <c:pt idx="35">
                  <c:v>2.6454849999999999</c:v>
                </c:pt>
                <c:pt idx="36">
                  <c:v>2.8691410000000004</c:v>
                </c:pt>
                <c:pt idx="37">
                  <c:v>2.9267840000000005</c:v>
                </c:pt>
                <c:pt idx="38">
                  <c:v>3.1394630000000006</c:v>
                </c:pt>
                <c:pt idx="39">
                  <c:v>3.2361580000000005</c:v>
                </c:pt>
                <c:pt idx="40">
                  <c:v>3.4528360000000005</c:v>
                </c:pt>
                <c:pt idx="41">
                  <c:v>3.5446520000000001</c:v>
                </c:pt>
                <c:pt idx="42">
                  <c:v>3.7846160000000002</c:v>
                </c:pt>
                <c:pt idx="43">
                  <c:v>3.8697890000000008</c:v>
                </c:pt>
                <c:pt idx="44">
                  <c:v>4.1256420000000009</c:v>
                </c:pt>
                <c:pt idx="45">
                  <c:v>4.2129700000000003</c:v>
                </c:pt>
                <c:pt idx="46">
                  <c:v>4.4352300000000007</c:v>
                </c:pt>
                <c:pt idx="47">
                  <c:v>4.5625629999999999</c:v>
                </c:pt>
                <c:pt idx="48">
                  <c:v>4.8103740000000004</c:v>
                </c:pt>
                <c:pt idx="49">
                  <c:v>4.9562809999999997</c:v>
                </c:pt>
                <c:pt idx="50">
                  <c:v>5.1962350000000006</c:v>
                </c:pt>
                <c:pt idx="51">
                  <c:v>5.3155619999999999</c:v>
                </c:pt>
                <c:pt idx="52">
                  <c:v>5.5621119999999999</c:v>
                </c:pt>
                <c:pt idx="53">
                  <c:v>5.6855660000000006</c:v>
                </c:pt>
                <c:pt idx="54">
                  <c:v>5.9201079999999999</c:v>
                </c:pt>
                <c:pt idx="55">
                  <c:v>6.0431410000000003</c:v>
                </c:pt>
                <c:pt idx="56">
                  <c:v>6.2789510000000002</c:v>
                </c:pt>
                <c:pt idx="57">
                  <c:v>6.3916130000000004</c:v>
                </c:pt>
                <c:pt idx="58">
                  <c:v>6.7112060000000007</c:v>
                </c:pt>
                <c:pt idx="59">
                  <c:v>6.8598920000000012</c:v>
                </c:pt>
                <c:pt idx="60">
                  <c:v>7.1135350000000006</c:v>
                </c:pt>
                <c:pt idx="61">
                  <c:v>7.214785</c:v>
                </c:pt>
                <c:pt idx="62">
                  <c:v>7.5075910000000006</c:v>
                </c:pt>
                <c:pt idx="63">
                  <c:v>7.6092829999999996</c:v>
                </c:pt>
                <c:pt idx="64">
                  <c:v>7.8925900000000002</c:v>
                </c:pt>
                <c:pt idx="65">
                  <c:v>8.0290660000000003</c:v>
                </c:pt>
                <c:pt idx="66">
                  <c:v>8.3470980000000008</c:v>
                </c:pt>
                <c:pt idx="67">
                  <c:v>8.4755789999999998</c:v>
                </c:pt>
                <c:pt idx="68">
                  <c:v>8.7445820000000012</c:v>
                </c:pt>
                <c:pt idx="69">
                  <c:v>8.8763199999999998</c:v>
                </c:pt>
                <c:pt idx="70">
                  <c:v>9.1688469999999995</c:v>
                </c:pt>
                <c:pt idx="71">
                  <c:v>9.2959300000000002</c:v>
                </c:pt>
                <c:pt idx="72">
                  <c:v>9.5850089999999994</c:v>
                </c:pt>
                <c:pt idx="73">
                  <c:v>9.7470230000000004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DC-447C-BA9F-B1A9B9D3F7C8}"/>
            </c:ext>
          </c:extLst>
        </c:ser>
        <c:ser>
          <c:idx val="0"/>
          <c:order val="1"/>
          <c:tx>
            <c:strRef>
              <c:f>'Figure4.2.10'!$G$3</c:f>
              <c:strCache>
                <c:ptCount val="1"/>
                <c:pt idx="0">
                  <c:v>Yaw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'Figure4.2.10'!$G$4:$G$77</c:f>
              <c:numCache>
                <c:formatCode>General</c:formatCode>
                <c:ptCount val="74"/>
                <c:pt idx="0">
                  <c:v>-23.930000305175781</c:v>
                </c:pt>
                <c:pt idx="1">
                  <c:v>-26.409999847412109</c:v>
                </c:pt>
                <c:pt idx="2">
                  <c:v>-24.420000076293945</c:v>
                </c:pt>
                <c:pt idx="3">
                  <c:v>-26.190000534057617</c:v>
                </c:pt>
                <c:pt idx="4">
                  <c:v>-26.190000534057617</c:v>
                </c:pt>
                <c:pt idx="5">
                  <c:v>-29.079999923706055</c:v>
                </c:pt>
                <c:pt idx="6">
                  <c:v>-28.690000534057617</c:v>
                </c:pt>
                <c:pt idx="7">
                  <c:v>-28.690000534057617</c:v>
                </c:pt>
                <c:pt idx="8">
                  <c:v>-28.680000305175781</c:v>
                </c:pt>
                <c:pt idx="9">
                  <c:v>-29.170000076293945</c:v>
                </c:pt>
                <c:pt idx="10">
                  <c:v>-31.100000381469727</c:v>
                </c:pt>
                <c:pt idx="11">
                  <c:v>-32.869998931884766</c:v>
                </c:pt>
                <c:pt idx="12">
                  <c:v>-26.309999465942383</c:v>
                </c:pt>
                <c:pt idx="13">
                  <c:v>-26.579999923706055</c:v>
                </c:pt>
                <c:pt idx="14">
                  <c:v>-21.260000228881836</c:v>
                </c:pt>
                <c:pt idx="15">
                  <c:v>-30.5</c:v>
                </c:pt>
                <c:pt idx="16">
                  <c:v>-30.5</c:v>
                </c:pt>
                <c:pt idx="17">
                  <c:v>-29.889999389648438</c:v>
                </c:pt>
                <c:pt idx="18">
                  <c:v>-29.889999389648438</c:v>
                </c:pt>
                <c:pt idx="19">
                  <c:v>-28.079999923706055</c:v>
                </c:pt>
                <c:pt idx="20">
                  <c:v>-33.400001525878906</c:v>
                </c:pt>
                <c:pt idx="21">
                  <c:v>-33.400001525878906</c:v>
                </c:pt>
                <c:pt idx="22">
                  <c:v>-33.400001525878906</c:v>
                </c:pt>
                <c:pt idx="23">
                  <c:v>-26.680000305175781</c:v>
                </c:pt>
                <c:pt idx="24">
                  <c:v>-26.680000305175781</c:v>
                </c:pt>
                <c:pt idx="25">
                  <c:v>-27.620000839233398</c:v>
                </c:pt>
                <c:pt idx="26">
                  <c:v>-30.260000228881836</c:v>
                </c:pt>
                <c:pt idx="27">
                  <c:v>-31.319999694824219</c:v>
                </c:pt>
                <c:pt idx="28">
                  <c:v>-31.319999694824219</c:v>
                </c:pt>
                <c:pt idx="29">
                  <c:v>-39.049999237060547</c:v>
                </c:pt>
                <c:pt idx="30">
                  <c:v>-36.509998321533203</c:v>
                </c:pt>
                <c:pt idx="31">
                  <c:v>-31.239999771118164</c:v>
                </c:pt>
                <c:pt idx="32">
                  <c:v>-36.520000457763672</c:v>
                </c:pt>
                <c:pt idx="33">
                  <c:v>-36.520000457763672</c:v>
                </c:pt>
                <c:pt idx="34">
                  <c:v>-38.430000305175781</c:v>
                </c:pt>
                <c:pt idx="35">
                  <c:v>-38.430000305175781</c:v>
                </c:pt>
                <c:pt idx="36">
                  <c:v>-33.790000915527344</c:v>
                </c:pt>
                <c:pt idx="37">
                  <c:v>-34.180000305175781</c:v>
                </c:pt>
                <c:pt idx="38">
                  <c:v>-33.709999084472656</c:v>
                </c:pt>
                <c:pt idx="39">
                  <c:v>-38.310001373291016</c:v>
                </c:pt>
                <c:pt idx="40">
                  <c:v>-38.310001373291016</c:v>
                </c:pt>
                <c:pt idx="41">
                  <c:v>-37.220001220703125</c:v>
                </c:pt>
                <c:pt idx="42">
                  <c:v>-37.220001220703125</c:v>
                </c:pt>
                <c:pt idx="43">
                  <c:v>-39.599998474121094</c:v>
                </c:pt>
                <c:pt idx="44">
                  <c:v>-36.040000915527344</c:v>
                </c:pt>
                <c:pt idx="45">
                  <c:v>-34.770000457763672</c:v>
                </c:pt>
                <c:pt idx="46">
                  <c:v>-38.860000610351563</c:v>
                </c:pt>
                <c:pt idx="47">
                  <c:v>-38.419998168945313</c:v>
                </c:pt>
                <c:pt idx="48">
                  <c:v>-36.580001831054688</c:v>
                </c:pt>
                <c:pt idx="49">
                  <c:v>-36.580001831054688</c:v>
                </c:pt>
                <c:pt idx="50">
                  <c:v>-39.430000305175781</c:v>
                </c:pt>
                <c:pt idx="51">
                  <c:v>-42.029998779296875</c:v>
                </c:pt>
                <c:pt idx="52">
                  <c:v>-40.700000762939453</c:v>
                </c:pt>
                <c:pt idx="53">
                  <c:v>-43.830001831054688</c:v>
                </c:pt>
                <c:pt idx="54">
                  <c:v>-35.659999847412109</c:v>
                </c:pt>
                <c:pt idx="55">
                  <c:v>-39.380001068115234</c:v>
                </c:pt>
                <c:pt idx="56">
                  <c:v>-41.099998474121094</c:v>
                </c:pt>
                <c:pt idx="57">
                  <c:v>-43.340000152587891</c:v>
                </c:pt>
                <c:pt idx="58">
                  <c:v>-43.340000152587891</c:v>
                </c:pt>
                <c:pt idx="59">
                  <c:v>-41.889999389648438</c:v>
                </c:pt>
                <c:pt idx="60">
                  <c:v>-41.889999389648438</c:v>
                </c:pt>
                <c:pt idx="61">
                  <c:v>-46.799999237060547</c:v>
                </c:pt>
                <c:pt idx="62">
                  <c:v>-47.139999389648438</c:v>
                </c:pt>
                <c:pt idx="63">
                  <c:v>-43.610000610351563</c:v>
                </c:pt>
                <c:pt idx="64">
                  <c:v>-45.119998931884766</c:v>
                </c:pt>
                <c:pt idx="65">
                  <c:v>-47.799999237060547</c:v>
                </c:pt>
                <c:pt idx="66">
                  <c:v>-41.009998321533203</c:v>
                </c:pt>
                <c:pt idx="67">
                  <c:v>-45.459999084472656</c:v>
                </c:pt>
                <c:pt idx="68">
                  <c:v>-42.560001373291016</c:v>
                </c:pt>
                <c:pt idx="69">
                  <c:v>-39.029998779296875</c:v>
                </c:pt>
                <c:pt idx="70">
                  <c:v>-37.029998779296875</c:v>
                </c:pt>
                <c:pt idx="71">
                  <c:v>-40.049999237060547</c:v>
                </c:pt>
                <c:pt idx="72">
                  <c:v>-40.049999237060547</c:v>
                </c:pt>
                <c:pt idx="73">
                  <c:v>-38.680000305175781</c:v>
                </c:pt>
              </c:numCache>
            </c:numRef>
          </c:xVal>
          <c:yVal>
            <c:numRef>
              <c:f>'Figure4.2.10'!$D$4:$D$77</c:f>
              <c:numCache>
                <c:formatCode>General</c:formatCode>
                <c:ptCount val="74"/>
                <c:pt idx="0">
                  <c:v>0</c:v>
                </c:pt>
                <c:pt idx="1">
                  <c:v>-1.0090999999999895E-2</c:v>
                </c:pt>
                <c:pt idx="2">
                  <c:v>-6.4679999999998471E-3</c:v>
                </c:pt>
                <c:pt idx="3">
                  <c:v>-1.1311999999999899E-2</c:v>
                </c:pt>
                <c:pt idx="4">
                  <c:v>-1.5357999999999948E-2</c:v>
                </c:pt>
                <c:pt idx="5">
                  <c:v>-8.4859999999998773E-3</c:v>
                </c:pt>
                <c:pt idx="6">
                  <c:v>-1.0927999999999884E-2</c:v>
                </c:pt>
                <c:pt idx="7">
                  <c:v>1.8980999999999994E-2</c:v>
                </c:pt>
                <c:pt idx="8">
                  <c:v>1.0927000000000135E-2</c:v>
                </c:pt>
                <c:pt idx="9">
                  <c:v>5.1744000000000144E-2</c:v>
                </c:pt>
                <c:pt idx="10">
                  <c:v>0.13307500000000005</c:v>
                </c:pt>
                <c:pt idx="11">
                  <c:v>0.20011400000000004</c:v>
                </c:pt>
                <c:pt idx="12">
                  <c:v>0.24712300000000006</c:v>
                </c:pt>
                <c:pt idx="13">
                  <c:v>0.28246500000000013</c:v>
                </c:pt>
                <c:pt idx="14">
                  <c:v>0.37189100000000008</c:v>
                </c:pt>
                <c:pt idx="15">
                  <c:v>0.44266300000000003</c:v>
                </c:pt>
                <c:pt idx="16">
                  <c:v>0.502529</c:v>
                </c:pt>
                <c:pt idx="17">
                  <c:v>0.61972600000000011</c:v>
                </c:pt>
                <c:pt idx="18">
                  <c:v>0.70376200000000022</c:v>
                </c:pt>
                <c:pt idx="19">
                  <c:v>0.77944700000000011</c:v>
                </c:pt>
                <c:pt idx="20">
                  <c:v>0.88960900000000021</c:v>
                </c:pt>
                <c:pt idx="21">
                  <c:v>0.96311900000000017</c:v>
                </c:pt>
                <c:pt idx="22">
                  <c:v>1.0739910000000001</c:v>
                </c:pt>
                <c:pt idx="23">
                  <c:v>1.1013599999999999</c:v>
                </c:pt>
                <c:pt idx="24">
                  <c:v>1.2740860000000001</c:v>
                </c:pt>
                <c:pt idx="25">
                  <c:v>1.3618620000000004</c:v>
                </c:pt>
                <c:pt idx="26">
                  <c:v>1.4785910000000002</c:v>
                </c:pt>
                <c:pt idx="27">
                  <c:v>1.608276</c:v>
                </c:pt>
                <c:pt idx="28">
                  <c:v>1.749271</c:v>
                </c:pt>
                <c:pt idx="29">
                  <c:v>1.8355790000000001</c:v>
                </c:pt>
                <c:pt idx="30">
                  <c:v>2.0131740000000002</c:v>
                </c:pt>
                <c:pt idx="31">
                  <c:v>2.062554</c:v>
                </c:pt>
                <c:pt idx="32">
                  <c:v>2.2326450000000007</c:v>
                </c:pt>
                <c:pt idx="33">
                  <c:v>2.3652860000000002</c:v>
                </c:pt>
                <c:pt idx="34">
                  <c:v>2.5541239999999998</c:v>
                </c:pt>
                <c:pt idx="35">
                  <c:v>2.6454849999999999</c:v>
                </c:pt>
                <c:pt idx="36">
                  <c:v>2.8691410000000004</c:v>
                </c:pt>
                <c:pt idx="37">
                  <c:v>2.9267840000000005</c:v>
                </c:pt>
                <c:pt idx="38">
                  <c:v>3.1394630000000006</c:v>
                </c:pt>
                <c:pt idx="39">
                  <c:v>3.2361580000000005</c:v>
                </c:pt>
                <c:pt idx="40">
                  <c:v>3.4528360000000005</c:v>
                </c:pt>
                <c:pt idx="41">
                  <c:v>3.5446520000000001</c:v>
                </c:pt>
                <c:pt idx="42">
                  <c:v>3.7846160000000002</c:v>
                </c:pt>
                <c:pt idx="43">
                  <c:v>3.8697890000000008</c:v>
                </c:pt>
                <c:pt idx="44">
                  <c:v>4.1256420000000009</c:v>
                </c:pt>
                <c:pt idx="45">
                  <c:v>4.2129700000000003</c:v>
                </c:pt>
                <c:pt idx="46">
                  <c:v>4.4352300000000007</c:v>
                </c:pt>
                <c:pt idx="47">
                  <c:v>4.5625629999999999</c:v>
                </c:pt>
                <c:pt idx="48">
                  <c:v>4.8103740000000004</c:v>
                </c:pt>
                <c:pt idx="49">
                  <c:v>4.9562809999999997</c:v>
                </c:pt>
                <c:pt idx="50">
                  <c:v>5.1962350000000006</c:v>
                </c:pt>
                <c:pt idx="51">
                  <c:v>5.3155619999999999</c:v>
                </c:pt>
                <c:pt idx="52">
                  <c:v>5.5621119999999999</c:v>
                </c:pt>
                <c:pt idx="53">
                  <c:v>5.6855660000000006</c:v>
                </c:pt>
                <c:pt idx="54">
                  <c:v>5.9201079999999999</c:v>
                </c:pt>
                <c:pt idx="55">
                  <c:v>6.0431410000000003</c:v>
                </c:pt>
                <c:pt idx="56">
                  <c:v>6.2789510000000002</c:v>
                </c:pt>
                <c:pt idx="57">
                  <c:v>6.3916130000000004</c:v>
                </c:pt>
                <c:pt idx="58">
                  <c:v>6.7112060000000007</c:v>
                </c:pt>
                <c:pt idx="59">
                  <c:v>6.8598920000000012</c:v>
                </c:pt>
                <c:pt idx="60">
                  <c:v>7.1135350000000006</c:v>
                </c:pt>
                <c:pt idx="61">
                  <c:v>7.214785</c:v>
                </c:pt>
                <c:pt idx="62">
                  <c:v>7.5075910000000006</c:v>
                </c:pt>
                <c:pt idx="63">
                  <c:v>7.6092829999999996</c:v>
                </c:pt>
                <c:pt idx="64">
                  <c:v>7.8925900000000002</c:v>
                </c:pt>
                <c:pt idx="65">
                  <c:v>8.0290660000000003</c:v>
                </c:pt>
                <c:pt idx="66">
                  <c:v>8.3470980000000008</c:v>
                </c:pt>
                <c:pt idx="67">
                  <c:v>8.4755789999999998</c:v>
                </c:pt>
                <c:pt idx="68">
                  <c:v>8.7445820000000012</c:v>
                </c:pt>
                <c:pt idx="69">
                  <c:v>8.8763199999999998</c:v>
                </c:pt>
                <c:pt idx="70">
                  <c:v>9.1688469999999995</c:v>
                </c:pt>
                <c:pt idx="71">
                  <c:v>9.2959300000000002</c:v>
                </c:pt>
                <c:pt idx="72">
                  <c:v>9.5850089999999994</c:v>
                </c:pt>
                <c:pt idx="73">
                  <c:v>9.7470230000000004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DC-447C-BA9F-B1A9B9D3F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218912"/>
        <c:axId val="2106260928"/>
      </c:scatterChart>
      <c:valAx>
        <c:axId val="2106218912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Yaw[</a:t>
                </a:r>
                <a:r>
                  <a:rPr lang="en-US">
                    <a:sym typeface="Symbol" panose="05050102010706020507" pitchFamily="18" charset="2"/>
                  </a:rPr>
                  <a:t></a:t>
                </a:r>
                <a:r>
                  <a:rPr lang="en-US"/>
                  <a:t>]</a:t>
                </a:r>
                <a:endParaRPr lang="ja-JP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2106260928"/>
        <c:crosses val="autoZero"/>
        <c:crossBetween val="midCat"/>
        <c:majorUnit val="35"/>
      </c:valAx>
      <c:valAx>
        <c:axId val="2106260928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[m]</a:t>
                </a:r>
                <a:endParaRPr lang="ja-JP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2106218912"/>
        <c:crosses val="autoZero"/>
        <c:crossBetween val="midCat"/>
        <c:majorUnit val="2"/>
      </c:valAx>
    </c:plotArea>
    <c:legend>
      <c:legendPos val="b"/>
      <c:layout>
        <c:manualLayout>
          <c:xMode val="edge"/>
          <c:yMode val="edge"/>
          <c:x val="2.4913257729175103E-2"/>
          <c:y val="0.91185296191819443"/>
          <c:w val="0.94261441879303365"/>
          <c:h val="7.2787964268923366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'Figure4.2.9'!$AH$3</c:f>
              <c:strCache>
                <c:ptCount val="1"/>
                <c:pt idx="0">
                  <c:v>Yaw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'Figure4.2.9'!$AH$4:$AH$1000</c:f>
              <c:numCache>
                <c:formatCode>General</c:formatCode>
                <c:ptCount val="997"/>
                <c:pt idx="0">
                  <c:v>-23.930000305175781</c:v>
                </c:pt>
                <c:pt idx="1">
                  <c:v>-26.409999847412109</c:v>
                </c:pt>
                <c:pt idx="2">
                  <c:v>-24.420000076293945</c:v>
                </c:pt>
                <c:pt idx="3">
                  <c:v>-26.190000534057617</c:v>
                </c:pt>
                <c:pt idx="4">
                  <c:v>-26.190000534057617</c:v>
                </c:pt>
                <c:pt idx="5">
                  <c:v>-29.079999923706055</c:v>
                </c:pt>
                <c:pt idx="6">
                  <c:v>-28.690000534057617</c:v>
                </c:pt>
                <c:pt idx="7">
                  <c:v>-28.690000534057617</c:v>
                </c:pt>
                <c:pt idx="8">
                  <c:v>-28.680000305175781</c:v>
                </c:pt>
                <c:pt idx="9">
                  <c:v>-29.170000076293945</c:v>
                </c:pt>
                <c:pt idx="10">
                  <c:v>-31.100000381469727</c:v>
                </c:pt>
                <c:pt idx="11">
                  <c:v>-32.869998931884766</c:v>
                </c:pt>
                <c:pt idx="12">
                  <c:v>-26.309999465942383</c:v>
                </c:pt>
                <c:pt idx="13">
                  <c:v>-26.579999923706055</c:v>
                </c:pt>
                <c:pt idx="14">
                  <c:v>-21.260000228881836</c:v>
                </c:pt>
                <c:pt idx="15">
                  <c:v>-30.5</c:v>
                </c:pt>
                <c:pt idx="16">
                  <c:v>-30.5</c:v>
                </c:pt>
                <c:pt idx="17">
                  <c:v>-29.889999389648438</c:v>
                </c:pt>
                <c:pt idx="18">
                  <c:v>-29.889999389648438</c:v>
                </c:pt>
                <c:pt idx="19">
                  <c:v>-28.079999923706055</c:v>
                </c:pt>
                <c:pt idx="20">
                  <c:v>-33.400001525878906</c:v>
                </c:pt>
                <c:pt idx="21">
                  <c:v>-33.400001525878906</c:v>
                </c:pt>
                <c:pt idx="22">
                  <c:v>-33.400001525878906</c:v>
                </c:pt>
                <c:pt idx="23">
                  <c:v>-26.680000305175781</c:v>
                </c:pt>
                <c:pt idx="24">
                  <c:v>-26.680000305175781</c:v>
                </c:pt>
                <c:pt idx="25">
                  <c:v>-27.620000839233398</c:v>
                </c:pt>
                <c:pt idx="26">
                  <c:v>-30.260000228881836</c:v>
                </c:pt>
                <c:pt idx="27">
                  <c:v>-31.319999694824219</c:v>
                </c:pt>
                <c:pt idx="28">
                  <c:v>-31.319999694824219</c:v>
                </c:pt>
                <c:pt idx="29">
                  <c:v>-39.049999237060547</c:v>
                </c:pt>
                <c:pt idx="30">
                  <c:v>-36.509998321533203</c:v>
                </c:pt>
                <c:pt idx="31">
                  <c:v>-31.239999771118164</c:v>
                </c:pt>
                <c:pt idx="32">
                  <c:v>-36.520000457763672</c:v>
                </c:pt>
                <c:pt idx="33">
                  <c:v>-36.520000457763672</c:v>
                </c:pt>
                <c:pt idx="34">
                  <c:v>-38.430000305175781</c:v>
                </c:pt>
                <c:pt idx="35">
                  <c:v>-38.430000305175781</c:v>
                </c:pt>
                <c:pt idx="36">
                  <c:v>-33.790000915527344</c:v>
                </c:pt>
                <c:pt idx="37">
                  <c:v>-34.180000305175781</c:v>
                </c:pt>
                <c:pt idx="38">
                  <c:v>-33.709999084472656</c:v>
                </c:pt>
                <c:pt idx="39">
                  <c:v>-38.310001373291016</c:v>
                </c:pt>
                <c:pt idx="40">
                  <c:v>-38.310001373291016</c:v>
                </c:pt>
                <c:pt idx="41">
                  <c:v>-37.220001220703125</c:v>
                </c:pt>
                <c:pt idx="42">
                  <c:v>-37.220001220703125</c:v>
                </c:pt>
                <c:pt idx="43">
                  <c:v>-39.599998474121094</c:v>
                </c:pt>
                <c:pt idx="44">
                  <c:v>-36.040000915527344</c:v>
                </c:pt>
                <c:pt idx="45">
                  <c:v>-34.770000457763672</c:v>
                </c:pt>
                <c:pt idx="46">
                  <c:v>-38.860000610351563</c:v>
                </c:pt>
                <c:pt idx="47">
                  <c:v>-38.419998168945313</c:v>
                </c:pt>
                <c:pt idx="48">
                  <c:v>-36.580001831054688</c:v>
                </c:pt>
                <c:pt idx="49">
                  <c:v>-36.580001831054688</c:v>
                </c:pt>
                <c:pt idx="50">
                  <c:v>-39.430000305175781</c:v>
                </c:pt>
                <c:pt idx="51">
                  <c:v>-42.029998779296875</c:v>
                </c:pt>
                <c:pt idx="52">
                  <c:v>-40.700000762939453</c:v>
                </c:pt>
                <c:pt idx="53">
                  <c:v>-43.830001831054688</c:v>
                </c:pt>
                <c:pt idx="54">
                  <c:v>-35.659999847412109</c:v>
                </c:pt>
                <c:pt idx="55">
                  <c:v>-39.380001068115234</c:v>
                </c:pt>
                <c:pt idx="56">
                  <c:v>-41.099998474121094</c:v>
                </c:pt>
                <c:pt idx="57">
                  <c:v>-43.340000152587891</c:v>
                </c:pt>
                <c:pt idx="58">
                  <c:v>-43.340000152587891</c:v>
                </c:pt>
                <c:pt idx="59">
                  <c:v>-41.889999389648438</c:v>
                </c:pt>
                <c:pt idx="60">
                  <c:v>-41.889999389648438</c:v>
                </c:pt>
                <c:pt idx="61">
                  <c:v>-46.799999237060547</c:v>
                </c:pt>
                <c:pt idx="62">
                  <c:v>-47.139999389648438</c:v>
                </c:pt>
                <c:pt idx="63">
                  <c:v>-43.610000610351563</c:v>
                </c:pt>
                <c:pt idx="64">
                  <c:v>-45.119998931884766</c:v>
                </c:pt>
                <c:pt idx="65">
                  <c:v>-47.799999237060547</c:v>
                </c:pt>
                <c:pt idx="66">
                  <c:v>-41.009998321533203</c:v>
                </c:pt>
                <c:pt idx="67">
                  <c:v>-45.459999084472656</c:v>
                </c:pt>
                <c:pt idx="68">
                  <c:v>-42.560001373291016</c:v>
                </c:pt>
                <c:pt idx="69">
                  <c:v>-39.029998779296875</c:v>
                </c:pt>
                <c:pt idx="70">
                  <c:v>-37.029998779296875</c:v>
                </c:pt>
                <c:pt idx="71">
                  <c:v>-40.049999237060547</c:v>
                </c:pt>
                <c:pt idx="72">
                  <c:v>-40.049999237060547</c:v>
                </c:pt>
                <c:pt idx="73">
                  <c:v>-38.680000305175781</c:v>
                </c:pt>
                <c:pt idx="74">
                  <c:v>-44.229999542236328</c:v>
                </c:pt>
                <c:pt idx="75">
                  <c:v>-44.229999542236328</c:v>
                </c:pt>
                <c:pt idx="76">
                  <c:v>-38.090000152587891</c:v>
                </c:pt>
                <c:pt idx="77">
                  <c:v>-39.669998168945313</c:v>
                </c:pt>
                <c:pt idx="78">
                  <c:v>-39.669998168945313</c:v>
                </c:pt>
                <c:pt idx="79">
                  <c:v>-39.569999694824219</c:v>
                </c:pt>
                <c:pt idx="80">
                  <c:v>-52.159999847412109</c:v>
                </c:pt>
                <c:pt idx="81">
                  <c:v>-43.470001220703125</c:v>
                </c:pt>
                <c:pt idx="82">
                  <c:v>-46.639999389648438</c:v>
                </c:pt>
                <c:pt idx="83">
                  <c:v>-55.099998474121094</c:v>
                </c:pt>
                <c:pt idx="84">
                  <c:v>-58.259998321533203</c:v>
                </c:pt>
                <c:pt idx="85">
                  <c:v>-58.259998321533203</c:v>
                </c:pt>
                <c:pt idx="86">
                  <c:v>-59.299999237060547</c:v>
                </c:pt>
                <c:pt idx="87">
                  <c:v>-59.959999084472656</c:v>
                </c:pt>
                <c:pt idx="88">
                  <c:v>-59</c:v>
                </c:pt>
                <c:pt idx="89">
                  <c:v>-54.990001678466797</c:v>
                </c:pt>
                <c:pt idx="90">
                  <c:v>-57.450000762939453</c:v>
                </c:pt>
                <c:pt idx="91">
                  <c:v>-55.090000152587891</c:v>
                </c:pt>
                <c:pt idx="92">
                  <c:v>-55.090000152587891</c:v>
                </c:pt>
                <c:pt idx="93">
                  <c:v>-61.619998931884766</c:v>
                </c:pt>
                <c:pt idx="94">
                  <c:v>-60.130001068115234</c:v>
                </c:pt>
                <c:pt idx="95">
                  <c:v>-61.880001068115234</c:v>
                </c:pt>
                <c:pt idx="96">
                  <c:v>-64.330001831054688</c:v>
                </c:pt>
                <c:pt idx="97">
                  <c:v>-68.370002746582031</c:v>
                </c:pt>
                <c:pt idx="98">
                  <c:v>-69.199996948242188</c:v>
                </c:pt>
                <c:pt idx="99">
                  <c:v>-69.169998168945313</c:v>
                </c:pt>
                <c:pt idx="100">
                  <c:v>-69.169998168945313</c:v>
                </c:pt>
                <c:pt idx="101">
                  <c:v>-71.769996643066406</c:v>
                </c:pt>
                <c:pt idx="102">
                  <c:v>-69.050003051757813</c:v>
                </c:pt>
                <c:pt idx="103">
                  <c:v>-71.239997863769531</c:v>
                </c:pt>
                <c:pt idx="104">
                  <c:v>-70.639999389648438</c:v>
                </c:pt>
                <c:pt idx="105">
                  <c:v>-69.69000244140625</c:v>
                </c:pt>
                <c:pt idx="106">
                  <c:v>-74.610000610351563</c:v>
                </c:pt>
                <c:pt idx="107">
                  <c:v>-74.610000610351563</c:v>
                </c:pt>
                <c:pt idx="108">
                  <c:v>-79.599998474121094</c:v>
                </c:pt>
                <c:pt idx="109">
                  <c:v>-78.699996948242188</c:v>
                </c:pt>
                <c:pt idx="110">
                  <c:v>-79.760002136230469</c:v>
                </c:pt>
                <c:pt idx="111">
                  <c:v>-80.879997253417969</c:v>
                </c:pt>
                <c:pt idx="112">
                  <c:v>-81.610000610351563</c:v>
                </c:pt>
                <c:pt idx="113">
                  <c:v>-81.709999084472656</c:v>
                </c:pt>
                <c:pt idx="114">
                  <c:v>-79.25</c:v>
                </c:pt>
                <c:pt idx="115">
                  <c:v>-81.419998168945313</c:v>
                </c:pt>
                <c:pt idx="116">
                  <c:v>-82.660003662109375</c:v>
                </c:pt>
                <c:pt idx="117">
                  <c:v>-83.330001831054688</c:v>
                </c:pt>
                <c:pt idx="118">
                  <c:v>-81.419998168945313</c:v>
                </c:pt>
                <c:pt idx="119">
                  <c:v>-80.680000305175781</c:v>
                </c:pt>
                <c:pt idx="120">
                  <c:v>-82.400001525878906</c:v>
                </c:pt>
                <c:pt idx="121">
                  <c:v>-83.629997253417969</c:v>
                </c:pt>
                <c:pt idx="122">
                  <c:v>-85.989997863769531</c:v>
                </c:pt>
                <c:pt idx="123">
                  <c:v>-85.599998474121094</c:v>
                </c:pt>
                <c:pt idx="124">
                  <c:v>-85.989997863769531</c:v>
                </c:pt>
                <c:pt idx="125">
                  <c:v>-87.930000305175781</c:v>
                </c:pt>
                <c:pt idx="126">
                  <c:v>-87.779998779296875</c:v>
                </c:pt>
                <c:pt idx="127">
                  <c:v>-88.269996643066406</c:v>
                </c:pt>
                <c:pt idx="128">
                  <c:v>-86.480003356933594</c:v>
                </c:pt>
                <c:pt idx="129">
                  <c:v>-87.269996643066406</c:v>
                </c:pt>
                <c:pt idx="130">
                  <c:v>-87.050003051757813</c:v>
                </c:pt>
                <c:pt idx="131">
                  <c:v>-86.19000244140625</c:v>
                </c:pt>
                <c:pt idx="132">
                  <c:v>-87.400001525878906</c:v>
                </c:pt>
                <c:pt idx="133">
                  <c:v>-85.279998779296875</c:v>
                </c:pt>
                <c:pt idx="134">
                  <c:v>-86.550003051757813</c:v>
                </c:pt>
                <c:pt idx="135">
                  <c:v>-87.540000915527344</c:v>
                </c:pt>
                <c:pt idx="136">
                  <c:v>-87.19000244140625</c:v>
                </c:pt>
                <c:pt idx="137">
                  <c:v>-87.290000915527344</c:v>
                </c:pt>
                <c:pt idx="138">
                  <c:v>-89.160003662109375</c:v>
                </c:pt>
                <c:pt idx="139">
                  <c:v>-87.040000915527344</c:v>
                </c:pt>
                <c:pt idx="140">
                  <c:v>-86.669998168945313</c:v>
                </c:pt>
                <c:pt idx="141">
                  <c:v>-87.05999755859375</c:v>
                </c:pt>
                <c:pt idx="142">
                  <c:v>-85.730003356933594</c:v>
                </c:pt>
                <c:pt idx="143">
                  <c:v>-86.040000915527344</c:v>
                </c:pt>
                <c:pt idx="144">
                  <c:v>-85.5</c:v>
                </c:pt>
                <c:pt idx="145">
                  <c:v>-87.589996337890625</c:v>
                </c:pt>
                <c:pt idx="146">
                  <c:v>-85.339996337890625</c:v>
                </c:pt>
                <c:pt idx="147">
                  <c:v>-85.720001220703125</c:v>
                </c:pt>
                <c:pt idx="148">
                  <c:v>-86.510002136230469</c:v>
                </c:pt>
                <c:pt idx="149">
                  <c:v>-88.209999084472656</c:v>
                </c:pt>
                <c:pt idx="150">
                  <c:v>-86.830001831054688</c:v>
                </c:pt>
                <c:pt idx="151">
                  <c:v>-84.400001525878906</c:v>
                </c:pt>
                <c:pt idx="152">
                  <c:v>-85.339996337890625</c:v>
                </c:pt>
                <c:pt idx="153">
                  <c:v>-82.279998779296875</c:v>
                </c:pt>
                <c:pt idx="154">
                  <c:v>-82.870002746582031</c:v>
                </c:pt>
                <c:pt idx="155">
                  <c:v>-80.540000915527344</c:v>
                </c:pt>
                <c:pt idx="156">
                  <c:v>-81.769996643066406</c:v>
                </c:pt>
                <c:pt idx="157">
                  <c:v>-79.639999389648438</c:v>
                </c:pt>
                <c:pt idx="158">
                  <c:v>-80.610000610351563</c:v>
                </c:pt>
                <c:pt idx="159">
                  <c:v>-80.620002746582031</c:v>
                </c:pt>
                <c:pt idx="160">
                  <c:v>-82.25</c:v>
                </c:pt>
                <c:pt idx="161">
                  <c:v>-82.25</c:v>
                </c:pt>
                <c:pt idx="162">
                  <c:v>-80.169998168945313</c:v>
                </c:pt>
                <c:pt idx="163">
                  <c:v>-65.589996337890625</c:v>
                </c:pt>
                <c:pt idx="164">
                  <c:v>-50.75</c:v>
                </c:pt>
                <c:pt idx="165">
                  <c:v>-41.310001373291016</c:v>
                </c:pt>
                <c:pt idx="166">
                  <c:v>-38.939998626708984</c:v>
                </c:pt>
                <c:pt idx="167">
                  <c:v>-31.069999694824219</c:v>
                </c:pt>
                <c:pt idx="168">
                  <c:v>-30.219999313354492</c:v>
                </c:pt>
                <c:pt idx="169">
                  <c:v>-42.680000305175781</c:v>
                </c:pt>
                <c:pt idx="170">
                  <c:v>-46.560001373291016</c:v>
                </c:pt>
                <c:pt idx="171">
                  <c:v>-59.669998168945313</c:v>
                </c:pt>
                <c:pt idx="172">
                  <c:v>-69.879997253417969</c:v>
                </c:pt>
                <c:pt idx="173">
                  <c:v>-77.790000915527344</c:v>
                </c:pt>
                <c:pt idx="174">
                  <c:v>-78.120002746582031</c:v>
                </c:pt>
                <c:pt idx="175">
                  <c:v>-80.099998474121094</c:v>
                </c:pt>
                <c:pt idx="176">
                  <c:v>-79.459999084472656</c:v>
                </c:pt>
                <c:pt idx="177">
                  <c:v>-75.040000915527344</c:v>
                </c:pt>
                <c:pt idx="178">
                  <c:v>-57.299999237060547</c:v>
                </c:pt>
                <c:pt idx="179">
                  <c:v>-39.069999694824219</c:v>
                </c:pt>
                <c:pt idx="180">
                  <c:v>-22.079999923706055</c:v>
                </c:pt>
                <c:pt idx="181">
                  <c:v>-12.359999656677246</c:v>
                </c:pt>
                <c:pt idx="182">
                  <c:v>-10.479999542236328</c:v>
                </c:pt>
                <c:pt idx="183">
                  <c:v>-7.25</c:v>
                </c:pt>
                <c:pt idx="184">
                  <c:v>-6.1700000762939453</c:v>
                </c:pt>
                <c:pt idx="185">
                  <c:v>-5.690000057220459</c:v>
                </c:pt>
                <c:pt idx="186">
                  <c:v>-55.161344018033759</c:v>
                </c:pt>
                <c:pt idx="187">
                  <c:v>23.313012631849659</c:v>
                </c:pt>
              </c:numCache>
            </c:numRef>
          </c:xVal>
          <c:yVal>
            <c:numRef>
              <c:f>'Figure4.2.9'!$AE$4:$AE$1000</c:f>
              <c:numCache>
                <c:formatCode>General</c:formatCode>
                <c:ptCount val="997"/>
                <c:pt idx="0">
                  <c:v>0</c:v>
                </c:pt>
                <c:pt idx="1">
                  <c:v>6.4000000000000001E-2</c:v>
                </c:pt>
                <c:pt idx="2">
                  <c:v>0.128</c:v>
                </c:pt>
                <c:pt idx="3">
                  <c:v>0.21199999999999999</c:v>
                </c:pt>
                <c:pt idx="4">
                  <c:v>0.27</c:v>
                </c:pt>
                <c:pt idx="5">
                  <c:v>0.34200000000000003</c:v>
                </c:pt>
                <c:pt idx="6">
                  <c:v>0.4</c:v>
                </c:pt>
                <c:pt idx="7">
                  <c:v>0.46400000000000002</c:v>
                </c:pt>
                <c:pt idx="8">
                  <c:v>0.52600000000000002</c:v>
                </c:pt>
                <c:pt idx="9">
                  <c:v>0.58399999999999996</c:v>
                </c:pt>
                <c:pt idx="10">
                  <c:v>0.65</c:v>
                </c:pt>
                <c:pt idx="11">
                  <c:v>0.745</c:v>
                </c:pt>
                <c:pt idx="12">
                  <c:v>0.81699999999999995</c:v>
                </c:pt>
                <c:pt idx="13">
                  <c:v>0.879</c:v>
                </c:pt>
                <c:pt idx="14">
                  <c:v>0.93700000000000006</c:v>
                </c:pt>
                <c:pt idx="15">
                  <c:v>1.008</c:v>
                </c:pt>
                <c:pt idx="16">
                  <c:v>1.0820000000000001</c:v>
                </c:pt>
                <c:pt idx="17">
                  <c:v>1.1859999999999999</c:v>
                </c:pt>
                <c:pt idx="18">
                  <c:v>1.2390000000000001</c:v>
                </c:pt>
                <c:pt idx="19">
                  <c:v>1.306</c:v>
                </c:pt>
                <c:pt idx="20">
                  <c:v>1.3540000000000001</c:v>
                </c:pt>
                <c:pt idx="21">
                  <c:v>1.429</c:v>
                </c:pt>
                <c:pt idx="22">
                  <c:v>1.51</c:v>
                </c:pt>
                <c:pt idx="23">
                  <c:v>1.569</c:v>
                </c:pt>
                <c:pt idx="24">
                  <c:v>1.6339999999999999</c:v>
                </c:pt>
                <c:pt idx="25">
                  <c:v>1.6830000000000001</c:v>
                </c:pt>
                <c:pt idx="26">
                  <c:v>1.778</c:v>
                </c:pt>
                <c:pt idx="27">
                  <c:v>1.85</c:v>
                </c:pt>
                <c:pt idx="28">
                  <c:v>1.9379999999999999</c:v>
                </c:pt>
                <c:pt idx="29">
                  <c:v>2.0249999999999999</c:v>
                </c:pt>
                <c:pt idx="30">
                  <c:v>2.1179999999999999</c:v>
                </c:pt>
                <c:pt idx="31">
                  <c:v>2.2160000000000002</c:v>
                </c:pt>
                <c:pt idx="32">
                  <c:v>2.3530000000000002</c:v>
                </c:pt>
                <c:pt idx="33">
                  <c:v>2.4500000000000002</c:v>
                </c:pt>
                <c:pt idx="34">
                  <c:v>2.5310000000000001</c:v>
                </c:pt>
                <c:pt idx="35">
                  <c:v>2.6120000000000001</c:v>
                </c:pt>
                <c:pt idx="36">
                  <c:v>2.69</c:v>
                </c:pt>
                <c:pt idx="37">
                  <c:v>2.7589999999999999</c:v>
                </c:pt>
                <c:pt idx="38">
                  <c:v>2.843</c:v>
                </c:pt>
                <c:pt idx="39">
                  <c:v>2.9119999999999999</c:v>
                </c:pt>
                <c:pt idx="40">
                  <c:v>2.9889999999999999</c:v>
                </c:pt>
                <c:pt idx="41">
                  <c:v>3.0539999999999998</c:v>
                </c:pt>
                <c:pt idx="42">
                  <c:v>3.109</c:v>
                </c:pt>
                <c:pt idx="43">
                  <c:v>3.1819999999999999</c:v>
                </c:pt>
                <c:pt idx="44">
                  <c:v>3.2370000000000001</c:v>
                </c:pt>
                <c:pt idx="45">
                  <c:v>3.3050000000000002</c:v>
                </c:pt>
                <c:pt idx="46">
                  <c:v>3.3730000000000002</c:v>
                </c:pt>
                <c:pt idx="47">
                  <c:v>3.4420000000000002</c:v>
                </c:pt>
                <c:pt idx="48">
                  <c:v>3.508</c:v>
                </c:pt>
                <c:pt idx="49">
                  <c:v>3.573</c:v>
                </c:pt>
                <c:pt idx="50">
                  <c:v>3.6379999999999999</c:v>
                </c:pt>
                <c:pt idx="51">
                  <c:v>3.7050000000000001</c:v>
                </c:pt>
                <c:pt idx="52">
                  <c:v>3.766</c:v>
                </c:pt>
                <c:pt idx="53">
                  <c:v>3.8410000000000002</c:v>
                </c:pt>
                <c:pt idx="54">
                  <c:v>3.9239999999999999</c:v>
                </c:pt>
                <c:pt idx="55">
                  <c:v>3.9990000000000001</c:v>
                </c:pt>
                <c:pt idx="56">
                  <c:v>4.0570000000000004</c:v>
                </c:pt>
                <c:pt idx="57">
                  <c:v>4.1319999999999997</c:v>
                </c:pt>
                <c:pt idx="58">
                  <c:v>4.1959999999999997</c:v>
                </c:pt>
                <c:pt idx="59">
                  <c:v>4.2709999999999999</c:v>
                </c:pt>
                <c:pt idx="60">
                  <c:v>4.3230000000000004</c:v>
                </c:pt>
                <c:pt idx="61">
                  <c:v>4.4009999999999998</c:v>
                </c:pt>
                <c:pt idx="62">
                  <c:v>4.46</c:v>
                </c:pt>
                <c:pt idx="63">
                  <c:v>4.5419999999999998</c:v>
                </c:pt>
                <c:pt idx="64">
                  <c:v>4.609</c:v>
                </c:pt>
                <c:pt idx="65">
                  <c:v>4.6719999999999997</c:v>
                </c:pt>
                <c:pt idx="66">
                  <c:v>4.7370000000000001</c:v>
                </c:pt>
                <c:pt idx="67">
                  <c:v>4.8310000000000004</c:v>
                </c:pt>
                <c:pt idx="68">
                  <c:v>4.9009999999999998</c:v>
                </c:pt>
                <c:pt idx="69">
                  <c:v>4.9710000000000001</c:v>
                </c:pt>
                <c:pt idx="70">
                  <c:v>5.0389999999999997</c:v>
                </c:pt>
                <c:pt idx="71">
                  <c:v>5.1150000000000002</c:v>
                </c:pt>
                <c:pt idx="72">
                  <c:v>5.1740000000000004</c:v>
                </c:pt>
                <c:pt idx="73">
                  <c:v>5.2350000000000003</c:v>
                </c:pt>
                <c:pt idx="74">
                  <c:v>5.2949999999999999</c:v>
                </c:pt>
                <c:pt idx="75">
                  <c:v>5.3730000000000002</c:v>
                </c:pt>
                <c:pt idx="76">
                  <c:v>5.4279999999999999</c:v>
                </c:pt>
                <c:pt idx="77">
                  <c:v>5.5049999999999999</c:v>
                </c:pt>
                <c:pt idx="78">
                  <c:v>5.5720000000000001</c:v>
                </c:pt>
                <c:pt idx="79">
                  <c:v>5.6470000000000002</c:v>
                </c:pt>
                <c:pt idx="80">
                  <c:v>5.7080000000000002</c:v>
                </c:pt>
                <c:pt idx="81">
                  <c:v>5.7770000000000001</c:v>
                </c:pt>
                <c:pt idx="82">
                  <c:v>5.8339999999999996</c:v>
                </c:pt>
                <c:pt idx="83">
                  <c:v>5.9</c:v>
                </c:pt>
                <c:pt idx="84">
                  <c:v>5.98</c:v>
                </c:pt>
                <c:pt idx="85">
                  <c:v>6.0460000000000003</c:v>
                </c:pt>
                <c:pt idx="86">
                  <c:v>6.1</c:v>
                </c:pt>
                <c:pt idx="87">
                  <c:v>6.1580000000000004</c:v>
                </c:pt>
                <c:pt idx="88">
                  <c:v>6.2510000000000003</c:v>
                </c:pt>
                <c:pt idx="89">
                  <c:v>6.3449999999999998</c:v>
                </c:pt>
                <c:pt idx="90">
                  <c:v>6.4109999999999996</c:v>
                </c:pt>
                <c:pt idx="91">
                  <c:v>6.4729999999999999</c:v>
                </c:pt>
                <c:pt idx="92">
                  <c:v>6.5309999999999997</c:v>
                </c:pt>
                <c:pt idx="93">
                  <c:v>6.577</c:v>
                </c:pt>
                <c:pt idx="94">
                  <c:v>6.6429999999999998</c:v>
                </c:pt>
                <c:pt idx="95">
                  <c:v>6.7009999999999996</c:v>
                </c:pt>
                <c:pt idx="96">
                  <c:v>6.7649999999999997</c:v>
                </c:pt>
                <c:pt idx="97">
                  <c:v>6.8239999999999998</c:v>
                </c:pt>
                <c:pt idx="98">
                  <c:v>6.891</c:v>
                </c:pt>
                <c:pt idx="99">
                  <c:v>6.96</c:v>
                </c:pt>
                <c:pt idx="100">
                  <c:v>7.0209999999999999</c:v>
                </c:pt>
                <c:pt idx="101">
                  <c:v>7.093</c:v>
                </c:pt>
                <c:pt idx="102">
                  <c:v>7.1710000000000003</c:v>
                </c:pt>
                <c:pt idx="103">
                  <c:v>7.2439999999999998</c:v>
                </c:pt>
                <c:pt idx="104">
                  <c:v>7.306</c:v>
                </c:pt>
                <c:pt idx="105">
                  <c:v>7.3620000000000001</c:v>
                </c:pt>
                <c:pt idx="106">
                  <c:v>7.4180000000000001</c:v>
                </c:pt>
                <c:pt idx="107">
                  <c:v>7.4859999999999998</c:v>
                </c:pt>
                <c:pt idx="108">
                  <c:v>7.5549999999999997</c:v>
                </c:pt>
                <c:pt idx="109">
                  <c:v>7.6219999999999999</c:v>
                </c:pt>
                <c:pt idx="110">
                  <c:v>7.69</c:v>
                </c:pt>
                <c:pt idx="111">
                  <c:v>7.758</c:v>
                </c:pt>
                <c:pt idx="112">
                  <c:v>7.8410000000000002</c:v>
                </c:pt>
                <c:pt idx="113">
                  <c:v>7.9180000000000001</c:v>
                </c:pt>
                <c:pt idx="114">
                  <c:v>7.984</c:v>
                </c:pt>
                <c:pt idx="115">
                  <c:v>8.0449999999999999</c:v>
                </c:pt>
                <c:pt idx="116">
                  <c:v>8.11</c:v>
                </c:pt>
                <c:pt idx="117">
                  <c:v>8.1920000000000002</c:v>
                </c:pt>
                <c:pt idx="118">
                  <c:v>8.2620000000000005</c:v>
                </c:pt>
                <c:pt idx="119">
                  <c:v>8.3179999999999996</c:v>
                </c:pt>
                <c:pt idx="120">
                  <c:v>8.375</c:v>
                </c:pt>
                <c:pt idx="121">
                  <c:v>8.4320000000000004</c:v>
                </c:pt>
                <c:pt idx="122">
                  <c:v>8.5</c:v>
                </c:pt>
                <c:pt idx="123">
                  <c:v>8.5579999999999998</c:v>
                </c:pt>
                <c:pt idx="124">
                  <c:v>8.6199999999999992</c:v>
                </c:pt>
                <c:pt idx="125">
                  <c:v>8.6969999999999992</c:v>
                </c:pt>
                <c:pt idx="126">
                  <c:v>8.7729999999999997</c:v>
                </c:pt>
                <c:pt idx="127">
                  <c:v>8.8309999999999995</c:v>
                </c:pt>
                <c:pt idx="128">
                  <c:v>8.8949999999999996</c:v>
                </c:pt>
                <c:pt idx="129">
                  <c:v>8.9570000000000007</c:v>
                </c:pt>
                <c:pt idx="130">
                  <c:v>9.0239999999999991</c:v>
                </c:pt>
                <c:pt idx="131">
                  <c:v>9.0850000000000009</c:v>
                </c:pt>
                <c:pt idx="132">
                  <c:v>9.1530000000000005</c:v>
                </c:pt>
                <c:pt idx="133">
                  <c:v>9.2279999999999998</c:v>
                </c:pt>
                <c:pt idx="134">
                  <c:v>9.2949999999999999</c:v>
                </c:pt>
                <c:pt idx="135">
                  <c:v>9.3539999999999992</c:v>
                </c:pt>
                <c:pt idx="136">
                  <c:v>9.42</c:v>
                </c:pt>
                <c:pt idx="137">
                  <c:v>9.4949999999999992</c:v>
                </c:pt>
                <c:pt idx="138">
                  <c:v>9.5679999999999996</c:v>
                </c:pt>
                <c:pt idx="139">
                  <c:v>9.6370000000000005</c:v>
                </c:pt>
                <c:pt idx="140">
                  <c:v>9.69</c:v>
                </c:pt>
                <c:pt idx="141">
                  <c:v>9.7530000000000001</c:v>
                </c:pt>
                <c:pt idx="142">
                  <c:v>9.8160000000000007</c:v>
                </c:pt>
                <c:pt idx="143">
                  <c:v>9.891</c:v>
                </c:pt>
                <c:pt idx="144">
                  <c:v>9.9529999999999994</c:v>
                </c:pt>
                <c:pt idx="145">
                  <c:v>10.02</c:v>
                </c:pt>
                <c:pt idx="146">
                  <c:v>10.087999999999999</c:v>
                </c:pt>
                <c:pt idx="147">
                  <c:v>10.145</c:v>
                </c:pt>
                <c:pt idx="148">
                  <c:v>10.212999999999999</c:v>
                </c:pt>
                <c:pt idx="149">
                  <c:v>10.281000000000001</c:v>
                </c:pt>
                <c:pt idx="150">
                  <c:v>10.343</c:v>
                </c:pt>
                <c:pt idx="151">
                  <c:v>10.42</c:v>
                </c:pt>
                <c:pt idx="152">
                  <c:v>10.475</c:v>
                </c:pt>
                <c:pt idx="153">
                  <c:v>10.54</c:v>
                </c:pt>
                <c:pt idx="154">
                  <c:v>10.606</c:v>
                </c:pt>
                <c:pt idx="155">
                  <c:v>10.670999999999999</c:v>
                </c:pt>
                <c:pt idx="156">
                  <c:v>10.737</c:v>
                </c:pt>
                <c:pt idx="157">
                  <c:v>10.803000000000001</c:v>
                </c:pt>
                <c:pt idx="158">
                  <c:v>10.872</c:v>
                </c:pt>
                <c:pt idx="159">
                  <c:v>10.936</c:v>
                </c:pt>
                <c:pt idx="160">
                  <c:v>11.02</c:v>
                </c:pt>
                <c:pt idx="161">
                  <c:v>11.097</c:v>
                </c:pt>
                <c:pt idx="162">
                  <c:v>11.177</c:v>
                </c:pt>
                <c:pt idx="163">
                  <c:v>11.292</c:v>
                </c:pt>
                <c:pt idx="164">
                  <c:v>11.375999999999999</c:v>
                </c:pt>
                <c:pt idx="165">
                  <c:v>11.45</c:v>
                </c:pt>
                <c:pt idx="166">
                  <c:v>11.523</c:v>
                </c:pt>
                <c:pt idx="167">
                  <c:v>11.584</c:v>
                </c:pt>
                <c:pt idx="168">
                  <c:v>11.638999999999999</c:v>
                </c:pt>
                <c:pt idx="169">
                  <c:v>11.718</c:v>
                </c:pt>
                <c:pt idx="170">
                  <c:v>11.778</c:v>
                </c:pt>
                <c:pt idx="171">
                  <c:v>11.837</c:v>
                </c:pt>
                <c:pt idx="172">
                  <c:v>11.896000000000001</c:v>
                </c:pt>
                <c:pt idx="173">
                  <c:v>11.956</c:v>
                </c:pt>
                <c:pt idx="174">
                  <c:v>12.013</c:v>
                </c:pt>
                <c:pt idx="175">
                  <c:v>12.093</c:v>
                </c:pt>
                <c:pt idx="176">
                  <c:v>12.141999999999999</c:v>
                </c:pt>
                <c:pt idx="177">
                  <c:v>12.212</c:v>
                </c:pt>
                <c:pt idx="178">
                  <c:v>12.282999999999999</c:v>
                </c:pt>
                <c:pt idx="179">
                  <c:v>12.356</c:v>
                </c:pt>
                <c:pt idx="180">
                  <c:v>12.417</c:v>
                </c:pt>
                <c:pt idx="181">
                  <c:v>12.484999999999999</c:v>
                </c:pt>
                <c:pt idx="182">
                  <c:v>12.538</c:v>
                </c:pt>
                <c:pt idx="183">
                  <c:v>12.606999999999999</c:v>
                </c:pt>
                <c:pt idx="184">
                  <c:v>12.667</c:v>
                </c:pt>
                <c:pt idx="185">
                  <c:v>12.737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94-4642-ADA2-54B0F1541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strRef>
              <c:f>'Figure4.2.9'!$N$2</c:f>
              <c:strCache>
                <c:ptCount val="1"/>
                <c:pt idx="0">
                  <c:v>Trajectory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'Figure4.2.9'!$N$4:$N$1000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-7.3750000000000005E-3</c:v>
                </c:pt>
                <c:pt idx="2">
                  <c:v>-4.711000000000006E-3</c:v>
                </c:pt>
                <c:pt idx="3">
                  <c:v>-8.2529999999999999E-3</c:v>
                </c:pt>
                <c:pt idx="4">
                  <c:v>-1.1181000000000005E-2</c:v>
                </c:pt>
                <c:pt idx="5">
                  <c:v>-6.1770000000000071E-3</c:v>
                </c:pt>
                <c:pt idx="6">
                  <c:v>-7.9320000000000015E-3</c:v>
                </c:pt>
                <c:pt idx="7">
                  <c:v>1.3858999999999995E-2</c:v>
                </c:pt>
                <c:pt idx="8">
                  <c:v>7.9319999999999946E-3</c:v>
                </c:pt>
                <c:pt idx="9">
                  <c:v>3.7666999999999999E-2</c:v>
                </c:pt>
                <c:pt idx="10">
                  <c:v>1.6828999999999993E-2</c:v>
                </c:pt>
                <c:pt idx="11">
                  <c:v>-1.3990000000000002E-2</c:v>
                </c:pt>
                <c:pt idx="12">
                  <c:v>2.0836E-2</c:v>
                </c:pt>
                <c:pt idx="13">
                  <c:v>4.7035E-2</c:v>
                </c:pt>
                <c:pt idx="14">
                  <c:v>3.3873999999999994E-2</c:v>
                </c:pt>
                <c:pt idx="15">
                  <c:v>7.3469999999999942E-3</c:v>
                </c:pt>
                <c:pt idx="16">
                  <c:v>5.2524999999999995E-2</c:v>
                </c:pt>
                <c:pt idx="17">
                  <c:v>-1.7159000000000004E-2</c:v>
                </c:pt>
                <c:pt idx="18">
                  <c:v>4.7441999999999991E-2</c:v>
                </c:pt>
                <c:pt idx="19">
                  <c:v>2.6930999999999997E-2</c:v>
                </c:pt>
                <c:pt idx="20">
                  <c:v>3.3825999999999995E-2</c:v>
                </c:pt>
                <c:pt idx="21">
                  <c:v>1.2903999999999997E-2</c:v>
                </c:pt>
                <c:pt idx="22">
                  <c:v>2.2200000000000004E-2</c:v>
                </c:pt>
                <c:pt idx="23">
                  <c:v>4.4021999999999992E-2</c:v>
                </c:pt>
                <c:pt idx="24">
                  <c:v>2.6274999999999993E-2</c:v>
                </c:pt>
                <c:pt idx="25">
                  <c:v>1.9667E-2</c:v>
                </c:pt>
                <c:pt idx="26">
                  <c:v>3.7711000000000001E-2</c:v>
                </c:pt>
                <c:pt idx="27">
                  <c:v>-1.0147000000000005E-2</c:v>
                </c:pt>
                <c:pt idx="28">
                  <c:v>3.1143999999999991E-2</c:v>
                </c:pt>
                <c:pt idx="29">
                  <c:v>2.7173000000000003E-2</c:v>
                </c:pt>
                <c:pt idx="30">
                  <c:v>2.5735000000000001E-2</c:v>
                </c:pt>
                <c:pt idx="31">
                  <c:v>6.8763999999999992E-2</c:v>
                </c:pt>
                <c:pt idx="32">
                  <c:v>6.4548000000000008E-2</c:v>
                </c:pt>
                <c:pt idx="33">
                  <c:v>2.947E-2</c:v>
                </c:pt>
                <c:pt idx="34">
                  <c:v>4.778099999999999E-2</c:v>
                </c:pt>
                <c:pt idx="35">
                  <c:v>5.5459999999999995E-2</c:v>
                </c:pt>
                <c:pt idx="36">
                  <c:v>3.5750999999999991E-2</c:v>
                </c:pt>
                <c:pt idx="37">
                  <c:v>9.0505000000000002E-2</c:v>
                </c:pt>
                <c:pt idx="38">
                  <c:v>6.6997999999999988E-2</c:v>
                </c:pt>
                <c:pt idx="39">
                  <c:v>8.5661000000000001E-2</c:v>
                </c:pt>
                <c:pt idx="40">
                  <c:v>7.3571999999999999E-2</c:v>
                </c:pt>
                <c:pt idx="41">
                  <c:v>9.0663999999999995E-2</c:v>
                </c:pt>
                <c:pt idx="42">
                  <c:v>0.11078799999999998</c:v>
                </c:pt>
                <c:pt idx="43">
                  <c:v>0.124459</c:v>
                </c:pt>
                <c:pt idx="44">
                  <c:v>9.5317000000000013E-2</c:v>
                </c:pt>
                <c:pt idx="45">
                  <c:v>0.11504399999999998</c:v>
                </c:pt>
                <c:pt idx="46">
                  <c:v>0.13502400000000001</c:v>
                </c:pt>
                <c:pt idx="47">
                  <c:v>0.12787899999999999</c:v>
                </c:pt>
                <c:pt idx="48">
                  <c:v>0.111739</c:v>
                </c:pt>
                <c:pt idx="49">
                  <c:v>0.13356999999999999</c:v>
                </c:pt>
                <c:pt idx="50">
                  <c:v>0.120905</c:v>
                </c:pt>
                <c:pt idx="51">
                  <c:v>0.11671000000000001</c:v>
                </c:pt>
                <c:pt idx="52">
                  <c:v>0.124989</c:v>
                </c:pt>
                <c:pt idx="53">
                  <c:v>0.13275200000000001</c:v>
                </c:pt>
                <c:pt idx="54">
                  <c:v>0.13806000000000002</c:v>
                </c:pt>
                <c:pt idx="55">
                  <c:v>0.152228</c:v>
                </c:pt>
                <c:pt idx="56">
                  <c:v>0.17296600000000001</c:v>
                </c:pt>
                <c:pt idx="57">
                  <c:v>0.17896000000000001</c:v>
                </c:pt>
                <c:pt idx="58">
                  <c:v>0.180534</c:v>
                </c:pt>
                <c:pt idx="59">
                  <c:v>0.16944399999999998</c:v>
                </c:pt>
                <c:pt idx="60">
                  <c:v>0.16893900000000001</c:v>
                </c:pt>
                <c:pt idx="61">
                  <c:v>0.171625</c:v>
                </c:pt>
                <c:pt idx="62">
                  <c:v>0.17034100000000002</c:v>
                </c:pt>
                <c:pt idx="63">
                  <c:v>0.18132699999999999</c:v>
                </c:pt>
                <c:pt idx="64">
                  <c:v>0.18266499999999999</c:v>
                </c:pt>
                <c:pt idx="65">
                  <c:v>0.17821999999999999</c:v>
                </c:pt>
                <c:pt idx="66">
                  <c:v>0.18049299999999999</c:v>
                </c:pt>
                <c:pt idx="67">
                  <c:v>0.16913900000000001</c:v>
                </c:pt>
                <c:pt idx="68">
                  <c:v>0.185782</c:v>
                </c:pt>
                <c:pt idx="69">
                  <c:v>0.19300800000000001</c:v>
                </c:pt>
                <c:pt idx="70">
                  <c:v>0.182809</c:v>
                </c:pt>
                <c:pt idx="71">
                  <c:v>0.18875400000000001</c:v>
                </c:pt>
                <c:pt idx="72">
                  <c:v>0.19348099999999999</c:v>
                </c:pt>
                <c:pt idx="73">
                  <c:v>0.193636</c:v>
                </c:pt>
                <c:pt idx="74">
                  <c:v>0.192276</c:v>
                </c:pt>
                <c:pt idx="75">
                  <c:v>0.19792599999999999</c:v>
                </c:pt>
                <c:pt idx="76">
                  <c:v>0.19301699999999999</c:v>
                </c:pt>
                <c:pt idx="77">
                  <c:v>0.206373</c:v>
                </c:pt>
                <c:pt idx="78">
                  <c:v>0.198022</c:v>
                </c:pt>
                <c:pt idx="79">
                  <c:v>0.20089400000000002</c:v>
                </c:pt>
                <c:pt idx="80">
                  <c:v>0.199794</c:v>
                </c:pt>
                <c:pt idx="81">
                  <c:v>0.205735</c:v>
                </c:pt>
                <c:pt idx="82">
                  <c:v>0.20857300000000001</c:v>
                </c:pt>
                <c:pt idx="83">
                  <c:v>0.20943300000000001</c:v>
                </c:pt>
                <c:pt idx="84">
                  <c:v>0.214001</c:v>
                </c:pt>
                <c:pt idx="85">
                  <c:v>0.206374</c:v>
                </c:pt>
                <c:pt idx="86">
                  <c:v>0.217694</c:v>
                </c:pt>
                <c:pt idx="87">
                  <c:v>0.21961600000000001</c:v>
                </c:pt>
                <c:pt idx="88">
                  <c:v>0.21193800000000002</c:v>
                </c:pt>
                <c:pt idx="89">
                  <c:v>0.21066699999999999</c:v>
                </c:pt>
                <c:pt idx="90">
                  <c:v>0.219026</c:v>
                </c:pt>
                <c:pt idx="91">
                  <c:v>0.216442</c:v>
                </c:pt>
                <c:pt idx="92">
                  <c:v>0.21722099999999997</c:v>
                </c:pt>
                <c:pt idx="93">
                  <c:v>0.21499999999999997</c:v>
                </c:pt>
                <c:pt idx="94">
                  <c:v>0.22164200000000003</c:v>
                </c:pt>
                <c:pt idx="95">
                  <c:v>0.21341900000000003</c:v>
                </c:pt>
                <c:pt idx="96">
                  <c:v>0.21346999999999999</c:v>
                </c:pt>
                <c:pt idx="97">
                  <c:v>0.21590099999999998</c:v>
                </c:pt>
                <c:pt idx="98">
                  <c:v>0.23515400000000003</c:v>
                </c:pt>
                <c:pt idx="99">
                  <c:v>0.210481</c:v>
                </c:pt>
                <c:pt idx="100">
                  <c:v>0.19305699999999998</c:v>
                </c:pt>
                <c:pt idx="101">
                  <c:v>0.20158300000000001</c:v>
                </c:pt>
                <c:pt idx="102">
                  <c:v>0.18858800000000001</c:v>
                </c:pt>
                <c:pt idx="103">
                  <c:v>0.18602600000000002</c:v>
                </c:pt>
                <c:pt idx="104">
                  <c:v>0.17497599999999999</c:v>
                </c:pt>
                <c:pt idx="105">
                  <c:v>0.183422</c:v>
                </c:pt>
                <c:pt idx="106">
                  <c:v>0.17533199999999999</c:v>
                </c:pt>
                <c:pt idx="107">
                  <c:v>0.17448</c:v>
                </c:pt>
                <c:pt idx="108">
                  <c:v>0.14607599999999998</c:v>
                </c:pt>
                <c:pt idx="109">
                  <c:v>0.14199500000000001</c:v>
                </c:pt>
                <c:pt idx="110">
                  <c:v>0.134798</c:v>
                </c:pt>
                <c:pt idx="111">
                  <c:v>0.12467200000000001</c:v>
                </c:pt>
                <c:pt idx="112">
                  <c:v>0.105321</c:v>
                </c:pt>
                <c:pt idx="113">
                  <c:v>0.11474699999999999</c:v>
                </c:pt>
                <c:pt idx="114">
                  <c:v>0.11224500000000001</c:v>
                </c:pt>
                <c:pt idx="115">
                  <c:v>9.2312999999999992E-2</c:v>
                </c:pt>
                <c:pt idx="116">
                  <c:v>5.9326999999999998E-2</c:v>
                </c:pt>
                <c:pt idx="117">
                  <c:v>5.1117999999999997E-2</c:v>
                </c:pt>
                <c:pt idx="118">
                  <c:v>5.9607999999999994E-2</c:v>
                </c:pt>
                <c:pt idx="119">
                  <c:v>4.9501999999999997E-2</c:v>
                </c:pt>
                <c:pt idx="120">
                  <c:v>4.5676999999999995E-2</c:v>
                </c:pt>
                <c:pt idx="121">
                  <c:v>3.8461000000000002E-2</c:v>
                </c:pt>
                <c:pt idx="122">
                  <c:v>2.6402000000000002E-2</c:v>
                </c:pt>
                <c:pt idx="123">
                  <c:v>-1.5697000000000003E-2</c:v>
                </c:pt>
                <c:pt idx="124">
                  <c:v>-5.1999000000000004E-2</c:v>
                </c:pt>
                <c:pt idx="125">
                  <c:v>-5.2139000000000005E-2</c:v>
                </c:pt>
                <c:pt idx="126">
                  <c:v>-4.7441000000000004E-2</c:v>
                </c:pt>
                <c:pt idx="127">
                  <c:v>-7.8615000000000004E-2</c:v>
                </c:pt>
                <c:pt idx="128">
                  <c:v>-0.10160400000000001</c:v>
                </c:pt>
                <c:pt idx="129">
                  <c:v>-9.9788000000000016E-2</c:v>
                </c:pt>
                <c:pt idx="130">
                  <c:v>-0.142676</c:v>
                </c:pt>
                <c:pt idx="131">
                  <c:v>-0.17344700000000002</c:v>
                </c:pt>
                <c:pt idx="132">
                  <c:v>-0.143292</c:v>
                </c:pt>
                <c:pt idx="133">
                  <c:v>-0.22359700000000002</c:v>
                </c:pt>
                <c:pt idx="134">
                  <c:v>-0.22476200000000002</c:v>
                </c:pt>
                <c:pt idx="135">
                  <c:v>-0.24927299999999999</c:v>
                </c:pt>
                <c:pt idx="136">
                  <c:v>-0.30793799999999999</c:v>
                </c:pt>
                <c:pt idx="137">
                  <c:v>-0.27461000000000002</c:v>
                </c:pt>
              </c:numCache>
            </c:numRef>
          </c:xVal>
          <c:yVal>
            <c:numRef>
              <c:f>'Figure4.2.9'!$D$4:$D$1000</c:f>
              <c:numCache>
                <c:formatCode>General</c:formatCode>
                <c:ptCount val="997"/>
                <c:pt idx="0">
                  <c:v>0</c:v>
                </c:pt>
                <c:pt idx="1">
                  <c:v>9.1000000000349246E-2</c:v>
                </c:pt>
                <c:pt idx="2">
                  <c:v>0.18400000000110595</c:v>
                </c:pt>
                <c:pt idx="3">
                  <c:v>0.27699999999458669</c:v>
                </c:pt>
                <c:pt idx="4">
                  <c:v>0.37299999999959255</c:v>
                </c:pt>
                <c:pt idx="5">
                  <c:v>0.47000000000116415</c:v>
                </c:pt>
                <c:pt idx="6">
                  <c:v>0.56199999999807915</c:v>
                </c:pt>
                <c:pt idx="7">
                  <c:v>0.65399999999499414</c:v>
                </c:pt>
                <c:pt idx="8">
                  <c:v>0.74799999999959255</c:v>
                </c:pt>
                <c:pt idx="9">
                  <c:v>0.83999999999650754</c:v>
                </c:pt>
                <c:pt idx="10">
                  <c:v>0.93299999999726424</c:v>
                </c:pt>
                <c:pt idx="11">
                  <c:v>1.0269999999945867</c:v>
                </c:pt>
                <c:pt idx="12">
                  <c:v>1.1199999999953434</c:v>
                </c:pt>
                <c:pt idx="13">
                  <c:v>1.2129999999961001</c:v>
                </c:pt>
                <c:pt idx="14">
                  <c:v>1.3019999999960419</c:v>
                </c:pt>
                <c:pt idx="15">
                  <c:v>1.396999999997206</c:v>
                </c:pt>
                <c:pt idx="16">
                  <c:v>1.4899999999979627</c:v>
                </c:pt>
                <c:pt idx="17">
                  <c:v>1.5829999999987194</c:v>
                </c:pt>
                <c:pt idx="18">
                  <c:v>1.6779999999998836</c:v>
                </c:pt>
                <c:pt idx="19">
                  <c:v>1.7690000000002328</c:v>
                </c:pt>
                <c:pt idx="20">
                  <c:v>1.863999999994121</c:v>
                </c:pt>
                <c:pt idx="21">
                  <c:v>1.9569999999948777</c:v>
                </c:pt>
                <c:pt idx="22">
                  <c:v>2.0499999999956344</c:v>
                </c:pt>
                <c:pt idx="23">
                  <c:v>2.1440000000002328</c:v>
                </c:pt>
                <c:pt idx="24">
                  <c:v>2.2359999999971478</c:v>
                </c:pt>
                <c:pt idx="25">
                  <c:v>2.330999999998312</c:v>
                </c:pt>
                <c:pt idx="26">
                  <c:v>2.422999999995227</c:v>
                </c:pt>
                <c:pt idx="27">
                  <c:v>2.5159999999959837</c:v>
                </c:pt>
                <c:pt idx="28">
                  <c:v>2.6080000000001746</c:v>
                </c:pt>
                <c:pt idx="29">
                  <c:v>2.7010000000009313</c:v>
                </c:pt>
                <c:pt idx="30">
                  <c:v>2.7939999999944121</c:v>
                </c:pt>
                <c:pt idx="31">
                  <c:v>2.885999999998603</c:v>
                </c:pt>
                <c:pt idx="32">
                  <c:v>2.977999999995518</c:v>
                </c:pt>
                <c:pt idx="33">
                  <c:v>3.0709999999962747</c:v>
                </c:pt>
                <c:pt idx="34">
                  <c:v>3.1650000000008731</c:v>
                </c:pt>
                <c:pt idx="35">
                  <c:v>3.2589999999981956</c:v>
                </c:pt>
                <c:pt idx="36">
                  <c:v>3.3519999999989523</c:v>
                </c:pt>
                <c:pt idx="37">
                  <c:v>3.4429999999993015</c:v>
                </c:pt>
                <c:pt idx="38">
                  <c:v>3.5349999999962165</c:v>
                </c:pt>
                <c:pt idx="39">
                  <c:v>3.6270000000004075</c:v>
                </c:pt>
                <c:pt idx="40">
                  <c:v>3.7209999999977299</c:v>
                </c:pt>
                <c:pt idx="41">
                  <c:v>3.8149999999950523</c:v>
                </c:pt>
                <c:pt idx="42">
                  <c:v>3.907999999995809</c:v>
                </c:pt>
                <c:pt idx="43">
                  <c:v>4.0020000000004075</c:v>
                </c:pt>
                <c:pt idx="44">
                  <c:v>4.0950000000011642</c:v>
                </c:pt>
                <c:pt idx="45">
                  <c:v>4.1879999999946449</c:v>
                </c:pt>
                <c:pt idx="46">
                  <c:v>4.2819999999992433</c:v>
                </c:pt>
                <c:pt idx="47">
                  <c:v>4.3759999999965657</c:v>
                </c:pt>
                <c:pt idx="48">
                  <c:v>4.4680000000007567</c:v>
                </c:pt>
                <c:pt idx="49">
                  <c:v>4.5609999999942374</c:v>
                </c:pt>
                <c:pt idx="50">
                  <c:v>4.6539999999949941</c:v>
                </c:pt>
                <c:pt idx="51">
                  <c:v>4.7469999999957508</c:v>
                </c:pt>
                <c:pt idx="52">
                  <c:v>4.8379999999961001</c:v>
                </c:pt>
                <c:pt idx="53">
                  <c:v>4.9329999999972642</c:v>
                </c:pt>
                <c:pt idx="54">
                  <c:v>5.0259999999980209</c:v>
                </c:pt>
                <c:pt idx="55">
                  <c:v>5.1189999999987776</c:v>
                </c:pt>
                <c:pt idx="56">
                  <c:v>5.2119999999995343</c:v>
                </c:pt>
                <c:pt idx="57">
                  <c:v>5.3039999999964493</c:v>
                </c:pt>
                <c:pt idx="58">
                  <c:v>5.3949999999967986</c:v>
                </c:pt>
                <c:pt idx="59">
                  <c:v>5.4870000000009895</c:v>
                </c:pt>
                <c:pt idx="60">
                  <c:v>5.5799999999944703</c:v>
                </c:pt>
                <c:pt idx="61">
                  <c:v>5.6719999999986612</c:v>
                </c:pt>
                <c:pt idx="62">
                  <c:v>5.7659999999959837</c:v>
                </c:pt>
                <c:pt idx="63">
                  <c:v>5.8580000000001746</c:v>
                </c:pt>
                <c:pt idx="64">
                  <c:v>5.9490000000005239</c:v>
                </c:pt>
                <c:pt idx="65">
                  <c:v>6.0429999999978463</c:v>
                </c:pt>
                <c:pt idx="66">
                  <c:v>6.1329999999943539</c:v>
                </c:pt>
                <c:pt idx="67">
                  <c:v>6.2269999999989523</c:v>
                </c:pt>
                <c:pt idx="68">
                  <c:v>6.3189999999958673</c:v>
                </c:pt>
                <c:pt idx="69">
                  <c:v>6.4139999999970314</c:v>
                </c:pt>
                <c:pt idx="70">
                  <c:v>6.5060000000012224</c:v>
                </c:pt>
                <c:pt idx="71">
                  <c:v>6.5999999999985448</c:v>
                </c:pt>
                <c:pt idx="72">
                  <c:v>6.6929999999993015</c:v>
                </c:pt>
                <c:pt idx="73">
                  <c:v>6.786999999996624</c:v>
                </c:pt>
                <c:pt idx="74">
                  <c:v>6.8779999999969732</c:v>
                </c:pt>
                <c:pt idx="75">
                  <c:v>6.9709999999977299</c:v>
                </c:pt>
                <c:pt idx="76">
                  <c:v>7.0649999999950523</c:v>
                </c:pt>
                <c:pt idx="77">
                  <c:v>7.1559999999954016</c:v>
                </c:pt>
                <c:pt idx="78">
                  <c:v>7.2509999999965657</c:v>
                </c:pt>
                <c:pt idx="79">
                  <c:v>7.3450000000011642</c:v>
                </c:pt>
                <c:pt idx="80">
                  <c:v>7.4379999999946449</c:v>
                </c:pt>
                <c:pt idx="81">
                  <c:v>7.5319999999992433</c:v>
                </c:pt>
                <c:pt idx="82">
                  <c:v>7.6229999999995925</c:v>
                </c:pt>
                <c:pt idx="83">
                  <c:v>7.7160000000003492</c:v>
                </c:pt>
                <c:pt idx="84">
                  <c:v>7.8079999999972642</c:v>
                </c:pt>
                <c:pt idx="85">
                  <c:v>7.9019999999945867</c:v>
                </c:pt>
                <c:pt idx="86">
                  <c:v>7.9949999999953434</c:v>
                </c:pt>
                <c:pt idx="87">
                  <c:v>8.0879999999961001</c:v>
                </c:pt>
                <c:pt idx="88">
                  <c:v>8.1809999999968568</c:v>
                </c:pt>
                <c:pt idx="89">
                  <c:v>8.2759999999980209</c:v>
                </c:pt>
                <c:pt idx="90">
                  <c:v>8.3689999999987776</c:v>
                </c:pt>
                <c:pt idx="91">
                  <c:v>8.4649999999965075</c:v>
                </c:pt>
                <c:pt idx="92">
                  <c:v>8.5559999999968568</c:v>
                </c:pt>
                <c:pt idx="93">
                  <c:v>8.6489999999976135</c:v>
                </c:pt>
                <c:pt idx="94">
                  <c:v>8.7419999999983702</c:v>
                </c:pt>
                <c:pt idx="95">
                  <c:v>8.8359999999956926</c:v>
                </c:pt>
                <c:pt idx="96">
                  <c:v>8.9289999999964493</c:v>
                </c:pt>
                <c:pt idx="97">
                  <c:v>9.021999999997206</c:v>
                </c:pt>
                <c:pt idx="98">
                  <c:v>9.1149999999979627</c:v>
                </c:pt>
                <c:pt idx="99">
                  <c:v>9.2079999999987194</c:v>
                </c:pt>
                <c:pt idx="100">
                  <c:v>9.3009999999994761</c:v>
                </c:pt>
                <c:pt idx="101">
                  <c:v>9.3949999999967986</c:v>
                </c:pt>
                <c:pt idx="102">
                  <c:v>9.4870000000009895</c:v>
                </c:pt>
                <c:pt idx="103">
                  <c:v>9.5829999999987194</c:v>
                </c:pt>
                <c:pt idx="104">
                  <c:v>9.6739999999990687</c:v>
                </c:pt>
                <c:pt idx="105">
                  <c:v>9.7690000000002328</c:v>
                </c:pt>
                <c:pt idx="106">
                  <c:v>9.8620000000009895</c:v>
                </c:pt>
                <c:pt idx="107">
                  <c:v>9.9549999999944703</c:v>
                </c:pt>
                <c:pt idx="108">
                  <c:v>10.049999999995634</c:v>
                </c:pt>
                <c:pt idx="109">
                  <c:v>10.141999999999825</c:v>
                </c:pt>
                <c:pt idx="110">
                  <c:v>10.23700000000099</c:v>
                </c:pt>
                <c:pt idx="111">
                  <c:v>10.328999999997905</c:v>
                </c:pt>
                <c:pt idx="112">
                  <c:v>10.421999999998661</c:v>
                </c:pt>
                <c:pt idx="113">
                  <c:v>10.513999999995576</c:v>
                </c:pt>
                <c:pt idx="114">
                  <c:v>10.60899999999674</c:v>
                </c:pt>
                <c:pt idx="115">
                  <c:v>10.701000000000931</c:v>
                </c:pt>
                <c:pt idx="116">
                  <c:v>10.792999999997846</c:v>
                </c:pt>
                <c:pt idx="117">
                  <c:v>10.884999999994761</c:v>
                </c:pt>
                <c:pt idx="118">
                  <c:v>10.977999999995518</c:v>
                </c:pt>
                <c:pt idx="119">
                  <c:v>11.072000000000116</c:v>
                </c:pt>
                <c:pt idx="120">
                  <c:v>11.163999999997031</c:v>
                </c:pt>
                <c:pt idx="121">
                  <c:v>11.258999999998196</c:v>
                </c:pt>
                <c:pt idx="122">
                  <c:v>11.352999999995518</c:v>
                </c:pt>
                <c:pt idx="123">
                  <c:v>11.443999999995867</c:v>
                </c:pt>
                <c:pt idx="124">
                  <c:v>11.536999999996624</c:v>
                </c:pt>
                <c:pt idx="125">
                  <c:v>11.631999999997788</c:v>
                </c:pt>
                <c:pt idx="126">
                  <c:v>11.724999999998545</c:v>
                </c:pt>
                <c:pt idx="127">
                  <c:v>11.81699999999546</c:v>
                </c:pt>
                <c:pt idx="128">
                  <c:v>11.907999999995809</c:v>
                </c:pt>
                <c:pt idx="129">
                  <c:v>12.004000000000815</c:v>
                </c:pt>
                <c:pt idx="130">
                  <c:v>12.093999999997322</c:v>
                </c:pt>
                <c:pt idx="131">
                  <c:v>12.189999999995052</c:v>
                </c:pt>
                <c:pt idx="132">
                  <c:v>12.279999999998836</c:v>
                </c:pt>
                <c:pt idx="133">
                  <c:v>12.373999999996158</c:v>
                </c:pt>
                <c:pt idx="134">
                  <c:v>12.468000000000757</c:v>
                </c:pt>
                <c:pt idx="135">
                  <c:v>12.557999999997264</c:v>
                </c:pt>
                <c:pt idx="136">
                  <c:v>12.650999999998021</c:v>
                </c:pt>
                <c:pt idx="137">
                  <c:v>12.742999999994936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94-4642-ADA2-54B0F1541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yaw[°]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'Figure4.2.9'!$AI$3</c:f>
              <c:strCache>
                <c:ptCount val="1"/>
                <c:pt idx="0">
                  <c:v>Pitch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'Figure4.2.9'!$AI$4:$AI$1000</c:f>
              <c:numCache>
                <c:formatCode>General</c:formatCode>
                <c:ptCount val="997"/>
                <c:pt idx="0">
                  <c:v>-5.1500000953674316</c:v>
                </c:pt>
                <c:pt idx="1">
                  <c:v>-3.369999885559082</c:v>
                </c:pt>
                <c:pt idx="2">
                  <c:v>-3.5799999237060547</c:v>
                </c:pt>
                <c:pt idx="3">
                  <c:v>-3.380000114440918</c:v>
                </c:pt>
                <c:pt idx="4">
                  <c:v>-3.380000114440918</c:v>
                </c:pt>
                <c:pt idx="5">
                  <c:v>-3.1099998950958252</c:v>
                </c:pt>
                <c:pt idx="6">
                  <c:v>-0.77999997138977051</c:v>
                </c:pt>
                <c:pt idx="7">
                  <c:v>-0.77999997138977051</c:v>
                </c:pt>
                <c:pt idx="8">
                  <c:v>2.7300000190734863</c:v>
                </c:pt>
                <c:pt idx="9">
                  <c:v>3.4100000858306885</c:v>
                </c:pt>
                <c:pt idx="10">
                  <c:v>1.8400000333786011</c:v>
                </c:pt>
                <c:pt idx="11">
                  <c:v>-1.0900000333786011</c:v>
                </c:pt>
                <c:pt idx="12">
                  <c:v>-0.88999998569488525</c:v>
                </c:pt>
                <c:pt idx="13">
                  <c:v>0.36000001430511475</c:v>
                </c:pt>
                <c:pt idx="14">
                  <c:v>-3.9600000381469727</c:v>
                </c:pt>
                <c:pt idx="15">
                  <c:v>-3.9800000190734863</c:v>
                </c:pt>
                <c:pt idx="16">
                  <c:v>-3.9800000190734863</c:v>
                </c:pt>
                <c:pt idx="17">
                  <c:v>-1.4299999475479126</c:v>
                </c:pt>
                <c:pt idx="18">
                  <c:v>-1.4299999475479126</c:v>
                </c:pt>
                <c:pt idx="19">
                  <c:v>-3.119999885559082</c:v>
                </c:pt>
                <c:pt idx="20">
                  <c:v>-2.2300000190734863</c:v>
                </c:pt>
                <c:pt idx="21">
                  <c:v>-2.2300000190734863</c:v>
                </c:pt>
                <c:pt idx="22">
                  <c:v>-2.2300000190734863</c:v>
                </c:pt>
                <c:pt idx="23">
                  <c:v>-3.369999885559082</c:v>
                </c:pt>
                <c:pt idx="24">
                  <c:v>-3.369999885559082</c:v>
                </c:pt>
                <c:pt idx="25">
                  <c:v>-7.3299999237060547</c:v>
                </c:pt>
                <c:pt idx="26">
                  <c:v>-3.8499999046325684</c:v>
                </c:pt>
                <c:pt idx="27">
                  <c:v>-4.0900001525878906</c:v>
                </c:pt>
                <c:pt idx="28">
                  <c:v>-4.0900001525878906</c:v>
                </c:pt>
                <c:pt idx="29">
                  <c:v>-2.3499999046325684</c:v>
                </c:pt>
                <c:pt idx="30">
                  <c:v>-6.8600001335144043</c:v>
                </c:pt>
                <c:pt idx="31">
                  <c:v>-5.4499998092651367</c:v>
                </c:pt>
                <c:pt idx="32">
                  <c:v>-4.8000001907348633</c:v>
                </c:pt>
                <c:pt idx="33">
                  <c:v>-4.8000001907348633</c:v>
                </c:pt>
                <c:pt idx="34">
                  <c:v>-5.9099998474121094</c:v>
                </c:pt>
                <c:pt idx="35">
                  <c:v>-5.9099998474121094</c:v>
                </c:pt>
                <c:pt idx="36">
                  <c:v>-8.9799995422363281</c:v>
                </c:pt>
                <c:pt idx="37">
                  <c:v>-7.0999999046325684</c:v>
                </c:pt>
                <c:pt idx="38">
                  <c:v>-5.690000057220459</c:v>
                </c:pt>
                <c:pt idx="39">
                  <c:v>-6.0300002098083496</c:v>
                </c:pt>
                <c:pt idx="40">
                  <c:v>-6.0300002098083496</c:v>
                </c:pt>
                <c:pt idx="41">
                  <c:v>-6.0900001525878906</c:v>
                </c:pt>
                <c:pt idx="42">
                  <c:v>-6.0900001525878906</c:v>
                </c:pt>
                <c:pt idx="43">
                  <c:v>-3.0099999904632568</c:v>
                </c:pt>
                <c:pt idx="44">
                  <c:v>-7.5799999237060547</c:v>
                </c:pt>
                <c:pt idx="45">
                  <c:v>-7.2300000190734863</c:v>
                </c:pt>
                <c:pt idx="46">
                  <c:v>-5.4200000762939453</c:v>
                </c:pt>
                <c:pt idx="47">
                  <c:v>-3.5399999618530273</c:v>
                </c:pt>
                <c:pt idx="48">
                  <c:v>-4.8400001525878906</c:v>
                </c:pt>
                <c:pt idx="49">
                  <c:v>-4.8400001525878906</c:v>
                </c:pt>
                <c:pt idx="50">
                  <c:v>-6.1700000762939453</c:v>
                </c:pt>
                <c:pt idx="51">
                  <c:v>-8.4799995422363281</c:v>
                </c:pt>
                <c:pt idx="52">
                  <c:v>-7.1100001335144043</c:v>
                </c:pt>
                <c:pt idx="53">
                  <c:v>-8.2200002670288086</c:v>
                </c:pt>
                <c:pt idx="54">
                  <c:v>-2.5</c:v>
                </c:pt>
                <c:pt idx="55">
                  <c:v>-5.820000171661377</c:v>
                </c:pt>
                <c:pt idx="56">
                  <c:v>-3.2100000381469727</c:v>
                </c:pt>
                <c:pt idx="57">
                  <c:v>-7.4699997901916504</c:v>
                </c:pt>
                <c:pt idx="58">
                  <c:v>-7.4699997901916504</c:v>
                </c:pt>
                <c:pt idx="59">
                  <c:v>-5.679999828338623</c:v>
                </c:pt>
                <c:pt idx="60">
                  <c:v>-5.679999828338623</c:v>
                </c:pt>
                <c:pt idx="61">
                  <c:v>-7.9000000953674316</c:v>
                </c:pt>
                <c:pt idx="62">
                  <c:v>-11.189999580383301</c:v>
                </c:pt>
                <c:pt idx="63">
                  <c:v>-10.829999923706055</c:v>
                </c:pt>
                <c:pt idx="64">
                  <c:v>-12.090000152587891</c:v>
                </c:pt>
                <c:pt idx="65">
                  <c:v>-8.9600000381469727</c:v>
                </c:pt>
                <c:pt idx="66">
                  <c:v>-2.809999942779541</c:v>
                </c:pt>
                <c:pt idx="67">
                  <c:v>-6.6999998092651367</c:v>
                </c:pt>
                <c:pt idx="68">
                  <c:v>-10.689999580383301</c:v>
                </c:pt>
                <c:pt idx="69">
                  <c:v>-6.9499998092651367</c:v>
                </c:pt>
                <c:pt idx="70">
                  <c:v>-5.880000114440918</c:v>
                </c:pt>
                <c:pt idx="71">
                  <c:v>-9.8199996948242188</c:v>
                </c:pt>
                <c:pt idx="72">
                  <c:v>-9.8199996948242188</c:v>
                </c:pt>
                <c:pt idx="73">
                  <c:v>-10.869999885559082</c:v>
                </c:pt>
                <c:pt idx="74">
                  <c:v>-7.0199999809265137</c:v>
                </c:pt>
                <c:pt idx="75">
                  <c:v>-7.0199999809265137</c:v>
                </c:pt>
                <c:pt idx="76">
                  <c:v>-12.079999923706055</c:v>
                </c:pt>
                <c:pt idx="77">
                  <c:v>-9.2200002670288086</c:v>
                </c:pt>
                <c:pt idx="78">
                  <c:v>-9.2200002670288086</c:v>
                </c:pt>
                <c:pt idx="79">
                  <c:v>-10.25</c:v>
                </c:pt>
                <c:pt idx="80">
                  <c:v>-9.8299999237060547</c:v>
                </c:pt>
                <c:pt idx="81">
                  <c:v>-10.289999961853027</c:v>
                </c:pt>
                <c:pt idx="82">
                  <c:v>-10.25</c:v>
                </c:pt>
                <c:pt idx="83">
                  <c:v>-9.2600002288818359</c:v>
                </c:pt>
                <c:pt idx="84">
                  <c:v>-13.050000190734863</c:v>
                </c:pt>
                <c:pt idx="85">
                  <c:v>-13.050000190734863</c:v>
                </c:pt>
                <c:pt idx="86">
                  <c:v>-12.680000305175781</c:v>
                </c:pt>
                <c:pt idx="87">
                  <c:v>-10.439999580383301</c:v>
                </c:pt>
                <c:pt idx="88">
                  <c:v>-11.489999771118164</c:v>
                </c:pt>
                <c:pt idx="89">
                  <c:v>-8.3500003814697266</c:v>
                </c:pt>
                <c:pt idx="90">
                  <c:v>-6.7199997901916504</c:v>
                </c:pt>
                <c:pt idx="91">
                  <c:v>-8.0299997329711914</c:v>
                </c:pt>
                <c:pt idx="92">
                  <c:v>-8.0299997329711914</c:v>
                </c:pt>
                <c:pt idx="93">
                  <c:v>-7.7399997711181641</c:v>
                </c:pt>
                <c:pt idx="94">
                  <c:v>-5.5799999237060547</c:v>
                </c:pt>
                <c:pt idx="95">
                  <c:v>-4.1500000953674316</c:v>
                </c:pt>
                <c:pt idx="96">
                  <c:v>-4.5300002098083496</c:v>
                </c:pt>
                <c:pt idx="97">
                  <c:v>-5.9499998092651367</c:v>
                </c:pt>
                <c:pt idx="98">
                  <c:v>1.3400000333786011</c:v>
                </c:pt>
                <c:pt idx="99">
                  <c:v>-7.5900001525878906</c:v>
                </c:pt>
                <c:pt idx="100">
                  <c:v>-7.5900001525878906</c:v>
                </c:pt>
                <c:pt idx="101">
                  <c:v>-8.0299997329711914</c:v>
                </c:pt>
                <c:pt idx="102">
                  <c:v>-1.2100000381469727</c:v>
                </c:pt>
                <c:pt idx="103">
                  <c:v>-4.3299999237060547</c:v>
                </c:pt>
                <c:pt idx="104">
                  <c:v>-7.619999885559082</c:v>
                </c:pt>
                <c:pt idx="105">
                  <c:v>-6.820000171661377</c:v>
                </c:pt>
                <c:pt idx="106">
                  <c:v>-8.7799997329711914</c:v>
                </c:pt>
                <c:pt idx="107">
                  <c:v>-8.7799997329711914</c:v>
                </c:pt>
                <c:pt idx="108">
                  <c:v>-11.420000076293945</c:v>
                </c:pt>
                <c:pt idx="109">
                  <c:v>-10.430000305175781</c:v>
                </c:pt>
                <c:pt idx="110">
                  <c:v>-11.520000457763672</c:v>
                </c:pt>
                <c:pt idx="111">
                  <c:v>-4.9899997711181641</c:v>
                </c:pt>
                <c:pt idx="112">
                  <c:v>-10.710000038146973</c:v>
                </c:pt>
                <c:pt idx="113">
                  <c:v>-12</c:v>
                </c:pt>
                <c:pt idx="114">
                  <c:v>-11.560000419616699</c:v>
                </c:pt>
                <c:pt idx="115">
                  <c:v>-12.539999961853027</c:v>
                </c:pt>
                <c:pt idx="116">
                  <c:v>-10.960000038146973</c:v>
                </c:pt>
                <c:pt idx="117">
                  <c:v>-11.149999618530273</c:v>
                </c:pt>
                <c:pt idx="118">
                  <c:v>-12.800000190734863</c:v>
                </c:pt>
                <c:pt idx="119">
                  <c:v>-15.430000305175781</c:v>
                </c:pt>
                <c:pt idx="120">
                  <c:v>-10.100000381469727</c:v>
                </c:pt>
                <c:pt idx="121">
                  <c:v>-12</c:v>
                </c:pt>
                <c:pt idx="122">
                  <c:v>-14.050000190734863</c:v>
                </c:pt>
                <c:pt idx="123">
                  <c:v>-12.890000343322754</c:v>
                </c:pt>
                <c:pt idx="124">
                  <c:v>-9.8199996948242188</c:v>
                </c:pt>
                <c:pt idx="125">
                  <c:v>-11.210000038146973</c:v>
                </c:pt>
                <c:pt idx="126">
                  <c:v>-11.470000267028809</c:v>
                </c:pt>
                <c:pt idx="127">
                  <c:v>-17.319999694824219</c:v>
                </c:pt>
                <c:pt idx="128">
                  <c:v>-12.109999656677246</c:v>
                </c:pt>
                <c:pt idx="129">
                  <c:v>-14.020000457763672</c:v>
                </c:pt>
                <c:pt idx="130">
                  <c:v>-14.029999732971191</c:v>
                </c:pt>
                <c:pt idx="131">
                  <c:v>-11.710000038146973</c:v>
                </c:pt>
                <c:pt idx="132">
                  <c:v>-12.590000152587891</c:v>
                </c:pt>
                <c:pt idx="133">
                  <c:v>-9.25</c:v>
                </c:pt>
                <c:pt idx="134">
                  <c:v>-8.0699996948242188</c:v>
                </c:pt>
                <c:pt idx="135">
                  <c:v>-13.079999923706055</c:v>
                </c:pt>
                <c:pt idx="136">
                  <c:v>-8.0699996948242188</c:v>
                </c:pt>
                <c:pt idx="137">
                  <c:v>-8.7299995422363281</c:v>
                </c:pt>
                <c:pt idx="138">
                  <c:v>0.36000001430511475</c:v>
                </c:pt>
                <c:pt idx="139">
                  <c:v>-8.119999885559082</c:v>
                </c:pt>
                <c:pt idx="140">
                  <c:v>0.87000000476837158</c:v>
                </c:pt>
                <c:pt idx="141">
                  <c:v>-3.8199999332427979</c:v>
                </c:pt>
                <c:pt idx="142">
                  <c:v>1.2100000381469727</c:v>
                </c:pt>
                <c:pt idx="143">
                  <c:v>2.3199999332427979</c:v>
                </c:pt>
                <c:pt idx="144">
                  <c:v>0.87000000476837158</c:v>
                </c:pt>
                <c:pt idx="145">
                  <c:v>-6.9099998474121094</c:v>
                </c:pt>
                <c:pt idx="146">
                  <c:v>-2.369999885559082</c:v>
                </c:pt>
                <c:pt idx="147">
                  <c:v>-6.309999942779541</c:v>
                </c:pt>
                <c:pt idx="148">
                  <c:v>-7.1500000953674316</c:v>
                </c:pt>
                <c:pt idx="149">
                  <c:v>2.2799999713897705</c:v>
                </c:pt>
                <c:pt idx="150">
                  <c:v>2.5699999332427979</c:v>
                </c:pt>
                <c:pt idx="151">
                  <c:v>-1.0800000429153442</c:v>
                </c:pt>
                <c:pt idx="152">
                  <c:v>-1.2400000095367432</c:v>
                </c:pt>
                <c:pt idx="153">
                  <c:v>-0.15000000596046448</c:v>
                </c:pt>
                <c:pt idx="154">
                  <c:v>7.1700000762939453</c:v>
                </c:pt>
                <c:pt idx="155">
                  <c:v>4.119999885559082</c:v>
                </c:pt>
                <c:pt idx="156">
                  <c:v>1.3700000047683716</c:v>
                </c:pt>
                <c:pt idx="157">
                  <c:v>-2.9800000190734863</c:v>
                </c:pt>
                <c:pt idx="158">
                  <c:v>3.0899999141693115</c:v>
                </c:pt>
                <c:pt idx="159">
                  <c:v>3.8299999237060547</c:v>
                </c:pt>
                <c:pt idx="160">
                  <c:v>-1.4299999475479126</c:v>
                </c:pt>
                <c:pt idx="161">
                  <c:v>-1.4299999475479126</c:v>
                </c:pt>
                <c:pt idx="162">
                  <c:v>-9.3500003814697266</c:v>
                </c:pt>
                <c:pt idx="163">
                  <c:v>-0.2199999988079071</c:v>
                </c:pt>
                <c:pt idx="164">
                  <c:v>16.930000305175781</c:v>
                </c:pt>
                <c:pt idx="165">
                  <c:v>6.3899998664855957</c:v>
                </c:pt>
                <c:pt idx="166">
                  <c:v>1.9600000381469727</c:v>
                </c:pt>
                <c:pt idx="167">
                  <c:v>1.0199999809265137</c:v>
                </c:pt>
                <c:pt idx="168">
                  <c:v>0.8399999737739563</c:v>
                </c:pt>
                <c:pt idx="169">
                  <c:v>3.3499999046325684</c:v>
                </c:pt>
                <c:pt idx="170">
                  <c:v>7.2600002288818359</c:v>
                </c:pt>
                <c:pt idx="171">
                  <c:v>9.5399999618530273</c:v>
                </c:pt>
                <c:pt idx="172">
                  <c:v>-6.0900001525878906</c:v>
                </c:pt>
                <c:pt idx="173">
                  <c:v>-4.0100002288818359</c:v>
                </c:pt>
                <c:pt idx="174">
                  <c:v>-5.0399999618530273</c:v>
                </c:pt>
                <c:pt idx="175">
                  <c:v>-6.6399998664855957</c:v>
                </c:pt>
                <c:pt idx="176">
                  <c:v>-4.940000057220459</c:v>
                </c:pt>
                <c:pt idx="177">
                  <c:v>-0.95999997854232788</c:v>
                </c:pt>
                <c:pt idx="178">
                  <c:v>-3.059999942779541</c:v>
                </c:pt>
                <c:pt idx="179">
                  <c:v>11.340000152587891</c:v>
                </c:pt>
                <c:pt idx="180">
                  <c:v>5.5</c:v>
                </c:pt>
                <c:pt idx="181">
                  <c:v>3.9500000476837158</c:v>
                </c:pt>
                <c:pt idx="182">
                  <c:v>1.2200000286102295</c:v>
                </c:pt>
                <c:pt idx="183">
                  <c:v>1.0199999809265137</c:v>
                </c:pt>
                <c:pt idx="184">
                  <c:v>1.8300000429153442</c:v>
                </c:pt>
                <c:pt idx="185">
                  <c:v>2.0499999523162842</c:v>
                </c:pt>
                <c:pt idx="186">
                  <c:v>-5.2012903119928096</c:v>
                </c:pt>
                <c:pt idx="187">
                  <c:v>5.4339425630935576</c:v>
                </c:pt>
              </c:numCache>
            </c:numRef>
          </c:xVal>
          <c:yVal>
            <c:numRef>
              <c:f>'Figure4.2.9'!$AE$4:$AE$1000</c:f>
              <c:numCache>
                <c:formatCode>General</c:formatCode>
                <c:ptCount val="997"/>
                <c:pt idx="0">
                  <c:v>0</c:v>
                </c:pt>
                <c:pt idx="1">
                  <c:v>6.4000000000000001E-2</c:v>
                </c:pt>
                <c:pt idx="2">
                  <c:v>0.128</c:v>
                </c:pt>
                <c:pt idx="3">
                  <c:v>0.21199999999999999</c:v>
                </c:pt>
                <c:pt idx="4">
                  <c:v>0.27</c:v>
                </c:pt>
                <c:pt idx="5">
                  <c:v>0.34200000000000003</c:v>
                </c:pt>
                <c:pt idx="6">
                  <c:v>0.4</c:v>
                </c:pt>
                <c:pt idx="7">
                  <c:v>0.46400000000000002</c:v>
                </c:pt>
                <c:pt idx="8">
                  <c:v>0.52600000000000002</c:v>
                </c:pt>
                <c:pt idx="9">
                  <c:v>0.58399999999999996</c:v>
                </c:pt>
                <c:pt idx="10">
                  <c:v>0.65</c:v>
                </c:pt>
                <c:pt idx="11">
                  <c:v>0.745</c:v>
                </c:pt>
                <c:pt idx="12">
                  <c:v>0.81699999999999995</c:v>
                </c:pt>
                <c:pt idx="13">
                  <c:v>0.879</c:v>
                </c:pt>
                <c:pt idx="14">
                  <c:v>0.93700000000000006</c:v>
                </c:pt>
                <c:pt idx="15">
                  <c:v>1.008</c:v>
                </c:pt>
                <c:pt idx="16">
                  <c:v>1.0820000000000001</c:v>
                </c:pt>
                <c:pt idx="17">
                  <c:v>1.1859999999999999</c:v>
                </c:pt>
                <c:pt idx="18">
                  <c:v>1.2390000000000001</c:v>
                </c:pt>
                <c:pt idx="19">
                  <c:v>1.306</c:v>
                </c:pt>
                <c:pt idx="20">
                  <c:v>1.3540000000000001</c:v>
                </c:pt>
                <c:pt idx="21">
                  <c:v>1.429</c:v>
                </c:pt>
                <c:pt idx="22">
                  <c:v>1.51</c:v>
                </c:pt>
                <c:pt idx="23">
                  <c:v>1.569</c:v>
                </c:pt>
                <c:pt idx="24">
                  <c:v>1.6339999999999999</c:v>
                </c:pt>
                <c:pt idx="25">
                  <c:v>1.6830000000000001</c:v>
                </c:pt>
                <c:pt idx="26">
                  <c:v>1.778</c:v>
                </c:pt>
                <c:pt idx="27">
                  <c:v>1.85</c:v>
                </c:pt>
                <c:pt idx="28">
                  <c:v>1.9379999999999999</c:v>
                </c:pt>
                <c:pt idx="29">
                  <c:v>2.0249999999999999</c:v>
                </c:pt>
                <c:pt idx="30">
                  <c:v>2.1179999999999999</c:v>
                </c:pt>
                <c:pt idx="31">
                  <c:v>2.2160000000000002</c:v>
                </c:pt>
                <c:pt idx="32">
                  <c:v>2.3530000000000002</c:v>
                </c:pt>
                <c:pt idx="33">
                  <c:v>2.4500000000000002</c:v>
                </c:pt>
                <c:pt idx="34">
                  <c:v>2.5310000000000001</c:v>
                </c:pt>
                <c:pt idx="35">
                  <c:v>2.6120000000000001</c:v>
                </c:pt>
                <c:pt idx="36">
                  <c:v>2.69</c:v>
                </c:pt>
                <c:pt idx="37">
                  <c:v>2.7589999999999999</c:v>
                </c:pt>
                <c:pt idx="38">
                  <c:v>2.843</c:v>
                </c:pt>
                <c:pt idx="39">
                  <c:v>2.9119999999999999</c:v>
                </c:pt>
                <c:pt idx="40">
                  <c:v>2.9889999999999999</c:v>
                </c:pt>
                <c:pt idx="41">
                  <c:v>3.0539999999999998</c:v>
                </c:pt>
                <c:pt idx="42">
                  <c:v>3.109</c:v>
                </c:pt>
                <c:pt idx="43">
                  <c:v>3.1819999999999999</c:v>
                </c:pt>
                <c:pt idx="44">
                  <c:v>3.2370000000000001</c:v>
                </c:pt>
                <c:pt idx="45">
                  <c:v>3.3050000000000002</c:v>
                </c:pt>
                <c:pt idx="46">
                  <c:v>3.3730000000000002</c:v>
                </c:pt>
                <c:pt idx="47">
                  <c:v>3.4420000000000002</c:v>
                </c:pt>
                <c:pt idx="48">
                  <c:v>3.508</c:v>
                </c:pt>
                <c:pt idx="49">
                  <c:v>3.573</c:v>
                </c:pt>
                <c:pt idx="50">
                  <c:v>3.6379999999999999</c:v>
                </c:pt>
                <c:pt idx="51">
                  <c:v>3.7050000000000001</c:v>
                </c:pt>
                <c:pt idx="52">
                  <c:v>3.766</c:v>
                </c:pt>
                <c:pt idx="53">
                  <c:v>3.8410000000000002</c:v>
                </c:pt>
                <c:pt idx="54">
                  <c:v>3.9239999999999999</c:v>
                </c:pt>
                <c:pt idx="55">
                  <c:v>3.9990000000000001</c:v>
                </c:pt>
                <c:pt idx="56">
                  <c:v>4.0570000000000004</c:v>
                </c:pt>
                <c:pt idx="57">
                  <c:v>4.1319999999999997</c:v>
                </c:pt>
                <c:pt idx="58">
                  <c:v>4.1959999999999997</c:v>
                </c:pt>
                <c:pt idx="59">
                  <c:v>4.2709999999999999</c:v>
                </c:pt>
                <c:pt idx="60">
                  <c:v>4.3230000000000004</c:v>
                </c:pt>
                <c:pt idx="61">
                  <c:v>4.4009999999999998</c:v>
                </c:pt>
                <c:pt idx="62">
                  <c:v>4.46</c:v>
                </c:pt>
                <c:pt idx="63">
                  <c:v>4.5419999999999998</c:v>
                </c:pt>
                <c:pt idx="64">
                  <c:v>4.609</c:v>
                </c:pt>
                <c:pt idx="65">
                  <c:v>4.6719999999999997</c:v>
                </c:pt>
                <c:pt idx="66">
                  <c:v>4.7370000000000001</c:v>
                </c:pt>
                <c:pt idx="67">
                  <c:v>4.8310000000000004</c:v>
                </c:pt>
                <c:pt idx="68">
                  <c:v>4.9009999999999998</c:v>
                </c:pt>
                <c:pt idx="69">
                  <c:v>4.9710000000000001</c:v>
                </c:pt>
                <c:pt idx="70">
                  <c:v>5.0389999999999997</c:v>
                </c:pt>
                <c:pt idx="71">
                  <c:v>5.1150000000000002</c:v>
                </c:pt>
                <c:pt idx="72">
                  <c:v>5.1740000000000004</c:v>
                </c:pt>
                <c:pt idx="73">
                  <c:v>5.2350000000000003</c:v>
                </c:pt>
                <c:pt idx="74">
                  <c:v>5.2949999999999999</c:v>
                </c:pt>
                <c:pt idx="75">
                  <c:v>5.3730000000000002</c:v>
                </c:pt>
                <c:pt idx="76">
                  <c:v>5.4279999999999999</c:v>
                </c:pt>
                <c:pt idx="77">
                  <c:v>5.5049999999999999</c:v>
                </c:pt>
                <c:pt idx="78">
                  <c:v>5.5720000000000001</c:v>
                </c:pt>
                <c:pt idx="79">
                  <c:v>5.6470000000000002</c:v>
                </c:pt>
                <c:pt idx="80">
                  <c:v>5.7080000000000002</c:v>
                </c:pt>
                <c:pt idx="81">
                  <c:v>5.7770000000000001</c:v>
                </c:pt>
                <c:pt idx="82">
                  <c:v>5.8339999999999996</c:v>
                </c:pt>
                <c:pt idx="83">
                  <c:v>5.9</c:v>
                </c:pt>
                <c:pt idx="84">
                  <c:v>5.98</c:v>
                </c:pt>
                <c:pt idx="85">
                  <c:v>6.0460000000000003</c:v>
                </c:pt>
                <c:pt idx="86">
                  <c:v>6.1</c:v>
                </c:pt>
                <c:pt idx="87">
                  <c:v>6.1580000000000004</c:v>
                </c:pt>
                <c:pt idx="88">
                  <c:v>6.2510000000000003</c:v>
                </c:pt>
                <c:pt idx="89">
                  <c:v>6.3449999999999998</c:v>
                </c:pt>
                <c:pt idx="90">
                  <c:v>6.4109999999999996</c:v>
                </c:pt>
                <c:pt idx="91">
                  <c:v>6.4729999999999999</c:v>
                </c:pt>
                <c:pt idx="92">
                  <c:v>6.5309999999999997</c:v>
                </c:pt>
                <c:pt idx="93">
                  <c:v>6.577</c:v>
                </c:pt>
                <c:pt idx="94">
                  <c:v>6.6429999999999998</c:v>
                </c:pt>
                <c:pt idx="95">
                  <c:v>6.7009999999999996</c:v>
                </c:pt>
                <c:pt idx="96">
                  <c:v>6.7649999999999997</c:v>
                </c:pt>
                <c:pt idx="97">
                  <c:v>6.8239999999999998</c:v>
                </c:pt>
                <c:pt idx="98">
                  <c:v>6.891</c:v>
                </c:pt>
                <c:pt idx="99">
                  <c:v>6.96</c:v>
                </c:pt>
                <c:pt idx="100">
                  <c:v>7.0209999999999999</c:v>
                </c:pt>
                <c:pt idx="101">
                  <c:v>7.093</c:v>
                </c:pt>
                <c:pt idx="102">
                  <c:v>7.1710000000000003</c:v>
                </c:pt>
                <c:pt idx="103">
                  <c:v>7.2439999999999998</c:v>
                </c:pt>
                <c:pt idx="104">
                  <c:v>7.306</c:v>
                </c:pt>
                <c:pt idx="105">
                  <c:v>7.3620000000000001</c:v>
                </c:pt>
                <c:pt idx="106">
                  <c:v>7.4180000000000001</c:v>
                </c:pt>
                <c:pt idx="107">
                  <c:v>7.4859999999999998</c:v>
                </c:pt>
                <c:pt idx="108">
                  <c:v>7.5549999999999997</c:v>
                </c:pt>
                <c:pt idx="109">
                  <c:v>7.6219999999999999</c:v>
                </c:pt>
                <c:pt idx="110">
                  <c:v>7.69</c:v>
                </c:pt>
                <c:pt idx="111">
                  <c:v>7.758</c:v>
                </c:pt>
                <c:pt idx="112">
                  <c:v>7.8410000000000002</c:v>
                </c:pt>
                <c:pt idx="113">
                  <c:v>7.9180000000000001</c:v>
                </c:pt>
                <c:pt idx="114">
                  <c:v>7.984</c:v>
                </c:pt>
                <c:pt idx="115">
                  <c:v>8.0449999999999999</c:v>
                </c:pt>
                <c:pt idx="116">
                  <c:v>8.11</c:v>
                </c:pt>
                <c:pt idx="117">
                  <c:v>8.1920000000000002</c:v>
                </c:pt>
                <c:pt idx="118">
                  <c:v>8.2620000000000005</c:v>
                </c:pt>
                <c:pt idx="119">
                  <c:v>8.3179999999999996</c:v>
                </c:pt>
                <c:pt idx="120">
                  <c:v>8.375</c:v>
                </c:pt>
                <c:pt idx="121">
                  <c:v>8.4320000000000004</c:v>
                </c:pt>
                <c:pt idx="122">
                  <c:v>8.5</c:v>
                </c:pt>
                <c:pt idx="123">
                  <c:v>8.5579999999999998</c:v>
                </c:pt>
                <c:pt idx="124">
                  <c:v>8.6199999999999992</c:v>
                </c:pt>
                <c:pt idx="125">
                  <c:v>8.6969999999999992</c:v>
                </c:pt>
                <c:pt idx="126">
                  <c:v>8.7729999999999997</c:v>
                </c:pt>
                <c:pt idx="127">
                  <c:v>8.8309999999999995</c:v>
                </c:pt>
                <c:pt idx="128">
                  <c:v>8.8949999999999996</c:v>
                </c:pt>
                <c:pt idx="129">
                  <c:v>8.9570000000000007</c:v>
                </c:pt>
                <c:pt idx="130">
                  <c:v>9.0239999999999991</c:v>
                </c:pt>
                <c:pt idx="131">
                  <c:v>9.0850000000000009</c:v>
                </c:pt>
                <c:pt idx="132">
                  <c:v>9.1530000000000005</c:v>
                </c:pt>
                <c:pt idx="133">
                  <c:v>9.2279999999999998</c:v>
                </c:pt>
                <c:pt idx="134">
                  <c:v>9.2949999999999999</c:v>
                </c:pt>
                <c:pt idx="135">
                  <c:v>9.3539999999999992</c:v>
                </c:pt>
                <c:pt idx="136">
                  <c:v>9.42</c:v>
                </c:pt>
                <c:pt idx="137">
                  <c:v>9.4949999999999992</c:v>
                </c:pt>
                <c:pt idx="138">
                  <c:v>9.5679999999999996</c:v>
                </c:pt>
                <c:pt idx="139">
                  <c:v>9.6370000000000005</c:v>
                </c:pt>
                <c:pt idx="140">
                  <c:v>9.69</c:v>
                </c:pt>
                <c:pt idx="141">
                  <c:v>9.7530000000000001</c:v>
                </c:pt>
                <c:pt idx="142">
                  <c:v>9.8160000000000007</c:v>
                </c:pt>
                <c:pt idx="143">
                  <c:v>9.891</c:v>
                </c:pt>
                <c:pt idx="144">
                  <c:v>9.9529999999999994</c:v>
                </c:pt>
                <c:pt idx="145">
                  <c:v>10.02</c:v>
                </c:pt>
                <c:pt idx="146">
                  <c:v>10.087999999999999</c:v>
                </c:pt>
                <c:pt idx="147">
                  <c:v>10.145</c:v>
                </c:pt>
                <c:pt idx="148">
                  <c:v>10.212999999999999</c:v>
                </c:pt>
                <c:pt idx="149">
                  <c:v>10.281000000000001</c:v>
                </c:pt>
                <c:pt idx="150">
                  <c:v>10.343</c:v>
                </c:pt>
                <c:pt idx="151">
                  <c:v>10.42</c:v>
                </c:pt>
                <c:pt idx="152">
                  <c:v>10.475</c:v>
                </c:pt>
                <c:pt idx="153">
                  <c:v>10.54</c:v>
                </c:pt>
                <c:pt idx="154">
                  <c:v>10.606</c:v>
                </c:pt>
                <c:pt idx="155">
                  <c:v>10.670999999999999</c:v>
                </c:pt>
                <c:pt idx="156">
                  <c:v>10.737</c:v>
                </c:pt>
                <c:pt idx="157">
                  <c:v>10.803000000000001</c:v>
                </c:pt>
                <c:pt idx="158">
                  <c:v>10.872</c:v>
                </c:pt>
                <c:pt idx="159">
                  <c:v>10.936</c:v>
                </c:pt>
                <c:pt idx="160">
                  <c:v>11.02</c:v>
                </c:pt>
                <c:pt idx="161">
                  <c:v>11.097</c:v>
                </c:pt>
                <c:pt idx="162">
                  <c:v>11.177</c:v>
                </c:pt>
                <c:pt idx="163">
                  <c:v>11.292</c:v>
                </c:pt>
                <c:pt idx="164">
                  <c:v>11.375999999999999</c:v>
                </c:pt>
                <c:pt idx="165">
                  <c:v>11.45</c:v>
                </c:pt>
                <c:pt idx="166">
                  <c:v>11.523</c:v>
                </c:pt>
                <c:pt idx="167">
                  <c:v>11.584</c:v>
                </c:pt>
                <c:pt idx="168">
                  <c:v>11.638999999999999</c:v>
                </c:pt>
                <c:pt idx="169">
                  <c:v>11.718</c:v>
                </c:pt>
                <c:pt idx="170">
                  <c:v>11.778</c:v>
                </c:pt>
                <c:pt idx="171">
                  <c:v>11.837</c:v>
                </c:pt>
                <c:pt idx="172">
                  <c:v>11.896000000000001</c:v>
                </c:pt>
                <c:pt idx="173">
                  <c:v>11.956</c:v>
                </c:pt>
                <c:pt idx="174">
                  <c:v>12.013</c:v>
                </c:pt>
                <c:pt idx="175">
                  <c:v>12.093</c:v>
                </c:pt>
                <c:pt idx="176">
                  <c:v>12.141999999999999</c:v>
                </c:pt>
                <c:pt idx="177">
                  <c:v>12.212</c:v>
                </c:pt>
                <c:pt idx="178">
                  <c:v>12.282999999999999</c:v>
                </c:pt>
                <c:pt idx="179">
                  <c:v>12.356</c:v>
                </c:pt>
                <c:pt idx="180">
                  <c:v>12.417</c:v>
                </c:pt>
                <c:pt idx="181">
                  <c:v>12.484999999999999</c:v>
                </c:pt>
                <c:pt idx="182">
                  <c:v>12.538</c:v>
                </c:pt>
                <c:pt idx="183">
                  <c:v>12.606999999999999</c:v>
                </c:pt>
                <c:pt idx="184">
                  <c:v>12.667</c:v>
                </c:pt>
                <c:pt idx="185">
                  <c:v>12.737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BF-467A-BDAF-1A0DACA5E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strRef>
              <c:f>'Figure4.2.9'!$N$2</c:f>
              <c:strCache>
                <c:ptCount val="1"/>
                <c:pt idx="0">
                  <c:v>Trajectory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'Figure4.2.9'!$N$4:$N$1000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-7.3750000000000005E-3</c:v>
                </c:pt>
                <c:pt idx="2">
                  <c:v>-4.711000000000006E-3</c:v>
                </c:pt>
                <c:pt idx="3">
                  <c:v>-8.2529999999999999E-3</c:v>
                </c:pt>
                <c:pt idx="4">
                  <c:v>-1.1181000000000005E-2</c:v>
                </c:pt>
                <c:pt idx="5">
                  <c:v>-6.1770000000000071E-3</c:v>
                </c:pt>
                <c:pt idx="6">
                  <c:v>-7.9320000000000015E-3</c:v>
                </c:pt>
                <c:pt idx="7">
                  <c:v>1.3858999999999995E-2</c:v>
                </c:pt>
                <c:pt idx="8">
                  <c:v>7.9319999999999946E-3</c:v>
                </c:pt>
                <c:pt idx="9">
                  <c:v>3.7666999999999999E-2</c:v>
                </c:pt>
                <c:pt idx="10">
                  <c:v>1.6828999999999993E-2</c:v>
                </c:pt>
                <c:pt idx="11">
                  <c:v>-1.3990000000000002E-2</c:v>
                </c:pt>
                <c:pt idx="12">
                  <c:v>2.0836E-2</c:v>
                </c:pt>
                <c:pt idx="13">
                  <c:v>4.7035E-2</c:v>
                </c:pt>
                <c:pt idx="14">
                  <c:v>3.3873999999999994E-2</c:v>
                </c:pt>
                <c:pt idx="15">
                  <c:v>7.3469999999999942E-3</c:v>
                </c:pt>
                <c:pt idx="16">
                  <c:v>5.2524999999999995E-2</c:v>
                </c:pt>
                <c:pt idx="17">
                  <c:v>-1.7159000000000004E-2</c:v>
                </c:pt>
                <c:pt idx="18">
                  <c:v>4.7441999999999991E-2</c:v>
                </c:pt>
                <c:pt idx="19">
                  <c:v>2.6930999999999997E-2</c:v>
                </c:pt>
                <c:pt idx="20">
                  <c:v>3.3825999999999995E-2</c:v>
                </c:pt>
                <c:pt idx="21">
                  <c:v>1.2903999999999997E-2</c:v>
                </c:pt>
                <c:pt idx="22">
                  <c:v>2.2200000000000004E-2</c:v>
                </c:pt>
                <c:pt idx="23">
                  <c:v>4.4021999999999992E-2</c:v>
                </c:pt>
                <c:pt idx="24">
                  <c:v>2.6274999999999993E-2</c:v>
                </c:pt>
                <c:pt idx="25">
                  <c:v>1.9667E-2</c:v>
                </c:pt>
                <c:pt idx="26">
                  <c:v>3.7711000000000001E-2</c:v>
                </c:pt>
                <c:pt idx="27">
                  <c:v>-1.0147000000000005E-2</c:v>
                </c:pt>
                <c:pt idx="28">
                  <c:v>3.1143999999999991E-2</c:v>
                </c:pt>
                <c:pt idx="29">
                  <c:v>2.7173000000000003E-2</c:v>
                </c:pt>
                <c:pt idx="30">
                  <c:v>2.5735000000000001E-2</c:v>
                </c:pt>
                <c:pt idx="31">
                  <c:v>6.8763999999999992E-2</c:v>
                </c:pt>
                <c:pt idx="32">
                  <c:v>6.4548000000000008E-2</c:v>
                </c:pt>
                <c:pt idx="33">
                  <c:v>2.947E-2</c:v>
                </c:pt>
                <c:pt idx="34">
                  <c:v>4.778099999999999E-2</c:v>
                </c:pt>
                <c:pt idx="35">
                  <c:v>5.5459999999999995E-2</c:v>
                </c:pt>
                <c:pt idx="36">
                  <c:v>3.5750999999999991E-2</c:v>
                </c:pt>
                <c:pt idx="37">
                  <c:v>9.0505000000000002E-2</c:v>
                </c:pt>
                <c:pt idx="38">
                  <c:v>6.6997999999999988E-2</c:v>
                </c:pt>
                <c:pt idx="39">
                  <c:v>8.5661000000000001E-2</c:v>
                </c:pt>
                <c:pt idx="40">
                  <c:v>7.3571999999999999E-2</c:v>
                </c:pt>
                <c:pt idx="41">
                  <c:v>9.0663999999999995E-2</c:v>
                </c:pt>
                <c:pt idx="42">
                  <c:v>0.11078799999999998</c:v>
                </c:pt>
                <c:pt idx="43">
                  <c:v>0.124459</c:v>
                </c:pt>
                <c:pt idx="44">
                  <c:v>9.5317000000000013E-2</c:v>
                </c:pt>
                <c:pt idx="45">
                  <c:v>0.11504399999999998</c:v>
                </c:pt>
                <c:pt idx="46">
                  <c:v>0.13502400000000001</c:v>
                </c:pt>
                <c:pt idx="47">
                  <c:v>0.12787899999999999</c:v>
                </c:pt>
                <c:pt idx="48">
                  <c:v>0.111739</c:v>
                </c:pt>
                <c:pt idx="49">
                  <c:v>0.13356999999999999</c:v>
                </c:pt>
                <c:pt idx="50">
                  <c:v>0.120905</c:v>
                </c:pt>
                <c:pt idx="51">
                  <c:v>0.11671000000000001</c:v>
                </c:pt>
                <c:pt idx="52">
                  <c:v>0.124989</c:v>
                </c:pt>
                <c:pt idx="53">
                  <c:v>0.13275200000000001</c:v>
                </c:pt>
                <c:pt idx="54">
                  <c:v>0.13806000000000002</c:v>
                </c:pt>
                <c:pt idx="55">
                  <c:v>0.152228</c:v>
                </c:pt>
                <c:pt idx="56">
                  <c:v>0.17296600000000001</c:v>
                </c:pt>
                <c:pt idx="57">
                  <c:v>0.17896000000000001</c:v>
                </c:pt>
                <c:pt idx="58">
                  <c:v>0.180534</c:v>
                </c:pt>
                <c:pt idx="59">
                  <c:v>0.16944399999999998</c:v>
                </c:pt>
                <c:pt idx="60">
                  <c:v>0.16893900000000001</c:v>
                </c:pt>
                <c:pt idx="61">
                  <c:v>0.171625</c:v>
                </c:pt>
                <c:pt idx="62">
                  <c:v>0.17034100000000002</c:v>
                </c:pt>
                <c:pt idx="63">
                  <c:v>0.18132699999999999</c:v>
                </c:pt>
                <c:pt idx="64">
                  <c:v>0.18266499999999999</c:v>
                </c:pt>
                <c:pt idx="65">
                  <c:v>0.17821999999999999</c:v>
                </c:pt>
                <c:pt idx="66">
                  <c:v>0.18049299999999999</c:v>
                </c:pt>
                <c:pt idx="67">
                  <c:v>0.16913900000000001</c:v>
                </c:pt>
                <c:pt idx="68">
                  <c:v>0.185782</c:v>
                </c:pt>
                <c:pt idx="69">
                  <c:v>0.19300800000000001</c:v>
                </c:pt>
                <c:pt idx="70">
                  <c:v>0.182809</c:v>
                </c:pt>
                <c:pt idx="71">
                  <c:v>0.18875400000000001</c:v>
                </c:pt>
                <c:pt idx="72">
                  <c:v>0.19348099999999999</c:v>
                </c:pt>
                <c:pt idx="73">
                  <c:v>0.193636</c:v>
                </c:pt>
                <c:pt idx="74">
                  <c:v>0.192276</c:v>
                </c:pt>
                <c:pt idx="75">
                  <c:v>0.19792599999999999</c:v>
                </c:pt>
                <c:pt idx="76">
                  <c:v>0.19301699999999999</c:v>
                </c:pt>
                <c:pt idx="77">
                  <c:v>0.206373</c:v>
                </c:pt>
                <c:pt idx="78">
                  <c:v>0.198022</c:v>
                </c:pt>
                <c:pt idx="79">
                  <c:v>0.20089400000000002</c:v>
                </c:pt>
                <c:pt idx="80">
                  <c:v>0.199794</c:v>
                </c:pt>
                <c:pt idx="81">
                  <c:v>0.205735</c:v>
                </c:pt>
                <c:pt idx="82">
                  <c:v>0.20857300000000001</c:v>
                </c:pt>
                <c:pt idx="83">
                  <c:v>0.20943300000000001</c:v>
                </c:pt>
                <c:pt idx="84">
                  <c:v>0.214001</c:v>
                </c:pt>
                <c:pt idx="85">
                  <c:v>0.206374</c:v>
                </c:pt>
                <c:pt idx="86">
                  <c:v>0.217694</c:v>
                </c:pt>
                <c:pt idx="87">
                  <c:v>0.21961600000000001</c:v>
                </c:pt>
                <c:pt idx="88">
                  <c:v>0.21193800000000002</c:v>
                </c:pt>
                <c:pt idx="89">
                  <c:v>0.21066699999999999</c:v>
                </c:pt>
                <c:pt idx="90">
                  <c:v>0.219026</c:v>
                </c:pt>
                <c:pt idx="91">
                  <c:v>0.216442</c:v>
                </c:pt>
                <c:pt idx="92">
                  <c:v>0.21722099999999997</c:v>
                </c:pt>
                <c:pt idx="93">
                  <c:v>0.21499999999999997</c:v>
                </c:pt>
                <c:pt idx="94">
                  <c:v>0.22164200000000003</c:v>
                </c:pt>
                <c:pt idx="95">
                  <c:v>0.21341900000000003</c:v>
                </c:pt>
                <c:pt idx="96">
                  <c:v>0.21346999999999999</c:v>
                </c:pt>
                <c:pt idx="97">
                  <c:v>0.21590099999999998</c:v>
                </c:pt>
                <c:pt idx="98">
                  <c:v>0.23515400000000003</c:v>
                </c:pt>
                <c:pt idx="99">
                  <c:v>0.210481</c:v>
                </c:pt>
                <c:pt idx="100">
                  <c:v>0.19305699999999998</c:v>
                </c:pt>
                <c:pt idx="101">
                  <c:v>0.20158300000000001</c:v>
                </c:pt>
                <c:pt idx="102">
                  <c:v>0.18858800000000001</c:v>
                </c:pt>
                <c:pt idx="103">
                  <c:v>0.18602600000000002</c:v>
                </c:pt>
                <c:pt idx="104">
                  <c:v>0.17497599999999999</c:v>
                </c:pt>
                <c:pt idx="105">
                  <c:v>0.183422</c:v>
                </c:pt>
                <c:pt idx="106">
                  <c:v>0.17533199999999999</c:v>
                </c:pt>
                <c:pt idx="107">
                  <c:v>0.17448</c:v>
                </c:pt>
                <c:pt idx="108">
                  <c:v>0.14607599999999998</c:v>
                </c:pt>
                <c:pt idx="109">
                  <c:v>0.14199500000000001</c:v>
                </c:pt>
                <c:pt idx="110">
                  <c:v>0.134798</c:v>
                </c:pt>
                <c:pt idx="111">
                  <c:v>0.12467200000000001</c:v>
                </c:pt>
                <c:pt idx="112">
                  <c:v>0.105321</c:v>
                </c:pt>
                <c:pt idx="113">
                  <c:v>0.11474699999999999</c:v>
                </c:pt>
                <c:pt idx="114">
                  <c:v>0.11224500000000001</c:v>
                </c:pt>
                <c:pt idx="115">
                  <c:v>9.2312999999999992E-2</c:v>
                </c:pt>
                <c:pt idx="116">
                  <c:v>5.9326999999999998E-2</c:v>
                </c:pt>
                <c:pt idx="117">
                  <c:v>5.1117999999999997E-2</c:v>
                </c:pt>
                <c:pt idx="118">
                  <c:v>5.9607999999999994E-2</c:v>
                </c:pt>
                <c:pt idx="119">
                  <c:v>4.9501999999999997E-2</c:v>
                </c:pt>
                <c:pt idx="120">
                  <c:v>4.5676999999999995E-2</c:v>
                </c:pt>
                <c:pt idx="121">
                  <c:v>3.8461000000000002E-2</c:v>
                </c:pt>
                <c:pt idx="122">
                  <c:v>2.6402000000000002E-2</c:v>
                </c:pt>
                <c:pt idx="123">
                  <c:v>-1.5697000000000003E-2</c:v>
                </c:pt>
                <c:pt idx="124">
                  <c:v>-5.1999000000000004E-2</c:v>
                </c:pt>
                <c:pt idx="125">
                  <c:v>-5.2139000000000005E-2</c:v>
                </c:pt>
                <c:pt idx="126">
                  <c:v>-4.7441000000000004E-2</c:v>
                </c:pt>
                <c:pt idx="127">
                  <c:v>-7.8615000000000004E-2</c:v>
                </c:pt>
                <c:pt idx="128">
                  <c:v>-0.10160400000000001</c:v>
                </c:pt>
                <c:pt idx="129">
                  <c:v>-9.9788000000000016E-2</c:v>
                </c:pt>
                <c:pt idx="130">
                  <c:v>-0.142676</c:v>
                </c:pt>
                <c:pt idx="131">
                  <c:v>-0.17344700000000002</c:v>
                </c:pt>
                <c:pt idx="132">
                  <c:v>-0.143292</c:v>
                </c:pt>
                <c:pt idx="133">
                  <c:v>-0.22359700000000002</c:v>
                </c:pt>
                <c:pt idx="134">
                  <c:v>-0.22476200000000002</c:v>
                </c:pt>
                <c:pt idx="135">
                  <c:v>-0.24927299999999999</c:v>
                </c:pt>
                <c:pt idx="136">
                  <c:v>-0.30793799999999999</c:v>
                </c:pt>
                <c:pt idx="137">
                  <c:v>-0.27461000000000002</c:v>
                </c:pt>
              </c:numCache>
            </c:numRef>
          </c:xVal>
          <c:yVal>
            <c:numRef>
              <c:f>'Figure4.2.9'!$D$4:$D$1000</c:f>
              <c:numCache>
                <c:formatCode>General</c:formatCode>
                <c:ptCount val="997"/>
                <c:pt idx="0">
                  <c:v>0</c:v>
                </c:pt>
                <c:pt idx="1">
                  <c:v>9.1000000000349246E-2</c:v>
                </c:pt>
                <c:pt idx="2">
                  <c:v>0.18400000000110595</c:v>
                </c:pt>
                <c:pt idx="3">
                  <c:v>0.27699999999458669</c:v>
                </c:pt>
                <c:pt idx="4">
                  <c:v>0.37299999999959255</c:v>
                </c:pt>
                <c:pt idx="5">
                  <c:v>0.47000000000116415</c:v>
                </c:pt>
                <c:pt idx="6">
                  <c:v>0.56199999999807915</c:v>
                </c:pt>
                <c:pt idx="7">
                  <c:v>0.65399999999499414</c:v>
                </c:pt>
                <c:pt idx="8">
                  <c:v>0.74799999999959255</c:v>
                </c:pt>
                <c:pt idx="9">
                  <c:v>0.83999999999650754</c:v>
                </c:pt>
                <c:pt idx="10">
                  <c:v>0.93299999999726424</c:v>
                </c:pt>
                <c:pt idx="11">
                  <c:v>1.0269999999945867</c:v>
                </c:pt>
                <c:pt idx="12">
                  <c:v>1.1199999999953434</c:v>
                </c:pt>
                <c:pt idx="13">
                  <c:v>1.2129999999961001</c:v>
                </c:pt>
                <c:pt idx="14">
                  <c:v>1.3019999999960419</c:v>
                </c:pt>
                <c:pt idx="15">
                  <c:v>1.396999999997206</c:v>
                </c:pt>
                <c:pt idx="16">
                  <c:v>1.4899999999979627</c:v>
                </c:pt>
                <c:pt idx="17">
                  <c:v>1.5829999999987194</c:v>
                </c:pt>
                <c:pt idx="18">
                  <c:v>1.6779999999998836</c:v>
                </c:pt>
                <c:pt idx="19">
                  <c:v>1.7690000000002328</c:v>
                </c:pt>
                <c:pt idx="20">
                  <c:v>1.863999999994121</c:v>
                </c:pt>
                <c:pt idx="21">
                  <c:v>1.9569999999948777</c:v>
                </c:pt>
                <c:pt idx="22">
                  <c:v>2.0499999999956344</c:v>
                </c:pt>
                <c:pt idx="23">
                  <c:v>2.1440000000002328</c:v>
                </c:pt>
                <c:pt idx="24">
                  <c:v>2.2359999999971478</c:v>
                </c:pt>
                <c:pt idx="25">
                  <c:v>2.330999999998312</c:v>
                </c:pt>
                <c:pt idx="26">
                  <c:v>2.422999999995227</c:v>
                </c:pt>
                <c:pt idx="27">
                  <c:v>2.5159999999959837</c:v>
                </c:pt>
                <c:pt idx="28">
                  <c:v>2.6080000000001746</c:v>
                </c:pt>
                <c:pt idx="29">
                  <c:v>2.7010000000009313</c:v>
                </c:pt>
                <c:pt idx="30">
                  <c:v>2.7939999999944121</c:v>
                </c:pt>
                <c:pt idx="31">
                  <c:v>2.885999999998603</c:v>
                </c:pt>
                <c:pt idx="32">
                  <c:v>2.977999999995518</c:v>
                </c:pt>
                <c:pt idx="33">
                  <c:v>3.0709999999962747</c:v>
                </c:pt>
                <c:pt idx="34">
                  <c:v>3.1650000000008731</c:v>
                </c:pt>
                <c:pt idx="35">
                  <c:v>3.2589999999981956</c:v>
                </c:pt>
                <c:pt idx="36">
                  <c:v>3.3519999999989523</c:v>
                </c:pt>
                <c:pt idx="37">
                  <c:v>3.4429999999993015</c:v>
                </c:pt>
                <c:pt idx="38">
                  <c:v>3.5349999999962165</c:v>
                </c:pt>
                <c:pt idx="39">
                  <c:v>3.6270000000004075</c:v>
                </c:pt>
                <c:pt idx="40">
                  <c:v>3.7209999999977299</c:v>
                </c:pt>
                <c:pt idx="41">
                  <c:v>3.8149999999950523</c:v>
                </c:pt>
                <c:pt idx="42">
                  <c:v>3.907999999995809</c:v>
                </c:pt>
                <c:pt idx="43">
                  <c:v>4.0020000000004075</c:v>
                </c:pt>
                <c:pt idx="44">
                  <c:v>4.0950000000011642</c:v>
                </c:pt>
                <c:pt idx="45">
                  <c:v>4.1879999999946449</c:v>
                </c:pt>
                <c:pt idx="46">
                  <c:v>4.2819999999992433</c:v>
                </c:pt>
                <c:pt idx="47">
                  <c:v>4.3759999999965657</c:v>
                </c:pt>
                <c:pt idx="48">
                  <c:v>4.4680000000007567</c:v>
                </c:pt>
                <c:pt idx="49">
                  <c:v>4.5609999999942374</c:v>
                </c:pt>
                <c:pt idx="50">
                  <c:v>4.6539999999949941</c:v>
                </c:pt>
                <c:pt idx="51">
                  <c:v>4.7469999999957508</c:v>
                </c:pt>
                <c:pt idx="52">
                  <c:v>4.8379999999961001</c:v>
                </c:pt>
                <c:pt idx="53">
                  <c:v>4.9329999999972642</c:v>
                </c:pt>
                <c:pt idx="54">
                  <c:v>5.0259999999980209</c:v>
                </c:pt>
                <c:pt idx="55">
                  <c:v>5.1189999999987776</c:v>
                </c:pt>
                <c:pt idx="56">
                  <c:v>5.2119999999995343</c:v>
                </c:pt>
                <c:pt idx="57">
                  <c:v>5.3039999999964493</c:v>
                </c:pt>
                <c:pt idx="58">
                  <c:v>5.3949999999967986</c:v>
                </c:pt>
                <c:pt idx="59">
                  <c:v>5.4870000000009895</c:v>
                </c:pt>
                <c:pt idx="60">
                  <c:v>5.5799999999944703</c:v>
                </c:pt>
                <c:pt idx="61">
                  <c:v>5.6719999999986612</c:v>
                </c:pt>
                <c:pt idx="62">
                  <c:v>5.7659999999959837</c:v>
                </c:pt>
                <c:pt idx="63">
                  <c:v>5.8580000000001746</c:v>
                </c:pt>
                <c:pt idx="64">
                  <c:v>5.9490000000005239</c:v>
                </c:pt>
                <c:pt idx="65">
                  <c:v>6.0429999999978463</c:v>
                </c:pt>
                <c:pt idx="66">
                  <c:v>6.1329999999943539</c:v>
                </c:pt>
                <c:pt idx="67">
                  <c:v>6.2269999999989523</c:v>
                </c:pt>
                <c:pt idx="68">
                  <c:v>6.3189999999958673</c:v>
                </c:pt>
                <c:pt idx="69">
                  <c:v>6.4139999999970314</c:v>
                </c:pt>
                <c:pt idx="70">
                  <c:v>6.5060000000012224</c:v>
                </c:pt>
                <c:pt idx="71">
                  <c:v>6.5999999999985448</c:v>
                </c:pt>
                <c:pt idx="72">
                  <c:v>6.6929999999993015</c:v>
                </c:pt>
                <c:pt idx="73">
                  <c:v>6.786999999996624</c:v>
                </c:pt>
                <c:pt idx="74">
                  <c:v>6.8779999999969732</c:v>
                </c:pt>
                <c:pt idx="75">
                  <c:v>6.9709999999977299</c:v>
                </c:pt>
                <c:pt idx="76">
                  <c:v>7.0649999999950523</c:v>
                </c:pt>
                <c:pt idx="77">
                  <c:v>7.1559999999954016</c:v>
                </c:pt>
                <c:pt idx="78">
                  <c:v>7.2509999999965657</c:v>
                </c:pt>
                <c:pt idx="79">
                  <c:v>7.3450000000011642</c:v>
                </c:pt>
                <c:pt idx="80">
                  <c:v>7.4379999999946449</c:v>
                </c:pt>
                <c:pt idx="81">
                  <c:v>7.5319999999992433</c:v>
                </c:pt>
                <c:pt idx="82">
                  <c:v>7.6229999999995925</c:v>
                </c:pt>
                <c:pt idx="83">
                  <c:v>7.7160000000003492</c:v>
                </c:pt>
                <c:pt idx="84">
                  <c:v>7.8079999999972642</c:v>
                </c:pt>
                <c:pt idx="85">
                  <c:v>7.9019999999945867</c:v>
                </c:pt>
                <c:pt idx="86">
                  <c:v>7.9949999999953434</c:v>
                </c:pt>
                <c:pt idx="87">
                  <c:v>8.0879999999961001</c:v>
                </c:pt>
                <c:pt idx="88">
                  <c:v>8.1809999999968568</c:v>
                </c:pt>
                <c:pt idx="89">
                  <c:v>8.2759999999980209</c:v>
                </c:pt>
                <c:pt idx="90">
                  <c:v>8.3689999999987776</c:v>
                </c:pt>
                <c:pt idx="91">
                  <c:v>8.4649999999965075</c:v>
                </c:pt>
                <c:pt idx="92">
                  <c:v>8.5559999999968568</c:v>
                </c:pt>
                <c:pt idx="93">
                  <c:v>8.6489999999976135</c:v>
                </c:pt>
                <c:pt idx="94">
                  <c:v>8.7419999999983702</c:v>
                </c:pt>
                <c:pt idx="95">
                  <c:v>8.8359999999956926</c:v>
                </c:pt>
                <c:pt idx="96">
                  <c:v>8.9289999999964493</c:v>
                </c:pt>
                <c:pt idx="97">
                  <c:v>9.021999999997206</c:v>
                </c:pt>
                <c:pt idx="98">
                  <c:v>9.1149999999979627</c:v>
                </c:pt>
                <c:pt idx="99">
                  <c:v>9.2079999999987194</c:v>
                </c:pt>
                <c:pt idx="100">
                  <c:v>9.3009999999994761</c:v>
                </c:pt>
                <c:pt idx="101">
                  <c:v>9.3949999999967986</c:v>
                </c:pt>
                <c:pt idx="102">
                  <c:v>9.4870000000009895</c:v>
                </c:pt>
                <c:pt idx="103">
                  <c:v>9.5829999999987194</c:v>
                </c:pt>
                <c:pt idx="104">
                  <c:v>9.6739999999990687</c:v>
                </c:pt>
                <c:pt idx="105">
                  <c:v>9.7690000000002328</c:v>
                </c:pt>
                <c:pt idx="106">
                  <c:v>9.8620000000009895</c:v>
                </c:pt>
                <c:pt idx="107">
                  <c:v>9.9549999999944703</c:v>
                </c:pt>
                <c:pt idx="108">
                  <c:v>10.049999999995634</c:v>
                </c:pt>
                <c:pt idx="109">
                  <c:v>10.141999999999825</c:v>
                </c:pt>
                <c:pt idx="110">
                  <c:v>10.23700000000099</c:v>
                </c:pt>
                <c:pt idx="111">
                  <c:v>10.328999999997905</c:v>
                </c:pt>
                <c:pt idx="112">
                  <c:v>10.421999999998661</c:v>
                </c:pt>
                <c:pt idx="113">
                  <c:v>10.513999999995576</c:v>
                </c:pt>
                <c:pt idx="114">
                  <c:v>10.60899999999674</c:v>
                </c:pt>
                <c:pt idx="115">
                  <c:v>10.701000000000931</c:v>
                </c:pt>
                <c:pt idx="116">
                  <c:v>10.792999999997846</c:v>
                </c:pt>
                <c:pt idx="117">
                  <c:v>10.884999999994761</c:v>
                </c:pt>
                <c:pt idx="118">
                  <c:v>10.977999999995518</c:v>
                </c:pt>
                <c:pt idx="119">
                  <c:v>11.072000000000116</c:v>
                </c:pt>
                <c:pt idx="120">
                  <c:v>11.163999999997031</c:v>
                </c:pt>
                <c:pt idx="121">
                  <c:v>11.258999999998196</c:v>
                </c:pt>
                <c:pt idx="122">
                  <c:v>11.352999999995518</c:v>
                </c:pt>
                <c:pt idx="123">
                  <c:v>11.443999999995867</c:v>
                </c:pt>
                <c:pt idx="124">
                  <c:v>11.536999999996624</c:v>
                </c:pt>
                <c:pt idx="125">
                  <c:v>11.631999999997788</c:v>
                </c:pt>
                <c:pt idx="126">
                  <c:v>11.724999999998545</c:v>
                </c:pt>
                <c:pt idx="127">
                  <c:v>11.81699999999546</c:v>
                </c:pt>
                <c:pt idx="128">
                  <c:v>11.907999999995809</c:v>
                </c:pt>
                <c:pt idx="129">
                  <c:v>12.004000000000815</c:v>
                </c:pt>
                <c:pt idx="130">
                  <c:v>12.093999999997322</c:v>
                </c:pt>
                <c:pt idx="131">
                  <c:v>12.189999999995052</c:v>
                </c:pt>
                <c:pt idx="132">
                  <c:v>12.279999999998836</c:v>
                </c:pt>
                <c:pt idx="133">
                  <c:v>12.373999999996158</c:v>
                </c:pt>
                <c:pt idx="134">
                  <c:v>12.468000000000757</c:v>
                </c:pt>
                <c:pt idx="135">
                  <c:v>12.557999999997264</c:v>
                </c:pt>
                <c:pt idx="136">
                  <c:v>12.650999999998021</c:v>
                </c:pt>
                <c:pt idx="137">
                  <c:v>12.742999999994936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BF-467A-BDAF-1A0DACA5E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pitch[°]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'Figure4.2.9'!$N$2</c:f>
              <c:strCache>
                <c:ptCount val="1"/>
                <c:pt idx="0">
                  <c:v>Trajectory</c:v>
                </c:pt>
              </c:strCache>
            </c:strRef>
          </c:tx>
          <c:xVal>
            <c:numRef>
              <c:f>'Figure4.2.9'!$N$4:$N$141</c:f>
              <c:numCache>
                <c:formatCode>General</c:formatCode>
                <c:ptCount val="138"/>
                <c:pt idx="0">
                  <c:v>0</c:v>
                </c:pt>
                <c:pt idx="1">
                  <c:v>-7.3750000000000005E-3</c:v>
                </c:pt>
                <c:pt idx="2">
                  <c:v>-4.711000000000006E-3</c:v>
                </c:pt>
                <c:pt idx="3">
                  <c:v>-8.2529999999999999E-3</c:v>
                </c:pt>
                <c:pt idx="4">
                  <c:v>-1.1181000000000005E-2</c:v>
                </c:pt>
                <c:pt idx="5">
                  <c:v>-6.1770000000000071E-3</c:v>
                </c:pt>
                <c:pt idx="6">
                  <c:v>-7.9320000000000015E-3</c:v>
                </c:pt>
                <c:pt idx="7">
                  <c:v>1.3858999999999995E-2</c:v>
                </c:pt>
                <c:pt idx="8">
                  <c:v>7.9319999999999946E-3</c:v>
                </c:pt>
                <c:pt idx="9">
                  <c:v>3.7666999999999999E-2</c:v>
                </c:pt>
                <c:pt idx="10">
                  <c:v>1.6828999999999993E-2</c:v>
                </c:pt>
                <c:pt idx="11">
                  <c:v>-1.3990000000000002E-2</c:v>
                </c:pt>
                <c:pt idx="12">
                  <c:v>2.0836E-2</c:v>
                </c:pt>
                <c:pt idx="13">
                  <c:v>4.7035E-2</c:v>
                </c:pt>
                <c:pt idx="14">
                  <c:v>3.3873999999999994E-2</c:v>
                </c:pt>
                <c:pt idx="15">
                  <c:v>7.3469999999999942E-3</c:v>
                </c:pt>
                <c:pt idx="16">
                  <c:v>5.2524999999999995E-2</c:v>
                </c:pt>
                <c:pt idx="17">
                  <c:v>-1.7159000000000004E-2</c:v>
                </c:pt>
                <c:pt idx="18">
                  <c:v>4.7441999999999991E-2</c:v>
                </c:pt>
                <c:pt idx="19">
                  <c:v>2.6930999999999997E-2</c:v>
                </c:pt>
                <c:pt idx="20">
                  <c:v>3.3825999999999995E-2</c:v>
                </c:pt>
                <c:pt idx="21">
                  <c:v>1.2903999999999997E-2</c:v>
                </c:pt>
                <c:pt idx="22">
                  <c:v>2.2200000000000004E-2</c:v>
                </c:pt>
                <c:pt idx="23">
                  <c:v>4.4021999999999992E-2</c:v>
                </c:pt>
                <c:pt idx="24">
                  <c:v>2.6274999999999993E-2</c:v>
                </c:pt>
                <c:pt idx="25">
                  <c:v>1.9667E-2</c:v>
                </c:pt>
                <c:pt idx="26">
                  <c:v>3.7711000000000001E-2</c:v>
                </c:pt>
                <c:pt idx="27">
                  <c:v>-1.0147000000000005E-2</c:v>
                </c:pt>
                <c:pt idx="28">
                  <c:v>3.1143999999999991E-2</c:v>
                </c:pt>
                <c:pt idx="29">
                  <c:v>2.7173000000000003E-2</c:v>
                </c:pt>
                <c:pt idx="30">
                  <c:v>2.5735000000000001E-2</c:v>
                </c:pt>
                <c:pt idx="31">
                  <c:v>6.8763999999999992E-2</c:v>
                </c:pt>
                <c:pt idx="32">
                  <c:v>6.4548000000000008E-2</c:v>
                </c:pt>
                <c:pt idx="33">
                  <c:v>2.947E-2</c:v>
                </c:pt>
                <c:pt idx="34">
                  <c:v>4.778099999999999E-2</c:v>
                </c:pt>
                <c:pt idx="35">
                  <c:v>5.5459999999999995E-2</c:v>
                </c:pt>
                <c:pt idx="36">
                  <c:v>3.5750999999999991E-2</c:v>
                </c:pt>
                <c:pt idx="37">
                  <c:v>9.0505000000000002E-2</c:v>
                </c:pt>
                <c:pt idx="38">
                  <c:v>6.6997999999999988E-2</c:v>
                </c:pt>
                <c:pt idx="39">
                  <c:v>8.5661000000000001E-2</c:v>
                </c:pt>
                <c:pt idx="40">
                  <c:v>7.3571999999999999E-2</c:v>
                </c:pt>
                <c:pt idx="41">
                  <c:v>9.0663999999999995E-2</c:v>
                </c:pt>
                <c:pt idx="42">
                  <c:v>0.11078799999999998</c:v>
                </c:pt>
                <c:pt idx="43">
                  <c:v>0.124459</c:v>
                </c:pt>
                <c:pt idx="44">
                  <c:v>9.5317000000000013E-2</c:v>
                </c:pt>
                <c:pt idx="45">
                  <c:v>0.11504399999999998</c:v>
                </c:pt>
                <c:pt idx="46">
                  <c:v>0.13502400000000001</c:v>
                </c:pt>
                <c:pt idx="47">
                  <c:v>0.12787899999999999</c:v>
                </c:pt>
                <c:pt idx="48">
                  <c:v>0.111739</c:v>
                </c:pt>
                <c:pt idx="49">
                  <c:v>0.13356999999999999</c:v>
                </c:pt>
                <c:pt idx="50">
                  <c:v>0.120905</c:v>
                </c:pt>
                <c:pt idx="51">
                  <c:v>0.11671000000000001</c:v>
                </c:pt>
                <c:pt idx="52">
                  <c:v>0.124989</c:v>
                </c:pt>
                <c:pt idx="53">
                  <c:v>0.13275200000000001</c:v>
                </c:pt>
                <c:pt idx="54">
                  <c:v>0.13806000000000002</c:v>
                </c:pt>
                <c:pt idx="55">
                  <c:v>0.152228</c:v>
                </c:pt>
                <c:pt idx="56">
                  <c:v>0.17296600000000001</c:v>
                </c:pt>
                <c:pt idx="57">
                  <c:v>0.17896000000000001</c:v>
                </c:pt>
                <c:pt idx="58">
                  <c:v>0.180534</c:v>
                </c:pt>
                <c:pt idx="59">
                  <c:v>0.16944399999999998</c:v>
                </c:pt>
                <c:pt idx="60">
                  <c:v>0.16893900000000001</c:v>
                </c:pt>
                <c:pt idx="61">
                  <c:v>0.171625</c:v>
                </c:pt>
                <c:pt idx="62">
                  <c:v>0.17034100000000002</c:v>
                </c:pt>
                <c:pt idx="63">
                  <c:v>0.18132699999999999</c:v>
                </c:pt>
                <c:pt idx="64">
                  <c:v>0.18266499999999999</c:v>
                </c:pt>
                <c:pt idx="65">
                  <c:v>0.17821999999999999</c:v>
                </c:pt>
                <c:pt idx="66">
                  <c:v>0.18049299999999999</c:v>
                </c:pt>
                <c:pt idx="67">
                  <c:v>0.16913900000000001</c:v>
                </c:pt>
                <c:pt idx="68">
                  <c:v>0.185782</c:v>
                </c:pt>
                <c:pt idx="69">
                  <c:v>0.19300800000000001</c:v>
                </c:pt>
                <c:pt idx="70">
                  <c:v>0.182809</c:v>
                </c:pt>
                <c:pt idx="71">
                  <c:v>0.18875400000000001</c:v>
                </c:pt>
                <c:pt idx="72">
                  <c:v>0.19348099999999999</c:v>
                </c:pt>
                <c:pt idx="73">
                  <c:v>0.193636</c:v>
                </c:pt>
                <c:pt idx="74">
                  <c:v>0.192276</c:v>
                </c:pt>
                <c:pt idx="75">
                  <c:v>0.19792599999999999</c:v>
                </c:pt>
                <c:pt idx="76">
                  <c:v>0.19301699999999999</c:v>
                </c:pt>
                <c:pt idx="77">
                  <c:v>0.206373</c:v>
                </c:pt>
                <c:pt idx="78">
                  <c:v>0.198022</c:v>
                </c:pt>
                <c:pt idx="79">
                  <c:v>0.20089400000000002</c:v>
                </c:pt>
                <c:pt idx="80">
                  <c:v>0.199794</c:v>
                </c:pt>
                <c:pt idx="81">
                  <c:v>0.205735</c:v>
                </c:pt>
                <c:pt idx="82">
                  <c:v>0.20857300000000001</c:v>
                </c:pt>
                <c:pt idx="83">
                  <c:v>0.20943300000000001</c:v>
                </c:pt>
                <c:pt idx="84">
                  <c:v>0.214001</c:v>
                </c:pt>
                <c:pt idx="85">
                  <c:v>0.206374</c:v>
                </c:pt>
                <c:pt idx="86">
                  <c:v>0.217694</c:v>
                </c:pt>
                <c:pt idx="87">
                  <c:v>0.21961600000000001</c:v>
                </c:pt>
                <c:pt idx="88">
                  <c:v>0.21193800000000002</c:v>
                </c:pt>
                <c:pt idx="89">
                  <c:v>0.21066699999999999</c:v>
                </c:pt>
                <c:pt idx="90">
                  <c:v>0.219026</c:v>
                </c:pt>
                <c:pt idx="91">
                  <c:v>0.216442</c:v>
                </c:pt>
                <c:pt idx="92">
                  <c:v>0.21722099999999997</c:v>
                </c:pt>
                <c:pt idx="93">
                  <c:v>0.21499999999999997</c:v>
                </c:pt>
                <c:pt idx="94">
                  <c:v>0.22164200000000003</c:v>
                </c:pt>
                <c:pt idx="95">
                  <c:v>0.21341900000000003</c:v>
                </c:pt>
                <c:pt idx="96">
                  <c:v>0.21346999999999999</c:v>
                </c:pt>
                <c:pt idx="97">
                  <c:v>0.21590099999999998</c:v>
                </c:pt>
                <c:pt idx="98">
                  <c:v>0.23515400000000003</c:v>
                </c:pt>
                <c:pt idx="99">
                  <c:v>0.210481</c:v>
                </c:pt>
                <c:pt idx="100">
                  <c:v>0.19305699999999998</c:v>
                </c:pt>
                <c:pt idx="101">
                  <c:v>0.20158300000000001</c:v>
                </c:pt>
                <c:pt idx="102">
                  <c:v>0.18858800000000001</c:v>
                </c:pt>
                <c:pt idx="103">
                  <c:v>0.18602600000000002</c:v>
                </c:pt>
                <c:pt idx="104">
                  <c:v>0.17497599999999999</c:v>
                </c:pt>
                <c:pt idx="105">
                  <c:v>0.183422</c:v>
                </c:pt>
                <c:pt idx="106">
                  <c:v>0.17533199999999999</c:v>
                </c:pt>
                <c:pt idx="107">
                  <c:v>0.17448</c:v>
                </c:pt>
                <c:pt idx="108">
                  <c:v>0.14607599999999998</c:v>
                </c:pt>
                <c:pt idx="109">
                  <c:v>0.14199500000000001</c:v>
                </c:pt>
                <c:pt idx="110">
                  <c:v>0.134798</c:v>
                </c:pt>
                <c:pt idx="111">
                  <c:v>0.12467200000000001</c:v>
                </c:pt>
                <c:pt idx="112">
                  <c:v>0.105321</c:v>
                </c:pt>
                <c:pt idx="113">
                  <c:v>0.11474699999999999</c:v>
                </c:pt>
                <c:pt idx="114">
                  <c:v>0.11224500000000001</c:v>
                </c:pt>
                <c:pt idx="115">
                  <c:v>9.2312999999999992E-2</c:v>
                </c:pt>
                <c:pt idx="116">
                  <c:v>5.9326999999999998E-2</c:v>
                </c:pt>
                <c:pt idx="117">
                  <c:v>5.1117999999999997E-2</c:v>
                </c:pt>
                <c:pt idx="118">
                  <c:v>5.9607999999999994E-2</c:v>
                </c:pt>
                <c:pt idx="119">
                  <c:v>4.9501999999999997E-2</c:v>
                </c:pt>
                <c:pt idx="120">
                  <c:v>4.5676999999999995E-2</c:v>
                </c:pt>
                <c:pt idx="121">
                  <c:v>3.8461000000000002E-2</c:v>
                </c:pt>
                <c:pt idx="122">
                  <c:v>2.6402000000000002E-2</c:v>
                </c:pt>
                <c:pt idx="123">
                  <c:v>-1.5697000000000003E-2</c:v>
                </c:pt>
                <c:pt idx="124">
                  <c:v>-5.1999000000000004E-2</c:v>
                </c:pt>
                <c:pt idx="125">
                  <c:v>-5.2139000000000005E-2</c:v>
                </c:pt>
                <c:pt idx="126">
                  <c:v>-4.7441000000000004E-2</c:v>
                </c:pt>
                <c:pt idx="127">
                  <c:v>-7.8615000000000004E-2</c:v>
                </c:pt>
                <c:pt idx="128">
                  <c:v>-0.10160400000000001</c:v>
                </c:pt>
                <c:pt idx="129">
                  <c:v>-9.9788000000000016E-2</c:v>
                </c:pt>
                <c:pt idx="130">
                  <c:v>-0.142676</c:v>
                </c:pt>
                <c:pt idx="131">
                  <c:v>-0.17344700000000002</c:v>
                </c:pt>
                <c:pt idx="132">
                  <c:v>-0.143292</c:v>
                </c:pt>
                <c:pt idx="133">
                  <c:v>-0.22359700000000002</c:v>
                </c:pt>
                <c:pt idx="134">
                  <c:v>-0.22476200000000002</c:v>
                </c:pt>
                <c:pt idx="135">
                  <c:v>-0.24927299999999999</c:v>
                </c:pt>
                <c:pt idx="136">
                  <c:v>-0.30793799999999999</c:v>
                </c:pt>
                <c:pt idx="137">
                  <c:v>-0.27461000000000002</c:v>
                </c:pt>
              </c:numCache>
            </c:numRef>
          </c:xVal>
          <c:yVal>
            <c:numRef>
              <c:f>'Figure4.2.9'!$O$4:$O$141</c:f>
              <c:numCache>
                <c:formatCode>General</c:formatCode>
                <c:ptCount val="138"/>
                <c:pt idx="0">
                  <c:v>0</c:v>
                </c:pt>
                <c:pt idx="1">
                  <c:v>-1.0090999999999895E-2</c:v>
                </c:pt>
                <c:pt idx="2">
                  <c:v>-6.4679999999998471E-3</c:v>
                </c:pt>
                <c:pt idx="3">
                  <c:v>-1.1311999999999899E-2</c:v>
                </c:pt>
                <c:pt idx="4">
                  <c:v>-1.5357999999999948E-2</c:v>
                </c:pt>
                <c:pt idx="5">
                  <c:v>-8.4859999999998773E-3</c:v>
                </c:pt>
                <c:pt idx="6">
                  <c:v>-1.0927999999999884E-2</c:v>
                </c:pt>
                <c:pt idx="7">
                  <c:v>1.8980999999999994E-2</c:v>
                </c:pt>
                <c:pt idx="8">
                  <c:v>1.0927000000000135E-2</c:v>
                </c:pt>
                <c:pt idx="9">
                  <c:v>5.1744000000000144E-2</c:v>
                </c:pt>
                <c:pt idx="10">
                  <c:v>0.13307500000000005</c:v>
                </c:pt>
                <c:pt idx="11">
                  <c:v>0.20011400000000004</c:v>
                </c:pt>
                <c:pt idx="12">
                  <c:v>0.24712300000000006</c:v>
                </c:pt>
                <c:pt idx="13">
                  <c:v>0.28246500000000013</c:v>
                </c:pt>
                <c:pt idx="14">
                  <c:v>0.37189100000000008</c:v>
                </c:pt>
                <c:pt idx="15">
                  <c:v>0.44266300000000003</c:v>
                </c:pt>
                <c:pt idx="16">
                  <c:v>0.502529</c:v>
                </c:pt>
                <c:pt idx="17">
                  <c:v>0.61972600000000011</c:v>
                </c:pt>
                <c:pt idx="18">
                  <c:v>0.70376200000000022</c:v>
                </c:pt>
                <c:pt idx="19">
                  <c:v>0.77944700000000011</c:v>
                </c:pt>
                <c:pt idx="20">
                  <c:v>0.88960900000000021</c:v>
                </c:pt>
                <c:pt idx="21">
                  <c:v>0.96311900000000017</c:v>
                </c:pt>
                <c:pt idx="22">
                  <c:v>1.0739910000000001</c:v>
                </c:pt>
                <c:pt idx="23">
                  <c:v>1.1013599999999999</c:v>
                </c:pt>
                <c:pt idx="24">
                  <c:v>1.2740860000000001</c:v>
                </c:pt>
                <c:pt idx="25">
                  <c:v>1.3618620000000004</c:v>
                </c:pt>
                <c:pt idx="26">
                  <c:v>1.4785910000000002</c:v>
                </c:pt>
                <c:pt idx="27">
                  <c:v>1.608276</c:v>
                </c:pt>
                <c:pt idx="28">
                  <c:v>1.749271</c:v>
                </c:pt>
                <c:pt idx="29">
                  <c:v>1.8355790000000001</c:v>
                </c:pt>
                <c:pt idx="30">
                  <c:v>2.0131740000000002</c:v>
                </c:pt>
                <c:pt idx="31">
                  <c:v>2.062554</c:v>
                </c:pt>
                <c:pt idx="32">
                  <c:v>2.2326450000000007</c:v>
                </c:pt>
                <c:pt idx="33">
                  <c:v>2.3652860000000002</c:v>
                </c:pt>
                <c:pt idx="34">
                  <c:v>2.5541239999999998</c:v>
                </c:pt>
                <c:pt idx="35">
                  <c:v>2.6454849999999999</c:v>
                </c:pt>
                <c:pt idx="36">
                  <c:v>2.8691410000000004</c:v>
                </c:pt>
                <c:pt idx="37">
                  <c:v>2.9267840000000005</c:v>
                </c:pt>
                <c:pt idx="38">
                  <c:v>3.1394630000000006</c:v>
                </c:pt>
                <c:pt idx="39">
                  <c:v>3.2361580000000005</c:v>
                </c:pt>
                <c:pt idx="40">
                  <c:v>3.4528360000000005</c:v>
                </c:pt>
                <c:pt idx="41">
                  <c:v>3.5446520000000001</c:v>
                </c:pt>
                <c:pt idx="42">
                  <c:v>3.7846160000000002</c:v>
                </c:pt>
                <c:pt idx="43">
                  <c:v>3.8697890000000008</c:v>
                </c:pt>
                <c:pt idx="44">
                  <c:v>4.1256420000000009</c:v>
                </c:pt>
                <c:pt idx="45">
                  <c:v>4.2129700000000003</c:v>
                </c:pt>
                <c:pt idx="46">
                  <c:v>4.4352300000000007</c:v>
                </c:pt>
                <c:pt idx="47">
                  <c:v>4.5625629999999999</c:v>
                </c:pt>
                <c:pt idx="48">
                  <c:v>4.8103740000000004</c:v>
                </c:pt>
                <c:pt idx="49">
                  <c:v>4.9562809999999997</c:v>
                </c:pt>
                <c:pt idx="50">
                  <c:v>5.1962350000000006</c:v>
                </c:pt>
                <c:pt idx="51">
                  <c:v>5.3155619999999999</c:v>
                </c:pt>
                <c:pt idx="52">
                  <c:v>5.5621119999999999</c:v>
                </c:pt>
                <c:pt idx="53">
                  <c:v>5.6855660000000006</c:v>
                </c:pt>
                <c:pt idx="54">
                  <c:v>5.9201079999999999</c:v>
                </c:pt>
                <c:pt idx="55">
                  <c:v>6.0431410000000003</c:v>
                </c:pt>
                <c:pt idx="56">
                  <c:v>6.2789510000000002</c:v>
                </c:pt>
                <c:pt idx="57">
                  <c:v>6.3916130000000004</c:v>
                </c:pt>
                <c:pt idx="58">
                  <c:v>6.7112060000000007</c:v>
                </c:pt>
                <c:pt idx="59">
                  <c:v>6.8598920000000012</c:v>
                </c:pt>
                <c:pt idx="60">
                  <c:v>7.1135350000000006</c:v>
                </c:pt>
                <c:pt idx="61">
                  <c:v>7.214785</c:v>
                </c:pt>
                <c:pt idx="62">
                  <c:v>7.5075910000000006</c:v>
                </c:pt>
                <c:pt idx="63">
                  <c:v>7.6092829999999996</c:v>
                </c:pt>
                <c:pt idx="64">
                  <c:v>7.8925900000000002</c:v>
                </c:pt>
                <c:pt idx="65">
                  <c:v>8.0290660000000003</c:v>
                </c:pt>
                <c:pt idx="66">
                  <c:v>8.3470980000000008</c:v>
                </c:pt>
                <c:pt idx="67">
                  <c:v>8.4755789999999998</c:v>
                </c:pt>
                <c:pt idx="68">
                  <c:v>8.7445820000000012</c:v>
                </c:pt>
                <c:pt idx="69">
                  <c:v>8.8763199999999998</c:v>
                </c:pt>
                <c:pt idx="70">
                  <c:v>9.1688469999999995</c:v>
                </c:pt>
                <c:pt idx="71">
                  <c:v>9.2959300000000002</c:v>
                </c:pt>
                <c:pt idx="72">
                  <c:v>9.5850089999999994</c:v>
                </c:pt>
                <c:pt idx="73">
                  <c:v>9.7470230000000004</c:v>
                </c:pt>
                <c:pt idx="74">
                  <c:v>10.066229999999999</c:v>
                </c:pt>
                <c:pt idx="75">
                  <c:v>10.186007999999999</c:v>
                </c:pt>
                <c:pt idx="76">
                  <c:v>10.458667999999999</c:v>
                </c:pt>
                <c:pt idx="77">
                  <c:v>10.615943000000001</c:v>
                </c:pt>
                <c:pt idx="78">
                  <c:v>10.921764000000001</c:v>
                </c:pt>
                <c:pt idx="79">
                  <c:v>11.074511000000001</c:v>
                </c:pt>
                <c:pt idx="80">
                  <c:v>11.377520000000001</c:v>
                </c:pt>
                <c:pt idx="81">
                  <c:v>11.528703999999999</c:v>
                </c:pt>
                <c:pt idx="82">
                  <c:v>11.829361</c:v>
                </c:pt>
                <c:pt idx="83">
                  <c:v>11.979282000000001</c:v>
                </c:pt>
                <c:pt idx="84">
                  <c:v>12.278961000000001</c:v>
                </c:pt>
                <c:pt idx="85">
                  <c:v>12.391676</c:v>
                </c:pt>
                <c:pt idx="86">
                  <c:v>12.653934000000001</c:v>
                </c:pt>
                <c:pt idx="87">
                  <c:v>12.879773999999999</c:v>
                </c:pt>
                <c:pt idx="88">
                  <c:v>13.183802999999999</c:v>
                </c:pt>
                <c:pt idx="89">
                  <c:v>13.336599</c:v>
                </c:pt>
                <c:pt idx="90">
                  <c:v>13.604220999999999</c:v>
                </c:pt>
                <c:pt idx="91">
                  <c:v>13.759601</c:v>
                </c:pt>
                <c:pt idx="92">
                  <c:v>14.112037000000001</c:v>
                </c:pt>
                <c:pt idx="93">
                  <c:v>14.231619</c:v>
                </c:pt>
                <c:pt idx="94">
                  <c:v>14.550924000000002</c:v>
                </c:pt>
                <c:pt idx="95">
                  <c:v>14.716235000000001</c:v>
                </c:pt>
                <c:pt idx="96">
                  <c:v>15.005858</c:v>
                </c:pt>
                <c:pt idx="97">
                  <c:v>15.1731</c:v>
                </c:pt>
                <c:pt idx="98">
                  <c:v>15.508160000000002</c:v>
                </c:pt>
                <c:pt idx="99">
                  <c:v>15.693172000000001</c:v>
                </c:pt>
                <c:pt idx="100">
                  <c:v>15.968480000000001</c:v>
                </c:pt>
                <c:pt idx="101">
                  <c:v>16.146698000000004</c:v>
                </c:pt>
                <c:pt idx="102">
                  <c:v>16.43196</c:v>
                </c:pt>
                <c:pt idx="103">
                  <c:v>16.575738999999999</c:v>
                </c:pt>
                <c:pt idx="104">
                  <c:v>16.872626999999998</c:v>
                </c:pt>
                <c:pt idx="105">
                  <c:v>17.116847999999997</c:v>
                </c:pt>
                <c:pt idx="106">
                  <c:v>17.429072999999999</c:v>
                </c:pt>
                <c:pt idx="107">
                  <c:v>17.587174000000001</c:v>
                </c:pt>
                <c:pt idx="108">
                  <c:v>17.874647999999997</c:v>
                </c:pt>
                <c:pt idx="109">
                  <c:v>18.042911</c:v>
                </c:pt>
                <c:pt idx="110">
                  <c:v>18.388348999999998</c:v>
                </c:pt>
                <c:pt idx="111">
                  <c:v>18.571038999999999</c:v>
                </c:pt>
                <c:pt idx="112">
                  <c:v>18.886126000000001</c:v>
                </c:pt>
                <c:pt idx="113">
                  <c:v>19.063953999999999</c:v>
                </c:pt>
                <c:pt idx="114">
                  <c:v>19.383448000000001</c:v>
                </c:pt>
                <c:pt idx="115">
                  <c:v>19.530815</c:v>
                </c:pt>
                <c:pt idx="116">
                  <c:v>19.827133999999997</c:v>
                </c:pt>
                <c:pt idx="117">
                  <c:v>19.971744999999999</c:v>
                </c:pt>
                <c:pt idx="118">
                  <c:v>20.316773999999999</c:v>
                </c:pt>
                <c:pt idx="119">
                  <c:v>20.471561999999999</c:v>
                </c:pt>
                <c:pt idx="120">
                  <c:v>20.849644000000001</c:v>
                </c:pt>
                <c:pt idx="121">
                  <c:v>21.011367999999997</c:v>
                </c:pt>
                <c:pt idx="122">
                  <c:v>21.341344999999997</c:v>
                </c:pt>
                <c:pt idx="123">
                  <c:v>21.46744</c:v>
                </c:pt>
                <c:pt idx="124">
                  <c:v>21.756817999999999</c:v>
                </c:pt>
                <c:pt idx="125">
                  <c:v>21.928128999999998</c:v>
                </c:pt>
                <c:pt idx="126">
                  <c:v>22.275112999999997</c:v>
                </c:pt>
                <c:pt idx="127">
                  <c:v>22.401641000000001</c:v>
                </c:pt>
                <c:pt idx="128">
                  <c:v>22.706582999999998</c:v>
                </c:pt>
                <c:pt idx="129">
                  <c:v>22.894618999999999</c:v>
                </c:pt>
                <c:pt idx="130">
                  <c:v>23.241220999999999</c:v>
                </c:pt>
                <c:pt idx="131">
                  <c:v>23.380255999999999</c:v>
                </c:pt>
                <c:pt idx="132">
                  <c:v>23.755051999999999</c:v>
                </c:pt>
                <c:pt idx="133">
                  <c:v>23.859779</c:v>
                </c:pt>
                <c:pt idx="134">
                  <c:v>24.186188999999999</c:v>
                </c:pt>
                <c:pt idx="135">
                  <c:v>24.330300000000001</c:v>
                </c:pt>
                <c:pt idx="136">
                  <c:v>24.637505999999998</c:v>
                </c:pt>
                <c:pt idx="137">
                  <c:v>24.823927000000001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56-481F-AF9E-3B0FD19AB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valAx>
        <c:axId val="1174424448"/>
        <c:scaling>
          <c:orientation val="minMax"/>
          <c:max val="3"/>
          <c:min val="-3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41088"/>
        <c:crosses val="autoZero"/>
        <c:crossBetween val="midCat"/>
      </c:valAx>
      <c:valAx>
        <c:axId val="1174441088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24448"/>
        <c:crosses val="autoZero"/>
        <c:crossBetween val="midCat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'Figure4.2.7'!$AF$3</c:f>
              <c:strCache>
                <c:ptCount val="1"/>
                <c:pt idx="0">
                  <c:v>Yaw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'Figure4.2.7'!$AF$4:$AF$1000</c:f>
              <c:numCache>
                <c:formatCode>General</c:formatCode>
                <c:ptCount val="997"/>
                <c:pt idx="0">
                  <c:v>26.600000381469727</c:v>
                </c:pt>
                <c:pt idx="1">
                  <c:v>28.639999389648438</c:v>
                </c:pt>
                <c:pt idx="2">
                  <c:v>23.459999084472656</c:v>
                </c:pt>
                <c:pt idx="3">
                  <c:v>21.989999771118164</c:v>
                </c:pt>
                <c:pt idx="4">
                  <c:v>12.520000457763672</c:v>
                </c:pt>
                <c:pt idx="5">
                  <c:v>9.4399995803833008</c:v>
                </c:pt>
                <c:pt idx="6">
                  <c:v>9.9300003051757813</c:v>
                </c:pt>
                <c:pt idx="7">
                  <c:v>20.190000534057617</c:v>
                </c:pt>
                <c:pt idx="8">
                  <c:v>24.180000305175781</c:v>
                </c:pt>
                <c:pt idx="9">
                  <c:v>42.630001068115234</c:v>
                </c:pt>
                <c:pt idx="10">
                  <c:v>31.639999389648438</c:v>
                </c:pt>
                <c:pt idx="11">
                  <c:v>29.829999923706055</c:v>
                </c:pt>
                <c:pt idx="12">
                  <c:v>0</c:v>
                </c:pt>
                <c:pt idx="13">
                  <c:v>26.209999084472656</c:v>
                </c:pt>
                <c:pt idx="14">
                  <c:v>26.209999084472656</c:v>
                </c:pt>
                <c:pt idx="15">
                  <c:v>-49.439998626708984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42.220001220703125</c:v>
                </c:pt>
                <c:pt idx="20">
                  <c:v>33.950000762939453</c:v>
                </c:pt>
                <c:pt idx="21">
                  <c:v>9.1899995803833008</c:v>
                </c:pt>
                <c:pt idx="22">
                  <c:v>48.419998168945313</c:v>
                </c:pt>
                <c:pt idx="23">
                  <c:v>54.930000305175781</c:v>
                </c:pt>
                <c:pt idx="24">
                  <c:v>11.399999618530273</c:v>
                </c:pt>
                <c:pt idx="25">
                  <c:v>18.940000534057617</c:v>
                </c:pt>
                <c:pt idx="26">
                  <c:v>9.2799997329711914</c:v>
                </c:pt>
                <c:pt idx="27">
                  <c:v>19.459999084472656</c:v>
                </c:pt>
                <c:pt idx="28">
                  <c:v>23.440000534057617</c:v>
                </c:pt>
                <c:pt idx="29">
                  <c:v>21.840000152587891</c:v>
                </c:pt>
                <c:pt idx="30">
                  <c:v>20.670000076293945</c:v>
                </c:pt>
                <c:pt idx="31">
                  <c:v>18.239999771118164</c:v>
                </c:pt>
                <c:pt idx="32">
                  <c:v>18.229999542236328</c:v>
                </c:pt>
                <c:pt idx="33">
                  <c:v>20.319999694824219</c:v>
                </c:pt>
                <c:pt idx="34">
                  <c:v>22.319999694824219</c:v>
                </c:pt>
                <c:pt idx="35">
                  <c:v>0</c:v>
                </c:pt>
                <c:pt idx="36">
                  <c:v>17.309999465942383</c:v>
                </c:pt>
                <c:pt idx="37">
                  <c:v>8.0600004196166992</c:v>
                </c:pt>
                <c:pt idx="38">
                  <c:v>13.560000419616699</c:v>
                </c:pt>
                <c:pt idx="39">
                  <c:v>4.0399999618530273</c:v>
                </c:pt>
                <c:pt idx="40">
                  <c:v>25.329999923706055</c:v>
                </c:pt>
                <c:pt idx="41">
                  <c:v>23.489999771118164</c:v>
                </c:pt>
                <c:pt idx="42">
                  <c:v>12.289999961853027</c:v>
                </c:pt>
                <c:pt idx="43">
                  <c:v>9.0200004577636719</c:v>
                </c:pt>
                <c:pt idx="44">
                  <c:v>4.630000114440918</c:v>
                </c:pt>
                <c:pt idx="45">
                  <c:v>-3.2300000190734863</c:v>
                </c:pt>
                <c:pt idx="46">
                  <c:v>-15.640000343322754</c:v>
                </c:pt>
                <c:pt idx="47">
                  <c:v>-16.739999771118164</c:v>
                </c:pt>
                <c:pt idx="48">
                  <c:v>-21.219999313354492</c:v>
                </c:pt>
                <c:pt idx="49">
                  <c:v>-20.090000152587891</c:v>
                </c:pt>
                <c:pt idx="50">
                  <c:v>-29.190000534057617</c:v>
                </c:pt>
                <c:pt idx="51">
                  <c:v>-22.639999389648438</c:v>
                </c:pt>
                <c:pt idx="52">
                  <c:v>-16.329999923706055</c:v>
                </c:pt>
                <c:pt idx="53">
                  <c:v>-17.370000839233398</c:v>
                </c:pt>
                <c:pt idx="54">
                  <c:v>-8.6000003814697266</c:v>
                </c:pt>
                <c:pt idx="55">
                  <c:v>12.090000152587891</c:v>
                </c:pt>
                <c:pt idx="56">
                  <c:v>20.200000762939453</c:v>
                </c:pt>
                <c:pt idx="57">
                  <c:v>3.5</c:v>
                </c:pt>
                <c:pt idx="58">
                  <c:v>-0.47999998927116394</c:v>
                </c:pt>
                <c:pt idx="59">
                  <c:v>2.4100000858306885</c:v>
                </c:pt>
                <c:pt idx="60">
                  <c:v>2.0499999523162842</c:v>
                </c:pt>
                <c:pt idx="61">
                  <c:v>-15.180000305175781</c:v>
                </c:pt>
                <c:pt idx="62">
                  <c:v>-16.040000915527344</c:v>
                </c:pt>
                <c:pt idx="63">
                  <c:v>-10.170000076293945</c:v>
                </c:pt>
                <c:pt idx="64">
                  <c:v>0.47999998927116394</c:v>
                </c:pt>
                <c:pt idx="65">
                  <c:v>-8.0600004196166992</c:v>
                </c:pt>
                <c:pt idx="66">
                  <c:v>-5.0399999618530273</c:v>
                </c:pt>
                <c:pt idx="67">
                  <c:v>-14.829999923706055</c:v>
                </c:pt>
                <c:pt idx="68">
                  <c:v>-4.9800000190734863</c:v>
                </c:pt>
                <c:pt idx="69">
                  <c:v>-7</c:v>
                </c:pt>
                <c:pt idx="70">
                  <c:v>-2.190000057220459</c:v>
                </c:pt>
                <c:pt idx="71">
                  <c:v>-2.8399999141693115</c:v>
                </c:pt>
                <c:pt idx="72">
                  <c:v>1.0299999713897705</c:v>
                </c:pt>
                <c:pt idx="73">
                  <c:v>-5.320000171661377</c:v>
                </c:pt>
                <c:pt idx="74">
                  <c:v>1.809999942779541</c:v>
                </c:pt>
                <c:pt idx="75">
                  <c:v>1.6100000143051147</c:v>
                </c:pt>
                <c:pt idx="76">
                  <c:v>-0.40999999642372131</c:v>
                </c:pt>
                <c:pt idx="77">
                  <c:v>-0.56000000238418579</c:v>
                </c:pt>
                <c:pt idx="78">
                  <c:v>1.7100000381469727</c:v>
                </c:pt>
                <c:pt idx="79">
                  <c:v>4.4699997901916504</c:v>
                </c:pt>
                <c:pt idx="80">
                  <c:v>3.0299999713897705</c:v>
                </c:pt>
                <c:pt idx="81">
                  <c:v>2.9600000381469727</c:v>
                </c:pt>
                <c:pt idx="82">
                  <c:v>-3.5799999237060547</c:v>
                </c:pt>
                <c:pt idx="83">
                  <c:v>3.4600000381469727</c:v>
                </c:pt>
                <c:pt idx="84">
                  <c:v>0.49000000953674316</c:v>
                </c:pt>
                <c:pt idx="85">
                  <c:v>-1.3999999761581421</c:v>
                </c:pt>
                <c:pt idx="86">
                  <c:v>-2.9700000286102295</c:v>
                </c:pt>
                <c:pt idx="87">
                  <c:v>-4.0300002098083496</c:v>
                </c:pt>
                <c:pt idx="88">
                  <c:v>-5.5500001907348633</c:v>
                </c:pt>
                <c:pt idx="89">
                  <c:v>0.69999998807907104</c:v>
                </c:pt>
                <c:pt idx="90">
                  <c:v>3.4300000667572021</c:v>
                </c:pt>
                <c:pt idx="91">
                  <c:v>8.4300003051757813</c:v>
                </c:pt>
                <c:pt idx="92">
                  <c:v>7.75</c:v>
                </c:pt>
                <c:pt idx="93">
                  <c:v>11.789999961853027</c:v>
                </c:pt>
                <c:pt idx="94">
                  <c:v>10.850000381469727</c:v>
                </c:pt>
                <c:pt idx="95">
                  <c:v>19.840000152587891</c:v>
                </c:pt>
                <c:pt idx="96">
                  <c:v>15.689999580383301</c:v>
                </c:pt>
                <c:pt idx="97">
                  <c:v>12.630000114440918</c:v>
                </c:pt>
                <c:pt idx="98">
                  <c:v>13.029999732971191</c:v>
                </c:pt>
                <c:pt idx="99">
                  <c:v>11.369999885559082</c:v>
                </c:pt>
                <c:pt idx="100">
                  <c:v>14.539999961853027</c:v>
                </c:pt>
                <c:pt idx="101">
                  <c:v>11.710000038146973</c:v>
                </c:pt>
                <c:pt idx="102">
                  <c:v>19.030000686645508</c:v>
                </c:pt>
                <c:pt idx="103">
                  <c:v>7.7899999618530273</c:v>
                </c:pt>
                <c:pt idx="104">
                  <c:v>10.069999694824219</c:v>
                </c:pt>
                <c:pt idx="105">
                  <c:v>9.9600000381469727</c:v>
                </c:pt>
                <c:pt idx="106">
                  <c:v>9.0699996948242188</c:v>
                </c:pt>
                <c:pt idx="107">
                  <c:v>6.1399998664855957</c:v>
                </c:pt>
                <c:pt idx="108">
                  <c:v>19.819999694824219</c:v>
                </c:pt>
                <c:pt idx="109">
                  <c:v>4.820000171661377</c:v>
                </c:pt>
                <c:pt idx="110">
                  <c:v>5.2100000381469727</c:v>
                </c:pt>
                <c:pt idx="111">
                  <c:v>8.5600004196166992</c:v>
                </c:pt>
                <c:pt idx="112">
                  <c:v>17.489999771118164</c:v>
                </c:pt>
                <c:pt idx="113">
                  <c:v>17.979999542236328</c:v>
                </c:pt>
                <c:pt idx="114">
                  <c:v>16.219999313354492</c:v>
                </c:pt>
                <c:pt idx="115">
                  <c:v>18.040000915527344</c:v>
                </c:pt>
                <c:pt idx="116">
                  <c:v>12.659999847412109</c:v>
                </c:pt>
                <c:pt idx="117">
                  <c:v>16.659999847412109</c:v>
                </c:pt>
                <c:pt idx="118">
                  <c:v>5.4499998092651367</c:v>
                </c:pt>
                <c:pt idx="119">
                  <c:v>13.369999885559082</c:v>
                </c:pt>
                <c:pt idx="120">
                  <c:v>14.670000076293945</c:v>
                </c:pt>
                <c:pt idx="121">
                  <c:v>11.020000457763672</c:v>
                </c:pt>
                <c:pt idx="122">
                  <c:v>12.619999885559082</c:v>
                </c:pt>
                <c:pt idx="123">
                  <c:v>10.880000114440918</c:v>
                </c:pt>
                <c:pt idx="124">
                  <c:v>17.079999923706055</c:v>
                </c:pt>
                <c:pt idx="125">
                  <c:v>10.479999542236328</c:v>
                </c:pt>
                <c:pt idx="126">
                  <c:v>14.819999694824219</c:v>
                </c:pt>
                <c:pt idx="127">
                  <c:v>12.300000190734863</c:v>
                </c:pt>
                <c:pt idx="128">
                  <c:v>12.210000038146973</c:v>
                </c:pt>
                <c:pt idx="129">
                  <c:v>9.2200002670288086</c:v>
                </c:pt>
                <c:pt idx="130">
                  <c:v>8.4499998092651367</c:v>
                </c:pt>
                <c:pt idx="131">
                  <c:v>12.670000076293945</c:v>
                </c:pt>
                <c:pt idx="132">
                  <c:v>13.210000038146973</c:v>
                </c:pt>
                <c:pt idx="133">
                  <c:v>13.869999885559082</c:v>
                </c:pt>
                <c:pt idx="134">
                  <c:v>11.810000419616699</c:v>
                </c:pt>
                <c:pt idx="135">
                  <c:v>12.199999809265137</c:v>
                </c:pt>
                <c:pt idx="136">
                  <c:v>12.729999542236328</c:v>
                </c:pt>
                <c:pt idx="137">
                  <c:v>9.9600000381469727</c:v>
                </c:pt>
                <c:pt idx="138">
                  <c:v>14.329999923706055</c:v>
                </c:pt>
                <c:pt idx="139">
                  <c:v>16.450000762939453</c:v>
                </c:pt>
                <c:pt idx="140">
                  <c:v>14.229999542236328</c:v>
                </c:pt>
                <c:pt idx="141">
                  <c:v>13.210000038146973</c:v>
                </c:pt>
                <c:pt idx="142">
                  <c:v>10.829999923706055</c:v>
                </c:pt>
                <c:pt idx="143">
                  <c:v>11.720000267028809</c:v>
                </c:pt>
                <c:pt idx="144">
                  <c:v>12.109999656677246</c:v>
                </c:pt>
                <c:pt idx="145">
                  <c:v>7.059999942779541</c:v>
                </c:pt>
                <c:pt idx="146">
                  <c:v>7.059999942779541</c:v>
                </c:pt>
                <c:pt idx="147">
                  <c:v>10.029999732971191</c:v>
                </c:pt>
                <c:pt idx="148">
                  <c:v>13.189999580383301</c:v>
                </c:pt>
                <c:pt idx="149">
                  <c:v>16.850000381469727</c:v>
                </c:pt>
                <c:pt idx="150">
                  <c:v>7.8000001907348633</c:v>
                </c:pt>
                <c:pt idx="151">
                  <c:v>9.1400003433227539</c:v>
                </c:pt>
                <c:pt idx="152">
                  <c:v>11.340000152587891</c:v>
                </c:pt>
                <c:pt idx="153">
                  <c:v>9.7799997329711914</c:v>
                </c:pt>
                <c:pt idx="154">
                  <c:v>4.7300000190734863</c:v>
                </c:pt>
                <c:pt idx="155">
                  <c:v>2.9500000476837158</c:v>
                </c:pt>
                <c:pt idx="156">
                  <c:v>7.8600001335144043</c:v>
                </c:pt>
                <c:pt idx="157">
                  <c:v>9.7799997329711914</c:v>
                </c:pt>
                <c:pt idx="158">
                  <c:v>5.130000114440918</c:v>
                </c:pt>
                <c:pt idx="159">
                  <c:v>5.3400001525878906</c:v>
                </c:pt>
                <c:pt idx="160">
                  <c:v>3.5</c:v>
                </c:pt>
                <c:pt idx="161">
                  <c:v>7.4499998092651367</c:v>
                </c:pt>
                <c:pt idx="162">
                  <c:v>5.940000057220459</c:v>
                </c:pt>
                <c:pt idx="163">
                  <c:v>6.0399999618530273</c:v>
                </c:pt>
                <c:pt idx="164">
                  <c:v>4.6999998092651367</c:v>
                </c:pt>
                <c:pt idx="165">
                  <c:v>8.4799995422363281</c:v>
                </c:pt>
                <c:pt idx="166">
                  <c:v>9.1999998092651367</c:v>
                </c:pt>
                <c:pt idx="167">
                  <c:v>11.840000152587891</c:v>
                </c:pt>
                <c:pt idx="168">
                  <c:v>14.829999923706055</c:v>
                </c:pt>
                <c:pt idx="169">
                  <c:v>14.289999961853027</c:v>
                </c:pt>
                <c:pt idx="170">
                  <c:v>15.300000190734863</c:v>
                </c:pt>
                <c:pt idx="171">
                  <c:v>16.389999389648438</c:v>
                </c:pt>
                <c:pt idx="172">
                  <c:v>15.130000114440918</c:v>
                </c:pt>
                <c:pt idx="173">
                  <c:v>15.949999809265137</c:v>
                </c:pt>
                <c:pt idx="174">
                  <c:v>17.299999237060547</c:v>
                </c:pt>
                <c:pt idx="175">
                  <c:v>17.059999465942383</c:v>
                </c:pt>
                <c:pt idx="176">
                  <c:v>14.619999885559082</c:v>
                </c:pt>
                <c:pt idx="177">
                  <c:v>15.909999847412109</c:v>
                </c:pt>
                <c:pt idx="178">
                  <c:v>13.420000076293945</c:v>
                </c:pt>
                <c:pt idx="179">
                  <c:v>14.920000076293945</c:v>
                </c:pt>
                <c:pt idx="180">
                  <c:v>16.090000152587891</c:v>
                </c:pt>
                <c:pt idx="181">
                  <c:v>13.149999618530273</c:v>
                </c:pt>
                <c:pt idx="182">
                  <c:v>16.219999313354492</c:v>
                </c:pt>
                <c:pt idx="183">
                  <c:v>13.159999847412109</c:v>
                </c:pt>
                <c:pt idx="184">
                  <c:v>12.489999771118164</c:v>
                </c:pt>
                <c:pt idx="185">
                  <c:v>12.210000038146973</c:v>
                </c:pt>
                <c:pt idx="186">
                  <c:v>11.920000076293945</c:v>
                </c:pt>
                <c:pt idx="187">
                  <c:v>11.670000076293945</c:v>
                </c:pt>
                <c:pt idx="188">
                  <c:v>13.689999580383301</c:v>
                </c:pt>
                <c:pt idx="189">
                  <c:v>12.630000114440918</c:v>
                </c:pt>
                <c:pt idx="190">
                  <c:v>12.489999771118164</c:v>
                </c:pt>
                <c:pt idx="191">
                  <c:v>11.670000076293945</c:v>
                </c:pt>
                <c:pt idx="192">
                  <c:v>11.939999580383301</c:v>
                </c:pt>
                <c:pt idx="193">
                  <c:v>12.380000114440918</c:v>
                </c:pt>
                <c:pt idx="194">
                  <c:v>15.470000267028809</c:v>
                </c:pt>
                <c:pt idx="195">
                  <c:v>15.729999542236328</c:v>
                </c:pt>
                <c:pt idx="196">
                  <c:v>17.729999542236328</c:v>
                </c:pt>
                <c:pt idx="197">
                  <c:v>21.920000076293945</c:v>
                </c:pt>
                <c:pt idx="198">
                  <c:v>23.350000381469727</c:v>
                </c:pt>
                <c:pt idx="199">
                  <c:v>21.889999389648438</c:v>
                </c:pt>
                <c:pt idx="200">
                  <c:v>24.299999237060547</c:v>
                </c:pt>
                <c:pt idx="201">
                  <c:v>19.299999237060547</c:v>
                </c:pt>
                <c:pt idx="202">
                  <c:v>21.129999160766602</c:v>
                </c:pt>
                <c:pt idx="203">
                  <c:v>16.149999618530273</c:v>
                </c:pt>
                <c:pt idx="204">
                  <c:v>19.229999542236328</c:v>
                </c:pt>
                <c:pt idx="205">
                  <c:v>17.270000457763672</c:v>
                </c:pt>
                <c:pt idx="206">
                  <c:v>14.829999923706055</c:v>
                </c:pt>
                <c:pt idx="207">
                  <c:v>13.539999961853027</c:v>
                </c:pt>
                <c:pt idx="208">
                  <c:v>16.840000152587891</c:v>
                </c:pt>
                <c:pt idx="209">
                  <c:v>21.709999084472656</c:v>
                </c:pt>
                <c:pt idx="210">
                  <c:v>18</c:v>
                </c:pt>
                <c:pt idx="211">
                  <c:v>18.229999542236328</c:v>
                </c:pt>
                <c:pt idx="212">
                  <c:v>18.899999618530273</c:v>
                </c:pt>
                <c:pt idx="213">
                  <c:v>20.670000076293945</c:v>
                </c:pt>
                <c:pt idx="214">
                  <c:v>18.430000305175781</c:v>
                </c:pt>
                <c:pt idx="215">
                  <c:v>15.630000114440918</c:v>
                </c:pt>
                <c:pt idx="216">
                  <c:v>17.790000915527344</c:v>
                </c:pt>
                <c:pt idx="217">
                  <c:v>25.659999847412109</c:v>
                </c:pt>
                <c:pt idx="218">
                  <c:v>22.659999847412109</c:v>
                </c:pt>
                <c:pt idx="219">
                  <c:v>23.75</c:v>
                </c:pt>
                <c:pt idx="220">
                  <c:v>19.430000305175781</c:v>
                </c:pt>
                <c:pt idx="221">
                  <c:v>18.770000457763672</c:v>
                </c:pt>
                <c:pt idx="222">
                  <c:v>20.950000762939453</c:v>
                </c:pt>
                <c:pt idx="223">
                  <c:v>20.950000762939453</c:v>
                </c:pt>
                <c:pt idx="224">
                  <c:v>16.540000915527344</c:v>
                </c:pt>
                <c:pt idx="225">
                  <c:v>17.989999771118164</c:v>
                </c:pt>
                <c:pt idx="226">
                  <c:v>19.129999160766602</c:v>
                </c:pt>
                <c:pt idx="227">
                  <c:v>15.130000114440918</c:v>
                </c:pt>
                <c:pt idx="228">
                  <c:v>18.180000305175781</c:v>
                </c:pt>
                <c:pt idx="229">
                  <c:v>23.079999923706055</c:v>
                </c:pt>
                <c:pt idx="230">
                  <c:v>23.549999237060547</c:v>
                </c:pt>
                <c:pt idx="231">
                  <c:v>26.979999542236328</c:v>
                </c:pt>
                <c:pt idx="232">
                  <c:v>16.979999542236328</c:v>
                </c:pt>
                <c:pt idx="233">
                  <c:v>15.199999809265137</c:v>
                </c:pt>
                <c:pt idx="234">
                  <c:v>23.180000305175781</c:v>
                </c:pt>
                <c:pt idx="235">
                  <c:v>8.3999996185302734</c:v>
                </c:pt>
                <c:pt idx="236">
                  <c:v>5.2199997901916504</c:v>
                </c:pt>
                <c:pt idx="237">
                  <c:v>4.6399998664855957</c:v>
                </c:pt>
                <c:pt idx="238">
                  <c:v>6.320000171661377</c:v>
                </c:pt>
                <c:pt idx="239">
                  <c:v>3.7699999809265137</c:v>
                </c:pt>
                <c:pt idx="240">
                  <c:v>6.4699997901916504</c:v>
                </c:pt>
                <c:pt idx="241">
                  <c:v>11.270000457763672</c:v>
                </c:pt>
                <c:pt idx="242">
                  <c:v>16.069999694824219</c:v>
                </c:pt>
                <c:pt idx="243">
                  <c:v>15.630000114440918</c:v>
                </c:pt>
                <c:pt idx="244">
                  <c:v>18.290000915527344</c:v>
                </c:pt>
                <c:pt idx="245">
                  <c:v>16.860000610351563</c:v>
                </c:pt>
                <c:pt idx="246">
                  <c:v>16.860000610351563</c:v>
                </c:pt>
                <c:pt idx="247">
                  <c:v>15.489999771118164</c:v>
                </c:pt>
                <c:pt idx="248">
                  <c:v>14.569999694824219</c:v>
                </c:pt>
                <c:pt idx="249">
                  <c:v>17.360000610351563</c:v>
                </c:pt>
                <c:pt idx="250">
                  <c:v>14.560000419616699</c:v>
                </c:pt>
                <c:pt idx="251">
                  <c:v>19.239999771118164</c:v>
                </c:pt>
                <c:pt idx="252">
                  <c:v>17.170000076293945</c:v>
                </c:pt>
                <c:pt idx="253">
                  <c:v>15.060000419616699</c:v>
                </c:pt>
                <c:pt idx="254">
                  <c:v>10.600000381469727</c:v>
                </c:pt>
                <c:pt idx="255">
                  <c:v>11.989999771118164</c:v>
                </c:pt>
                <c:pt idx="256">
                  <c:v>24.680000305175781</c:v>
                </c:pt>
                <c:pt idx="257">
                  <c:v>19.5</c:v>
                </c:pt>
                <c:pt idx="258">
                  <c:v>18.020000457763672</c:v>
                </c:pt>
                <c:pt idx="259">
                  <c:v>15.289999961853027</c:v>
                </c:pt>
                <c:pt idx="260">
                  <c:v>10.220000267028809</c:v>
                </c:pt>
                <c:pt idx="261">
                  <c:v>10.100000381469727</c:v>
                </c:pt>
                <c:pt idx="262">
                  <c:v>6.4600000381469727</c:v>
                </c:pt>
                <c:pt idx="263">
                  <c:v>2.0199999809265137</c:v>
                </c:pt>
                <c:pt idx="264">
                  <c:v>-8.4200000762939453</c:v>
                </c:pt>
                <c:pt idx="265">
                  <c:v>-8.2200002670288086</c:v>
                </c:pt>
                <c:pt idx="266">
                  <c:v>8.1099996566772461</c:v>
                </c:pt>
                <c:pt idx="267">
                  <c:v>21.219999313354492</c:v>
                </c:pt>
                <c:pt idx="268">
                  <c:v>6.5</c:v>
                </c:pt>
                <c:pt idx="269">
                  <c:v>11.25</c:v>
                </c:pt>
                <c:pt idx="270">
                  <c:v>13.649999618530273</c:v>
                </c:pt>
                <c:pt idx="271">
                  <c:v>13.859999656677246</c:v>
                </c:pt>
                <c:pt idx="272">
                  <c:v>12.619999885559082</c:v>
                </c:pt>
                <c:pt idx="273">
                  <c:v>15.510000228881836</c:v>
                </c:pt>
                <c:pt idx="274">
                  <c:v>14.529999732971191</c:v>
                </c:pt>
                <c:pt idx="275">
                  <c:v>14.949999809265137</c:v>
                </c:pt>
                <c:pt idx="276">
                  <c:v>11.590000152587891</c:v>
                </c:pt>
                <c:pt idx="277">
                  <c:v>9.9200000762939453</c:v>
                </c:pt>
                <c:pt idx="278">
                  <c:v>8.1499996185302734</c:v>
                </c:pt>
                <c:pt idx="279">
                  <c:v>7.7600002288818359</c:v>
                </c:pt>
                <c:pt idx="280">
                  <c:v>1.7899999618530273</c:v>
                </c:pt>
                <c:pt idx="281">
                  <c:v>0.5899999737739563</c:v>
                </c:pt>
                <c:pt idx="282">
                  <c:v>2.440000057220459</c:v>
                </c:pt>
                <c:pt idx="283">
                  <c:v>5.9099998474121094</c:v>
                </c:pt>
                <c:pt idx="284">
                  <c:v>-2.1800000667572021</c:v>
                </c:pt>
                <c:pt idx="285">
                  <c:v>4.4699997901916504</c:v>
                </c:pt>
                <c:pt idx="286">
                  <c:v>3.2100000381469727</c:v>
                </c:pt>
                <c:pt idx="287">
                  <c:v>14.479999542236328</c:v>
                </c:pt>
                <c:pt idx="288">
                  <c:v>12.310000419616699</c:v>
                </c:pt>
                <c:pt idx="289">
                  <c:v>13.989999771118164</c:v>
                </c:pt>
                <c:pt idx="290">
                  <c:v>13.370965492006006</c:v>
                </c:pt>
                <c:pt idx="291">
                  <c:v>11.242940860118134</c:v>
                </c:pt>
              </c:numCache>
            </c:numRef>
          </c:xVal>
          <c:yVal>
            <c:numRef>
              <c:f>'Figure4.2.7'!$AC$4:$AC$1000</c:f>
              <c:numCache>
                <c:formatCode>General</c:formatCode>
                <c:ptCount val="997"/>
                <c:pt idx="0">
                  <c:v>0</c:v>
                </c:pt>
                <c:pt idx="1">
                  <c:v>6.6000000000000003E-2</c:v>
                </c:pt>
                <c:pt idx="2">
                  <c:v>0.13100000000000001</c:v>
                </c:pt>
                <c:pt idx="3">
                  <c:v>0.214</c:v>
                </c:pt>
                <c:pt idx="4">
                  <c:v>0.29599999999999999</c:v>
                </c:pt>
                <c:pt idx="5">
                  <c:v>0.35699999999999998</c:v>
                </c:pt>
                <c:pt idx="6">
                  <c:v>0.40400000000000003</c:v>
                </c:pt>
                <c:pt idx="7">
                  <c:v>0.47299999999999998</c:v>
                </c:pt>
                <c:pt idx="8">
                  <c:v>0.52600000000000002</c:v>
                </c:pt>
                <c:pt idx="9">
                  <c:v>0.61</c:v>
                </c:pt>
                <c:pt idx="10">
                  <c:v>0.68799999999999994</c:v>
                </c:pt>
                <c:pt idx="11">
                  <c:v>0.75700000000000001</c:v>
                </c:pt>
                <c:pt idx="12">
                  <c:v>0.82299999999999995</c:v>
                </c:pt>
                <c:pt idx="13">
                  <c:v>0.875</c:v>
                </c:pt>
                <c:pt idx="14">
                  <c:v>0.93300000000000005</c:v>
                </c:pt>
                <c:pt idx="15">
                  <c:v>0.99</c:v>
                </c:pt>
                <c:pt idx="16">
                  <c:v>1.0569999999999999</c:v>
                </c:pt>
                <c:pt idx="17">
                  <c:v>1.139</c:v>
                </c:pt>
                <c:pt idx="18">
                  <c:v>1.198</c:v>
                </c:pt>
                <c:pt idx="19">
                  <c:v>1.266</c:v>
                </c:pt>
                <c:pt idx="20">
                  <c:v>1.33</c:v>
                </c:pt>
                <c:pt idx="21">
                  <c:v>1.4</c:v>
                </c:pt>
                <c:pt idx="22">
                  <c:v>1.4670000000000001</c:v>
                </c:pt>
                <c:pt idx="23">
                  <c:v>1.5329999999999999</c:v>
                </c:pt>
                <c:pt idx="24">
                  <c:v>1.603</c:v>
                </c:pt>
                <c:pt idx="25">
                  <c:v>1.6659999999999999</c:v>
                </c:pt>
                <c:pt idx="26">
                  <c:v>1.728</c:v>
                </c:pt>
                <c:pt idx="27">
                  <c:v>1.792</c:v>
                </c:pt>
                <c:pt idx="28">
                  <c:v>1.8580000000000001</c:v>
                </c:pt>
                <c:pt idx="29">
                  <c:v>1.9259999999999999</c:v>
                </c:pt>
                <c:pt idx="30">
                  <c:v>1.9890000000000001</c:v>
                </c:pt>
                <c:pt idx="31">
                  <c:v>2.0630000000000002</c:v>
                </c:pt>
                <c:pt idx="32">
                  <c:v>2.125</c:v>
                </c:pt>
                <c:pt idx="33">
                  <c:v>2.2080000000000002</c:v>
                </c:pt>
                <c:pt idx="34">
                  <c:v>2.298</c:v>
                </c:pt>
                <c:pt idx="35">
                  <c:v>2.3620000000000001</c:v>
                </c:pt>
                <c:pt idx="36">
                  <c:v>2.4340000000000002</c:v>
                </c:pt>
                <c:pt idx="37">
                  <c:v>2.4969999999999999</c:v>
                </c:pt>
                <c:pt idx="38">
                  <c:v>2.5640000000000001</c:v>
                </c:pt>
                <c:pt idx="39">
                  <c:v>2.63</c:v>
                </c:pt>
                <c:pt idx="40">
                  <c:v>2.6850000000000001</c:v>
                </c:pt>
                <c:pt idx="41">
                  <c:v>2.7469999999999999</c:v>
                </c:pt>
                <c:pt idx="42">
                  <c:v>2.8029999999999999</c:v>
                </c:pt>
                <c:pt idx="43">
                  <c:v>2.8519999999999999</c:v>
                </c:pt>
                <c:pt idx="44">
                  <c:v>2.9209999999999998</c:v>
                </c:pt>
                <c:pt idx="45">
                  <c:v>2.99</c:v>
                </c:pt>
                <c:pt idx="46">
                  <c:v>3.0640000000000001</c:v>
                </c:pt>
                <c:pt idx="47">
                  <c:v>3.137</c:v>
                </c:pt>
                <c:pt idx="48">
                  <c:v>3.1960000000000002</c:v>
                </c:pt>
                <c:pt idx="49">
                  <c:v>3.254</c:v>
                </c:pt>
                <c:pt idx="50">
                  <c:v>3.3180000000000001</c:v>
                </c:pt>
                <c:pt idx="51">
                  <c:v>3.3860000000000001</c:v>
                </c:pt>
                <c:pt idx="52">
                  <c:v>3.45</c:v>
                </c:pt>
                <c:pt idx="53">
                  <c:v>3.5310000000000001</c:v>
                </c:pt>
                <c:pt idx="54">
                  <c:v>3.6110000000000002</c:v>
                </c:pt>
                <c:pt idx="55">
                  <c:v>3.6850000000000001</c:v>
                </c:pt>
                <c:pt idx="56">
                  <c:v>3.7549999999999999</c:v>
                </c:pt>
                <c:pt idx="57">
                  <c:v>3.8140000000000001</c:v>
                </c:pt>
                <c:pt idx="58">
                  <c:v>3.8679999999999999</c:v>
                </c:pt>
                <c:pt idx="59">
                  <c:v>3.93</c:v>
                </c:pt>
                <c:pt idx="60">
                  <c:v>3.9969999999999999</c:v>
                </c:pt>
                <c:pt idx="61">
                  <c:v>4.0549999999999997</c:v>
                </c:pt>
                <c:pt idx="62">
                  <c:v>4.1189999999999998</c:v>
                </c:pt>
                <c:pt idx="63">
                  <c:v>4.1779999999999999</c:v>
                </c:pt>
                <c:pt idx="64">
                  <c:v>4.2549999999999999</c:v>
                </c:pt>
                <c:pt idx="65">
                  <c:v>4.3109999999999999</c:v>
                </c:pt>
                <c:pt idx="66">
                  <c:v>4.3920000000000003</c:v>
                </c:pt>
                <c:pt idx="67">
                  <c:v>4.45</c:v>
                </c:pt>
                <c:pt idx="68">
                  <c:v>4.5090000000000003</c:v>
                </c:pt>
                <c:pt idx="69">
                  <c:v>4.593</c:v>
                </c:pt>
                <c:pt idx="70">
                  <c:v>4.681</c:v>
                </c:pt>
                <c:pt idx="71">
                  <c:v>4.7629999999999999</c:v>
                </c:pt>
                <c:pt idx="72">
                  <c:v>4.84</c:v>
                </c:pt>
                <c:pt idx="73">
                  <c:v>4.9089999999999998</c:v>
                </c:pt>
                <c:pt idx="74">
                  <c:v>4.9960000000000004</c:v>
                </c:pt>
                <c:pt idx="75">
                  <c:v>5.0650000000000004</c:v>
                </c:pt>
                <c:pt idx="76">
                  <c:v>5.1390000000000002</c:v>
                </c:pt>
                <c:pt idx="77">
                  <c:v>5.1989999999999998</c:v>
                </c:pt>
                <c:pt idx="78">
                  <c:v>5.2670000000000003</c:v>
                </c:pt>
                <c:pt idx="79">
                  <c:v>5.3280000000000003</c:v>
                </c:pt>
                <c:pt idx="80">
                  <c:v>5.3869999999999996</c:v>
                </c:pt>
                <c:pt idx="81">
                  <c:v>5.4459999999999997</c:v>
                </c:pt>
                <c:pt idx="82">
                  <c:v>5.5060000000000002</c:v>
                </c:pt>
                <c:pt idx="83">
                  <c:v>5.5739999999999998</c:v>
                </c:pt>
                <c:pt idx="84">
                  <c:v>5.657</c:v>
                </c:pt>
                <c:pt idx="85">
                  <c:v>5.7130000000000001</c:v>
                </c:pt>
                <c:pt idx="86">
                  <c:v>5.7880000000000003</c:v>
                </c:pt>
                <c:pt idx="87">
                  <c:v>5.867</c:v>
                </c:pt>
                <c:pt idx="88">
                  <c:v>5.94</c:v>
                </c:pt>
                <c:pt idx="89">
                  <c:v>6.0019999999999998</c:v>
                </c:pt>
                <c:pt idx="90">
                  <c:v>6.069</c:v>
                </c:pt>
                <c:pt idx="91">
                  <c:v>6.1319999999999997</c:v>
                </c:pt>
                <c:pt idx="92">
                  <c:v>6.19</c:v>
                </c:pt>
                <c:pt idx="93">
                  <c:v>6.2549999999999999</c:v>
                </c:pt>
                <c:pt idx="94">
                  <c:v>6.319</c:v>
                </c:pt>
                <c:pt idx="95">
                  <c:v>6.3680000000000003</c:v>
                </c:pt>
                <c:pt idx="96">
                  <c:v>6.4409999999999998</c:v>
                </c:pt>
                <c:pt idx="97">
                  <c:v>6.5</c:v>
                </c:pt>
                <c:pt idx="98">
                  <c:v>6.5739999999999998</c:v>
                </c:pt>
                <c:pt idx="99">
                  <c:v>6.6449999999999996</c:v>
                </c:pt>
                <c:pt idx="100">
                  <c:v>6.7089999999999996</c:v>
                </c:pt>
                <c:pt idx="101">
                  <c:v>6.7759999999999998</c:v>
                </c:pt>
                <c:pt idx="102">
                  <c:v>6.8380000000000001</c:v>
                </c:pt>
                <c:pt idx="103">
                  <c:v>6.9059999999999997</c:v>
                </c:pt>
                <c:pt idx="104">
                  <c:v>6.9770000000000003</c:v>
                </c:pt>
                <c:pt idx="105">
                  <c:v>7.0359999999999996</c:v>
                </c:pt>
                <c:pt idx="106">
                  <c:v>7.1020000000000003</c:v>
                </c:pt>
                <c:pt idx="107">
                  <c:v>7.1710000000000003</c:v>
                </c:pt>
                <c:pt idx="108">
                  <c:v>7.23</c:v>
                </c:pt>
                <c:pt idx="109">
                  <c:v>7.3049999999999997</c:v>
                </c:pt>
                <c:pt idx="110">
                  <c:v>7.37</c:v>
                </c:pt>
                <c:pt idx="111">
                  <c:v>7.4329999999999998</c:v>
                </c:pt>
                <c:pt idx="112">
                  <c:v>7.4969999999999999</c:v>
                </c:pt>
                <c:pt idx="113">
                  <c:v>7.5670000000000002</c:v>
                </c:pt>
                <c:pt idx="114">
                  <c:v>7.6349999999999998</c:v>
                </c:pt>
                <c:pt idx="115">
                  <c:v>7.6989999999999998</c:v>
                </c:pt>
                <c:pt idx="116">
                  <c:v>7.7679999999999998</c:v>
                </c:pt>
                <c:pt idx="117">
                  <c:v>7.8390000000000004</c:v>
                </c:pt>
                <c:pt idx="118">
                  <c:v>7.9020000000000001</c:v>
                </c:pt>
                <c:pt idx="119">
                  <c:v>7.9710000000000001</c:v>
                </c:pt>
                <c:pt idx="120">
                  <c:v>8.0380000000000003</c:v>
                </c:pt>
                <c:pt idx="121">
                  <c:v>8.1029999999999998</c:v>
                </c:pt>
                <c:pt idx="122">
                  <c:v>8.17</c:v>
                </c:pt>
                <c:pt idx="123">
                  <c:v>8.234</c:v>
                </c:pt>
                <c:pt idx="124">
                  <c:v>8.298</c:v>
                </c:pt>
                <c:pt idx="125">
                  <c:v>8.3699999999999992</c:v>
                </c:pt>
                <c:pt idx="126">
                  <c:v>8.4329999999999998</c:v>
                </c:pt>
                <c:pt idx="127">
                  <c:v>8.4960000000000004</c:v>
                </c:pt>
                <c:pt idx="128">
                  <c:v>8.56</c:v>
                </c:pt>
                <c:pt idx="129">
                  <c:v>8.6210000000000004</c:v>
                </c:pt>
                <c:pt idx="130">
                  <c:v>8.69</c:v>
                </c:pt>
                <c:pt idx="131">
                  <c:v>8.7729999999999997</c:v>
                </c:pt>
                <c:pt idx="132">
                  <c:v>8.8350000000000009</c:v>
                </c:pt>
                <c:pt idx="133">
                  <c:v>8.8970000000000002</c:v>
                </c:pt>
                <c:pt idx="134">
                  <c:v>8.9700000000000006</c:v>
                </c:pt>
                <c:pt idx="135">
                  <c:v>9.0399999999999991</c:v>
                </c:pt>
                <c:pt idx="136">
                  <c:v>9.1</c:v>
                </c:pt>
                <c:pt idx="137">
                  <c:v>9.173</c:v>
                </c:pt>
                <c:pt idx="138">
                  <c:v>9.2260000000000009</c:v>
                </c:pt>
                <c:pt idx="139">
                  <c:v>9.2899999999999991</c:v>
                </c:pt>
                <c:pt idx="140">
                  <c:v>9.3539999999999992</c:v>
                </c:pt>
                <c:pt idx="141">
                  <c:v>9.4190000000000005</c:v>
                </c:pt>
                <c:pt idx="142">
                  <c:v>9.49</c:v>
                </c:pt>
                <c:pt idx="143">
                  <c:v>9.5579999999999998</c:v>
                </c:pt>
                <c:pt idx="144">
                  <c:v>9.6470000000000002</c:v>
                </c:pt>
                <c:pt idx="145">
                  <c:v>9.7249999999999996</c:v>
                </c:pt>
                <c:pt idx="146">
                  <c:v>9.7899999999999991</c:v>
                </c:pt>
                <c:pt idx="147">
                  <c:v>9.85</c:v>
                </c:pt>
                <c:pt idx="148">
                  <c:v>9.8949999999999996</c:v>
                </c:pt>
                <c:pt idx="149">
                  <c:v>9.9499999999999993</c:v>
                </c:pt>
                <c:pt idx="150">
                  <c:v>10.037000000000001</c:v>
                </c:pt>
                <c:pt idx="151">
                  <c:v>10.102</c:v>
                </c:pt>
                <c:pt idx="152">
                  <c:v>10.188000000000001</c:v>
                </c:pt>
                <c:pt idx="153">
                  <c:v>10.297000000000001</c:v>
                </c:pt>
                <c:pt idx="154">
                  <c:v>10.37</c:v>
                </c:pt>
                <c:pt idx="155">
                  <c:v>10.419</c:v>
                </c:pt>
                <c:pt idx="156">
                  <c:v>10.487</c:v>
                </c:pt>
                <c:pt idx="157">
                  <c:v>10.554</c:v>
                </c:pt>
                <c:pt idx="158">
                  <c:v>10.621</c:v>
                </c:pt>
                <c:pt idx="159">
                  <c:v>10.688000000000001</c:v>
                </c:pt>
                <c:pt idx="160">
                  <c:v>10.754</c:v>
                </c:pt>
                <c:pt idx="161">
                  <c:v>10.831</c:v>
                </c:pt>
                <c:pt idx="162">
                  <c:v>10.888</c:v>
                </c:pt>
                <c:pt idx="163">
                  <c:v>10.955</c:v>
                </c:pt>
                <c:pt idx="164">
                  <c:v>11.021000000000001</c:v>
                </c:pt>
                <c:pt idx="165">
                  <c:v>11.084</c:v>
                </c:pt>
                <c:pt idx="166">
                  <c:v>11.151</c:v>
                </c:pt>
                <c:pt idx="167">
                  <c:v>11.212</c:v>
                </c:pt>
                <c:pt idx="168">
                  <c:v>11.284000000000001</c:v>
                </c:pt>
                <c:pt idx="169">
                  <c:v>11.364000000000001</c:v>
                </c:pt>
                <c:pt idx="170">
                  <c:v>11.43</c:v>
                </c:pt>
                <c:pt idx="171">
                  <c:v>11.502000000000001</c:v>
                </c:pt>
                <c:pt idx="172">
                  <c:v>11.565</c:v>
                </c:pt>
                <c:pt idx="173">
                  <c:v>11.63</c:v>
                </c:pt>
                <c:pt idx="174">
                  <c:v>11.701000000000001</c:v>
                </c:pt>
                <c:pt idx="175">
                  <c:v>11.763</c:v>
                </c:pt>
                <c:pt idx="176">
                  <c:v>11.819000000000001</c:v>
                </c:pt>
                <c:pt idx="177">
                  <c:v>11.887</c:v>
                </c:pt>
                <c:pt idx="178">
                  <c:v>11.95</c:v>
                </c:pt>
                <c:pt idx="179">
                  <c:v>12.023</c:v>
                </c:pt>
                <c:pt idx="180">
                  <c:v>12.089</c:v>
                </c:pt>
                <c:pt idx="181">
                  <c:v>12.161</c:v>
                </c:pt>
                <c:pt idx="182">
                  <c:v>12.215</c:v>
                </c:pt>
                <c:pt idx="183">
                  <c:v>12.285</c:v>
                </c:pt>
                <c:pt idx="184">
                  <c:v>12.346</c:v>
                </c:pt>
                <c:pt idx="185">
                  <c:v>12.409000000000001</c:v>
                </c:pt>
                <c:pt idx="186">
                  <c:v>12.484999999999999</c:v>
                </c:pt>
                <c:pt idx="187">
                  <c:v>12.542999999999999</c:v>
                </c:pt>
                <c:pt idx="188">
                  <c:v>12.616</c:v>
                </c:pt>
                <c:pt idx="189">
                  <c:v>12.686999999999999</c:v>
                </c:pt>
                <c:pt idx="190">
                  <c:v>12.746</c:v>
                </c:pt>
                <c:pt idx="191">
                  <c:v>12.821</c:v>
                </c:pt>
                <c:pt idx="192">
                  <c:v>12.882999999999999</c:v>
                </c:pt>
                <c:pt idx="193">
                  <c:v>12.944000000000001</c:v>
                </c:pt>
                <c:pt idx="194">
                  <c:v>13.009</c:v>
                </c:pt>
                <c:pt idx="195">
                  <c:v>13.085000000000001</c:v>
                </c:pt>
                <c:pt idx="196">
                  <c:v>13.15</c:v>
                </c:pt>
                <c:pt idx="197">
                  <c:v>13.209</c:v>
                </c:pt>
                <c:pt idx="198">
                  <c:v>13.271000000000001</c:v>
                </c:pt>
                <c:pt idx="199">
                  <c:v>13.337</c:v>
                </c:pt>
                <c:pt idx="200">
                  <c:v>13.417999999999999</c:v>
                </c:pt>
                <c:pt idx="201">
                  <c:v>13.478</c:v>
                </c:pt>
                <c:pt idx="202">
                  <c:v>13.542</c:v>
                </c:pt>
                <c:pt idx="203">
                  <c:v>13.606</c:v>
                </c:pt>
                <c:pt idx="204">
                  <c:v>13.667</c:v>
                </c:pt>
                <c:pt idx="205">
                  <c:v>13.734999999999999</c:v>
                </c:pt>
                <c:pt idx="206">
                  <c:v>13.805</c:v>
                </c:pt>
                <c:pt idx="207">
                  <c:v>13.87</c:v>
                </c:pt>
                <c:pt idx="208">
                  <c:v>13.935</c:v>
                </c:pt>
                <c:pt idx="209">
                  <c:v>14.002000000000001</c:v>
                </c:pt>
                <c:pt idx="210">
                  <c:v>14.084</c:v>
                </c:pt>
                <c:pt idx="211">
                  <c:v>14.135</c:v>
                </c:pt>
                <c:pt idx="212">
                  <c:v>14.205</c:v>
                </c:pt>
                <c:pt idx="213">
                  <c:v>14.272</c:v>
                </c:pt>
                <c:pt idx="214">
                  <c:v>14.337999999999999</c:v>
                </c:pt>
                <c:pt idx="215">
                  <c:v>14.401999999999999</c:v>
                </c:pt>
                <c:pt idx="216">
                  <c:v>14.467000000000001</c:v>
                </c:pt>
                <c:pt idx="217">
                  <c:v>14.529</c:v>
                </c:pt>
                <c:pt idx="218">
                  <c:v>14.603</c:v>
                </c:pt>
                <c:pt idx="219">
                  <c:v>14.663</c:v>
                </c:pt>
                <c:pt idx="220">
                  <c:v>14.741</c:v>
                </c:pt>
                <c:pt idx="221">
                  <c:v>14.818</c:v>
                </c:pt>
                <c:pt idx="222">
                  <c:v>14.878</c:v>
                </c:pt>
                <c:pt idx="223">
                  <c:v>14.933</c:v>
                </c:pt>
                <c:pt idx="224">
                  <c:v>15</c:v>
                </c:pt>
                <c:pt idx="225">
                  <c:v>15.068</c:v>
                </c:pt>
                <c:pt idx="226">
                  <c:v>15.137</c:v>
                </c:pt>
                <c:pt idx="227">
                  <c:v>15.201000000000001</c:v>
                </c:pt>
                <c:pt idx="228">
                  <c:v>15.266</c:v>
                </c:pt>
                <c:pt idx="229">
                  <c:v>15.327999999999999</c:v>
                </c:pt>
                <c:pt idx="230">
                  <c:v>15.401</c:v>
                </c:pt>
                <c:pt idx="231">
                  <c:v>15.467000000000001</c:v>
                </c:pt>
                <c:pt idx="232">
                  <c:v>15.528</c:v>
                </c:pt>
                <c:pt idx="233">
                  <c:v>15.598000000000001</c:v>
                </c:pt>
                <c:pt idx="234">
                  <c:v>15.673</c:v>
                </c:pt>
                <c:pt idx="235">
                  <c:v>15.734999999999999</c:v>
                </c:pt>
                <c:pt idx="236">
                  <c:v>15.797000000000001</c:v>
                </c:pt>
                <c:pt idx="237">
                  <c:v>15.868</c:v>
                </c:pt>
                <c:pt idx="238">
                  <c:v>15.939</c:v>
                </c:pt>
                <c:pt idx="239">
                  <c:v>16</c:v>
                </c:pt>
                <c:pt idx="240">
                  <c:v>16.067</c:v>
                </c:pt>
                <c:pt idx="241">
                  <c:v>16.132000000000001</c:v>
                </c:pt>
                <c:pt idx="242">
                  <c:v>16.207000000000001</c:v>
                </c:pt>
                <c:pt idx="243">
                  <c:v>16.271999999999998</c:v>
                </c:pt>
                <c:pt idx="244">
                  <c:v>16.335000000000001</c:v>
                </c:pt>
                <c:pt idx="245">
                  <c:v>16.399999999999999</c:v>
                </c:pt>
                <c:pt idx="246">
                  <c:v>16.454999999999998</c:v>
                </c:pt>
                <c:pt idx="247">
                  <c:v>16.533999999999999</c:v>
                </c:pt>
                <c:pt idx="248">
                  <c:v>16.597000000000001</c:v>
                </c:pt>
                <c:pt idx="249">
                  <c:v>16.664000000000001</c:v>
                </c:pt>
                <c:pt idx="250">
                  <c:v>16.725000000000001</c:v>
                </c:pt>
                <c:pt idx="251">
                  <c:v>16.795999999999999</c:v>
                </c:pt>
                <c:pt idx="252">
                  <c:v>16.856999999999999</c:v>
                </c:pt>
                <c:pt idx="253">
                  <c:v>16.940000000000001</c:v>
                </c:pt>
                <c:pt idx="254">
                  <c:v>16.998999999999999</c:v>
                </c:pt>
                <c:pt idx="255">
                  <c:v>17.062000000000001</c:v>
                </c:pt>
                <c:pt idx="256">
                  <c:v>17.126000000000001</c:v>
                </c:pt>
                <c:pt idx="257">
                  <c:v>17.201000000000001</c:v>
                </c:pt>
                <c:pt idx="258">
                  <c:v>17.262</c:v>
                </c:pt>
                <c:pt idx="259">
                  <c:v>17.327000000000002</c:v>
                </c:pt>
                <c:pt idx="260">
                  <c:v>17.387</c:v>
                </c:pt>
                <c:pt idx="261">
                  <c:v>17.456</c:v>
                </c:pt>
                <c:pt idx="262">
                  <c:v>17.535</c:v>
                </c:pt>
                <c:pt idx="263">
                  <c:v>17.599</c:v>
                </c:pt>
                <c:pt idx="264">
                  <c:v>17.663</c:v>
                </c:pt>
                <c:pt idx="265">
                  <c:v>17.734000000000002</c:v>
                </c:pt>
                <c:pt idx="266">
                  <c:v>17.803000000000001</c:v>
                </c:pt>
                <c:pt idx="267">
                  <c:v>17.861999999999998</c:v>
                </c:pt>
                <c:pt idx="268">
                  <c:v>17.925000000000001</c:v>
                </c:pt>
                <c:pt idx="269">
                  <c:v>17.994</c:v>
                </c:pt>
                <c:pt idx="270">
                  <c:v>18.061</c:v>
                </c:pt>
                <c:pt idx="271">
                  <c:v>18.126999999999999</c:v>
                </c:pt>
                <c:pt idx="272">
                  <c:v>18.189</c:v>
                </c:pt>
                <c:pt idx="273">
                  <c:v>18.254000000000001</c:v>
                </c:pt>
                <c:pt idx="274">
                  <c:v>18.317</c:v>
                </c:pt>
                <c:pt idx="275">
                  <c:v>18.385000000000002</c:v>
                </c:pt>
                <c:pt idx="276">
                  <c:v>18.454999999999998</c:v>
                </c:pt>
                <c:pt idx="277">
                  <c:v>18.524000000000001</c:v>
                </c:pt>
                <c:pt idx="278">
                  <c:v>18.585000000000001</c:v>
                </c:pt>
                <c:pt idx="279">
                  <c:v>18.652000000000001</c:v>
                </c:pt>
                <c:pt idx="280">
                  <c:v>18.725000000000001</c:v>
                </c:pt>
                <c:pt idx="281">
                  <c:v>18.789000000000001</c:v>
                </c:pt>
                <c:pt idx="282">
                  <c:v>18.861999999999998</c:v>
                </c:pt>
                <c:pt idx="283">
                  <c:v>18.922000000000001</c:v>
                </c:pt>
                <c:pt idx="284">
                  <c:v>19.001000000000001</c:v>
                </c:pt>
                <c:pt idx="285">
                  <c:v>19.058</c:v>
                </c:pt>
                <c:pt idx="286">
                  <c:v>19.12</c:v>
                </c:pt>
                <c:pt idx="287">
                  <c:v>19.183</c:v>
                </c:pt>
                <c:pt idx="288">
                  <c:v>19.25</c:v>
                </c:pt>
                <c:pt idx="289">
                  <c:v>19.312000000000001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4F-4642-81F6-4F03A5A44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v>Trajectory</c:v>
          </c:tx>
          <c:spPr>
            <a:ln w="19050">
              <a:noFill/>
            </a:ln>
          </c:spPr>
          <c:xVal>
            <c:numRef>
              <c:f>'Figure4.2.7'!$N$4:$N$1000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-1.6990000000000123E-3</c:v>
                </c:pt>
                <c:pt idx="2">
                  <c:v>-5.664000000000044E-3</c:v>
                </c:pt>
                <c:pt idx="3">
                  <c:v>4.5309999999999491E-3</c:v>
                </c:pt>
                <c:pt idx="4">
                  <c:v>-3.399000000000001E-3</c:v>
                </c:pt>
                <c:pt idx="5">
                  <c:v>0</c:v>
                </c:pt>
                <c:pt idx="6">
                  <c:v>2.2659999999999629E-3</c:v>
                </c:pt>
                <c:pt idx="7">
                  <c:v>5.6699999999995046E-4</c:v>
                </c:pt>
                <c:pt idx="8">
                  <c:v>-5.0970000000000373E-3</c:v>
                </c:pt>
                <c:pt idx="9">
                  <c:v>-1.1330000000000383E-3</c:v>
                </c:pt>
                <c:pt idx="10">
                  <c:v>1.6989999999999555E-3</c:v>
                </c:pt>
                <c:pt idx="11">
                  <c:v>-3.399000000000001E-3</c:v>
                </c:pt>
                <c:pt idx="12">
                  <c:v>5.6699999999995046E-4</c:v>
                </c:pt>
                <c:pt idx="13">
                  <c:v>1.6989999999999555E-3</c:v>
                </c:pt>
                <c:pt idx="14">
                  <c:v>0</c:v>
                </c:pt>
                <c:pt idx="15">
                  <c:v>0</c:v>
                </c:pt>
                <c:pt idx="16">
                  <c:v>1.6989999999999555E-3</c:v>
                </c:pt>
                <c:pt idx="17">
                  <c:v>-2.2650000000000435E-3</c:v>
                </c:pt>
                <c:pt idx="18">
                  <c:v>0</c:v>
                </c:pt>
                <c:pt idx="19">
                  <c:v>-1.6990000000000123E-3</c:v>
                </c:pt>
                <c:pt idx="20">
                  <c:v>-2.2650000000000435E-3</c:v>
                </c:pt>
                <c:pt idx="21">
                  <c:v>-3.9650000000000319E-3</c:v>
                </c:pt>
                <c:pt idx="22">
                  <c:v>-3.399000000000001E-3</c:v>
                </c:pt>
                <c:pt idx="23">
                  <c:v>-2.2650000000000435E-3</c:v>
                </c:pt>
                <c:pt idx="24">
                  <c:v>-7.3629999999999998E-3</c:v>
                </c:pt>
                <c:pt idx="25">
                  <c:v>-9.063000000000045E-3</c:v>
                </c:pt>
                <c:pt idx="26">
                  <c:v>-1.1895000000000039E-2</c:v>
                </c:pt>
                <c:pt idx="27">
                  <c:v>-1.3027000000000044E-2</c:v>
                </c:pt>
                <c:pt idx="28">
                  <c:v>-1.5859000000000036E-2</c:v>
                </c:pt>
                <c:pt idx="29">
                  <c:v>-1.7559000000000026E-2</c:v>
                </c:pt>
                <c:pt idx="30">
                  <c:v>-2.0957000000000052E-2</c:v>
                </c:pt>
                <c:pt idx="31">
                  <c:v>-1.9825000000000047E-2</c:v>
                </c:pt>
                <c:pt idx="32">
                  <c:v>-1.9258000000000039E-2</c:v>
                </c:pt>
                <c:pt idx="33">
                  <c:v>-2.3789000000000046E-2</c:v>
                </c:pt>
                <c:pt idx="34">
                  <c:v>-1.6992000000000018E-2</c:v>
                </c:pt>
                <c:pt idx="35">
                  <c:v>-1.5859000000000036E-2</c:v>
                </c:pt>
                <c:pt idx="36">
                  <c:v>-1.359400000000005E-2</c:v>
                </c:pt>
                <c:pt idx="37">
                  <c:v>-1.3027000000000044E-2</c:v>
                </c:pt>
                <c:pt idx="38">
                  <c:v>4.5309999999999491E-3</c:v>
                </c:pt>
                <c:pt idx="39">
                  <c:v>8.495999999999981E-3</c:v>
                </c:pt>
                <c:pt idx="40">
                  <c:v>3.2850999999999998E-2</c:v>
                </c:pt>
                <c:pt idx="41">
                  <c:v>4.3045999999999994E-2</c:v>
                </c:pt>
                <c:pt idx="42">
                  <c:v>2.5609999999999956E-2</c:v>
                </c:pt>
                <c:pt idx="43">
                  <c:v>2.9025999999999955E-2</c:v>
                </c:pt>
                <c:pt idx="44">
                  <c:v>5.8393999999999953E-2</c:v>
                </c:pt>
                <c:pt idx="45">
                  <c:v>2.2971000000000005E-2</c:v>
                </c:pt>
                <c:pt idx="46">
                  <c:v>2.8559999999999944E-3</c:v>
                </c:pt>
                <c:pt idx="47">
                  <c:v>1.8118999999999972E-2</c:v>
                </c:pt>
                <c:pt idx="48">
                  <c:v>-6.0003000000000042E-2</c:v>
                </c:pt>
                <c:pt idx="49">
                  <c:v>-4.9204000000000012E-2</c:v>
                </c:pt>
                <c:pt idx="50">
                  <c:v>-0.10837600000000004</c:v>
                </c:pt>
                <c:pt idx="51">
                  <c:v>-8.2072000000000034E-2</c:v>
                </c:pt>
                <c:pt idx="52">
                  <c:v>-0.13106400000000001</c:v>
                </c:pt>
                <c:pt idx="53">
                  <c:v>-0.10086700000000003</c:v>
                </c:pt>
                <c:pt idx="54">
                  <c:v>-5.5288000000000011E-2</c:v>
                </c:pt>
                <c:pt idx="55">
                  <c:v>-3.0252000000000012E-2</c:v>
                </c:pt>
                <c:pt idx="56">
                  <c:v>-2.338100000000003E-2</c:v>
                </c:pt>
                <c:pt idx="57">
                  <c:v>-4.2792000000000031E-2</c:v>
                </c:pt>
                <c:pt idx="58">
                  <c:v>7.4479999999999789E-3</c:v>
                </c:pt>
                <c:pt idx="59">
                  <c:v>3.6843999999999995E-2</c:v>
                </c:pt>
                <c:pt idx="60">
                  <c:v>5.0249999999999774E-3</c:v>
                </c:pt>
                <c:pt idx="61">
                  <c:v>2.9813999999999966E-2</c:v>
                </c:pt>
                <c:pt idx="62">
                  <c:v>4.9093999999999992E-2</c:v>
                </c:pt>
                <c:pt idx="63">
                  <c:v>2.9246999999999957E-2</c:v>
                </c:pt>
                <c:pt idx="64">
                  <c:v>9.9807999999999994E-2</c:v>
                </c:pt>
                <c:pt idx="65">
                  <c:v>7.4455999999999967E-2</c:v>
                </c:pt>
                <c:pt idx="66">
                  <c:v>9.4420999999999991E-2</c:v>
                </c:pt>
                <c:pt idx="67">
                  <c:v>0.11820599999999996</c:v>
                </c:pt>
                <c:pt idx="68">
                  <c:v>0.14344799999999999</c:v>
                </c:pt>
                <c:pt idx="69">
                  <c:v>0.13781899999999997</c:v>
                </c:pt>
                <c:pt idx="70">
                  <c:v>0.19540100000000002</c:v>
                </c:pt>
                <c:pt idx="71">
                  <c:v>0.18865100000000001</c:v>
                </c:pt>
                <c:pt idx="72">
                  <c:v>0.20337899999999998</c:v>
                </c:pt>
                <c:pt idx="73">
                  <c:v>0.25522300000000003</c:v>
                </c:pt>
                <c:pt idx="74">
                  <c:v>0.25158900000000001</c:v>
                </c:pt>
                <c:pt idx="75">
                  <c:v>0.20830799999999994</c:v>
                </c:pt>
                <c:pt idx="76">
                  <c:v>0.21209800000000001</c:v>
                </c:pt>
                <c:pt idx="77">
                  <c:v>0.180363</c:v>
                </c:pt>
                <c:pt idx="78">
                  <c:v>0.18155099999999999</c:v>
                </c:pt>
                <c:pt idx="79">
                  <c:v>0.19563700000000001</c:v>
                </c:pt>
                <c:pt idx="80">
                  <c:v>0.186084</c:v>
                </c:pt>
                <c:pt idx="81">
                  <c:v>0.22381699999999996</c:v>
                </c:pt>
                <c:pt idx="82">
                  <c:v>0.24179899999999993</c:v>
                </c:pt>
                <c:pt idx="83">
                  <c:v>0.28814299999999998</c:v>
                </c:pt>
                <c:pt idx="84">
                  <c:v>0.37598599999999993</c:v>
                </c:pt>
                <c:pt idx="85">
                  <c:v>0.37339600000000001</c:v>
                </c:pt>
                <c:pt idx="86">
                  <c:v>0.45171699999999992</c:v>
                </c:pt>
                <c:pt idx="87">
                  <c:v>0.43965399999999993</c:v>
                </c:pt>
                <c:pt idx="88">
                  <c:v>0.51888400000000001</c:v>
                </c:pt>
                <c:pt idx="89">
                  <c:v>0.5290999999999999</c:v>
                </c:pt>
                <c:pt idx="90">
                  <c:v>0.60751900000000003</c:v>
                </c:pt>
                <c:pt idx="91">
                  <c:v>0.62420200000000003</c:v>
                </c:pt>
                <c:pt idx="92">
                  <c:v>0.696654</c:v>
                </c:pt>
                <c:pt idx="93">
                  <c:v>0.72917200000000004</c:v>
                </c:pt>
                <c:pt idx="94">
                  <c:v>0.77394499999999999</c:v>
                </c:pt>
                <c:pt idx="95">
                  <c:v>0.83651199999999992</c:v>
                </c:pt>
                <c:pt idx="96">
                  <c:v>0.90113500000000002</c:v>
                </c:pt>
                <c:pt idx="97">
                  <c:v>0.92713599999999996</c:v>
                </c:pt>
                <c:pt idx="98">
                  <c:v>0.97393900000000011</c:v>
                </c:pt>
                <c:pt idx="99">
                  <c:v>0.98183500000000001</c:v>
                </c:pt>
                <c:pt idx="100">
                  <c:v>1.041533</c:v>
                </c:pt>
                <c:pt idx="101">
                  <c:v>1.0377180000000001</c:v>
                </c:pt>
                <c:pt idx="102">
                  <c:v>1.096603</c:v>
                </c:pt>
                <c:pt idx="103">
                  <c:v>1.1021300000000001</c:v>
                </c:pt>
                <c:pt idx="104">
                  <c:v>1.1464529999999999</c:v>
                </c:pt>
                <c:pt idx="105">
                  <c:v>1.1501770000000002</c:v>
                </c:pt>
                <c:pt idx="106">
                  <c:v>1.1835580000000001</c:v>
                </c:pt>
                <c:pt idx="107">
                  <c:v>1.198402</c:v>
                </c:pt>
                <c:pt idx="108">
                  <c:v>1.2073589999999998</c:v>
                </c:pt>
                <c:pt idx="109">
                  <c:v>1.2256120000000001</c:v>
                </c:pt>
                <c:pt idx="110">
                  <c:v>1.2494700000000001</c:v>
                </c:pt>
                <c:pt idx="111">
                  <c:v>1.2632380000000001</c:v>
                </c:pt>
                <c:pt idx="112">
                  <c:v>1.2393720000000001</c:v>
                </c:pt>
                <c:pt idx="113">
                  <c:v>1.279002</c:v>
                </c:pt>
                <c:pt idx="114">
                  <c:v>1.284886</c:v>
                </c:pt>
                <c:pt idx="115">
                  <c:v>1.286181</c:v>
                </c:pt>
                <c:pt idx="116">
                  <c:v>1.3074650000000001</c:v>
                </c:pt>
                <c:pt idx="117">
                  <c:v>1.2987950000000001</c:v>
                </c:pt>
                <c:pt idx="118">
                  <c:v>1.3017350000000001</c:v>
                </c:pt>
                <c:pt idx="119">
                  <c:v>1.2808430000000002</c:v>
                </c:pt>
                <c:pt idx="120">
                  <c:v>1.3244100000000001</c:v>
                </c:pt>
                <c:pt idx="121">
                  <c:v>1.3387770000000001</c:v>
                </c:pt>
                <c:pt idx="122">
                  <c:v>1.359194</c:v>
                </c:pt>
                <c:pt idx="123">
                  <c:v>1.3872460000000002</c:v>
                </c:pt>
                <c:pt idx="124">
                  <c:v>1.411205</c:v>
                </c:pt>
                <c:pt idx="125">
                  <c:v>1.41275</c:v>
                </c:pt>
                <c:pt idx="126">
                  <c:v>1.4298690000000003</c:v>
                </c:pt>
                <c:pt idx="127">
                  <c:v>1.4418489999999999</c:v>
                </c:pt>
                <c:pt idx="128">
                  <c:v>1.442893</c:v>
                </c:pt>
                <c:pt idx="129">
                  <c:v>1.4527129999999999</c:v>
                </c:pt>
                <c:pt idx="130">
                  <c:v>1.4616670000000003</c:v>
                </c:pt>
                <c:pt idx="131">
                  <c:v>1.4736300000000002</c:v>
                </c:pt>
                <c:pt idx="132">
                  <c:v>1.51006</c:v>
                </c:pt>
                <c:pt idx="133">
                  <c:v>1.532448</c:v>
                </c:pt>
                <c:pt idx="134">
                  <c:v>1.5423100000000001</c:v>
                </c:pt>
                <c:pt idx="135">
                  <c:v>1.5583230000000001</c:v>
                </c:pt>
                <c:pt idx="136">
                  <c:v>1.5992519999999999</c:v>
                </c:pt>
                <c:pt idx="137">
                  <c:v>1.6086580000000001</c:v>
                </c:pt>
                <c:pt idx="138">
                  <c:v>1.6316089999999999</c:v>
                </c:pt>
                <c:pt idx="139">
                  <c:v>1.6362440000000003</c:v>
                </c:pt>
                <c:pt idx="140">
                  <c:v>1.652069</c:v>
                </c:pt>
                <c:pt idx="141">
                  <c:v>1.6790579999999999</c:v>
                </c:pt>
                <c:pt idx="142">
                  <c:v>1.688296</c:v>
                </c:pt>
                <c:pt idx="143">
                  <c:v>1.7090799999999999</c:v>
                </c:pt>
                <c:pt idx="144">
                  <c:v>1.6982470000000001</c:v>
                </c:pt>
                <c:pt idx="145">
                  <c:v>1.6955240000000003</c:v>
                </c:pt>
                <c:pt idx="146">
                  <c:v>1.6695200000000001</c:v>
                </c:pt>
                <c:pt idx="147">
                  <c:v>1.6745230000000002</c:v>
                </c:pt>
                <c:pt idx="148">
                  <c:v>1.6325180000000001</c:v>
                </c:pt>
                <c:pt idx="149">
                  <c:v>1.632074</c:v>
                </c:pt>
                <c:pt idx="150">
                  <c:v>1.5964780000000001</c:v>
                </c:pt>
                <c:pt idx="151">
                  <c:v>1.6021700000000001</c:v>
                </c:pt>
                <c:pt idx="152">
                  <c:v>1.588184</c:v>
                </c:pt>
                <c:pt idx="153">
                  <c:v>1.595798</c:v>
                </c:pt>
                <c:pt idx="154">
                  <c:v>1.608541</c:v>
                </c:pt>
                <c:pt idx="155">
                  <c:v>1.5979000000000001</c:v>
                </c:pt>
                <c:pt idx="156">
                  <c:v>1.600115</c:v>
                </c:pt>
                <c:pt idx="157">
                  <c:v>1.5977260000000002</c:v>
                </c:pt>
                <c:pt idx="158">
                  <c:v>1.6100150000000002</c:v>
                </c:pt>
                <c:pt idx="159">
                  <c:v>1.6104390000000002</c:v>
                </c:pt>
                <c:pt idx="160">
                  <c:v>1.6014850000000003</c:v>
                </c:pt>
                <c:pt idx="161">
                  <c:v>1.5979470000000002</c:v>
                </c:pt>
                <c:pt idx="162">
                  <c:v>1.5858570000000001</c:v>
                </c:pt>
                <c:pt idx="163">
                  <c:v>1.5850580000000001</c:v>
                </c:pt>
                <c:pt idx="164">
                  <c:v>1.584381</c:v>
                </c:pt>
                <c:pt idx="165">
                  <c:v>1.6055170000000001</c:v>
                </c:pt>
                <c:pt idx="166">
                  <c:v>1.5655050000000001</c:v>
                </c:pt>
                <c:pt idx="167">
                  <c:v>1.5696590000000001</c:v>
                </c:pt>
                <c:pt idx="168">
                  <c:v>1.58531</c:v>
                </c:pt>
                <c:pt idx="169">
                  <c:v>1.5802640000000001</c:v>
                </c:pt>
                <c:pt idx="170">
                  <c:v>1.5971670000000002</c:v>
                </c:pt>
                <c:pt idx="171">
                  <c:v>1.5862719999999999</c:v>
                </c:pt>
                <c:pt idx="172">
                  <c:v>1.5999760000000001</c:v>
                </c:pt>
                <c:pt idx="173">
                  <c:v>1.5923890000000001</c:v>
                </c:pt>
                <c:pt idx="174">
                  <c:v>1.608768</c:v>
                </c:pt>
                <c:pt idx="175">
                  <c:v>1.6028900000000001</c:v>
                </c:pt>
                <c:pt idx="176">
                  <c:v>1.5977870000000001</c:v>
                </c:pt>
                <c:pt idx="177">
                  <c:v>1.6073660000000001</c:v>
                </c:pt>
                <c:pt idx="178">
                  <c:v>1.589135</c:v>
                </c:pt>
                <c:pt idx="179">
                  <c:v>1.587229</c:v>
                </c:pt>
                <c:pt idx="180">
                  <c:v>1.5829800000000001</c:v>
                </c:pt>
                <c:pt idx="181">
                  <c:v>1.585961</c:v>
                </c:pt>
                <c:pt idx="182">
                  <c:v>1.5821230000000002</c:v>
                </c:pt>
                <c:pt idx="183">
                  <c:v>1.602085</c:v>
                </c:pt>
                <c:pt idx="184">
                  <c:v>1.5879480000000001</c:v>
                </c:pt>
                <c:pt idx="185">
                  <c:v>1.5990310000000001</c:v>
                </c:pt>
                <c:pt idx="186">
                  <c:v>1.6097870000000001</c:v>
                </c:pt>
                <c:pt idx="187">
                  <c:v>1.6317250000000001</c:v>
                </c:pt>
                <c:pt idx="188">
                  <c:v>1.6579919999999999</c:v>
                </c:pt>
                <c:pt idx="189">
                  <c:v>1.633848</c:v>
                </c:pt>
                <c:pt idx="190">
                  <c:v>1.6691800000000001</c:v>
                </c:pt>
                <c:pt idx="191">
                  <c:v>1.64981</c:v>
                </c:pt>
                <c:pt idx="192">
                  <c:v>1.6550689999999999</c:v>
                </c:pt>
                <c:pt idx="193">
                  <c:v>1.6738009999999999</c:v>
                </c:pt>
                <c:pt idx="194">
                  <c:v>1.6400940000000002</c:v>
                </c:pt>
                <c:pt idx="195">
                  <c:v>1.6326859999999999</c:v>
                </c:pt>
                <c:pt idx="196">
                  <c:v>1.6402209999999999</c:v>
                </c:pt>
                <c:pt idx="197">
                  <c:v>1.6238270000000001</c:v>
                </c:pt>
                <c:pt idx="198">
                  <c:v>1.580838</c:v>
                </c:pt>
                <c:pt idx="199">
                  <c:v>1.5636990000000002</c:v>
                </c:pt>
                <c:pt idx="200">
                  <c:v>1.535166</c:v>
                </c:pt>
                <c:pt idx="201">
                  <c:v>1.5198830000000001</c:v>
                </c:pt>
                <c:pt idx="202">
                  <c:v>1.4907139999999999</c:v>
                </c:pt>
                <c:pt idx="203">
                  <c:v>1.489579</c:v>
                </c:pt>
                <c:pt idx="204">
                  <c:v>1.3956290000000002</c:v>
                </c:pt>
                <c:pt idx="205">
                  <c:v>1.3856120000000001</c:v>
                </c:pt>
                <c:pt idx="206">
                  <c:v>1.3782100000000002</c:v>
                </c:pt>
                <c:pt idx="207">
                  <c:v>1.32067</c:v>
                </c:pt>
              </c:numCache>
            </c:numRef>
          </c:xVal>
          <c:yVal>
            <c:numRef>
              <c:f>'Figure4.2.7'!$D$4:$D$1000</c:f>
              <c:numCache>
                <c:formatCode>General</c:formatCode>
                <c:ptCount val="997"/>
                <c:pt idx="0">
                  <c:v>0</c:v>
                </c:pt>
                <c:pt idx="1">
                  <c:v>9.2000000004190952E-2</c:v>
                </c:pt>
                <c:pt idx="2">
                  <c:v>0.18699999999807915</c:v>
                </c:pt>
                <c:pt idx="3">
                  <c:v>0.27700000000186265</c:v>
                </c:pt>
                <c:pt idx="4">
                  <c:v>0.3720000000030268</c:v>
                </c:pt>
                <c:pt idx="5">
                  <c:v>0.46600000000034925</c:v>
                </c:pt>
                <c:pt idx="6">
                  <c:v>0.5610000000015134</c:v>
                </c:pt>
                <c:pt idx="7">
                  <c:v>0.6569999999992433</c:v>
                </c:pt>
                <c:pt idx="8">
                  <c:v>0.75200000000040745</c:v>
                </c:pt>
                <c:pt idx="9">
                  <c:v>0.84400000000459841</c:v>
                </c:pt>
                <c:pt idx="10">
                  <c:v>0.93699999999807915</c:v>
                </c:pt>
                <c:pt idx="11">
                  <c:v>1.0319999999992433</c:v>
                </c:pt>
                <c:pt idx="12">
                  <c:v>1.125</c:v>
                </c:pt>
                <c:pt idx="13">
                  <c:v>1.2209999999977299</c:v>
                </c:pt>
                <c:pt idx="14">
                  <c:v>1.3130000000019209</c:v>
                </c:pt>
                <c:pt idx="15">
                  <c:v>1.408000000003085</c:v>
                </c:pt>
                <c:pt idx="16">
                  <c:v>1.5020000000004075</c:v>
                </c:pt>
                <c:pt idx="17">
                  <c:v>1.5940000000045984</c:v>
                </c:pt>
                <c:pt idx="18">
                  <c:v>1.6869999999980791</c:v>
                </c:pt>
                <c:pt idx="19">
                  <c:v>1.7810000000026776</c:v>
                </c:pt>
                <c:pt idx="20">
                  <c:v>1.8740000000034343</c:v>
                </c:pt>
                <c:pt idx="21">
                  <c:v>1.9660000000003492</c:v>
                </c:pt>
                <c:pt idx="22">
                  <c:v>2.0599999999976717</c:v>
                </c:pt>
                <c:pt idx="23">
                  <c:v>2.1540000000022701</c:v>
                </c:pt>
                <c:pt idx="24">
                  <c:v>2.2450000000026193</c:v>
                </c:pt>
                <c:pt idx="25">
                  <c:v>2.338000000003376</c:v>
                </c:pt>
                <c:pt idx="26">
                  <c:v>2.4320000000006985</c:v>
                </c:pt>
                <c:pt idx="27">
                  <c:v>2.5250000000014552</c:v>
                </c:pt>
                <c:pt idx="28">
                  <c:v>2.6169999999983702</c:v>
                </c:pt>
                <c:pt idx="29">
                  <c:v>2.713000000003376</c:v>
                </c:pt>
                <c:pt idx="30">
                  <c:v>2.8040000000037253</c:v>
                </c:pt>
                <c:pt idx="31">
                  <c:v>2.8980000000010477</c:v>
                </c:pt>
                <c:pt idx="32">
                  <c:v>2.9910000000018044</c:v>
                </c:pt>
                <c:pt idx="33">
                  <c:v>3.0860000000029686</c:v>
                </c:pt>
                <c:pt idx="34">
                  <c:v>3.1810000000041327</c:v>
                </c:pt>
                <c:pt idx="35">
                  <c:v>3.2730000000010477</c:v>
                </c:pt>
                <c:pt idx="36">
                  <c:v>3.3669999999983702</c:v>
                </c:pt>
                <c:pt idx="37">
                  <c:v>3.4599999999991269</c:v>
                </c:pt>
                <c:pt idx="38">
                  <c:v>3.5529999999998836</c:v>
                </c:pt>
                <c:pt idx="39">
                  <c:v>3.6450000000040745</c:v>
                </c:pt>
                <c:pt idx="40">
                  <c:v>3.7379999999975553</c:v>
                </c:pt>
                <c:pt idx="41">
                  <c:v>3.8320000000021537</c:v>
                </c:pt>
                <c:pt idx="42">
                  <c:v>3.9230000000025029</c:v>
                </c:pt>
                <c:pt idx="43">
                  <c:v>4.0180000000036671</c:v>
                </c:pt>
                <c:pt idx="44">
                  <c:v>4.1110000000044238</c:v>
                </c:pt>
                <c:pt idx="45">
                  <c:v>4.2039999999979045</c:v>
                </c:pt>
                <c:pt idx="46">
                  <c:v>4.2969999999986612</c:v>
                </c:pt>
                <c:pt idx="47">
                  <c:v>4.3899999999994179</c:v>
                </c:pt>
                <c:pt idx="48">
                  <c:v>4.4840000000040163</c:v>
                </c:pt>
                <c:pt idx="49">
                  <c:v>4.5760000000009313</c:v>
                </c:pt>
                <c:pt idx="50">
                  <c:v>4.6699999999982538</c:v>
                </c:pt>
                <c:pt idx="51">
                  <c:v>4.760999999998603</c:v>
                </c:pt>
                <c:pt idx="52">
                  <c:v>4.8550000000032014</c:v>
                </c:pt>
                <c:pt idx="53">
                  <c:v>4.9480000000039581</c:v>
                </c:pt>
                <c:pt idx="54">
                  <c:v>5.0410000000047148</c:v>
                </c:pt>
                <c:pt idx="55">
                  <c:v>5.135999999998603</c:v>
                </c:pt>
                <c:pt idx="56">
                  <c:v>5.228000000002794</c:v>
                </c:pt>
                <c:pt idx="57">
                  <c:v>5.3220000000001164</c:v>
                </c:pt>
                <c:pt idx="58">
                  <c:v>5.4150000000008731</c:v>
                </c:pt>
                <c:pt idx="59">
                  <c:v>5.5089999999981956</c:v>
                </c:pt>
                <c:pt idx="60">
                  <c:v>5.603000000002794</c:v>
                </c:pt>
                <c:pt idx="61">
                  <c:v>5.694999999999709</c:v>
                </c:pt>
                <c:pt idx="62">
                  <c:v>5.7900000000008731</c:v>
                </c:pt>
                <c:pt idx="63">
                  <c:v>5.8819999999977881</c:v>
                </c:pt>
                <c:pt idx="64">
                  <c:v>5.9740000000019791</c:v>
                </c:pt>
                <c:pt idx="65">
                  <c:v>6.0690000000031432</c:v>
                </c:pt>
                <c:pt idx="66">
                  <c:v>6.1620000000038999</c:v>
                </c:pt>
                <c:pt idx="67">
                  <c:v>6.2560000000012224</c:v>
                </c:pt>
                <c:pt idx="68">
                  <c:v>6.3490000000019791</c:v>
                </c:pt>
                <c:pt idx="69">
                  <c:v>6.4420000000027358</c:v>
                </c:pt>
                <c:pt idx="70">
                  <c:v>6.5360000000000582</c:v>
                </c:pt>
                <c:pt idx="71">
                  <c:v>6.6310000000012224</c:v>
                </c:pt>
                <c:pt idx="72">
                  <c:v>6.7229999999981374</c:v>
                </c:pt>
                <c:pt idx="73">
                  <c:v>6.8159999999988941</c:v>
                </c:pt>
                <c:pt idx="74">
                  <c:v>6.908000000003085</c:v>
                </c:pt>
                <c:pt idx="75">
                  <c:v>7.0030000000042492</c:v>
                </c:pt>
                <c:pt idx="76">
                  <c:v>7.0930000000007567</c:v>
                </c:pt>
                <c:pt idx="77">
                  <c:v>7.1869999999980791</c:v>
                </c:pt>
                <c:pt idx="78">
                  <c:v>7.2790000000022701</c:v>
                </c:pt>
                <c:pt idx="79">
                  <c:v>7.3720000000030268</c:v>
                </c:pt>
                <c:pt idx="80">
                  <c:v>7.4650000000037835</c:v>
                </c:pt>
                <c:pt idx="81">
                  <c:v>7.5580000000045402</c:v>
                </c:pt>
                <c:pt idx="82">
                  <c:v>7.6520000000018626</c:v>
                </c:pt>
                <c:pt idx="83">
                  <c:v>7.7470000000030268</c:v>
                </c:pt>
                <c:pt idx="84">
                  <c:v>7.8410000000003492</c:v>
                </c:pt>
                <c:pt idx="85">
                  <c:v>7.9349999999976717</c:v>
                </c:pt>
                <c:pt idx="86">
                  <c:v>8.0259999999980209</c:v>
                </c:pt>
                <c:pt idx="87">
                  <c:v>8.1209999999991851</c:v>
                </c:pt>
                <c:pt idx="88">
                  <c:v>8.213000000003376</c:v>
                </c:pt>
                <c:pt idx="89">
                  <c:v>8.3070000000006985</c:v>
                </c:pt>
                <c:pt idx="90">
                  <c:v>8.4000000000014552</c:v>
                </c:pt>
                <c:pt idx="91">
                  <c:v>8.4930000000022119</c:v>
                </c:pt>
                <c:pt idx="92">
                  <c:v>8.5869999999995343</c:v>
                </c:pt>
                <c:pt idx="93">
                  <c:v>8.6810000000041327</c:v>
                </c:pt>
                <c:pt idx="94">
                  <c:v>8.7730000000010477</c:v>
                </c:pt>
                <c:pt idx="95">
                  <c:v>8.8660000000018044</c:v>
                </c:pt>
                <c:pt idx="96">
                  <c:v>8.9599999999991269</c:v>
                </c:pt>
                <c:pt idx="97">
                  <c:v>9.0540000000037253</c:v>
                </c:pt>
                <c:pt idx="98">
                  <c:v>9.147000000004482</c:v>
                </c:pt>
                <c:pt idx="99">
                  <c:v>9.2399999999979627</c:v>
                </c:pt>
                <c:pt idx="100">
                  <c:v>9.3320000000021537</c:v>
                </c:pt>
                <c:pt idx="101">
                  <c:v>9.4259999999994761</c:v>
                </c:pt>
                <c:pt idx="102">
                  <c:v>9.5200000000040745</c:v>
                </c:pt>
                <c:pt idx="103">
                  <c:v>9.6129999999975553</c:v>
                </c:pt>
                <c:pt idx="104">
                  <c:v>9.705999999998312</c:v>
                </c:pt>
                <c:pt idx="105">
                  <c:v>9.8000000000029104</c:v>
                </c:pt>
                <c:pt idx="106">
                  <c:v>9.8919999999998254</c:v>
                </c:pt>
                <c:pt idx="107">
                  <c:v>9.9860000000044238</c:v>
                </c:pt>
                <c:pt idx="108">
                  <c:v>10.080000000001746</c:v>
                </c:pt>
                <c:pt idx="109">
                  <c:v>10.173000000002503</c:v>
                </c:pt>
                <c:pt idx="110">
                  <c:v>10.268000000003667</c:v>
                </c:pt>
                <c:pt idx="111">
                  <c:v>10.360000000000582</c:v>
                </c:pt>
                <c:pt idx="112">
                  <c:v>10.453000000001339</c:v>
                </c:pt>
                <c:pt idx="113">
                  <c:v>10.546000000002095</c:v>
                </c:pt>
                <c:pt idx="114">
                  <c:v>10.639999999999418</c:v>
                </c:pt>
                <c:pt idx="115">
                  <c:v>10.730000000003201</c:v>
                </c:pt>
                <c:pt idx="116">
                  <c:v>10.822000000000116</c:v>
                </c:pt>
                <c:pt idx="117">
                  <c:v>10.917000000001281</c:v>
                </c:pt>
                <c:pt idx="118">
                  <c:v>11.010999999998603</c:v>
                </c:pt>
                <c:pt idx="119">
                  <c:v>11.105000000003201</c:v>
                </c:pt>
                <c:pt idx="120">
                  <c:v>11.200000000004366</c:v>
                </c:pt>
                <c:pt idx="121">
                  <c:v>11.292999999997846</c:v>
                </c:pt>
                <c:pt idx="122">
                  <c:v>11.385999999998603</c:v>
                </c:pt>
                <c:pt idx="123">
                  <c:v>11.478000000002794</c:v>
                </c:pt>
                <c:pt idx="124">
                  <c:v>11.572000000000116</c:v>
                </c:pt>
                <c:pt idx="125">
                  <c:v>11.666000000004715</c:v>
                </c:pt>
                <c:pt idx="126">
                  <c:v>11.760000000002037</c:v>
                </c:pt>
                <c:pt idx="127">
                  <c:v>11.851999999998952</c:v>
                </c:pt>
                <c:pt idx="128">
                  <c:v>11.944999999999709</c:v>
                </c:pt>
                <c:pt idx="129">
                  <c:v>12.041000000004715</c:v>
                </c:pt>
                <c:pt idx="130">
                  <c:v>12.13300000000163</c:v>
                </c:pt>
                <c:pt idx="131">
                  <c:v>12.226999999998952</c:v>
                </c:pt>
                <c:pt idx="132">
                  <c:v>12.321000000003551</c:v>
                </c:pt>
                <c:pt idx="133">
                  <c:v>12.413000000000466</c:v>
                </c:pt>
                <c:pt idx="134">
                  <c:v>12.506999999997788</c:v>
                </c:pt>
                <c:pt idx="135">
                  <c:v>12.601999999998952</c:v>
                </c:pt>
                <c:pt idx="136">
                  <c:v>12.692999999999302</c:v>
                </c:pt>
                <c:pt idx="137">
                  <c:v>12.788000000000466</c:v>
                </c:pt>
                <c:pt idx="138">
                  <c:v>12.880000000004657</c:v>
                </c:pt>
                <c:pt idx="139">
                  <c:v>12.972999999998137</c:v>
                </c:pt>
                <c:pt idx="140">
                  <c:v>13.067000000002736</c:v>
                </c:pt>
                <c:pt idx="141">
                  <c:v>13.161000000000058</c:v>
                </c:pt>
                <c:pt idx="142">
                  <c:v>13.254000000000815</c:v>
                </c:pt>
                <c:pt idx="143">
                  <c:v>13.347999999998137</c:v>
                </c:pt>
                <c:pt idx="144">
                  <c:v>13.440999999998894</c:v>
                </c:pt>
                <c:pt idx="145">
                  <c:v>13.535000000003492</c:v>
                </c:pt>
                <c:pt idx="146">
                  <c:v>13.628000000004249</c:v>
                </c:pt>
                <c:pt idx="147">
                  <c:v>13.72099999999773</c:v>
                </c:pt>
                <c:pt idx="148">
                  <c:v>13.815999999998894</c:v>
                </c:pt>
                <c:pt idx="149">
                  <c:v>13.908000000003085</c:v>
                </c:pt>
                <c:pt idx="150">
                  <c:v>14.003000000004249</c:v>
                </c:pt>
                <c:pt idx="151">
                  <c:v>14.097999999998137</c:v>
                </c:pt>
                <c:pt idx="152">
                  <c:v>14.190999999998894</c:v>
                </c:pt>
                <c:pt idx="153">
                  <c:v>14.283000000003085</c:v>
                </c:pt>
                <c:pt idx="154">
                  <c:v>14.375</c:v>
                </c:pt>
                <c:pt idx="155">
                  <c:v>14.470000000001164</c:v>
                </c:pt>
                <c:pt idx="156">
                  <c:v>14.563000000001921</c:v>
                </c:pt>
                <c:pt idx="157">
                  <c:v>14.656000000002678</c:v>
                </c:pt>
                <c:pt idx="158">
                  <c:v>14.751000000003842</c:v>
                </c:pt>
                <c:pt idx="159">
                  <c:v>14.842000000004191</c:v>
                </c:pt>
                <c:pt idx="160">
                  <c:v>14.936999999998079</c:v>
                </c:pt>
                <c:pt idx="161">
                  <c:v>15.031999999999243</c:v>
                </c:pt>
                <c:pt idx="162">
                  <c:v>15.125</c:v>
                </c:pt>
                <c:pt idx="163">
                  <c:v>15.218000000000757</c:v>
                </c:pt>
                <c:pt idx="164">
                  <c:v>15.311000000001513</c:v>
                </c:pt>
                <c:pt idx="165">
                  <c:v>15.406000000002678</c:v>
                </c:pt>
                <c:pt idx="166">
                  <c:v>15.499000000003434</c:v>
                </c:pt>
                <c:pt idx="167">
                  <c:v>15.592000000004191</c:v>
                </c:pt>
                <c:pt idx="168">
                  <c:v>15.684999999997672</c:v>
                </c:pt>
                <c:pt idx="169">
                  <c:v>15.779999999998836</c:v>
                </c:pt>
                <c:pt idx="170">
                  <c:v>15.876000000003842</c:v>
                </c:pt>
                <c:pt idx="171">
                  <c:v>15.965000000003783</c:v>
                </c:pt>
                <c:pt idx="172">
                  <c:v>16.05800000000454</c:v>
                </c:pt>
                <c:pt idx="173">
                  <c:v>16.152000000001863</c:v>
                </c:pt>
                <c:pt idx="174">
                  <c:v>16.243000000002212</c:v>
                </c:pt>
                <c:pt idx="175">
                  <c:v>16.338999999999942</c:v>
                </c:pt>
                <c:pt idx="176">
                  <c:v>16.431000000004133</c:v>
                </c:pt>
                <c:pt idx="177">
                  <c:v>16.525999999998021</c:v>
                </c:pt>
                <c:pt idx="178">
                  <c:v>16.620000000002619</c:v>
                </c:pt>
                <c:pt idx="179">
                  <c:v>16.711999999999534</c:v>
                </c:pt>
                <c:pt idx="180">
                  <c:v>16.807000000000698</c:v>
                </c:pt>
                <c:pt idx="181">
                  <c:v>16.900000000001455</c:v>
                </c:pt>
                <c:pt idx="182">
                  <c:v>16.993999999998778</c:v>
                </c:pt>
                <c:pt idx="183">
                  <c:v>17.086999999999534</c:v>
                </c:pt>
                <c:pt idx="184">
                  <c:v>17.179000000003725</c:v>
                </c:pt>
                <c:pt idx="185">
                  <c:v>17.273000000001048</c:v>
                </c:pt>
                <c:pt idx="186">
                  <c:v>17.364000000001397</c:v>
                </c:pt>
                <c:pt idx="187">
                  <c:v>17.457999999998719</c:v>
                </c:pt>
                <c:pt idx="188">
                  <c:v>17.550999999999476</c:v>
                </c:pt>
                <c:pt idx="189">
                  <c:v>17.643000000003667</c:v>
                </c:pt>
                <c:pt idx="190">
                  <c:v>17.735000000000582</c:v>
                </c:pt>
                <c:pt idx="191">
                  <c:v>17.827000000004773</c:v>
                </c:pt>
                <c:pt idx="192">
                  <c:v>17.921000000002095</c:v>
                </c:pt>
                <c:pt idx="193">
                  <c:v>18.014000000002852</c:v>
                </c:pt>
                <c:pt idx="194">
                  <c:v>18.108000000000175</c:v>
                </c:pt>
                <c:pt idx="195">
                  <c:v>18.203000000001339</c:v>
                </c:pt>
                <c:pt idx="196">
                  <c:v>18.296000000002095</c:v>
                </c:pt>
                <c:pt idx="197">
                  <c:v>18.389999999999418</c:v>
                </c:pt>
                <c:pt idx="198">
                  <c:v>18.482000000003609</c:v>
                </c:pt>
                <c:pt idx="199">
                  <c:v>18.576000000000931</c:v>
                </c:pt>
                <c:pt idx="200">
                  <c:v>18.669999999998254</c:v>
                </c:pt>
                <c:pt idx="201">
                  <c:v>18.764000000002852</c:v>
                </c:pt>
                <c:pt idx="202">
                  <c:v>18.858000000000175</c:v>
                </c:pt>
                <c:pt idx="203">
                  <c:v>18.951000000000931</c:v>
                </c:pt>
                <c:pt idx="204">
                  <c:v>19.044000000001688</c:v>
                </c:pt>
                <c:pt idx="205">
                  <c:v>19.135999999998603</c:v>
                </c:pt>
                <c:pt idx="206">
                  <c:v>19.226999999998952</c:v>
                </c:pt>
                <c:pt idx="207">
                  <c:v>19.319999999999709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4F-4642-81F6-4F03A5A44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yaw[°]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  <c:majorUnit val="5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'Figure4.2.7'!$AG$3</c:f>
              <c:strCache>
                <c:ptCount val="1"/>
                <c:pt idx="0">
                  <c:v>Pitch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'Figure4.2.7'!$AG$4:$AG$1000</c:f>
              <c:numCache>
                <c:formatCode>General</c:formatCode>
                <c:ptCount val="997"/>
                <c:pt idx="0">
                  <c:v>37.560001373291016</c:v>
                </c:pt>
                <c:pt idx="1">
                  <c:v>36.020000457763672</c:v>
                </c:pt>
                <c:pt idx="2">
                  <c:v>41.130001068115234</c:v>
                </c:pt>
                <c:pt idx="3">
                  <c:v>44.119998931884766</c:v>
                </c:pt>
                <c:pt idx="4">
                  <c:v>41.909999847412109</c:v>
                </c:pt>
                <c:pt idx="5">
                  <c:v>54.860000610351563</c:v>
                </c:pt>
                <c:pt idx="6">
                  <c:v>63.709999084472656</c:v>
                </c:pt>
                <c:pt idx="7">
                  <c:v>68.930000305175781</c:v>
                </c:pt>
                <c:pt idx="8">
                  <c:v>56.630001068115234</c:v>
                </c:pt>
                <c:pt idx="9">
                  <c:v>19.090000152587891</c:v>
                </c:pt>
                <c:pt idx="10">
                  <c:v>21.670000076293945</c:v>
                </c:pt>
                <c:pt idx="11">
                  <c:v>29.049999237060547</c:v>
                </c:pt>
                <c:pt idx="12">
                  <c:v>0</c:v>
                </c:pt>
                <c:pt idx="13">
                  <c:v>69.519996643066406</c:v>
                </c:pt>
                <c:pt idx="14">
                  <c:v>69.519996643066406</c:v>
                </c:pt>
                <c:pt idx="15">
                  <c:v>14.180000305175781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39.419998168945313</c:v>
                </c:pt>
                <c:pt idx="20">
                  <c:v>6.9899997711181641</c:v>
                </c:pt>
                <c:pt idx="21">
                  <c:v>-9.9099998474121094</c:v>
                </c:pt>
                <c:pt idx="22">
                  <c:v>28.809999465942383</c:v>
                </c:pt>
                <c:pt idx="23">
                  <c:v>53.779998779296875</c:v>
                </c:pt>
                <c:pt idx="24">
                  <c:v>37.5</c:v>
                </c:pt>
                <c:pt idx="25">
                  <c:v>25.979999542236328</c:v>
                </c:pt>
                <c:pt idx="26">
                  <c:v>27.520000457763672</c:v>
                </c:pt>
                <c:pt idx="27">
                  <c:v>37.049999237060547</c:v>
                </c:pt>
                <c:pt idx="28">
                  <c:v>38.669998168945313</c:v>
                </c:pt>
                <c:pt idx="29">
                  <c:v>29.020000457763672</c:v>
                </c:pt>
                <c:pt idx="30">
                  <c:v>28.049999237060547</c:v>
                </c:pt>
                <c:pt idx="31">
                  <c:v>36.450000762939453</c:v>
                </c:pt>
                <c:pt idx="32">
                  <c:v>35.930000305175781</c:v>
                </c:pt>
                <c:pt idx="33">
                  <c:v>32.259998321533203</c:v>
                </c:pt>
                <c:pt idx="34">
                  <c:v>23.100000381469727</c:v>
                </c:pt>
                <c:pt idx="35">
                  <c:v>0</c:v>
                </c:pt>
                <c:pt idx="36">
                  <c:v>23</c:v>
                </c:pt>
                <c:pt idx="37">
                  <c:v>23.209999084472656</c:v>
                </c:pt>
                <c:pt idx="38">
                  <c:v>27.829999923706055</c:v>
                </c:pt>
                <c:pt idx="39">
                  <c:v>34.029998779296875</c:v>
                </c:pt>
                <c:pt idx="40">
                  <c:v>23.239999771118164</c:v>
                </c:pt>
                <c:pt idx="41">
                  <c:v>21.909999847412109</c:v>
                </c:pt>
                <c:pt idx="42">
                  <c:v>31.600000381469727</c:v>
                </c:pt>
                <c:pt idx="43">
                  <c:v>31.389999389648438</c:v>
                </c:pt>
                <c:pt idx="44">
                  <c:v>38.819999694824219</c:v>
                </c:pt>
                <c:pt idx="45">
                  <c:v>34.380001068115234</c:v>
                </c:pt>
                <c:pt idx="46">
                  <c:v>21.889999389648438</c:v>
                </c:pt>
                <c:pt idx="47">
                  <c:v>15.649999618530273</c:v>
                </c:pt>
                <c:pt idx="48">
                  <c:v>23.379999160766602</c:v>
                </c:pt>
                <c:pt idx="49">
                  <c:v>24.229999542236328</c:v>
                </c:pt>
                <c:pt idx="50">
                  <c:v>20.530000686645508</c:v>
                </c:pt>
                <c:pt idx="51">
                  <c:v>24.850000381469727</c:v>
                </c:pt>
                <c:pt idx="52">
                  <c:v>24.209999084472656</c:v>
                </c:pt>
                <c:pt idx="53">
                  <c:v>21.440000534057617</c:v>
                </c:pt>
                <c:pt idx="54">
                  <c:v>31.290000915527344</c:v>
                </c:pt>
                <c:pt idx="55">
                  <c:v>26.370000839233398</c:v>
                </c:pt>
                <c:pt idx="56">
                  <c:v>30.659999847412109</c:v>
                </c:pt>
                <c:pt idx="57">
                  <c:v>14.050000190734863</c:v>
                </c:pt>
                <c:pt idx="58">
                  <c:v>23.5</c:v>
                </c:pt>
                <c:pt idx="59">
                  <c:v>20.659999847412109</c:v>
                </c:pt>
                <c:pt idx="60">
                  <c:v>19.239999771118164</c:v>
                </c:pt>
                <c:pt idx="61">
                  <c:v>24.909999847412109</c:v>
                </c:pt>
                <c:pt idx="62">
                  <c:v>24.819999694824219</c:v>
                </c:pt>
                <c:pt idx="63">
                  <c:v>23.030000686645508</c:v>
                </c:pt>
                <c:pt idx="64">
                  <c:v>19.600000381469727</c:v>
                </c:pt>
                <c:pt idx="65">
                  <c:v>22.600000381469727</c:v>
                </c:pt>
                <c:pt idx="66">
                  <c:v>10.399999618530273</c:v>
                </c:pt>
                <c:pt idx="67">
                  <c:v>10.789999961853027</c:v>
                </c:pt>
                <c:pt idx="68">
                  <c:v>15.029999732971191</c:v>
                </c:pt>
                <c:pt idx="69">
                  <c:v>1.9199999570846558</c:v>
                </c:pt>
                <c:pt idx="70">
                  <c:v>1.1699999570846558</c:v>
                </c:pt>
                <c:pt idx="71">
                  <c:v>0.54000002145767212</c:v>
                </c:pt>
                <c:pt idx="72">
                  <c:v>4.5500001907348633</c:v>
                </c:pt>
                <c:pt idx="73">
                  <c:v>14.25</c:v>
                </c:pt>
                <c:pt idx="74">
                  <c:v>13.659999847412109</c:v>
                </c:pt>
                <c:pt idx="75">
                  <c:v>14.659999847412109</c:v>
                </c:pt>
                <c:pt idx="76">
                  <c:v>9.369999885559082</c:v>
                </c:pt>
                <c:pt idx="77">
                  <c:v>3.8499999046325684</c:v>
                </c:pt>
                <c:pt idx="78">
                  <c:v>11.689999580383301</c:v>
                </c:pt>
                <c:pt idx="79">
                  <c:v>5.7300000190734863</c:v>
                </c:pt>
                <c:pt idx="80">
                  <c:v>11.170000076293945</c:v>
                </c:pt>
                <c:pt idx="81">
                  <c:v>11.439999580383301</c:v>
                </c:pt>
                <c:pt idx="82">
                  <c:v>16.610000610351563</c:v>
                </c:pt>
                <c:pt idx="83">
                  <c:v>11.659999847412109</c:v>
                </c:pt>
                <c:pt idx="84">
                  <c:v>10.720000267028809</c:v>
                </c:pt>
                <c:pt idx="85">
                  <c:v>5.7800002098083496</c:v>
                </c:pt>
                <c:pt idx="86">
                  <c:v>7.6100001335144043</c:v>
                </c:pt>
                <c:pt idx="87">
                  <c:v>7.3299999237060547</c:v>
                </c:pt>
                <c:pt idx="88">
                  <c:v>10.829999923706055</c:v>
                </c:pt>
                <c:pt idx="89">
                  <c:v>8.7600002288818359</c:v>
                </c:pt>
                <c:pt idx="90">
                  <c:v>11.890000343322754</c:v>
                </c:pt>
                <c:pt idx="91">
                  <c:v>23.120000839233398</c:v>
                </c:pt>
                <c:pt idx="92">
                  <c:v>20.530000686645508</c:v>
                </c:pt>
                <c:pt idx="93">
                  <c:v>26.649999618530273</c:v>
                </c:pt>
                <c:pt idx="94">
                  <c:v>26.729999542236328</c:v>
                </c:pt>
                <c:pt idx="95">
                  <c:v>14.369999885559082</c:v>
                </c:pt>
                <c:pt idx="96">
                  <c:v>17.659999847412109</c:v>
                </c:pt>
                <c:pt idx="97">
                  <c:v>20.540000915527344</c:v>
                </c:pt>
                <c:pt idx="98">
                  <c:v>20.760000228881836</c:v>
                </c:pt>
                <c:pt idx="99">
                  <c:v>27.069999694824219</c:v>
                </c:pt>
                <c:pt idx="100">
                  <c:v>24.549999237060547</c:v>
                </c:pt>
                <c:pt idx="101">
                  <c:v>26.440000534057617</c:v>
                </c:pt>
                <c:pt idx="102">
                  <c:v>17.569999694824219</c:v>
                </c:pt>
                <c:pt idx="103">
                  <c:v>16.649999618530273</c:v>
                </c:pt>
                <c:pt idx="104">
                  <c:v>29.5</c:v>
                </c:pt>
                <c:pt idx="105">
                  <c:v>4.3899998664855957</c:v>
                </c:pt>
                <c:pt idx="106">
                  <c:v>20.409999847412109</c:v>
                </c:pt>
                <c:pt idx="107">
                  <c:v>28.399999618530273</c:v>
                </c:pt>
                <c:pt idx="108">
                  <c:v>33.689998626708984</c:v>
                </c:pt>
                <c:pt idx="109">
                  <c:v>25.920000076293945</c:v>
                </c:pt>
                <c:pt idx="110">
                  <c:v>23.909999847412109</c:v>
                </c:pt>
                <c:pt idx="111">
                  <c:v>23.360000610351563</c:v>
                </c:pt>
                <c:pt idx="112">
                  <c:v>20.719999313354492</c:v>
                </c:pt>
                <c:pt idx="113">
                  <c:v>21.149999618530273</c:v>
                </c:pt>
                <c:pt idx="114">
                  <c:v>17.260000228881836</c:v>
                </c:pt>
                <c:pt idx="115">
                  <c:v>24.190000534057617</c:v>
                </c:pt>
                <c:pt idx="116">
                  <c:v>15.199999809265137</c:v>
                </c:pt>
                <c:pt idx="117">
                  <c:v>25.200000762939453</c:v>
                </c:pt>
                <c:pt idx="118">
                  <c:v>23.700000762939453</c:v>
                </c:pt>
                <c:pt idx="119">
                  <c:v>25.219999313354492</c:v>
                </c:pt>
                <c:pt idx="120">
                  <c:v>16.909999847412109</c:v>
                </c:pt>
                <c:pt idx="121">
                  <c:v>14.399999618530273</c:v>
                </c:pt>
                <c:pt idx="122">
                  <c:v>14</c:v>
                </c:pt>
                <c:pt idx="123">
                  <c:v>13.789999961853027</c:v>
                </c:pt>
                <c:pt idx="124">
                  <c:v>15.020000457763672</c:v>
                </c:pt>
                <c:pt idx="125">
                  <c:v>10.130000114440918</c:v>
                </c:pt>
                <c:pt idx="126">
                  <c:v>15.989999771118164</c:v>
                </c:pt>
                <c:pt idx="127">
                  <c:v>5.1399998664855957</c:v>
                </c:pt>
                <c:pt idx="128">
                  <c:v>10.140000343322754</c:v>
                </c:pt>
                <c:pt idx="129">
                  <c:v>7.6100001335144043</c:v>
                </c:pt>
                <c:pt idx="130">
                  <c:v>17.729999542236328</c:v>
                </c:pt>
                <c:pt idx="131">
                  <c:v>16.340000152587891</c:v>
                </c:pt>
                <c:pt idx="132">
                  <c:v>15.210000038146973</c:v>
                </c:pt>
                <c:pt idx="133">
                  <c:v>14.609999656677246</c:v>
                </c:pt>
                <c:pt idx="134">
                  <c:v>11.760000228881836</c:v>
                </c:pt>
                <c:pt idx="135">
                  <c:v>14.819999694824219</c:v>
                </c:pt>
                <c:pt idx="136">
                  <c:v>10.630000114440918</c:v>
                </c:pt>
                <c:pt idx="137">
                  <c:v>22.600000381469727</c:v>
                </c:pt>
                <c:pt idx="138">
                  <c:v>21.809999465942383</c:v>
                </c:pt>
                <c:pt idx="139">
                  <c:v>23.969999313354492</c:v>
                </c:pt>
                <c:pt idx="140">
                  <c:v>27.180000305175781</c:v>
                </c:pt>
                <c:pt idx="141">
                  <c:v>19.069999694824219</c:v>
                </c:pt>
                <c:pt idx="142">
                  <c:v>9.5</c:v>
                </c:pt>
                <c:pt idx="143">
                  <c:v>9.25</c:v>
                </c:pt>
                <c:pt idx="144">
                  <c:v>12.699999809265137</c:v>
                </c:pt>
                <c:pt idx="145">
                  <c:v>25.120000839233398</c:v>
                </c:pt>
                <c:pt idx="146">
                  <c:v>25.120000839233398</c:v>
                </c:pt>
                <c:pt idx="147">
                  <c:v>29.770000457763672</c:v>
                </c:pt>
                <c:pt idx="148">
                  <c:v>27.620000839233398</c:v>
                </c:pt>
                <c:pt idx="149">
                  <c:v>24.350000381469727</c:v>
                </c:pt>
                <c:pt idx="150">
                  <c:v>24.180000305175781</c:v>
                </c:pt>
                <c:pt idx="151">
                  <c:v>24.340000152587891</c:v>
                </c:pt>
                <c:pt idx="152">
                  <c:v>25.430000305175781</c:v>
                </c:pt>
                <c:pt idx="153">
                  <c:v>26.590000152587891</c:v>
                </c:pt>
                <c:pt idx="154">
                  <c:v>25.649999618530273</c:v>
                </c:pt>
                <c:pt idx="155">
                  <c:v>18.370000839233398</c:v>
                </c:pt>
                <c:pt idx="156">
                  <c:v>18.450000762939453</c:v>
                </c:pt>
                <c:pt idx="157">
                  <c:v>15.810000419616699</c:v>
                </c:pt>
                <c:pt idx="158">
                  <c:v>20.850000381469727</c:v>
                </c:pt>
                <c:pt idx="159">
                  <c:v>16.360000610351563</c:v>
                </c:pt>
                <c:pt idx="160">
                  <c:v>22.329999923706055</c:v>
                </c:pt>
                <c:pt idx="161">
                  <c:v>17.709999084472656</c:v>
                </c:pt>
                <c:pt idx="162">
                  <c:v>13.029999732971191</c:v>
                </c:pt>
                <c:pt idx="163">
                  <c:v>13.779999732971191</c:v>
                </c:pt>
                <c:pt idx="164">
                  <c:v>19.209999084472656</c:v>
                </c:pt>
                <c:pt idx="165">
                  <c:v>15.479999542236328</c:v>
                </c:pt>
                <c:pt idx="166">
                  <c:v>21.489999771118164</c:v>
                </c:pt>
                <c:pt idx="167">
                  <c:v>24.290000915527344</c:v>
                </c:pt>
                <c:pt idx="168">
                  <c:v>18.969999313354492</c:v>
                </c:pt>
                <c:pt idx="169">
                  <c:v>13.699999809265137</c:v>
                </c:pt>
                <c:pt idx="170">
                  <c:v>11.710000038146973</c:v>
                </c:pt>
                <c:pt idx="171">
                  <c:v>15.449999809265137</c:v>
                </c:pt>
                <c:pt idx="172">
                  <c:v>18.670000076293945</c:v>
                </c:pt>
                <c:pt idx="173">
                  <c:v>21.969999313354492</c:v>
                </c:pt>
                <c:pt idx="174">
                  <c:v>20.319999694824219</c:v>
                </c:pt>
                <c:pt idx="175">
                  <c:v>16.879999160766602</c:v>
                </c:pt>
                <c:pt idx="176">
                  <c:v>16.870000839233398</c:v>
                </c:pt>
                <c:pt idx="177">
                  <c:v>14.100000381469727</c:v>
                </c:pt>
                <c:pt idx="178">
                  <c:v>16.25</c:v>
                </c:pt>
                <c:pt idx="179">
                  <c:v>13.199999809265137</c:v>
                </c:pt>
                <c:pt idx="180">
                  <c:v>22.340000152587891</c:v>
                </c:pt>
                <c:pt idx="181">
                  <c:v>16.850000381469727</c:v>
                </c:pt>
                <c:pt idx="182">
                  <c:v>17.079999923706055</c:v>
                </c:pt>
                <c:pt idx="183">
                  <c:v>11</c:v>
                </c:pt>
                <c:pt idx="184">
                  <c:v>12.609999656677246</c:v>
                </c:pt>
                <c:pt idx="185">
                  <c:v>5.2100000381469727</c:v>
                </c:pt>
                <c:pt idx="186">
                  <c:v>15.840000152587891</c:v>
                </c:pt>
                <c:pt idx="187">
                  <c:v>13.220000267028809</c:v>
                </c:pt>
                <c:pt idx="188">
                  <c:v>10.970000267028809</c:v>
                </c:pt>
                <c:pt idx="189">
                  <c:v>12.090000152587891</c:v>
                </c:pt>
                <c:pt idx="190">
                  <c:v>12.989999771118164</c:v>
                </c:pt>
                <c:pt idx="191">
                  <c:v>15.979999542236328</c:v>
                </c:pt>
                <c:pt idx="192">
                  <c:v>9.2100000381469727</c:v>
                </c:pt>
                <c:pt idx="193">
                  <c:v>12.729999542236328</c:v>
                </c:pt>
                <c:pt idx="194">
                  <c:v>12.770000457763672</c:v>
                </c:pt>
                <c:pt idx="195">
                  <c:v>13.140000343322754</c:v>
                </c:pt>
                <c:pt idx="196">
                  <c:v>15.180000305175781</c:v>
                </c:pt>
                <c:pt idx="197">
                  <c:v>15.869999885559082</c:v>
                </c:pt>
                <c:pt idx="198">
                  <c:v>22.729999542236328</c:v>
                </c:pt>
                <c:pt idx="199">
                  <c:v>18.620000839233398</c:v>
                </c:pt>
                <c:pt idx="200">
                  <c:v>19.590000152587891</c:v>
                </c:pt>
                <c:pt idx="201">
                  <c:v>21.360000610351563</c:v>
                </c:pt>
                <c:pt idx="202">
                  <c:v>20.059999465942383</c:v>
                </c:pt>
                <c:pt idx="203">
                  <c:v>15.340000152587891</c:v>
                </c:pt>
                <c:pt idx="204">
                  <c:v>17.340000152587891</c:v>
                </c:pt>
                <c:pt idx="205">
                  <c:v>18.670000076293945</c:v>
                </c:pt>
                <c:pt idx="206">
                  <c:v>12.470000267028809</c:v>
                </c:pt>
                <c:pt idx="207">
                  <c:v>9.6999998092651367</c:v>
                </c:pt>
                <c:pt idx="208">
                  <c:v>9.6099996566772461</c:v>
                </c:pt>
                <c:pt idx="209">
                  <c:v>13.689999580383301</c:v>
                </c:pt>
                <c:pt idx="210">
                  <c:v>13.630000114440918</c:v>
                </c:pt>
                <c:pt idx="211">
                  <c:v>13.300000190734863</c:v>
                </c:pt>
                <c:pt idx="212">
                  <c:v>13.840000152587891</c:v>
                </c:pt>
                <c:pt idx="213">
                  <c:v>17.190000534057617</c:v>
                </c:pt>
                <c:pt idx="214">
                  <c:v>10.5</c:v>
                </c:pt>
                <c:pt idx="215">
                  <c:v>9.3299999237060547</c:v>
                </c:pt>
                <c:pt idx="216">
                  <c:v>11.710000038146973</c:v>
                </c:pt>
                <c:pt idx="217">
                  <c:v>24.340000152587891</c:v>
                </c:pt>
                <c:pt idx="218">
                  <c:v>17.879999160766602</c:v>
                </c:pt>
                <c:pt idx="219">
                  <c:v>18.819999694824219</c:v>
                </c:pt>
                <c:pt idx="220">
                  <c:v>20.459999084472656</c:v>
                </c:pt>
                <c:pt idx="221">
                  <c:v>17.329999923706055</c:v>
                </c:pt>
                <c:pt idx="222">
                  <c:v>10.970000267028809</c:v>
                </c:pt>
                <c:pt idx="223">
                  <c:v>10.970000267028809</c:v>
                </c:pt>
                <c:pt idx="224">
                  <c:v>6.5</c:v>
                </c:pt>
                <c:pt idx="225">
                  <c:v>9.1700000762939453</c:v>
                </c:pt>
                <c:pt idx="226">
                  <c:v>15.979999542236328</c:v>
                </c:pt>
                <c:pt idx="227">
                  <c:v>8.630000114440918</c:v>
                </c:pt>
                <c:pt idx="228">
                  <c:v>14.260000228881836</c:v>
                </c:pt>
                <c:pt idx="229">
                  <c:v>18.629999160766602</c:v>
                </c:pt>
                <c:pt idx="230">
                  <c:v>18.670000076293945</c:v>
                </c:pt>
                <c:pt idx="231">
                  <c:v>20.709999084472656</c:v>
                </c:pt>
                <c:pt idx="232">
                  <c:v>23.780000686645508</c:v>
                </c:pt>
                <c:pt idx="233">
                  <c:v>10.930000305175781</c:v>
                </c:pt>
                <c:pt idx="234">
                  <c:v>37.400001525878906</c:v>
                </c:pt>
                <c:pt idx="235">
                  <c:v>1.9800000190734863</c:v>
                </c:pt>
                <c:pt idx="236">
                  <c:v>0.93999999761581421</c:v>
                </c:pt>
                <c:pt idx="237">
                  <c:v>-1.0199999809265137</c:v>
                </c:pt>
                <c:pt idx="238">
                  <c:v>-1.3300000429153442</c:v>
                </c:pt>
                <c:pt idx="239">
                  <c:v>2.9000000953674316</c:v>
                </c:pt>
                <c:pt idx="240">
                  <c:v>7.6100001335144043</c:v>
                </c:pt>
                <c:pt idx="241">
                  <c:v>11.420000076293945</c:v>
                </c:pt>
                <c:pt idx="242">
                  <c:v>14.020000457763672</c:v>
                </c:pt>
                <c:pt idx="243">
                  <c:v>9.5600004196166992</c:v>
                </c:pt>
                <c:pt idx="244">
                  <c:v>15.640000343322754</c:v>
                </c:pt>
                <c:pt idx="245">
                  <c:v>23.590000152587891</c:v>
                </c:pt>
                <c:pt idx="246">
                  <c:v>23.590000152587891</c:v>
                </c:pt>
                <c:pt idx="247">
                  <c:v>13.590000152587891</c:v>
                </c:pt>
                <c:pt idx="248">
                  <c:v>12.220000267028809</c:v>
                </c:pt>
                <c:pt idx="249">
                  <c:v>15.060000419616699</c:v>
                </c:pt>
                <c:pt idx="250">
                  <c:v>12.760000228881836</c:v>
                </c:pt>
                <c:pt idx="251">
                  <c:v>15.369999885559082</c:v>
                </c:pt>
                <c:pt idx="252">
                  <c:v>20.479999542236328</c:v>
                </c:pt>
                <c:pt idx="253">
                  <c:v>11.189999580383301</c:v>
                </c:pt>
                <c:pt idx="254">
                  <c:v>4.7100000381469727</c:v>
                </c:pt>
                <c:pt idx="255">
                  <c:v>6.429999828338623</c:v>
                </c:pt>
                <c:pt idx="256">
                  <c:v>23.299999237060547</c:v>
                </c:pt>
                <c:pt idx="257">
                  <c:v>13.170000076293945</c:v>
                </c:pt>
                <c:pt idx="258">
                  <c:v>16.75</c:v>
                </c:pt>
                <c:pt idx="259">
                  <c:v>17.670000076293945</c:v>
                </c:pt>
                <c:pt idx="260">
                  <c:v>19.649999618530273</c:v>
                </c:pt>
                <c:pt idx="261">
                  <c:v>24.559999465942383</c:v>
                </c:pt>
                <c:pt idx="262">
                  <c:v>26.120000839233398</c:v>
                </c:pt>
                <c:pt idx="263">
                  <c:v>22.790000915527344</c:v>
                </c:pt>
                <c:pt idx="264">
                  <c:v>17.399999618530273</c:v>
                </c:pt>
                <c:pt idx="265">
                  <c:v>14.060000419616699</c:v>
                </c:pt>
                <c:pt idx="266">
                  <c:v>20.430000305175781</c:v>
                </c:pt>
                <c:pt idx="267">
                  <c:v>26.379999160766602</c:v>
                </c:pt>
                <c:pt idx="268">
                  <c:v>23.149999618530273</c:v>
                </c:pt>
                <c:pt idx="269">
                  <c:v>20.040000915527344</c:v>
                </c:pt>
                <c:pt idx="270">
                  <c:v>19.149999618530273</c:v>
                </c:pt>
                <c:pt idx="271">
                  <c:v>15.050000190734863</c:v>
                </c:pt>
                <c:pt idx="272">
                  <c:v>19.010000228881836</c:v>
                </c:pt>
                <c:pt idx="273">
                  <c:v>16.549999237060547</c:v>
                </c:pt>
                <c:pt idx="274">
                  <c:v>19.489999771118164</c:v>
                </c:pt>
                <c:pt idx="275">
                  <c:v>10.800000190734863</c:v>
                </c:pt>
                <c:pt idx="276">
                  <c:v>5.4000000953674316</c:v>
                </c:pt>
                <c:pt idx="277">
                  <c:v>6.5</c:v>
                </c:pt>
                <c:pt idx="278">
                  <c:v>12.930000305175781</c:v>
                </c:pt>
                <c:pt idx="279">
                  <c:v>3.7999999523162842</c:v>
                </c:pt>
                <c:pt idx="280">
                  <c:v>1.3999999761581421</c:v>
                </c:pt>
                <c:pt idx="281">
                  <c:v>6.7300000190734863</c:v>
                </c:pt>
                <c:pt idx="282">
                  <c:v>6.9699997901916504</c:v>
                </c:pt>
                <c:pt idx="283">
                  <c:v>5.9499998092651367</c:v>
                </c:pt>
                <c:pt idx="284">
                  <c:v>2.8599998950958252</c:v>
                </c:pt>
                <c:pt idx="285">
                  <c:v>11.489999771118164</c:v>
                </c:pt>
                <c:pt idx="286">
                  <c:v>18.620000839233398</c:v>
                </c:pt>
                <c:pt idx="287">
                  <c:v>25.090000152587891</c:v>
                </c:pt>
                <c:pt idx="288">
                  <c:v>11.390000343322754</c:v>
                </c:pt>
                <c:pt idx="289">
                  <c:v>9.3599996566772461</c:v>
                </c:pt>
                <c:pt idx="290">
                  <c:v>18.700931003998065</c:v>
                </c:pt>
                <c:pt idx="291">
                  <c:v>11.200507790082208</c:v>
                </c:pt>
              </c:numCache>
            </c:numRef>
          </c:xVal>
          <c:yVal>
            <c:numRef>
              <c:f>'Figure4.2.7'!$AC$4:$AC$1000</c:f>
              <c:numCache>
                <c:formatCode>General</c:formatCode>
                <c:ptCount val="997"/>
                <c:pt idx="0">
                  <c:v>0</c:v>
                </c:pt>
                <c:pt idx="1">
                  <c:v>6.6000000000000003E-2</c:v>
                </c:pt>
                <c:pt idx="2">
                  <c:v>0.13100000000000001</c:v>
                </c:pt>
                <c:pt idx="3">
                  <c:v>0.214</c:v>
                </c:pt>
                <c:pt idx="4">
                  <c:v>0.29599999999999999</c:v>
                </c:pt>
                <c:pt idx="5">
                  <c:v>0.35699999999999998</c:v>
                </c:pt>
                <c:pt idx="6">
                  <c:v>0.40400000000000003</c:v>
                </c:pt>
                <c:pt idx="7">
                  <c:v>0.47299999999999998</c:v>
                </c:pt>
                <c:pt idx="8">
                  <c:v>0.52600000000000002</c:v>
                </c:pt>
                <c:pt idx="9">
                  <c:v>0.61</c:v>
                </c:pt>
                <c:pt idx="10">
                  <c:v>0.68799999999999994</c:v>
                </c:pt>
                <c:pt idx="11">
                  <c:v>0.75700000000000001</c:v>
                </c:pt>
                <c:pt idx="12">
                  <c:v>0.82299999999999995</c:v>
                </c:pt>
                <c:pt idx="13">
                  <c:v>0.875</c:v>
                </c:pt>
                <c:pt idx="14">
                  <c:v>0.93300000000000005</c:v>
                </c:pt>
                <c:pt idx="15">
                  <c:v>0.99</c:v>
                </c:pt>
                <c:pt idx="16">
                  <c:v>1.0569999999999999</c:v>
                </c:pt>
                <c:pt idx="17">
                  <c:v>1.139</c:v>
                </c:pt>
                <c:pt idx="18">
                  <c:v>1.198</c:v>
                </c:pt>
                <c:pt idx="19">
                  <c:v>1.266</c:v>
                </c:pt>
                <c:pt idx="20">
                  <c:v>1.33</c:v>
                </c:pt>
                <c:pt idx="21">
                  <c:v>1.4</c:v>
                </c:pt>
                <c:pt idx="22">
                  <c:v>1.4670000000000001</c:v>
                </c:pt>
                <c:pt idx="23">
                  <c:v>1.5329999999999999</c:v>
                </c:pt>
                <c:pt idx="24">
                  <c:v>1.603</c:v>
                </c:pt>
                <c:pt idx="25">
                  <c:v>1.6659999999999999</c:v>
                </c:pt>
                <c:pt idx="26">
                  <c:v>1.728</c:v>
                </c:pt>
                <c:pt idx="27">
                  <c:v>1.792</c:v>
                </c:pt>
                <c:pt idx="28">
                  <c:v>1.8580000000000001</c:v>
                </c:pt>
                <c:pt idx="29">
                  <c:v>1.9259999999999999</c:v>
                </c:pt>
                <c:pt idx="30">
                  <c:v>1.9890000000000001</c:v>
                </c:pt>
                <c:pt idx="31">
                  <c:v>2.0630000000000002</c:v>
                </c:pt>
                <c:pt idx="32">
                  <c:v>2.125</c:v>
                </c:pt>
                <c:pt idx="33">
                  <c:v>2.2080000000000002</c:v>
                </c:pt>
                <c:pt idx="34">
                  <c:v>2.298</c:v>
                </c:pt>
                <c:pt idx="35">
                  <c:v>2.3620000000000001</c:v>
                </c:pt>
                <c:pt idx="36">
                  <c:v>2.4340000000000002</c:v>
                </c:pt>
                <c:pt idx="37">
                  <c:v>2.4969999999999999</c:v>
                </c:pt>
                <c:pt idx="38">
                  <c:v>2.5640000000000001</c:v>
                </c:pt>
                <c:pt idx="39">
                  <c:v>2.63</c:v>
                </c:pt>
                <c:pt idx="40">
                  <c:v>2.6850000000000001</c:v>
                </c:pt>
                <c:pt idx="41">
                  <c:v>2.7469999999999999</c:v>
                </c:pt>
                <c:pt idx="42">
                  <c:v>2.8029999999999999</c:v>
                </c:pt>
                <c:pt idx="43">
                  <c:v>2.8519999999999999</c:v>
                </c:pt>
                <c:pt idx="44">
                  <c:v>2.9209999999999998</c:v>
                </c:pt>
                <c:pt idx="45">
                  <c:v>2.99</c:v>
                </c:pt>
                <c:pt idx="46">
                  <c:v>3.0640000000000001</c:v>
                </c:pt>
                <c:pt idx="47">
                  <c:v>3.137</c:v>
                </c:pt>
                <c:pt idx="48">
                  <c:v>3.1960000000000002</c:v>
                </c:pt>
                <c:pt idx="49">
                  <c:v>3.254</c:v>
                </c:pt>
                <c:pt idx="50">
                  <c:v>3.3180000000000001</c:v>
                </c:pt>
                <c:pt idx="51">
                  <c:v>3.3860000000000001</c:v>
                </c:pt>
                <c:pt idx="52">
                  <c:v>3.45</c:v>
                </c:pt>
                <c:pt idx="53">
                  <c:v>3.5310000000000001</c:v>
                </c:pt>
                <c:pt idx="54">
                  <c:v>3.6110000000000002</c:v>
                </c:pt>
                <c:pt idx="55">
                  <c:v>3.6850000000000001</c:v>
                </c:pt>
                <c:pt idx="56">
                  <c:v>3.7549999999999999</c:v>
                </c:pt>
                <c:pt idx="57">
                  <c:v>3.8140000000000001</c:v>
                </c:pt>
                <c:pt idx="58">
                  <c:v>3.8679999999999999</c:v>
                </c:pt>
                <c:pt idx="59">
                  <c:v>3.93</c:v>
                </c:pt>
                <c:pt idx="60">
                  <c:v>3.9969999999999999</c:v>
                </c:pt>
                <c:pt idx="61">
                  <c:v>4.0549999999999997</c:v>
                </c:pt>
                <c:pt idx="62">
                  <c:v>4.1189999999999998</c:v>
                </c:pt>
                <c:pt idx="63">
                  <c:v>4.1779999999999999</c:v>
                </c:pt>
                <c:pt idx="64">
                  <c:v>4.2549999999999999</c:v>
                </c:pt>
                <c:pt idx="65">
                  <c:v>4.3109999999999999</c:v>
                </c:pt>
                <c:pt idx="66">
                  <c:v>4.3920000000000003</c:v>
                </c:pt>
                <c:pt idx="67">
                  <c:v>4.45</c:v>
                </c:pt>
                <c:pt idx="68">
                  <c:v>4.5090000000000003</c:v>
                </c:pt>
                <c:pt idx="69">
                  <c:v>4.593</c:v>
                </c:pt>
                <c:pt idx="70">
                  <c:v>4.681</c:v>
                </c:pt>
                <c:pt idx="71">
                  <c:v>4.7629999999999999</c:v>
                </c:pt>
                <c:pt idx="72">
                  <c:v>4.84</c:v>
                </c:pt>
                <c:pt idx="73">
                  <c:v>4.9089999999999998</c:v>
                </c:pt>
                <c:pt idx="74">
                  <c:v>4.9960000000000004</c:v>
                </c:pt>
                <c:pt idx="75">
                  <c:v>5.0650000000000004</c:v>
                </c:pt>
                <c:pt idx="76">
                  <c:v>5.1390000000000002</c:v>
                </c:pt>
                <c:pt idx="77">
                  <c:v>5.1989999999999998</c:v>
                </c:pt>
                <c:pt idx="78">
                  <c:v>5.2670000000000003</c:v>
                </c:pt>
                <c:pt idx="79">
                  <c:v>5.3280000000000003</c:v>
                </c:pt>
                <c:pt idx="80">
                  <c:v>5.3869999999999996</c:v>
                </c:pt>
                <c:pt idx="81">
                  <c:v>5.4459999999999997</c:v>
                </c:pt>
                <c:pt idx="82">
                  <c:v>5.5060000000000002</c:v>
                </c:pt>
                <c:pt idx="83">
                  <c:v>5.5739999999999998</c:v>
                </c:pt>
                <c:pt idx="84">
                  <c:v>5.657</c:v>
                </c:pt>
                <c:pt idx="85">
                  <c:v>5.7130000000000001</c:v>
                </c:pt>
                <c:pt idx="86">
                  <c:v>5.7880000000000003</c:v>
                </c:pt>
                <c:pt idx="87">
                  <c:v>5.867</c:v>
                </c:pt>
                <c:pt idx="88">
                  <c:v>5.94</c:v>
                </c:pt>
                <c:pt idx="89">
                  <c:v>6.0019999999999998</c:v>
                </c:pt>
                <c:pt idx="90">
                  <c:v>6.069</c:v>
                </c:pt>
                <c:pt idx="91">
                  <c:v>6.1319999999999997</c:v>
                </c:pt>
                <c:pt idx="92">
                  <c:v>6.19</c:v>
                </c:pt>
                <c:pt idx="93">
                  <c:v>6.2549999999999999</c:v>
                </c:pt>
                <c:pt idx="94">
                  <c:v>6.319</c:v>
                </c:pt>
                <c:pt idx="95">
                  <c:v>6.3680000000000003</c:v>
                </c:pt>
                <c:pt idx="96">
                  <c:v>6.4409999999999998</c:v>
                </c:pt>
                <c:pt idx="97">
                  <c:v>6.5</c:v>
                </c:pt>
                <c:pt idx="98">
                  <c:v>6.5739999999999998</c:v>
                </c:pt>
                <c:pt idx="99">
                  <c:v>6.6449999999999996</c:v>
                </c:pt>
                <c:pt idx="100">
                  <c:v>6.7089999999999996</c:v>
                </c:pt>
                <c:pt idx="101">
                  <c:v>6.7759999999999998</c:v>
                </c:pt>
                <c:pt idx="102">
                  <c:v>6.8380000000000001</c:v>
                </c:pt>
                <c:pt idx="103">
                  <c:v>6.9059999999999997</c:v>
                </c:pt>
                <c:pt idx="104">
                  <c:v>6.9770000000000003</c:v>
                </c:pt>
                <c:pt idx="105">
                  <c:v>7.0359999999999996</c:v>
                </c:pt>
                <c:pt idx="106">
                  <c:v>7.1020000000000003</c:v>
                </c:pt>
                <c:pt idx="107">
                  <c:v>7.1710000000000003</c:v>
                </c:pt>
                <c:pt idx="108">
                  <c:v>7.23</c:v>
                </c:pt>
                <c:pt idx="109">
                  <c:v>7.3049999999999997</c:v>
                </c:pt>
                <c:pt idx="110">
                  <c:v>7.37</c:v>
                </c:pt>
                <c:pt idx="111">
                  <c:v>7.4329999999999998</c:v>
                </c:pt>
                <c:pt idx="112">
                  <c:v>7.4969999999999999</c:v>
                </c:pt>
                <c:pt idx="113">
                  <c:v>7.5670000000000002</c:v>
                </c:pt>
                <c:pt idx="114">
                  <c:v>7.6349999999999998</c:v>
                </c:pt>
                <c:pt idx="115">
                  <c:v>7.6989999999999998</c:v>
                </c:pt>
                <c:pt idx="116">
                  <c:v>7.7679999999999998</c:v>
                </c:pt>
                <c:pt idx="117">
                  <c:v>7.8390000000000004</c:v>
                </c:pt>
                <c:pt idx="118">
                  <c:v>7.9020000000000001</c:v>
                </c:pt>
                <c:pt idx="119">
                  <c:v>7.9710000000000001</c:v>
                </c:pt>
                <c:pt idx="120">
                  <c:v>8.0380000000000003</c:v>
                </c:pt>
                <c:pt idx="121">
                  <c:v>8.1029999999999998</c:v>
                </c:pt>
                <c:pt idx="122">
                  <c:v>8.17</c:v>
                </c:pt>
                <c:pt idx="123">
                  <c:v>8.234</c:v>
                </c:pt>
                <c:pt idx="124">
                  <c:v>8.298</c:v>
                </c:pt>
                <c:pt idx="125">
                  <c:v>8.3699999999999992</c:v>
                </c:pt>
                <c:pt idx="126">
                  <c:v>8.4329999999999998</c:v>
                </c:pt>
                <c:pt idx="127">
                  <c:v>8.4960000000000004</c:v>
                </c:pt>
                <c:pt idx="128">
                  <c:v>8.56</c:v>
                </c:pt>
                <c:pt idx="129">
                  <c:v>8.6210000000000004</c:v>
                </c:pt>
                <c:pt idx="130">
                  <c:v>8.69</c:v>
                </c:pt>
                <c:pt idx="131">
                  <c:v>8.7729999999999997</c:v>
                </c:pt>
                <c:pt idx="132">
                  <c:v>8.8350000000000009</c:v>
                </c:pt>
                <c:pt idx="133">
                  <c:v>8.8970000000000002</c:v>
                </c:pt>
                <c:pt idx="134">
                  <c:v>8.9700000000000006</c:v>
                </c:pt>
                <c:pt idx="135">
                  <c:v>9.0399999999999991</c:v>
                </c:pt>
                <c:pt idx="136">
                  <c:v>9.1</c:v>
                </c:pt>
                <c:pt idx="137">
                  <c:v>9.173</c:v>
                </c:pt>
                <c:pt idx="138">
                  <c:v>9.2260000000000009</c:v>
                </c:pt>
                <c:pt idx="139">
                  <c:v>9.2899999999999991</c:v>
                </c:pt>
                <c:pt idx="140">
                  <c:v>9.3539999999999992</c:v>
                </c:pt>
                <c:pt idx="141">
                  <c:v>9.4190000000000005</c:v>
                </c:pt>
                <c:pt idx="142">
                  <c:v>9.49</c:v>
                </c:pt>
                <c:pt idx="143">
                  <c:v>9.5579999999999998</c:v>
                </c:pt>
                <c:pt idx="144">
                  <c:v>9.6470000000000002</c:v>
                </c:pt>
                <c:pt idx="145">
                  <c:v>9.7249999999999996</c:v>
                </c:pt>
                <c:pt idx="146">
                  <c:v>9.7899999999999991</c:v>
                </c:pt>
                <c:pt idx="147">
                  <c:v>9.85</c:v>
                </c:pt>
                <c:pt idx="148">
                  <c:v>9.8949999999999996</c:v>
                </c:pt>
                <c:pt idx="149">
                  <c:v>9.9499999999999993</c:v>
                </c:pt>
                <c:pt idx="150">
                  <c:v>10.037000000000001</c:v>
                </c:pt>
                <c:pt idx="151">
                  <c:v>10.102</c:v>
                </c:pt>
                <c:pt idx="152">
                  <c:v>10.188000000000001</c:v>
                </c:pt>
                <c:pt idx="153">
                  <c:v>10.297000000000001</c:v>
                </c:pt>
                <c:pt idx="154">
                  <c:v>10.37</c:v>
                </c:pt>
                <c:pt idx="155">
                  <c:v>10.419</c:v>
                </c:pt>
                <c:pt idx="156">
                  <c:v>10.487</c:v>
                </c:pt>
                <c:pt idx="157">
                  <c:v>10.554</c:v>
                </c:pt>
                <c:pt idx="158">
                  <c:v>10.621</c:v>
                </c:pt>
                <c:pt idx="159">
                  <c:v>10.688000000000001</c:v>
                </c:pt>
                <c:pt idx="160">
                  <c:v>10.754</c:v>
                </c:pt>
                <c:pt idx="161">
                  <c:v>10.831</c:v>
                </c:pt>
                <c:pt idx="162">
                  <c:v>10.888</c:v>
                </c:pt>
                <c:pt idx="163">
                  <c:v>10.955</c:v>
                </c:pt>
                <c:pt idx="164">
                  <c:v>11.021000000000001</c:v>
                </c:pt>
                <c:pt idx="165">
                  <c:v>11.084</c:v>
                </c:pt>
                <c:pt idx="166">
                  <c:v>11.151</c:v>
                </c:pt>
                <c:pt idx="167">
                  <c:v>11.212</c:v>
                </c:pt>
                <c:pt idx="168">
                  <c:v>11.284000000000001</c:v>
                </c:pt>
                <c:pt idx="169">
                  <c:v>11.364000000000001</c:v>
                </c:pt>
                <c:pt idx="170">
                  <c:v>11.43</c:v>
                </c:pt>
                <c:pt idx="171">
                  <c:v>11.502000000000001</c:v>
                </c:pt>
                <c:pt idx="172">
                  <c:v>11.565</c:v>
                </c:pt>
                <c:pt idx="173">
                  <c:v>11.63</c:v>
                </c:pt>
                <c:pt idx="174">
                  <c:v>11.701000000000001</c:v>
                </c:pt>
                <c:pt idx="175">
                  <c:v>11.763</c:v>
                </c:pt>
                <c:pt idx="176">
                  <c:v>11.819000000000001</c:v>
                </c:pt>
                <c:pt idx="177">
                  <c:v>11.887</c:v>
                </c:pt>
                <c:pt idx="178">
                  <c:v>11.95</c:v>
                </c:pt>
                <c:pt idx="179">
                  <c:v>12.023</c:v>
                </c:pt>
                <c:pt idx="180">
                  <c:v>12.089</c:v>
                </c:pt>
                <c:pt idx="181">
                  <c:v>12.161</c:v>
                </c:pt>
                <c:pt idx="182">
                  <c:v>12.215</c:v>
                </c:pt>
                <c:pt idx="183">
                  <c:v>12.285</c:v>
                </c:pt>
                <c:pt idx="184">
                  <c:v>12.346</c:v>
                </c:pt>
                <c:pt idx="185">
                  <c:v>12.409000000000001</c:v>
                </c:pt>
                <c:pt idx="186">
                  <c:v>12.484999999999999</c:v>
                </c:pt>
                <c:pt idx="187">
                  <c:v>12.542999999999999</c:v>
                </c:pt>
                <c:pt idx="188">
                  <c:v>12.616</c:v>
                </c:pt>
                <c:pt idx="189">
                  <c:v>12.686999999999999</c:v>
                </c:pt>
                <c:pt idx="190">
                  <c:v>12.746</c:v>
                </c:pt>
                <c:pt idx="191">
                  <c:v>12.821</c:v>
                </c:pt>
                <c:pt idx="192">
                  <c:v>12.882999999999999</c:v>
                </c:pt>
                <c:pt idx="193">
                  <c:v>12.944000000000001</c:v>
                </c:pt>
                <c:pt idx="194">
                  <c:v>13.009</c:v>
                </c:pt>
                <c:pt idx="195">
                  <c:v>13.085000000000001</c:v>
                </c:pt>
                <c:pt idx="196">
                  <c:v>13.15</c:v>
                </c:pt>
                <c:pt idx="197">
                  <c:v>13.209</c:v>
                </c:pt>
                <c:pt idx="198">
                  <c:v>13.271000000000001</c:v>
                </c:pt>
                <c:pt idx="199">
                  <c:v>13.337</c:v>
                </c:pt>
                <c:pt idx="200">
                  <c:v>13.417999999999999</c:v>
                </c:pt>
                <c:pt idx="201">
                  <c:v>13.478</c:v>
                </c:pt>
                <c:pt idx="202">
                  <c:v>13.542</c:v>
                </c:pt>
                <c:pt idx="203">
                  <c:v>13.606</c:v>
                </c:pt>
                <c:pt idx="204">
                  <c:v>13.667</c:v>
                </c:pt>
                <c:pt idx="205">
                  <c:v>13.734999999999999</c:v>
                </c:pt>
                <c:pt idx="206">
                  <c:v>13.805</c:v>
                </c:pt>
                <c:pt idx="207">
                  <c:v>13.87</c:v>
                </c:pt>
                <c:pt idx="208">
                  <c:v>13.935</c:v>
                </c:pt>
                <c:pt idx="209">
                  <c:v>14.002000000000001</c:v>
                </c:pt>
                <c:pt idx="210">
                  <c:v>14.084</c:v>
                </c:pt>
                <c:pt idx="211">
                  <c:v>14.135</c:v>
                </c:pt>
                <c:pt idx="212">
                  <c:v>14.205</c:v>
                </c:pt>
                <c:pt idx="213">
                  <c:v>14.272</c:v>
                </c:pt>
                <c:pt idx="214">
                  <c:v>14.337999999999999</c:v>
                </c:pt>
                <c:pt idx="215">
                  <c:v>14.401999999999999</c:v>
                </c:pt>
                <c:pt idx="216">
                  <c:v>14.467000000000001</c:v>
                </c:pt>
                <c:pt idx="217">
                  <c:v>14.529</c:v>
                </c:pt>
                <c:pt idx="218">
                  <c:v>14.603</c:v>
                </c:pt>
                <c:pt idx="219">
                  <c:v>14.663</c:v>
                </c:pt>
                <c:pt idx="220">
                  <c:v>14.741</c:v>
                </c:pt>
                <c:pt idx="221">
                  <c:v>14.818</c:v>
                </c:pt>
                <c:pt idx="222">
                  <c:v>14.878</c:v>
                </c:pt>
                <c:pt idx="223">
                  <c:v>14.933</c:v>
                </c:pt>
                <c:pt idx="224">
                  <c:v>15</c:v>
                </c:pt>
                <c:pt idx="225">
                  <c:v>15.068</c:v>
                </c:pt>
                <c:pt idx="226">
                  <c:v>15.137</c:v>
                </c:pt>
                <c:pt idx="227">
                  <c:v>15.201000000000001</c:v>
                </c:pt>
                <c:pt idx="228">
                  <c:v>15.266</c:v>
                </c:pt>
                <c:pt idx="229">
                  <c:v>15.327999999999999</c:v>
                </c:pt>
                <c:pt idx="230">
                  <c:v>15.401</c:v>
                </c:pt>
                <c:pt idx="231">
                  <c:v>15.467000000000001</c:v>
                </c:pt>
                <c:pt idx="232">
                  <c:v>15.528</c:v>
                </c:pt>
                <c:pt idx="233">
                  <c:v>15.598000000000001</c:v>
                </c:pt>
                <c:pt idx="234">
                  <c:v>15.673</c:v>
                </c:pt>
                <c:pt idx="235">
                  <c:v>15.734999999999999</c:v>
                </c:pt>
                <c:pt idx="236">
                  <c:v>15.797000000000001</c:v>
                </c:pt>
                <c:pt idx="237">
                  <c:v>15.868</c:v>
                </c:pt>
                <c:pt idx="238">
                  <c:v>15.939</c:v>
                </c:pt>
                <c:pt idx="239">
                  <c:v>16</c:v>
                </c:pt>
                <c:pt idx="240">
                  <c:v>16.067</c:v>
                </c:pt>
                <c:pt idx="241">
                  <c:v>16.132000000000001</c:v>
                </c:pt>
                <c:pt idx="242">
                  <c:v>16.207000000000001</c:v>
                </c:pt>
                <c:pt idx="243">
                  <c:v>16.271999999999998</c:v>
                </c:pt>
                <c:pt idx="244">
                  <c:v>16.335000000000001</c:v>
                </c:pt>
                <c:pt idx="245">
                  <c:v>16.399999999999999</c:v>
                </c:pt>
                <c:pt idx="246">
                  <c:v>16.454999999999998</c:v>
                </c:pt>
                <c:pt idx="247">
                  <c:v>16.533999999999999</c:v>
                </c:pt>
                <c:pt idx="248">
                  <c:v>16.597000000000001</c:v>
                </c:pt>
                <c:pt idx="249">
                  <c:v>16.664000000000001</c:v>
                </c:pt>
                <c:pt idx="250">
                  <c:v>16.725000000000001</c:v>
                </c:pt>
                <c:pt idx="251">
                  <c:v>16.795999999999999</c:v>
                </c:pt>
                <c:pt idx="252">
                  <c:v>16.856999999999999</c:v>
                </c:pt>
                <c:pt idx="253">
                  <c:v>16.940000000000001</c:v>
                </c:pt>
                <c:pt idx="254">
                  <c:v>16.998999999999999</c:v>
                </c:pt>
                <c:pt idx="255">
                  <c:v>17.062000000000001</c:v>
                </c:pt>
                <c:pt idx="256">
                  <c:v>17.126000000000001</c:v>
                </c:pt>
                <c:pt idx="257">
                  <c:v>17.201000000000001</c:v>
                </c:pt>
                <c:pt idx="258">
                  <c:v>17.262</c:v>
                </c:pt>
                <c:pt idx="259">
                  <c:v>17.327000000000002</c:v>
                </c:pt>
                <c:pt idx="260">
                  <c:v>17.387</c:v>
                </c:pt>
                <c:pt idx="261">
                  <c:v>17.456</c:v>
                </c:pt>
                <c:pt idx="262">
                  <c:v>17.535</c:v>
                </c:pt>
                <c:pt idx="263">
                  <c:v>17.599</c:v>
                </c:pt>
                <c:pt idx="264">
                  <c:v>17.663</c:v>
                </c:pt>
                <c:pt idx="265">
                  <c:v>17.734000000000002</c:v>
                </c:pt>
                <c:pt idx="266">
                  <c:v>17.803000000000001</c:v>
                </c:pt>
                <c:pt idx="267">
                  <c:v>17.861999999999998</c:v>
                </c:pt>
                <c:pt idx="268">
                  <c:v>17.925000000000001</c:v>
                </c:pt>
                <c:pt idx="269">
                  <c:v>17.994</c:v>
                </c:pt>
                <c:pt idx="270">
                  <c:v>18.061</c:v>
                </c:pt>
                <c:pt idx="271">
                  <c:v>18.126999999999999</c:v>
                </c:pt>
                <c:pt idx="272">
                  <c:v>18.189</c:v>
                </c:pt>
                <c:pt idx="273">
                  <c:v>18.254000000000001</c:v>
                </c:pt>
                <c:pt idx="274">
                  <c:v>18.317</c:v>
                </c:pt>
                <c:pt idx="275">
                  <c:v>18.385000000000002</c:v>
                </c:pt>
                <c:pt idx="276">
                  <c:v>18.454999999999998</c:v>
                </c:pt>
                <c:pt idx="277">
                  <c:v>18.524000000000001</c:v>
                </c:pt>
                <c:pt idx="278">
                  <c:v>18.585000000000001</c:v>
                </c:pt>
                <c:pt idx="279">
                  <c:v>18.652000000000001</c:v>
                </c:pt>
                <c:pt idx="280">
                  <c:v>18.725000000000001</c:v>
                </c:pt>
                <c:pt idx="281">
                  <c:v>18.789000000000001</c:v>
                </c:pt>
                <c:pt idx="282">
                  <c:v>18.861999999999998</c:v>
                </c:pt>
                <c:pt idx="283">
                  <c:v>18.922000000000001</c:v>
                </c:pt>
                <c:pt idx="284">
                  <c:v>19.001000000000001</c:v>
                </c:pt>
                <c:pt idx="285">
                  <c:v>19.058</c:v>
                </c:pt>
                <c:pt idx="286">
                  <c:v>19.12</c:v>
                </c:pt>
                <c:pt idx="287">
                  <c:v>19.183</c:v>
                </c:pt>
                <c:pt idx="288">
                  <c:v>19.25</c:v>
                </c:pt>
                <c:pt idx="289">
                  <c:v>19.312000000000001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E-4817-9043-E0969E849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v>Trajectory</c:v>
          </c:tx>
          <c:spPr>
            <a:ln w="19050">
              <a:noFill/>
            </a:ln>
          </c:spPr>
          <c:xVal>
            <c:numRef>
              <c:f>'Figure4.2.7'!$N$4:$N$1000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-1.6990000000000123E-3</c:v>
                </c:pt>
                <c:pt idx="2">
                  <c:v>-5.664000000000044E-3</c:v>
                </c:pt>
                <c:pt idx="3">
                  <c:v>4.5309999999999491E-3</c:v>
                </c:pt>
                <c:pt idx="4">
                  <c:v>-3.399000000000001E-3</c:v>
                </c:pt>
                <c:pt idx="5">
                  <c:v>0</c:v>
                </c:pt>
                <c:pt idx="6">
                  <c:v>2.2659999999999629E-3</c:v>
                </c:pt>
                <c:pt idx="7">
                  <c:v>5.6699999999995046E-4</c:v>
                </c:pt>
                <c:pt idx="8">
                  <c:v>-5.0970000000000373E-3</c:v>
                </c:pt>
                <c:pt idx="9">
                  <c:v>-1.1330000000000383E-3</c:v>
                </c:pt>
                <c:pt idx="10">
                  <c:v>1.6989999999999555E-3</c:v>
                </c:pt>
                <c:pt idx="11">
                  <c:v>-3.399000000000001E-3</c:v>
                </c:pt>
                <c:pt idx="12">
                  <c:v>5.6699999999995046E-4</c:v>
                </c:pt>
                <c:pt idx="13">
                  <c:v>1.6989999999999555E-3</c:v>
                </c:pt>
                <c:pt idx="14">
                  <c:v>0</c:v>
                </c:pt>
                <c:pt idx="15">
                  <c:v>0</c:v>
                </c:pt>
                <c:pt idx="16">
                  <c:v>1.6989999999999555E-3</c:v>
                </c:pt>
                <c:pt idx="17">
                  <c:v>-2.2650000000000435E-3</c:v>
                </c:pt>
                <c:pt idx="18">
                  <c:v>0</c:v>
                </c:pt>
                <c:pt idx="19">
                  <c:v>-1.6990000000000123E-3</c:v>
                </c:pt>
                <c:pt idx="20">
                  <c:v>-2.2650000000000435E-3</c:v>
                </c:pt>
                <c:pt idx="21">
                  <c:v>-3.9650000000000319E-3</c:v>
                </c:pt>
                <c:pt idx="22">
                  <c:v>-3.399000000000001E-3</c:v>
                </c:pt>
                <c:pt idx="23">
                  <c:v>-2.2650000000000435E-3</c:v>
                </c:pt>
                <c:pt idx="24">
                  <c:v>-7.3629999999999998E-3</c:v>
                </c:pt>
                <c:pt idx="25">
                  <c:v>-9.063000000000045E-3</c:v>
                </c:pt>
                <c:pt idx="26">
                  <c:v>-1.1895000000000039E-2</c:v>
                </c:pt>
                <c:pt idx="27">
                  <c:v>-1.3027000000000044E-2</c:v>
                </c:pt>
                <c:pt idx="28">
                  <c:v>-1.5859000000000036E-2</c:v>
                </c:pt>
                <c:pt idx="29">
                  <c:v>-1.7559000000000026E-2</c:v>
                </c:pt>
                <c:pt idx="30">
                  <c:v>-2.0957000000000052E-2</c:v>
                </c:pt>
                <c:pt idx="31">
                  <c:v>-1.9825000000000047E-2</c:v>
                </c:pt>
                <c:pt idx="32">
                  <c:v>-1.9258000000000039E-2</c:v>
                </c:pt>
                <c:pt idx="33">
                  <c:v>-2.3789000000000046E-2</c:v>
                </c:pt>
                <c:pt idx="34">
                  <c:v>-1.6992000000000018E-2</c:v>
                </c:pt>
                <c:pt idx="35">
                  <c:v>-1.5859000000000036E-2</c:v>
                </c:pt>
                <c:pt idx="36">
                  <c:v>-1.359400000000005E-2</c:v>
                </c:pt>
                <c:pt idx="37">
                  <c:v>-1.3027000000000044E-2</c:v>
                </c:pt>
                <c:pt idx="38">
                  <c:v>4.5309999999999491E-3</c:v>
                </c:pt>
                <c:pt idx="39">
                  <c:v>8.495999999999981E-3</c:v>
                </c:pt>
                <c:pt idx="40">
                  <c:v>3.2850999999999998E-2</c:v>
                </c:pt>
                <c:pt idx="41">
                  <c:v>4.3045999999999994E-2</c:v>
                </c:pt>
                <c:pt idx="42">
                  <c:v>2.5609999999999956E-2</c:v>
                </c:pt>
                <c:pt idx="43">
                  <c:v>2.9025999999999955E-2</c:v>
                </c:pt>
                <c:pt idx="44">
                  <c:v>5.8393999999999953E-2</c:v>
                </c:pt>
                <c:pt idx="45">
                  <c:v>2.2971000000000005E-2</c:v>
                </c:pt>
                <c:pt idx="46">
                  <c:v>2.8559999999999944E-3</c:v>
                </c:pt>
                <c:pt idx="47">
                  <c:v>1.8118999999999972E-2</c:v>
                </c:pt>
                <c:pt idx="48">
                  <c:v>-6.0003000000000042E-2</c:v>
                </c:pt>
                <c:pt idx="49">
                  <c:v>-4.9204000000000012E-2</c:v>
                </c:pt>
                <c:pt idx="50">
                  <c:v>-0.10837600000000004</c:v>
                </c:pt>
                <c:pt idx="51">
                  <c:v>-8.2072000000000034E-2</c:v>
                </c:pt>
                <c:pt idx="52">
                  <c:v>-0.13106400000000001</c:v>
                </c:pt>
                <c:pt idx="53">
                  <c:v>-0.10086700000000003</c:v>
                </c:pt>
                <c:pt idx="54">
                  <c:v>-5.5288000000000011E-2</c:v>
                </c:pt>
                <c:pt idx="55">
                  <c:v>-3.0252000000000012E-2</c:v>
                </c:pt>
                <c:pt idx="56">
                  <c:v>-2.338100000000003E-2</c:v>
                </c:pt>
                <c:pt idx="57">
                  <c:v>-4.2792000000000031E-2</c:v>
                </c:pt>
                <c:pt idx="58">
                  <c:v>7.4479999999999789E-3</c:v>
                </c:pt>
                <c:pt idx="59">
                  <c:v>3.6843999999999995E-2</c:v>
                </c:pt>
                <c:pt idx="60">
                  <c:v>5.0249999999999774E-3</c:v>
                </c:pt>
                <c:pt idx="61">
                  <c:v>2.9813999999999966E-2</c:v>
                </c:pt>
                <c:pt idx="62">
                  <c:v>4.9093999999999992E-2</c:v>
                </c:pt>
                <c:pt idx="63">
                  <c:v>2.9246999999999957E-2</c:v>
                </c:pt>
                <c:pt idx="64">
                  <c:v>9.9807999999999994E-2</c:v>
                </c:pt>
                <c:pt idx="65">
                  <c:v>7.4455999999999967E-2</c:v>
                </c:pt>
                <c:pt idx="66">
                  <c:v>9.4420999999999991E-2</c:v>
                </c:pt>
                <c:pt idx="67">
                  <c:v>0.11820599999999996</c:v>
                </c:pt>
                <c:pt idx="68">
                  <c:v>0.14344799999999999</c:v>
                </c:pt>
                <c:pt idx="69">
                  <c:v>0.13781899999999997</c:v>
                </c:pt>
                <c:pt idx="70">
                  <c:v>0.19540100000000002</c:v>
                </c:pt>
                <c:pt idx="71">
                  <c:v>0.18865100000000001</c:v>
                </c:pt>
                <c:pt idx="72">
                  <c:v>0.20337899999999998</c:v>
                </c:pt>
                <c:pt idx="73">
                  <c:v>0.25522300000000003</c:v>
                </c:pt>
                <c:pt idx="74">
                  <c:v>0.25158900000000001</c:v>
                </c:pt>
                <c:pt idx="75">
                  <c:v>0.20830799999999994</c:v>
                </c:pt>
                <c:pt idx="76">
                  <c:v>0.21209800000000001</c:v>
                </c:pt>
                <c:pt idx="77">
                  <c:v>0.180363</c:v>
                </c:pt>
                <c:pt idx="78">
                  <c:v>0.18155099999999999</c:v>
                </c:pt>
                <c:pt idx="79">
                  <c:v>0.19563700000000001</c:v>
                </c:pt>
                <c:pt idx="80">
                  <c:v>0.186084</c:v>
                </c:pt>
                <c:pt idx="81">
                  <c:v>0.22381699999999996</c:v>
                </c:pt>
                <c:pt idx="82">
                  <c:v>0.24179899999999993</c:v>
                </c:pt>
                <c:pt idx="83">
                  <c:v>0.28814299999999998</c:v>
                </c:pt>
                <c:pt idx="84">
                  <c:v>0.37598599999999993</c:v>
                </c:pt>
                <c:pt idx="85">
                  <c:v>0.37339600000000001</c:v>
                </c:pt>
                <c:pt idx="86">
                  <c:v>0.45171699999999992</c:v>
                </c:pt>
                <c:pt idx="87">
                  <c:v>0.43965399999999993</c:v>
                </c:pt>
                <c:pt idx="88">
                  <c:v>0.51888400000000001</c:v>
                </c:pt>
                <c:pt idx="89">
                  <c:v>0.5290999999999999</c:v>
                </c:pt>
                <c:pt idx="90">
                  <c:v>0.60751900000000003</c:v>
                </c:pt>
                <c:pt idx="91">
                  <c:v>0.62420200000000003</c:v>
                </c:pt>
                <c:pt idx="92">
                  <c:v>0.696654</c:v>
                </c:pt>
                <c:pt idx="93">
                  <c:v>0.72917200000000004</c:v>
                </c:pt>
                <c:pt idx="94">
                  <c:v>0.77394499999999999</c:v>
                </c:pt>
                <c:pt idx="95">
                  <c:v>0.83651199999999992</c:v>
                </c:pt>
                <c:pt idx="96">
                  <c:v>0.90113500000000002</c:v>
                </c:pt>
                <c:pt idx="97">
                  <c:v>0.92713599999999996</c:v>
                </c:pt>
                <c:pt idx="98">
                  <c:v>0.97393900000000011</c:v>
                </c:pt>
                <c:pt idx="99">
                  <c:v>0.98183500000000001</c:v>
                </c:pt>
                <c:pt idx="100">
                  <c:v>1.041533</c:v>
                </c:pt>
                <c:pt idx="101">
                  <c:v>1.0377180000000001</c:v>
                </c:pt>
                <c:pt idx="102">
                  <c:v>1.096603</c:v>
                </c:pt>
                <c:pt idx="103">
                  <c:v>1.1021300000000001</c:v>
                </c:pt>
                <c:pt idx="104">
                  <c:v>1.1464529999999999</c:v>
                </c:pt>
                <c:pt idx="105">
                  <c:v>1.1501770000000002</c:v>
                </c:pt>
                <c:pt idx="106">
                  <c:v>1.1835580000000001</c:v>
                </c:pt>
                <c:pt idx="107">
                  <c:v>1.198402</c:v>
                </c:pt>
                <c:pt idx="108">
                  <c:v>1.2073589999999998</c:v>
                </c:pt>
                <c:pt idx="109">
                  <c:v>1.2256120000000001</c:v>
                </c:pt>
                <c:pt idx="110">
                  <c:v>1.2494700000000001</c:v>
                </c:pt>
                <c:pt idx="111">
                  <c:v>1.2632380000000001</c:v>
                </c:pt>
                <c:pt idx="112">
                  <c:v>1.2393720000000001</c:v>
                </c:pt>
                <c:pt idx="113">
                  <c:v>1.279002</c:v>
                </c:pt>
                <c:pt idx="114">
                  <c:v>1.284886</c:v>
                </c:pt>
                <c:pt idx="115">
                  <c:v>1.286181</c:v>
                </c:pt>
                <c:pt idx="116">
                  <c:v>1.3074650000000001</c:v>
                </c:pt>
                <c:pt idx="117">
                  <c:v>1.2987950000000001</c:v>
                </c:pt>
                <c:pt idx="118">
                  <c:v>1.3017350000000001</c:v>
                </c:pt>
                <c:pt idx="119">
                  <c:v>1.2808430000000002</c:v>
                </c:pt>
                <c:pt idx="120">
                  <c:v>1.3244100000000001</c:v>
                </c:pt>
                <c:pt idx="121">
                  <c:v>1.3387770000000001</c:v>
                </c:pt>
                <c:pt idx="122">
                  <c:v>1.359194</c:v>
                </c:pt>
                <c:pt idx="123">
                  <c:v>1.3872460000000002</c:v>
                </c:pt>
                <c:pt idx="124">
                  <c:v>1.411205</c:v>
                </c:pt>
                <c:pt idx="125">
                  <c:v>1.41275</c:v>
                </c:pt>
                <c:pt idx="126">
                  <c:v>1.4298690000000003</c:v>
                </c:pt>
                <c:pt idx="127">
                  <c:v>1.4418489999999999</c:v>
                </c:pt>
                <c:pt idx="128">
                  <c:v>1.442893</c:v>
                </c:pt>
                <c:pt idx="129">
                  <c:v>1.4527129999999999</c:v>
                </c:pt>
                <c:pt idx="130">
                  <c:v>1.4616670000000003</c:v>
                </c:pt>
                <c:pt idx="131">
                  <c:v>1.4736300000000002</c:v>
                </c:pt>
                <c:pt idx="132">
                  <c:v>1.51006</c:v>
                </c:pt>
                <c:pt idx="133">
                  <c:v>1.532448</c:v>
                </c:pt>
                <c:pt idx="134">
                  <c:v>1.5423100000000001</c:v>
                </c:pt>
                <c:pt idx="135">
                  <c:v>1.5583230000000001</c:v>
                </c:pt>
                <c:pt idx="136">
                  <c:v>1.5992519999999999</c:v>
                </c:pt>
                <c:pt idx="137">
                  <c:v>1.6086580000000001</c:v>
                </c:pt>
                <c:pt idx="138">
                  <c:v>1.6316089999999999</c:v>
                </c:pt>
                <c:pt idx="139">
                  <c:v>1.6362440000000003</c:v>
                </c:pt>
                <c:pt idx="140">
                  <c:v>1.652069</c:v>
                </c:pt>
                <c:pt idx="141">
                  <c:v>1.6790579999999999</c:v>
                </c:pt>
                <c:pt idx="142">
                  <c:v>1.688296</c:v>
                </c:pt>
                <c:pt idx="143">
                  <c:v>1.7090799999999999</c:v>
                </c:pt>
                <c:pt idx="144">
                  <c:v>1.6982470000000001</c:v>
                </c:pt>
                <c:pt idx="145">
                  <c:v>1.6955240000000003</c:v>
                </c:pt>
                <c:pt idx="146">
                  <c:v>1.6695200000000001</c:v>
                </c:pt>
                <c:pt idx="147">
                  <c:v>1.6745230000000002</c:v>
                </c:pt>
                <c:pt idx="148">
                  <c:v>1.6325180000000001</c:v>
                </c:pt>
                <c:pt idx="149">
                  <c:v>1.632074</c:v>
                </c:pt>
                <c:pt idx="150">
                  <c:v>1.5964780000000001</c:v>
                </c:pt>
                <c:pt idx="151">
                  <c:v>1.6021700000000001</c:v>
                </c:pt>
                <c:pt idx="152">
                  <c:v>1.588184</c:v>
                </c:pt>
                <c:pt idx="153">
                  <c:v>1.595798</c:v>
                </c:pt>
                <c:pt idx="154">
                  <c:v>1.608541</c:v>
                </c:pt>
                <c:pt idx="155">
                  <c:v>1.5979000000000001</c:v>
                </c:pt>
                <c:pt idx="156">
                  <c:v>1.600115</c:v>
                </c:pt>
                <c:pt idx="157">
                  <c:v>1.5977260000000002</c:v>
                </c:pt>
                <c:pt idx="158">
                  <c:v>1.6100150000000002</c:v>
                </c:pt>
                <c:pt idx="159">
                  <c:v>1.6104390000000002</c:v>
                </c:pt>
                <c:pt idx="160">
                  <c:v>1.6014850000000003</c:v>
                </c:pt>
                <c:pt idx="161">
                  <c:v>1.5979470000000002</c:v>
                </c:pt>
                <c:pt idx="162">
                  <c:v>1.5858570000000001</c:v>
                </c:pt>
                <c:pt idx="163">
                  <c:v>1.5850580000000001</c:v>
                </c:pt>
                <c:pt idx="164">
                  <c:v>1.584381</c:v>
                </c:pt>
                <c:pt idx="165">
                  <c:v>1.6055170000000001</c:v>
                </c:pt>
                <c:pt idx="166">
                  <c:v>1.5655050000000001</c:v>
                </c:pt>
                <c:pt idx="167">
                  <c:v>1.5696590000000001</c:v>
                </c:pt>
                <c:pt idx="168">
                  <c:v>1.58531</c:v>
                </c:pt>
                <c:pt idx="169">
                  <c:v>1.5802640000000001</c:v>
                </c:pt>
                <c:pt idx="170">
                  <c:v>1.5971670000000002</c:v>
                </c:pt>
                <c:pt idx="171">
                  <c:v>1.5862719999999999</c:v>
                </c:pt>
                <c:pt idx="172">
                  <c:v>1.5999760000000001</c:v>
                </c:pt>
                <c:pt idx="173">
                  <c:v>1.5923890000000001</c:v>
                </c:pt>
                <c:pt idx="174">
                  <c:v>1.608768</c:v>
                </c:pt>
                <c:pt idx="175">
                  <c:v>1.6028900000000001</c:v>
                </c:pt>
                <c:pt idx="176">
                  <c:v>1.5977870000000001</c:v>
                </c:pt>
                <c:pt idx="177">
                  <c:v>1.6073660000000001</c:v>
                </c:pt>
                <c:pt idx="178">
                  <c:v>1.589135</c:v>
                </c:pt>
                <c:pt idx="179">
                  <c:v>1.587229</c:v>
                </c:pt>
                <c:pt idx="180">
                  <c:v>1.5829800000000001</c:v>
                </c:pt>
                <c:pt idx="181">
                  <c:v>1.585961</c:v>
                </c:pt>
                <c:pt idx="182">
                  <c:v>1.5821230000000002</c:v>
                </c:pt>
                <c:pt idx="183">
                  <c:v>1.602085</c:v>
                </c:pt>
                <c:pt idx="184">
                  <c:v>1.5879480000000001</c:v>
                </c:pt>
                <c:pt idx="185">
                  <c:v>1.5990310000000001</c:v>
                </c:pt>
                <c:pt idx="186">
                  <c:v>1.6097870000000001</c:v>
                </c:pt>
                <c:pt idx="187">
                  <c:v>1.6317250000000001</c:v>
                </c:pt>
                <c:pt idx="188">
                  <c:v>1.6579919999999999</c:v>
                </c:pt>
                <c:pt idx="189">
                  <c:v>1.633848</c:v>
                </c:pt>
                <c:pt idx="190">
                  <c:v>1.6691800000000001</c:v>
                </c:pt>
                <c:pt idx="191">
                  <c:v>1.64981</c:v>
                </c:pt>
                <c:pt idx="192">
                  <c:v>1.6550689999999999</c:v>
                </c:pt>
                <c:pt idx="193">
                  <c:v>1.6738009999999999</c:v>
                </c:pt>
                <c:pt idx="194">
                  <c:v>1.6400940000000002</c:v>
                </c:pt>
                <c:pt idx="195">
                  <c:v>1.6326859999999999</c:v>
                </c:pt>
                <c:pt idx="196">
                  <c:v>1.6402209999999999</c:v>
                </c:pt>
                <c:pt idx="197">
                  <c:v>1.6238270000000001</c:v>
                </c:pt>
                <c:pt idx="198">
                  <c:v>1.580838</c:v>
                </c:pt>
                <c:pt idx="199">
                  <c:v>1.5636990000000002</c:v>
                </c:pt>
                <c:pt idx="200">
                  <c:v>1.535166</c:v>
                </c:pt>
                <c:pt idx="201">
                  <c:v>1.5198830000000001</c:v>
                </c:pt>
                <c:pt idx="202">
                  <c:v>1.4907139999999999</c:v>
                </c:pt>
                <c:pt idx="203">
                  <c:v>1.489579</c:v>
                </c:pt>
                <c:pt idx="204">
                  <c:v>1.3956290000000002</c:v>
                </c:pt>
                <c:pt idx="205">
                  <c:v>1.3856120000000001</c:v>
                </c:pt>
                <c:pt idx="206">
                  <c:v>1.3782100000000002</c:v>
                </c:pt>
                <c:pt idx="207">
                  <c:v>1.32067</c:v>
                </c:pt>
              </c:numCache>
            </c:numRef>
          </c:xVal>
          <c:yVal>
            <c:numRef>
              <c:f>'Figure4.2.7'!$D$4:$D$1000</c:f>
              <c:numCache>
                <c:formatCode>General</c:formatCode>
                <c:ptCount val="997"/>
                <c:pt idx="0">
                  <c:v>0</c:v>
                </c:pt>
                <c:pt idx="1">
                  <c:v>9.2000000004190952E-2</c:v>
                </c:pt>
                <c:pt idx="2">
                  <c:v>0.18699999999807915</c:v>
                </c:pt>
                <c:pt idx="3">
                  <c:v>0.27700000000186265</c:v>
                </c:pt>
                <c:pt idx="4">
                  <c:v>0.3720000000030268</c:v>
                </c:pt>
                <c:pt idx="5">
                  <c:v>0.46600000000034925</c:v>
                </c:pt>
                <c:pt idx="6">
                  <c:v>0.5610000000015134</c:v>
                </c:pt>
                <c:pt idx="7">
                  <c:v>0.6569999999992433</c:v>
                </c:pt>
                <c:pt idx="8">
                  <c:v>0.75200000000040745</c:v>
                </c:pt>
                <c:pt idx="9">
                  <c:v>0.84400000000459841</c:v>
                </c:pt>
                <c:pt idx="10">
                  <c:v>0.93699999999807915</c:v>
                </c:pt>
                <c:pt idx="11">
                  <c:v>1.0319999999992433</c:v>
                </c:pt>
                <c:pt idx="12">
                  <c:v>1.125</c:v>
                </c:pt>
                <c:pt idx="13">
                  <c:v>1.2209999999977299</c:v>
                </c:pt>
                <c:pt idx="14">
                  <c:v>1.3130000000019209</c:v>
                </c:pt>
                <c:pt idx="15">
                  <c:v>1.408000000003085</c:v>
                </c:pt>
                <c:pt idx="16">
                  <c:v>1.5020000000004075</c:v>
                </c:pt>
                <c:pt idx="17">
                  <c:v>1.5940000000045984</c:v>
                </c:pt>
                <c:pt idx="18">
                  <c:v>1.6869999999980791</c:v>
                </c:pt>
                <c:pt idx="19">
                  <c:v>1.7810000000026776</c:v>
                </c:pt>
                <c:pt idx="20">
                  <c:v>1.8740000000034343</c:v>
                </c:pt>
                <c:pt idx="21">
                  <c:v>1.9660000000003492</c:v>
                </c:pt>
                <c:pt idx="22">
                  <c:v>2.0599999999976717</c:v>
                </c:pt>
                <c:pt idx="23">
                  <c:v>2.1540000000022701</c:v>
                </c:pt>
                <c:pt idx="24">
                  <c:v>2.2450000000026193</c:v>
                </c:pt>
                <c:pt idx="25">
                  <c:v>2.338000000003376</c:v>
                </c:pt>
                <c:pt idx="26">
                  <c:v>2.4320000000006985</c:v>
                </c:pt>
                <c:pt idx="27">
                  <c:v>2.5250000000014552</c:v>
                </c:pt>
                <c:pt idx="28">
                  <c:v>2.6169999999983702</c:v>
                </c:pt>
                <c:pt idx="29">
                  <c:v>2.713000000003376</c:v>
                </c:pt>
                <c:pt idx="30">
                  <c:v>2.8040000000037253</c:v>
                </c:pt>
                <c:pt idx="31">
                  <c:v>2.8980000000010477</c:v>
                </c:pt>
                <c:pt idx="32">
                  <c:v>2.9910000000018044</c:v>
                </c:pt>
                <c:pt idx="33">
                  <c:v>3.0860000000029686</c:v>
                </c:pt>
                <c:pt idx="34">
                  <c:v>3.1810000000041327</c:v>
                </c:pt>
                <c:pt idx="35">
                  <c:v>3.2730000000010477</c:v>
                </c:pt>
                <c:pt idx="36">
                  <c:v>3.3669999999983702</c:v>
                </c:pt>
                <c:pt idx="37">
                  <c:v>3.4599999999991269</c:v>
                </c:pt>
                <c:pt idx="38">
                  <c:v>3.5529999999998836</c:v>
                </c:pt>
                <c:pt idx="39">
                  <c:v>3.6450000000040745</c:v>
                </c:pt>
                <c:pt idx="40">
                  <c:v>3.7379999999975553</c:v>
                </c:pt>
                <c:pt idx="41">
                  <c:v>3.8320000000021537</c:v>
                </c:pt>
                <c:pt idx="42">
                  <c:v>3.9230000000025029</c:v>
                </c:pt>
                <c:pt idx="43">
                  <c:v>4.0180000000036671</c:v>
                </c:pt>
                <c:pt idx="44">
                  <c:v>4.1110000000044238</c:v>
                </c:pt>
                <c:pt idx="45">
                  <c:v>4.2039999999979045</c:v>
                </c:pt>
                <c:pt idx="46">
                  <c:v>4.2969999999986612</c:v>
                </c:pt>
                <c:pt idx="47">
                  <c:v>4.3899999999994179</c:v>
                </c:pt>
                <c:pt idx="48">
                  <c:v>4.4840000000040163</c:v>
                </c:pt>
                <c:pt idx="49">
                  <c:v>4.5760000000009313</c:v>
                </c:pt>
                <c:pt idx="50">
                  <c:v>4.6699999999982538</c:v>
                </c:pt>
                <c:pt idx="51">
                  <c:v>4.760999999998603</c:v>
                </c:pt>
                <c:pt idx="52">
                  <c:v>4.8550000000032014</c:v>
                </c:pt>
                <c:pt idx="53">
                  <c:v>4.9480000000039581</c:v>
                </c:pt>
                <c:pt idx="54">
                  <c:v>5.0410000000047148</c:v>
                </c:pt>
                <c:pt idx="55">
                  <c:v>5.135999999998603</c:v>
                </c:pt>
                <c:pt idx="56">
                  <c:v>5.228000000002794</c:v>
                </c:pt>
                <c:pt idx="57">
                  <c:v>5.3220000000001164</c:v>
                </c:pt>
                <c:pt idx="58">
                  <c:v>5.4150000000008731</c:v>
                </c:pt>
                <c:pt idx="59">
                  <c:v>5.5089999999981956</c:v>
                </c:pt>
                <c:pt idx="60">
                  <c:v>5.603000000002794</c:v>
                </c:pt>
                <c:pt idx="61">
                  <c:v>5.694999999999709</c:v>
                </c:pt>
                <c:pt idx="62">
                  <c:v>5.7900000000008731</c:v>
                </c:pt>
                <c:pt idx="63">
                  <c:v>5.8819999999977881</c:v>
                </c:pt>
                <c:pt idx="64">
                  <c:v>5.9740000000019791</c:v>
                </c:pt>
                <c:pt idx="65">
                  <c:v>6.0690000000031432</c:v>
                </c:pt>
                <c:pt idx="66">
                  <c:v>6.1620000000038999</c:v>
                </c:pt>
                <c:pt idx="67">
                  <c:v>6.2560000000012224</c:v>
                </c:pt>
                <c:pt idx="68">
                  <c:v>6.3490000000019791</c:v>
                </c:pt>
                <c:pt idx="69">
                  <c:v>6.4420000000027358</c:v>
                </c:pt>
                <c:pt idx="70">
                  <c:v>6.5360000000000582</c:v>
                </c:pt>
                <c:pt idx="71">
                  <c:v>6.6310000000012224</c:v>
                </c:pt>
                <c:pt idx="72">
                  <c:v>6.7229999999981374</c:v>
                </c:pt>
                <c:pt idx="73">
                  <c:v>6.8159999999988941</c:v>
                </c:pt>
                <c:pt idx="74">
                  <c:v>6.908000000003085</c:v>
                </c:pt>
                <c:pt idx="75">
                  <c:v>7.0030000000042492</c:v>
                </c:pt>
                <c:pt idx="76">
                  <c:v>7.0930000000007567</c:v>
                </c:pt>
                <c:pt idx="77">
                  <c:v>7.1869999999980791</c:v>
                </c:pt>
                <c:pt idx="78">
                  <c:v>7.2790000000022701</c:v>
                </c:pt>
                <c:pt idx="79">
                  <c:v>7.3720000000030268</c:v>
                </c:pt>
                <c:pt idx="80">
                  <c:v>7.4650000000037835</c:v>
                </c:pt>
                <c:pt idx="81">
                  <c:v>7.5580000000045402</c:v>
                </c:pt>
                <c:pt idx="82">
                  <c:v>7.6520000000018626</c:v>
                </c:pt>
                <c:pt idx="83">
                  <c:v>7.7470000000030268</c:v>
                </c:pt>
                <c:pt idx="84">
                  <c:v>7.8410000000003492</c:v>
                </c:pt>
                <c:pt idx="85">
                  <c:v>7.9349999999976717</c:v>
                </c:pt>
                <c:pt idx="86">
                  <c:v>8.0259999999980209</c:v>
                </c:pt>
                <c:pt idx="87">
                  <c:v>8.1209999999991851</c:v>
                </c:pt>
                <c:pt idx="88">
                  <c:v>8.213000000003376</c:v>
                </c:pt>
                <c:pt idx="89">
                  <c:v>8.3070000000006985</c:v>
                </c:pt>
                <c:pt idx="90">
                  <c:v>8.4000000000014552</c:v>
                </c:pt>
                <c:pt idx="91">
                  <c:v>8.4930000000022119</c:v>
                </c:pt>
                <c:pt idx="92">
                  <c:v>8.5869999999995343</c:v>
                </c:pt>
                <c:pt idx="93">
                  <c:v>8.6810000000041327</c:v>
                </c:pt>
                <c:pt idx="94">
                  <c:v>8.7730000000010477</c:v>
                </c:pt>
                <c:pt idx="95">
                  <c:v>8.8660000000018044</c:v>
                </c:pt>
                <c:pt idx="96">
                  <c:v>8.9599999999991269</c:v>
                </c:pt>
                <c:pt idx="97">
                  <c:v>9.0540000000037253</c:v>
                </c:pt>
                <c:pt idx="98">
                  <c:v>9.147000000004482</c:v>
                </c:pt>
                <c:pt idx="99">
                  <c:v>9.2399999999979627</c:v>
                </c:pt>
                <c:pt idx="100">
                  <c:v>9.3320000000021537</c:v>
                </c:pt>
                <c:pt idx="101">
                  <c:v>9.4259999999994761</c:v>
                </c:pt>
                <c:pt idx="102">
                  <c:v>9.5200000000040745</c:v>
                </c:pt>
                <c:pt idx="103">
                  <c:v>9.6129999999975553</c:v>
                </c:pt>
                <c:pt idx="104">
                  <c:v>9.705999999998312</c:v>
                </c:pt>
                <c:pt idx="105">
                  <c:v>9.8000000000029104</c:v>
                </c:pt>
                <c:pt idx="106">
                  <c:v>9.8919999999998254</c:v>
                </c:pt>
                <c:pt idx="107">
                  <c:v>9.9860000000044238</c:v>
                </c:pt>
                <c:pt idx="108">
                  <c:v>10.080000000001746</c:v>
                </c:pt>
                <c:pt idx="109">
                  <c:v>10.173000000002503</c:v>
                </c:pt>
                <c:pt idx="110">
                  <c:v>10.268000000003667</c:v>
                </c:pt>
                <c:pt idx="111">
                  <c:v>10.360000000000582</c:v>
                </c:pt>
                <c:pt idx="112">
                  <c:v>10.453000000001339</c:v>
                </c:pt>
                <c:pt idx="113">
                  <c:v>10.546000000002095</c:v>
                </c:pt>
                <c:pt idx="114">
                  <c:v>10.639999999999418</c:v>
                </c:pt>
                <c:pt idx="115">
                  <c:v>10.730000000003201</c:v>
                </c:pt>
                <c:pt idx="116">
                  <c:v>10.822000000000116</c:v>
                </c:pt>
                <c:pt idx="117">
                  <c:v>10.917000000001281</c:v>
                </c:pt>
                <c:pt idx="118">
                  <c:v>11.010999999998603</c:v>
                </c:pt>
                <c:pt idx="119">
                  <c:v>11.105000000003201</c:v>
                </c:pt>
                <c:pt idx="120">
                  <c:v>11.200000000004366</c:v>
                </c:pt>
                <c:pt idx="121">
                  <c:v>11.292999999997846</c:v>
                </c:pt>
                <c:pt idx="122">
                  <c:v>11.385999999998603</c:v>
                </c:pt>
                <c:pt idx="123">
                  <c:v>11.478000000002794</c:v>
                </c:pt>
                <c:pt idx="124">
                  <c:v>11.572000000000116</c:v>
                </c:pt>
                <c:pt idx="125">
                  <c:v>11.666000000004715</c:v>
                </c:pt>
                <c:pt idx="126">
                  <c:v>11.760000000002037</c:v>
                </c:pt>
                <c:pt idx="127">
                  <c:v>11.851999999998952</c:v>
                </c:pt>
                <c:pt idx="128">
                  <c:v>11.944999999999709</c:v>
                </c:pt>
                <c:pt idx="129">
                  <c:v>12.041000000004715</c:v>
                </c:pt>
                <c:pt idx="130">
                  <c:v>12.13300000000163</c:v>
                </c:pt>
                <c:pt idx="131">
                  <c:v>12.226999999998952</c:v>
                </c:pt>
                <c:pt idx="132">
                  <c:v>12.321000000003551</c:v>
                </c:pt>
                <c:pt idx="133">
                  <c:v>12.413000000000466</c:v>
                </c:pt>
                <c:pt idx="134">
                  <c:v>12.506999999997788</c:v>
                </c:pt>
                <c:pt idx="135">
                  <c:v>12.601999999998952</c:v>
                </c:pt>
                <c:pt idx="136">
                  <c:v>12.692999999999302</c:v>
                </c:pt>
                <c:pt idx="137">
                  <c:v>12.788000000000466</c:v>
                </c:pt>
                <c:pt idx="138">
                  <c:v>12.880000000004657</c:v>
                </c:pt>
                <c:pt idx="139">
                  <c:v>12.972999999998137</c:v>
                </c:pt>
                <c:pt idx="140">
                  <c:v>13.067000000002736</c:v>
                </c:pt>
                <c:pt idx="141">
                  <c:v>13.161000000000058</c:v>
                </c:pt>
                <c:pt idx="142">
                  <c:v>13.254000000000815</c:v>
                </c:pt>
                <c:pt idx="143">
                  <c:v>13.347999999998137</c:v>
                </c:pt>
                <c:pt idx="144">
                  <c:v>13.440999999998894</c:v>
                </c:pt>
                <c:pt idx="145">
                  <c:v>13.535000000003492</c:v>
                </c:pt>
                <c:pt idx="146">
                  <c:v>13.628000000004249</c:v>
                </c:pt>
                <c:pt idx="147">
                  <c:v>13.72099999999773</c:v>
                </c:pt>
                <c:pt idx="148">
                  <c:v>13.815999999998894</c:v>
                </c:pt>
                <c:pt idx="149">
                  <c:v>13.908000000003085</c:v>
                </c:pt>
                <c:pt idx="150">
                  <c:v>14.003000000004249</c:v>
                </c:pt>
                <c:pt idx="151">
                  <c:v>14.097999999998137</c:v>
                </c:pt>
                <c:pt idx="152">
                  <c:v>14.190999999998894</c:v>
                </c:pt>
                <c:pt idx="153">
                  <c:v>14.283000000003085</c:v>
                </c:pt>
                <c:pt idx="154">
                  <c:v>14.375</c:v>
                </c:pt>
                <c:pt idx="155">
                  <c:v>14.470000000001164</c:v>
                </c:pt>
                <c:pt idx="156">
                  <c:v>14.563000000001921</c:v>
                </c:pt>
                <c:pt idx="157">
                  <c:v>14.656000000002678</c:v>
                </c:pt>
                <c:pt idx="158">
                  <c:v>14.751000000003842</c:v>
                </c:pt>
                <c:pt idx="159">
                  <c:v>14.842000000004191</c:v>
                </c:pt>
                <c:pt idx="160">
                  <c:v>14.936999999998079</c:v>
                </c:pt>
                <c:pt idx="161">
                  <c:v>15.031999999999243</c:v>
                </c:pt>
                <c:pt idx="162">
                  <c:v>15.125</c:v>
                </c:pt>
                <c:pt idx="163">
                  <c:v>15.218000000000757</c:v>
                </c:pt>
                <c:pt idx="164">
                  <c:v>15.311000000001513</c:v>
                </c:pt>
                <c:pt idx="165">
                  <c:v>15.406000000002678</c:v>
                </c:pt>
                <c:pt idx="166">
                  <c:v>15.499000000003434</c:v>
                </c:pt>
                <c:pt idx="167">
                  <c:v>15.592000000004191</c:v>
                </c:pt>
                <c:pt idx="168">
                  <c:v>15.684999999997672</c:v>
                </c:pt>
                <c:pt idx="169">
                  <c:v>15.779999999998836</c:v>
                </c:pt>
                <c:pt idx="170">
                  <c:v>15.876000000003842</c:v>
                </c:pt>
                <c:pt idx="171">
                  <c:v>15.965000000003783</c:v>
                </c:pt>
                <c:pt idx="172">
                  <c:v>16.05800000000454</c:v>
                </c:pt>
                <c:pt idx="173">
                  <c:v>16.152000000001863</c:v>
                </c:pt>
                <c:pt idx="174">
                  <c:v>16.243000000002212</c:v>
                </c:pt>
                <c:pt idx="175">
                  <c:v>16.338999999999942</c:v>
                </c:pt>
                <c:pt idx="176">
                  <c:v>16.431000000004133</c:v>
                </c:pt>
                <c:pt idx="177">
                  <c:v>16.525999999998021</c:v>
                </c:pt>
                <c:pt idx="178">
                  <c:v>16.620000000002619</c:v>
                </c:pt>
                <c:pt idx="179">
                  <c:v>16.711999999999534</c:v>
                </c:pt>
                <c:pt idx="180">
                  <c:v>16.807000000000698</c:v>
                </c:pt>
                <c:pt idx="181">
                  <c:v>16.900000000001455</c:v>
                </c:pt>
                <c:pt idx="182">
                  <c:v>16.993999999998778</c:v>
                </c:pt>
                <c:pt idx="183">
                  <c:v>17.086999999999534</c:v>
                </c:pt>
                <c:pt idx="184">
                  <c:v>17.179000000003725</c:v>
                </c:pt>
                <c:pt idx="185">
                  <c:v>17.273000000001048</c:v>
                </c:pt>
                <c:pt idx="186">
                  <c:v>17.364000000001397</c:v>
                </c:pt>
                <c:pt idx="187">
                  <c:v>17.457999999998719</c:v>
                </c:pt>
                <c:pt idx="188">
                  <c:v>17.550999999999476</c:v>
                </c:pt>
                <c:pt idx="189">
                  <c:v>17.643000000003667</c:v>
                </c:pt>
                <c:pt idx="190">
                  <c:v>17.735000000000582</c:v>
                </c:pt>
                <c:pt idx="191">
                  <c:v>17.827000000004773</c:v>
                </c:pt>
                <c:pt idx="192">
                  <c:v>17.921000000002095</c:v>
                </c:pt>
                <c:pt idx="193">
                  <c:v>18.014000000002852</c:v>
                </c:pt>
                <c:pt idx="194">
                  <c:v>18.108000000000175</c:v>
                </c:pt>
                <c:pt idx="195">
                  <c:v>18.203000000001339</c:v>
                </c:pt>
                <c:pt idx="196">
                  <c:v>18.296000000002095</c:v>
                </c:pt>
                <c:pt idx="197">
                  <c:v>18.389999999999418</c:v>
                </c:pt>
                <c:pt idx="198">
                  <c:v>18.482000000003609</c:v>
                </c:pt>
                <c:pt idx="199">
                  <c:v>18.576000000000931</c:v>
                </c:pt>
                <c:pt idx="200">
                  <c:v>18.669999999998254</c:v>
                </c:pt>
                <c:pt idx="201">
                  <c:v>18.764000000002852</c:v>
                </c:pt>
                <c:pt idx="202">
                  <c:v>18.858000000000175</c:v>
                </c:pt>
                <c:pt idx="203">
                  <c:v>18.951000000000931</c:v>
                </c:pt>
                <c:pt idx="204">
                  <c:v>19.044000000001688</c:v>
                </c:pt>
                <c:pt idx="205">
                  <c:v>19.135999999998603</c:v>
                </c:pt>
                <c:pt idx="206">
                  <c:v>19.226999999998952</c:v>
                </c:pt>
                <c:pt idx="207">
                  <c:v>19.319999999999709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DE-4817-9043-E0969E8495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pitch[°]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  <c:majorUnit val="5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'Figure4.2.7'!$N$2</c:f>
              <c:strCache>
                <c:ptCount val="1"/>
                <c:pt idx="0">
                  <c:v>Trajectory</c:v>
                </c:pt>
              </c:strCache>
            </c:strRef>
          </c:tx>
          <c:xVal>
            <c:numRef>
              <c:f>'Figure4.2.7'!$N$4:$N$211</c:f>
              <c:numCache>
                <c:formatCode>General</c:formatCode>
                <c:ptCount val="208"/>
                <c:pt idx="0">
                  <c:v>0</c:v>
                </c:pt>
                <c:pt idx="1">
                  <c:v>-1.6990000000000123E-3</c:v>
                </c:pt>
                <c:pt idx="2">
                  <c:v>-5.664000000000044E-3</c:v>
                </c:pt>
                <c:pt idx="3">
                  <c:v>4.5309999999999491E-3</c:v>
                </c:pt>
                <c:pt idx="4">
                  <c:v>-3.399000000000001E-3</c:v>
                </c:pt>
                <c:pt idx="5">
                  <c:v>0</c:v>
                </c:pt>
                <c:pt idx="6">
                  <c:v>2.2659999999999629E-3</c:v>
                </c:pt>
                <c:pt idx="7">
                  <c:v>5.6699999999995046E-4</c:v>
                </c:pt>
                <c:pt idx="8">
                  <c:v>-5.0970000000000373E-3</c:v>
                </c:pt>
                <c:pt idx="9">
                  <c:v>-1.1330000000000383E-3</c:v>
                </c:pt>
                <c:pt idx="10">
                  <c:v>1.6989999999999555E-3</c:v>
                </c:pt>
                <c:pt idx="11">
                  <c:v>-3.399000000000001E-3</c:v>
                </c:pt>
                <c:pt idx="12">
                  <c:v>5.6699999999995046E-4</c:v>
                </c:pt>
                <c:pt idx="13">
                  <c:v>1.6989999999999555E-3</c:v>
                </c:pt>
                <c:pt idx="14">
                  <c:v>0</c:v>
                </c:pt>
                <c:pt idx="15">
                  <c:v>0</c:v>
                </c:pt>
                <c:pt idx="16">
                  <c:v>1.6989999999999555E-3</c:v>
                </c:pt>
                <c:pt idx="17">
                  <c:v>-2.2650000000000435E-3</c:v>
                </c:pt>
                <c:pt idx="18">
                  <c:v>0</c:v>
                </c:pt>
                <c:pt idx="19">
                  <c:v>-1.6990000000000123E-3</c:v>
                </c:pt>
                <c:pt idx="20">
                  <c:v>-2.2650000000000435E-3</c:v>
                </c:pt>
                <c:pt idx="21">
                  <c:v>-3.9650000000000319E-3</c:v>
                </c:pt>
                <c:pt idx="22">
                  <c:v>-3.399000000000001E-3</c:v>
                </c:pt>
                <c:pt idx="23">
                  <c:v>-2.2650000000000435E-3</c:v>
                </c:pt>
                <c:pt idx="24">
                  <c:v>-7.3629999999999998E-3</c:v>
                </c:pt>
                <c:pt idx="25">
                  <c:v>-9.063000000000045E-3</c:v>
                </c:pt>
                <c:pt idx="26">
                  <c:v>-1.1895000000000039E-2</c:v>
                </c:pt>
                <c:pt idx="27">
                  <c:v>-1.3027000000000044E-2</c:v>
                </c:pt>
                <c:pt idx="28">
                  <c:v>-1.5859000000000036E-2</c:v>
                </c:pt>
                <c:pt idx="29">
                  <c:v>-1.7559000000000026E-2</c:v>
                </c:pt>
                <c:pt idx="30">
                  <c:v>-2.0957000000000052E-2</c:v>
                </c:pt>
                <c:pt idx="31">
                  <c:v>-1.9825000000000047E-2</c:v>
                </c:pt>
                <c:pt idx="32">
                  <c:v>-1.9258000000000039E-2</c:v>
                </c:pt>
                <c:pt idx="33">
                  <c:v>-2.3789000000000046E-2</c:v>
                </c:pt>
                <c:pt idx="34">
                  <c:v>-1.6992000000000018E-2</c:v>
                </c:pt>
                <c:pt idx="35">
                  <c:v>-1.5859000000000036E-2</c:v>
                </c:pt>
                <c:pt idx="36">
                  <c:v>-1.359400000000005E-2</c:v>
                </c:pt>
                <c:pt idx="37">
                  <c:v>-1.3027000000000044E-2</c:v>
                </c:pt>
                <c:pt idx="38">
                  <c:v>4.5309999999999491E-3</c:v>
                </c:pt>
                <c:pt idx="39">
                  <c:v>8.495999999999981E-3</c:v>
                </c:pt>
                <c:pt idx="40">
                  <c:v>3.2850999999999998E-2</c:v>
                </c:pt>
                <c:pt idx="41">
                  <c:v>4.3045999999999994E-2</c:v>
                </c:pt>
                <c:pt idx="42">
                  <c:v>2.5609999999999956E-2</c:v>
                </c:pt>
                <c:pt idx="43">
                  <c:v>2.9025999999999955E-2</c:v>
                </c:pt>
                <c:pt idx="44">
                  <c:v>5.8393999999999953E-2</c:v>
                </c:pt>
                <c:pt idx="45">
                  <c:v>2.2971000000000005E-2</c:v>
                </c:pt>
                <c:pt idx="46">
                  <c:v>2.8559999999999944E-3</c:v>
                </c:pt>
                <c:pt idx="47">
                  <c:v>1.8118999999999972E-2</c:v>
                </c:pt>
                <c:pt idx="48">
                  <c:v>-6.0003000000000042E-2</c:v>
                </c:pt>
                <c:pt idx="49">
                  <c:v>-4.9204000000000012E-2</c:v>
                </c:pt>
                <c:pt idx="50">
                  <c:v>-0.10837600000000004</c:v>
                </c:pt>
                <c:pt idx="51">
                  <c:v>-8.2072000000000034E-2</c:v>
                </c:pt>
                <c:pt idx="52">
                  <c:v>-0.13106400000000001</c:v>
                </c:pt>
                <c:pt idx="53">
                  <c:v>-0.10086700000000003</c:v>
                </c:pt>
                <c:pt idx="54">
                  <c:v>-5.5288000000000011E-2</c:v>
                </c:pt>
                <c:pt idx="55">
                  <c:v>-3.0252000000000012E-2</c:v>
                </c:pt>
                <c:pt idx="56">
                  <c:v>-2.338100000000003E-2</c:v>
                </c:pt>
                <c:pt idx="57">
                  <c:v>-4.2792000000000031E-2</c:v>
                </c:pt>
                <c:pt idx="58">
                  <c:v>7.4479999999999789E-3</c:v>
                </c:pt>
                <c:pt idx="59">
                  <c:v>3.6843999999999995E-2</c:v>
                </c:pt>
                <c:pt idx="60">
                  <c:v>5.0249999999999774E-3</c:v>
                </c:pt>
                <c:pt idx="61">
                  <c:v>2.9813999999999966E-2</c:v>
                </c:pt>
                <c:pt idx="62">
                  <c:v>4.9093999999999992E-2</c:v>
                </c:pt>
                <c:pt idx="63">
                  <c:v>2.9246999999999957E-2</c:v>
                </c:pt>
                <c:pt idx="64">
                  <c:v>9.9807999999999994E-2</c:v>
                </c:pt>
                <c:pt idx="65">
                  <c:v>7.4455999999999967E-2</c:v>
                </c:pt>
                <c:pt idx="66">
                  <c:v>9.4420999999999991E-2</c:v>
                </c:pt>
                <c:pt idx="67">
                  <c:v>0.11820599999999996</c:v>
                </c:pt>
                <c:pt idx="68">
                  <c:v>0.14344799999999999</c:v>
                </c:pt>
                <c:pt idx="69">
                  <c:v>0.13781899999999997</c:v>
                </c:pt>
                <c:pt idx="70">
                  <c:v>0.19540100000000002</c:v>
                </c:pt>
                <c:pt idx="71">
                  <c:v>0.18865100000000001</c:v>
                </c:pt>
                <c:pt idx="72">
                  <c:v>0.20337899999999998</c:v>
                </c:pt>
                <c:pt idx="73">
                  <c:v>0.25522300000000003</c:v>
                </c:pt>
                <c:pt idx="74">
                  <c:v>0.25158900000000001</c:v>
                </c:pt>
                <c:pt idx="75">
                  <c:v>0.20830799999999994</c:v>
                </c:pt>
                <c:pt idx="76">
                  <c:v>0.21209800000000001</c:v>
                </c:pt>
                <c:pt idx="77">
                  <c:v>0.180363</c:v>
                </c:pt>
                <c:pt idx="78">
                  <c:v>0.18155099999999999</c:v>
                </c:pt>
                <c:pt idx="79">
                  <c:v>0.19563700000000001</c:v>
                </c:pt>
                <c:pt idx="80">
                  <c:v>0.186084</c:v>
                </c:pt>
                <c:pt idx="81">
                  <c:v>0.22381699999999996</c:v>
                </c:pt>
                <c:pt idx="82">
                  <c:v>0.24179899999999993</c:v>
                </c:pt>
                <c:pt idx="83">
                  <c:v>0.28814299999999998</c:v>
                </c:pt>
                <c:pt idx="84">
                  <c:v>0.37598599999999993</c:v>
                </c:pt>
                <c:pt idx="85">
                  <c:v>0.37339600000000001</c:v>
                </c:pt>
                <c:pt idx="86">
                  <c:v>0.45171699999999992</c:v>
                </c:pt>
                <c:pt idx="87">
                  <c:v>0.43965399999999993</c:v>
                </c:pt>
                <c:pt idx="88">
                  <c:v>0.51888400000000001</c:v>
                </c:pt>
                <c:pt idx="89">
                  <c:v>0.5290999999999999</c:v>
                </c:pt>
                <c:pt idx="90">
                  <c:v>0.60751900000000003</c:v>
                </c:pt>
                <c:pt idx="91">
                  <c:v>0.62420200000000003</c:v>
                </c:pt>
                <c:pt idx="92">
                  <c:v>0.696654</c:v>
                </c:pt>
                <c:pt idx="93">
                  <c:v>0.72917200000000004</c:v>
                </c:pt>
                <c:pt idx="94">
                  <c:v>0.77394499999999999</c:v>
                </c:pt>
                <c:pt idx="95">
                  <c:v>0.83651199999999992</c:v>
                </c:pt>
                <c:pt idx="96">
                  <c:v>0.90113500000000002</c:v>
                </c:pt>
                <c:pt idx="97">
                  <c:v>0.92713599999999996</c:v>
                </c:pt>
                <c:pt idx="98">
                  <c:v>0.97393900000000011</c:v>
                </c:pt>
                <c:pt idx="99">
                  <c:v>0.98183500000000001</c:v>
                </c:pt>
                <c:pt idx="100">
                  <c:v>1.041533</c:v>
                </c:pt>
                <c:pt idx="101">
                  <c:v>1.0377180000000001</c:v>
                </c:pt>
                <c:pt idx="102">
                  <c:v>1.096603</c:v>
                </c:pt>
                <c:pt idx="103">
                  <c:v>1.1021300000000001</c:v>
                </c:pt>
                <c:pt idx="104">
                  <c:v>1.1464529999999999</c:v>
                </c:pt>
                <c:pt idx="105">
                  <c:v>1.1501770000000002</c:v>
                </c:pt>
                <c:pt idx="106">
                  <c:v>1.1835580000000001</c:v>
                </c:pt>
                <c:pt idx="107">
                  <c:v>1.198402</c:v>
                </c:pt>
                <c:pt idx="108">
                  <c:v>1.2073589999999998</c:v>
                </c:pt>
                <c:pt idx="109">
                  <c:v>1.2256120000000001</c:v>
                </c:pt>
                <c:pt idx="110">
                  <c:v>1.2494700000000001</c:v>
                </c:pt>
                <c:pt idx="111">
                  <c:v>1.2632380000000001</c:v>
                </c:pt>
                <c:pt idx="112">
                  <c:v>1.2393720000000001</c:v>
                </c:pt>
                <c:pt idx="113">
                  <c:v>1.279002</c:v>
                </c:pt>
                <c:pt idx="114">
                  <c:v>1.284886</c:v>
                </c:pt>
                <c:pt idx="115">
                  <c:v>1.286181</c:v>
                </c:pt>
                <c:pt idx="116">
                  <c:v>1.3074650000000001</c:v>
                </c:pt>
                <c:pt idx="117">
                  <c:v>1.2987950000000001</c:v>
                </c:pt>
                <c:pt idx="118">
                  <c:v>1.3017350000000001</c:v>
                </c:pt>
                <c:pt idx="119">
                  <c:v>1.2808430000000002</c:v>
                </c:pt>
                <c:pt idx="120">
                  <c:v>1.3244100000000001</c:v>
                </c:pt>
                <c:pt idx="121">
                  <c:v>1.3387770000000001</c:v>
                </c:pt>
                <c:pt idx="122">
                  <c:v>1.359194</c:v>
                </c:pt>
                <c:pt idx="123">
                  <c:v>1.3872460000000002</c:v>
                </c:pt>
                <c:pt idx="124">
                  <c:v>1.411205</c:v>
                </c:pt>
                <c:pt idx="125">
                  <c:v>1.41275</c:v>
                </c:pt>
                <c:pt idx="126">
                  <c:v>1.4298690000000003</c:v>
                </c:pt>
                <c:pt idx="127">
                  <c:v>1.4418489999999999</c:v>
                </c:pt>
                <c:pt idx="128">
                  <c:v>1.442893</c:v>
                </c:pt>
                <c:pt idx="129">
                  <c:v>1.4527129999999999</c:v>
                </c:pt>
                <c:pt idx="130">
                  <c:v>1.4616670000000003</c:v>
                </c:pt>
                <c:pt idx="131">
                  <c:v>1.4736300000000002</c:v>
                </c:pt>
                <c:pt idx="132">
                  <c:v>1.51006</c:v>
                </c:pt>
                <c:pt idx="133">
                  <c:v>1.532448</c:v>
                </c:pt>
                <c:pt idx="134">
                  <c:v>1.5423100000000001</c:v>
                </c:pt>
                <c:pt idx="135">
                  <c:v>1.5583230000000001</c:v>
                </c:pt>
                <c:pt idx="136">
                  <c:v>1.5992519999999999</c:v>
                </c:pt>
                <c:pt idx="137">
                  <c:v>1.6086580000000001</c:v>
                </c:pt>
                <c:pt idx="138">
                  <c:v>1.6316089999999999</c:v>
                </c:pt>
                <c:pt idx="139">
                  <c:v>1.6362440000000003</c:v>
                </c:pt>
                <c:pt idx="140">
                  <c:v>1.652069</c:v>
                </c:pt>
                <c:pt idx="141">
                  <c:v>1.6790579999999999</c:v>
                </c:pt>
                <c:pt idx="142">
                  <c:v>1.688296</c:v>
                </c:pt>
                <c:pt idx="143">
                  <c:v>1.7090799999999999</c:v>
                </c:pt>
                <c:pt idx="144">
                  <c:v>1.6982470000000001</c:v>
                </c:pt>
                <c:pt idx="145">
                  <c:v>1.6955240000000003</c:v>
                </c:pt>
                <c:pt idx="146">
                  <c:v>1.6695200000000001</c:v>
                </c:pt>
                <c:pt idx="147">
                  <c:v>1.6745230000000002</c:v>
                </c:pt>
                <c:pt idx="148">
                  <c:v>1.6325180000000001</c:v>
                </c:pt>
                <c:pt idx="149">
                  <c:v>1.632074</c:v>
                </c:pt>
                <c:pt idx="150">
                  <c:v>1.5964780000000001</c:v>
                </c:pt>
                <c:pt idx="151">
                  <c:v>1.6021700000000001</c:v>
                </c:pt>
                <c:pt idx="152">
                  <c:v>1.588184</c:v>
                </c:pt>
                <c:pt idx="153">
                  <c:v>1.595798</c:v>
                </c:pt>
                <c:pt idx="154">
                  <c:v>1.608541</c:v>
                </c:pt>
                <c:pt idx="155">
                  <c:v>1.5979000000000001</c:v>
                </c:pt>
                <c:pt idx="156">
                  <c:v>1.600115</c:v>
                </c:pt>
                <c:pt idx="157">
                  <c:v>1.5977260000000002</c:v>
                </c:pt>
                <c:pt idx="158">
                  <c:v>1.6100150000000002</c:v>
                </c:pt>
                <c:pt idx="159">
                  <c:v>1.6104390000000002</c:v>
                </c:pt>
                <c:pt idx="160">
                  <c:v>1.6014850000000003</c:v>
                </c:pt>
                <c:pt idx="161">
                  <c:v>1.5979470000000002</c:v>
                </c:pt>
                <c:pt idx="162">
                  <c:v>1.5858570000000001</c:v>
                </c:pt>
                <c:pt idx="163">
                  <c:v>1.5850580000000001</c:v>
                </c:pt>
                <c:pt idx="164">
                  <c:v>1.584381</c:v>
                </c:pt>
                <c:pt idx="165">
                  <c:v>1.6055170000000001</c:v>
                </c:pt>
                <c:pt idx="166">
                  <c:v>1.5655050000000001</c:v>
                </c:pt>
                <c:pt idx="167">
                  <c:v>1.5696590000000001</c:v>
                </c:pt>
                <c:pt idx="168">
                  <c:v>1.58531</c:v>
                </c:pt>
                <c:pt idx="169">
                  <c:v>1.5802640000000001</c:v>
                </c:pt>
                <c:pt idx="170">
                  <c:v>1.5971670000000002</c:v>
                </c:pt>
                <c:pt idx="171">
                  <c:v>1.5862719999999999</c:v>
                </c:pt>
                <c:pt idx="172">
                  <c:v>1.5999760000000001</c:v>
                </c:pt>
                <c:pt idx="173">
                  <c:v>1.5923890000000001</c:v>
                </c:pt>
                <c:pt idx="174">
                  <c:v>1.608768</c:v>
                </c:pt>
                <c:pt idx="175">
                  <c:v>1.6028900000000001</c:v>
                </c:pt>
                <c:pt idx="176">
                  <c:v>1.5977870000000001</c:v>
                </c:pt>
                <c:pt idx="177">
                  <c:v>1.6073660000000001</c:v>
                </c:pt>
                <c:pt idx="178">
                  <c:v>1.589135</c:v>
                </c:pt>
                <c:pt idx="179">
                  <c:v>1.587229</c:v>
                </c:pt>
                <c:pt idx="180">
                  <c:v>1.5829800000000001</c:v>
                </c:pt>
                <c:pt idx="181">
                  <c:v>1.585961</c:v>
                </c:pt>
                <c:pt idx="182">
                  <c:v>1.5821230000000002</c:v>
                </c:pt>
                <c:pt idx="183">
                  <c:v>1.602085</c:v>
                </c:pt>
                <c:pt idx="184">
                  <c:v>1.5879480000000001</c:v>
                </c:pt>
                <c:pt idx="185">
                  <c:v>1.5990310000000001</c:v>
                </c:pt>
                <c:pt idx="186">
                  <c:v>1.6097870000000001</c:v>
                </c:pt>
                <c:pt idx="187">
                  <c:v>1.6317250000000001</c:v>
                </c:pt>
                <c:pt idx="188">
                  <c:v>1.6579919999999999</c:v>
                </c:pt>
                <c:pt idx="189">
                  <c:v>1.633848</c:v>
                </c:pt>
                <c:pt idx="190">
                  <c:v>1.6691800000000001</c:v>
                </c:pt>
                <c:pt idx="191">
                  <c:v>1.64981</c:v>
                </c:pt>
                <c:pt idx="192">
                  <c:v>1.6550689999999999</c:v>
                </c:pt>
                <c:pt idx="193">
                  <c:v>1.6738009999999999</c:v>
                </c:pt>
                <c:pt idx="194">
                  <c:v>1.6400940000000002</c:v>
                </c:pt>
                <c:pt idx="195">
                  <c:v>1.6326859999999999</c:v>
                </c:pt>
                <c:pt idx="196">
                  <c:v>1.6402209999999999</c:v>
                </c:pt>
                <c:pt idx="197">
                  <c:v>1.6238270000000001</c:v>
                </c:pt>
                <c:pt idx="198">
                  <c:v>1.580838</c:v>
                </c:pt>
                <c:pt idx="199">
                  <c:v>1.5636990000000002</c:v>
                </c:pt>
                <c:pt idx="200">
                  <c:v>1.535166</c:v>
                </c:pt>
                <c:pt idx="201">
                  <c:v>1.5198830000000001</c:v>
                </c:pt>
                <c:pt idx="202">
                  <c:v>1.4907139999999999</c:v>
                </c:pt>
                <c:pt idx="203">
                  <c:v>1.489579</c:v>
                </c:pt>
                <c:pt idx="204">
                  <c:v>1.3956290000000002</c:v>
                </c:pt>
                <c:pt idx="205">
                  <c:v>1.3856120000000001</c:v>
                </c:pt>
                <c:pt idx="206">
                  <c:v>1.3782100000000002</c:v>
                </c:pt>
                <c:pt idx="207">
                  <c:v>1.32067</c:v>
                </c:pt>
              </c:numCache>
            </c:numRef>
          </c:xVal>
          <c:yVal>
            <c:numRef>
              <c:f>'Figure4.2.7'!$O$4:$O$211</c:f>
              <c:numCache>
                <c:formatCode>General</c:formatCode>
                <c:ptCount val="208"/>
                <c:pt idx="0">
                  <c:v>0</c:v>
                </c:pt>
                <c:pt idx="1">
                  <c:v>-2.4750000000001364E-3</c:v>
                </c:pt>
                <c:pt idx="2">
                  <c:v>-8.2409999999999862E-3</c:v>
                </c:pt>
                <c:pt idx="3">
                  <c:v>6.5909999999998947E-3</c:v>
                </c:pt>
                <c:pt idx="4">
                  <c:v>-4.9410000000000313E-3</c:v>
                </c:pt>
                <c:pt idx="5">
                  <c:v>0</c:v>
                </c:pt>
                <c:pt idx="6">
                  <c:v>3.3009999999999312E-3</c:v>
                </c:pt>
                <c:pt idx="7">
                  <c:v>8.2500000000004553E-4</c:v>
                </c:pt>
                <c:pt idx="8">
                  <c:v>-7.41599999999994E-3</c:v>
                </c:pt>
                <c:pt idx="9">
                  <c:v>-1.6500000000000911E-3</c:v>
                </c:pt>
                <c:pt idx="10">
                  <c:v>2.4749999999999091E-3</c:v>
                </c:pt>
                <c:pt idx="11">
                  <c:v>-4.9410000000000313E-3</c:v>
                </c:pt>
                <c:pt idx="12">
                  <c:v>8.2500000000004553E-4</c:v>
                </c:pt>
                <c:pt idx="13">
                  <c:v>2.4749999999999091E-3</c:v>
                </c:pt>
                <c:pt idx="14">
                  <c:v>0</c:v>
                </c:pt>
                <c:pt idx="15">
                  <c:v>0</c:v>
                </c:pt>
                <c:pt idx="16">
                  <c:v>2.4749999999999091E-3</c:v>
                </c:pt>
                <c:pt idx="17">
                  <c:v>-3.2899999999999635E-3</c:v>
                </c:pt>
                <c:pt idx="18">
                  <c:v>0</c:v>
                </c:pt>
                <c:pt idx="19">
                  <c:v>-2.4750000000001364E-3</c:v>
                </c:pt>
                <c:pt idx="20">
                  <c:v>-3.2899999999999635E-3</c:v>
                </c:pt>
                <c:pt idx="21">
                  <c:v>-5.7660000000000766E-3</c:v>
                </c:pt>
                <c:pt idx="22">
                  <c:v>-4.9410000000000313E-3</c:v>
                </c:pt>
                <c:pt idx="23">
                  <c:v>-3.2899999999999635E-3</c:v>
                </c:pt>
                <c:pt idx="24">
                  <c:v>-1.0716000000000121E-2</c:v>
                </c:pt>
                <c:pt idx="25">
                  <c:v>-1.3182000000000017E-2</c:v>
                </c:pt>
                <c:pt idx="26">
                  <c:v>-1.7307000000000017E-2</c:v>
                </c:pt>
                <c:pt idx="27">
                  <c:v>-1.8957000000000109E-2</c:v>
                </c:pt>
                <c:pt idx="28">
                  <c:v>-2.3073000000000093E-2</c:v>
                </c:pt>
                <c:pt idx="29">
                  <c:v>-2.5548000000000001E-2</c:v>
                </c:pt>
                <c:pt idx="30">
                  <c:v>-3.0489000000000033E-2</c:v>
                </c:pt>
                <c:pt idx="31">
                  <c:v>-2.8838999999999941E-2</c:v>
                </c:pt>
                <c:pt idx="32">
                  <c:v>-2.8024000000000115E-2</c:v>
                </c:pt>
                <c:pt idx="33">
                  <c:v>-3.4615000000000007E-2</c:v>
                </c:pt>
                <c:pt idx="34">
                  <c:v>-2.4722999999999957E-2</c:v>
                </c:pt>
                <c:pt idx="35">
                  <c:v>-2.3073000000000093E-2</c:v>
                </c:pt>
                <c:pt idx="36">
                  <c:v>-1.978300000000013E-2</c:v>
                </c:pt>
                <c:pt idx="37">
                  <c:v>-1.8957000000000109E-2</c:v>
                </c:pt>
                <c:pt idx="38">
                  <c:v>6.5909999999998947E-3</c:v>
                </c:pt>
                <c:pt idx="39">
                  <c:v>1.2366999999999961E-2</c:v>
                </c:pt>
                <c:pt idx="40">
                  <c:v>4.7796000000000047E-2</c:v>
                </c:pt>
                <c:pt idx="41">
                  <c:v>6.2637999999999916E-2</c:v>
                </c:pt>
                <c:pt idx="42">
                  <c:v>0.15566399999999977</c:v>
                </c:pt>
                <c:pt idx="43">
                  <c:v>0.16059499999999979</c:v>
                </c:pt>
                <c:pt idx="44">
                  <c:v>0.20290799999999989</c:v>
                </c:pt>
                <c:pt idx="45">
                  <c:v>0.26885399999999982</c:v>
                </c:pt>
                <c:pt idx="46">
                  <c:v>0.35593699999999989</c:v>
                </c:pt>
                <c:pt idx="47">
                  <c:v>0.37759400000000004</c:v>
                </c:pt>
                <c:pt idx="48">
                  <c:v>0.49595899999999982</c:v>
                </c:pt>
                <c:pt idx="49">
                  <c:v>0.51098700000000008</c:v>
                </c:pt>
                <c:pt idx="50">
                  <c:v>0.65347699999999986</c:v>
                </c:pt>
                <c:pt idx="51">
                  <c:v>0.68936799999999998</c:v>
                </c:pt>
                <c:pt idx="52">
                  <c:v>0.84255800000000003</c:v>
                </c:pt>
                <c:pt idx="53">
                  <c:v>0.88303200000000015</c:v>
                </c:pt>
                <c:pt idx="54">
                  <c:v>0.94384600000000007</c:v>
                </c:pt>
                <c:pt idx="55">
                  <c:v>0.97757299999999991</c:v>
                </c:pt>
                <c:pt idx="56">
                  <c:v>1.093493</c:v>
                </c:pt>
                <c:pt idx="57">
                  <c:v>1.1735819999999999</c:v>
                </c:pt>
                <c:pt idx="58">
                  <c:v>1.2396500000000001</c:v>
                </c:pt>
                <c:pt idx="59">
                  <c:v>1.2782229999999999</c:v>
                </c:pt>
                <c:pt idx="60">
                  <c:v>1.4431860000000001</c:v>
                </c:pt>
                <c:pt idx="61">
                  <c:v>1.4752060000000002</c:v>
                </c:pt>
                <c:pt idx="62">
                  <c:v>1.601294</c:v>
                </c:pt>
                <c:pt idx="63">
                  <c:v>1.67615</c:v>
                </c:pt>
                <c:pt idx="64">
                  <c:v>1.7656880000000001</c:v>
                </c:pt>
                <c:pt idx="65">
                  <c:v>1.8321570000000003</c:v>
                </c:pt>
                <c:pt idx="66">
                  <c:v>1.954612</c:v>
                </c:pt>
                <c:pt idx="67">
                  <c:v>1.9842440000000001</c:v>
                </c:pt>
                <c:pt idx="68">
                  <c:v>2.1114389999999998</c:v>
                </c:pt>
                <c:pt idx="69">
                  <c:v>2.1993310000000004</c:v>
                </c:pt>
                <c:pt idx="70">
                  <c:v>2.2697929999999995</c:v>
                </c:pt>
                <c:pt idx="71">
                  <c:v>2.3547250000000006</c:v>
                </c:pt>
                <c:pt idx="72">
                  <c:v>2.4647389999999998</c:v>
                </c:pt>
                <c:pt idx="73">
                  <c:v>2.5269669999999995</c:v>
                </c:pt>
                <c:pt idx="74">
                  <c:v>2.702982</c:v>
                </c:pt>
                <c:pt idx="75">
                  <c:v>2.8293729999999995</c:v>
                </c:pt>
                <c:pt idx="76">
                  <c:v>3.007603</c:v>
                </c:pt>
                <c:pt idx="77">
                  <c:v>3.1424880000000002</c:v>
                </c:pt>
                <c:pt idx="78">
                  <c:v>3.3116469999999998</c:v>
                </c:pt>
                <c:pt idx="79">
                  <c:v>3.4096300000000004</c:v>
                </c:pt>
                <c:pt idx="80">
                  <c:v>3.6424390000000004</c:v>
                </c:pt>
                <c:pt idx="81">
                  <c:v>3.6824509999999999</c:v>
                </c:pt>
                <c:pt idx="82">
                  <c:v>3.8590820000000003</c:v>
                </c:pt>
                <c:pt idx="83">
                  <c:v>3.9074619999999998</c:v>
                </c:pt>
                <c:pt idx="84">
                  <c:v>3.9991829999999999</c:v>
                </c:pt>
                <c:pt idx="85">
                  <c:v>4.0729600000000001</c:v>
                </c:pt>
                <c:pt idx="86">
                  <c:v>4.2291040000000004</c:v>
                </c:pt>
                <c:pt idx="87">
                  <c:v>4.3650349999999998</c:v>
                </c:pt>
                <c:pt idx="88">
                  <c:v>4.5174110000000001</c:v>
                </c:pt>
                <c:pt idx="89">
                  <c:v>4.5994359999999999</c:v>
                </c:pt>
                <c:pt idx="90">
                  <c:v>4.7475900000000006</c:v>
                </c:pt>
                <c:pt idx="91">
                  <c:v>4.8336560000000004</c:v>
                </c:pt>
                <c:pt idx="92">
                  <c:v>4.9728000000000003</c:v>
                </c:pt>
                <c:pt idx="93">
                  <c:v>5.0718860000000001</c:v>
                </c:pt>
                <c:pt idx="94">
                  <c:v>5.2476880000000001</c:v>
                </c:pt>
                <c:pt idx="95">
                  <c:v>5.3716279999999994</c:v>
                </c:pt>
                <c:pt idx="96">
                  <c:v>5.5595340000000002</c:v>
                </c:pt>
                <c:pt idx="97">
                  <c:v>5.6461740000000002</c:v>
                </c:pt>
                <c:pt idx="98">
                  <c:v>5.8732070000000007</c:v>
                </c:pt>
                <c:pt idx="99">
                  <c:v>6.0006980000000008</c:v>
                </c:pt>
                <c:pt idx="100">
                  <c:v>6.1703890000000001</c:v>
                </c:pt>
                <c:pt idx="101">
                  <c:v>6.2832369999999997</c:v>
                </c:pt>
                <c:pt idx="102">
                  <c:v>6.502343999999999</c:v>
                </c:pt>
                <c:pt idx="103">
                  <c:v>6.6178680000000005</c:v>
                </c:pt>
                <c:pt idx="104">
                  <c:v>6.8162459999999996</c:v>
                </c:pt>
                <c:pt idx="105">
                  <c:v>6.925771000000001</c:v>
                </c:pt>
                <c:pt idx="106">
                  <c:v>7.1079879999999998</c:v>
                </c:pt>
                <c:pt idx="107">
                  <c:v>7.272303</c:v>
                </c:pt>
                <c:pt idx="108">
                  <c:v>7.4784480000000002</c:v>
                </c:pt>
                <c:pt idx="109">
                  <c:v>7.5889730000000002</c:v>
                </c:pt>
                <c:pt idx="110">
                  <c:v>7.7968089999999997</c:v>
                </c:pt>
                <c:pt idx="111">
                  <c:v>7.8998150000000003</c:v>
                </c:pt>
                <c:pt idx="112">
                  <c:v>8.160639999999999</c:v>
                </c:pt>
                <c:pt idx="113">
                  <c:v>8.274616</c:v>
                </c:pt>
                <c:pt idx="114">
                  <c:v>8.4980470000000015</c:v>
                </c:pt>
                <c:pt idx="115">
                  <c:v>8.6281250000000007</c:v>
                </c:pt>
                <c:pt idx="116">
                  <c:v>8.8089440000000003</c:v>
                </c:pt>
                <c:pt idx="117">
                  <c:v>8.9291579999999993</c:v>
                </c:pt>
                <c:pt idx="118">
                  <c:v>9.1351060000000004</c:v>
                </c:pt>
                <c:pt idx="119">
                  <c:v>9.2858110000000007</c:v>
                </c:pt>
                <c:pt idx="120">
                  <c:v>9.5023250000000008</c:v>
                </c:pt>
                <c:pt idx="121">
                  <c:v>9.5859300000000012</c:v>
                </c:pt>
                <c:pt idx="122">
                  <c:v>9.7849329999999988</c:v>
                </c:pt>
                <c:pt idx="123">
                  <c:v>9.8711970000000004</c:v>
                </c:pt>
                <c:pt idx="124">
                  <c:v>10.101503000000001</c:v>
                </c:pt>
                <c:pt idx="125">
                  <c:v>10.246893</c:v>
                </c:pt>
                <c:pt idx="126">
                  <c:v>10.466415999999999</c:v>
                </c:pt>
                <c:pt idx="127">
                  <c:v>10.575467000000002</c:v>
                </c:pt>
                <c:pt idx="128">
                  <c:v>10.818278000000001</c:v>
                </c:pt>
                <c:pt idx="129">
                  <c:v>10.923470999999999</c:v>
                </c:pt>
                <c:pt idx="130">
                  <c:v>11.162186999999999</c:v>
                </c:pt>
                <c:pt idx="131">
                  <c:v>11.298247</c:v>
                </c:pt>
                <c:pt idx="132">
                  <c:v>11.503071</c:v>
                </c:pt>
                <c:pt idx="133">
                  <c:v>11.604692</c:v>
                </c:pt>
                <c:pt idx="134">
                  <c:v>11.832428</c:v>
                </c:pt>
                <c:pt idx="135">
                  <c:v>11.930681</c:v>
                </c:pt>
                <c:pt idx="136">
                  <c:v>12.15743</c:v>
                </c:pt>
                <c:pt idx="137">
                  <c:v>12.252808999999999</c:v>
                </c:pt>
                <c:pt idx="138">
                  <c:v>12.473885000000001</c:v>
                </c:pt>
                <c:pt idx="139">
                  <c:v>12.599048999999999</c:v>
                </c:pt>
                <c:pt idx="140">
                  <c:v>12.848549</c:v>
                </c:pt>
                <c:pt idx="141">
                  <c:v>12.941387000000001</c:v>
                </c:pt>
                <c:pt idx="142">
                  <c:v>13.189513999999999</c:v>
                </c:pt>
                <c:pt idx="143">
                  <c:v>13.28129</c:v>
                </c:pt>
                <c:pt idx="144">
                  <c:v>13.562803000000001</c:v>
                </c:pt>
                <c:pt idx="145">
                  <c:v>13.688574000000001</c:v>
                </c:pt>
                <c:pt idx="146">
                  <c:v>13.913771000000001</c:v>
                </c:pt>
                <c:pt idx="147">
                  <c:v>14.040545</c:v>
                </c:pt>
                <c:pt idx="148">
                  <c:v>14.37256</c:v>
                </c:pt>
                <c:pt idx="149">
                  <c:v>14.471282</c:v>
                </c:pt>
                <c:pt idx="150">
                  <c:v>14.713233000000001</c:v>
                </c:pt>
                <c:pt idx="151">
                  <c:v>14.812916000000001</c:v>
                </c:pt>
                <c:pt idx="152">
                  <c:v>15.056332999999999</c:v>
                </c:pt>
                <c:pt idx="153">
                  <c:v>15.157867</c:v>
                </c:pt>
                <c:pt idx="154">
                  <c:v>15.399383999999998</c:v>
                </c:pt>
                <c:pt idx="155">
                  <c:v>15.474530999999999</c:v>
                </c:pt>
                <c:pt idx="156">
                  <c:v>15.726875</c:v>
                </c:pt>
                <c:pt idx="157">
                  <c:v>15.838350999999999</c:v>
                </c:pt>
                <c:pt idx="158">
                  <c:v>16.057448000000001</c:v>
                </c:pt>
                <c:pt idx="159">
                  <c:v>16.209710999999999</c:v>
                </c:pt>
                <c:pt idx="160">
                  <c:v>16.487472</c:v>
                </c:pt>
                <c:pt idx="161">
                  <c:v>16.609221000000002</c:v>
                </c:pt>
                <c:pt idx="162">
                  <c:v>16.819577000000002</c:v>
                </c:pt>
                <c:pt idx="163">
                  <c:v>16.944799</c:v>
                </c:pt>
                <c:pt idx="164">
                  <c:v>17.157454000000001</c:v>
                </c:pt>
                <c:pt idx="165">
                  <c:v>17.317962000000001</c:v>
                </c:pt>
                <c:pt idx="166">
                  <c:v>17.566599999999998</c:v>
                </c:pt>
                <c:pt idx="167">
                  <c:v>17.700955</c:v>
                </c:pt>
                <c:pt idx="168">
                  <c:v>17.923840999999999</c:v>
                </c:pt>
                <c:pt idx="169">
                  <c:v>18.022942999999998</c:v>
                </c:pt>
                <c:pt idx="170">
                  <c:v>18.254163999999999</c:v>
                </c:pt>
                <c:pt idx="171">
                  <c:v>18.362316</c:v>
                </c:pt>
                <c:pt idx="172">
                  <c:v>18.606859</c:v>
                </c:pt>
                <c:pt idx="173">
                  <c:v>18.717797999999998</c:v>
                </c:pt>
                <c:pt idx="174">
                  <c:v>18.972114000000001</c:v>
                </c:pt>
                <c:pt idx="175">
                  <c:v>19.087299999999999</c:v>
                </c:pt>
                <c:pt idx="176">
                  <c:v>19.317345000000003</c:v>
                </c:pt>
                <c:pt idx="177">
                  <c:v>19.482151999999999</c:v>
                </c:pt>
                <c:pt idx="178">
                  <c:v>19.677542000000003</c:v>
                </c:pt>
                <c:pt idx="179">
                  <c:v>19.800734000000002</c:v>
                </c:pt>
                <c:pt idx="180">
                  <c:v>20.054310000000001</c:v>
                </c:pt>
                <c:pt idx="181">
                  <c:v>20.179231000000001</c:v>
                </c:pt>
                <c:pt idx="182">
                  <c:v>20.446121999999999</c:v>
                </c:pt>
                <c:pt idx="183">
                  <c:v>20.559782999999999</c:v>
                </c:pt>
                <c:pt idx="184">
                  <c:v>20.782589000000002</c:v>
                </c:pt>
                <c:pt idx="185">
                  <c:v>20.911724</c:v>
                </c:pt>
                <c:pt idx="186">
                  <c:v>21.116776000000002</c:v>
                </c:pt>
                <c:pt idx="187">
                  <c:v>21.239391999999999</c:v>
                </c:pt>
                <c:pt idx="188">
                  <c:v>21.435447</c:v>
                </c:pt>
                <c:pt idx="189">
                  <c:v>21.542251</c:v>
                </c:pt>
                <c:pt idx="190">
                  <c:v>21.81617</c:v>
                </c:pt>
                <c:pt idx="191">
                  <c:v>21.922499000000002</c:v>
                </c:pt>
                <c:pt idx="192">
                  <c:v>22.166321</c:v>
                </c:pt>
                <c:pt idx="193">
                  <c:v>22.313161000000001</c:v>
                </c:pt>
                <c:pt idx="194">
                  <c:v>22.534555000000001</c:v>
                </c:pt>
                <c:pt idx="195">
                  <c:v>22.634495000000001</c:v>
                </c:pt>
                <c:pt idx="196">
                  <c:v>22.899883000000003</c:v>
                </c:pt>
                <c:pt idx="197">
                  <c:v>23.017493999999999</c:v>
                </c:pt>
                <c:pt idx="198">
                  <c:v>23.272455999999998</c:v>
                </c:pt>
                <c:pt idx="199">
                  <c:v>23.396349999999998</c:v>
                </c:pt>
                <c:pt idx="200">
                  <c:v>23.640587</c:v>
                </c:pt>
                <c:pt idx="201">
                  <c:v>23.766930000000002</c:v>
                </c:pt>
                <c:pt idx="202">
                  <c:v>24.022853999999999</c:v>
                </c:pt>
                <c:pt idx="203">
                  <c:v>24.132662</c:v>
                </c:pt>
                <c:pt idx="204">
                  <c:v>24.389690999999999</c:v>
                </c:pt>
                <c:pt idx="205">
                  <c:v>24.518173000000001</c:v>
                </c:pt>
                <c:pt idx="206">
                  <c:v>24.759962000000002</c:v>
                </c:pt>
                <c:pt idx="207">
                  <c:v>24.853187999999999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2-4891-8904-0A71F04AC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valAx>
        <c:axId val="1174424448"/>
        <c:scaling>
          <c:orientation val="minMax"/>
          <c:max val="3"/>
          <c:min val="-3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41088"/>
        <c:crosses val="autoZero"/>
        <c:crossBetween val="midCat"/>
      </c:valAx>
      <c:valAx>
        <c:axId val="1174441088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24448"/>
        <c:crosses val="autoZero"/>
        <c:crossBetween val="midCat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'Figure4.2.5'!$AF$3</c:f>
              <c:strCache>
                <c:ptCount val="1"/>
                <c:pt idx="0">
                  <c:v>Yaw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'Figure4.2.5'!$AF$4:$AF$984</c:f>
              <c:numCache>
                <c:formatCode>General</c:formatCode>
                <c:ptCount val="981"/>
                <c:pt idx="0">
                  <c:v>1.7799999713897705</c:v>
                </c:pt>
                <c:pt idx="1">
                  <c:v>1.8600000143051147</c:v>
                </c:pt>
                <c:pt idx="2">
                  <c:v>1.6399999856948853</c:v>
                </c:pt>
                <c:pt idx="3">
                  <c:v>1.6100000143051147</c:v>
                </c:pt>
                <c:pt idx="4">
                  <c:v>2.0899999141693115</c:v>
                </c:pt>
                <c:pt idx="5">
                  <c:v>0.8399999737739563</c:v>
                </c:pt>
                <c:pt idx="6">
                  <c:v>0.14000000059604645</c:v>
                </c:pt>
                <c:pt idx="7">
                  <c:v>2.4200000762939453</c:v>
                </c:pt>
                <c:pt idx="8">
                  <c:v>1.3999999761581421</c:v>
                </c:pt>
                <c:pt idx="9">
                  <c:v>0</c:v>
                </c:pt>
                <c:pt idx="10">
                  <c:v>4.3499999046325684</c:v>
                </c:pt>
                <c:pt idx="11">
                  <c:v>1.690000057220459</c:v>
                </c:pt>
                <c:pt idx="12">
                  <c:v>3.119999885559082</c:v>
                </c:pt>
                <c:pt idx="13">
                  <c:v>3.8499999046325684</c:v>
                </c:pt>
                <c:pt idx="14">
                  <c:v>3.5199999809265137</c:v>
                </c:pt>
                <c:pt idx="15">
                  <c:v>5.7899999618530273</c:v>
                </c:pt>
                <c:pt idx="16">
                  <c:v>6.4699997901916504</c:v>
                </c:pt>
                <c:pt idx="17">
                  <c:v>3.7799999713897705</c:v>
                </c:pt>
                <c:pt idx="18">
                  <c:v>4.1100001335144043</c:v>
                </c:pt>
                <c:pt idx="19">
                  <c:v>6.0300002098083496</c:v>
                </c:pt>
                <c:pt idx="20">
                  <c:v>4.2899999618530273</c:v>
                </c:pt>
                <c:pt idx="21">
                  <c:v>5.1700000762939453</c:v>
                </c:pt>
                <c:pt idx="22">
                  <c:v>4.119999885559082</c:v>
                </c:pt>
                <c:pt idx="23">
                  <c:v>3.5799999237060547</c:v>
                </c:pt>
                <c:pt idx="24">
                  <c:v>5.75</c:v>
                </c:pt>
                <c:pt idx="25">
                  <c:v>5.5300002098083496</c:v>
                </c:pt>
                <c:pt idx="26">
                  <c:v>6.6599998474121094</c:v>
                </c:pt>
                <c:pt idx="27">
                  <c:v>6.869999885559082</c:v>
                </c:pt>
                <c:pt idx="28">
                  <c:v>5.9899997711181641</c:v>
                </c:pt>
                <c:pt idx="29">
                  <c:v>5.2100000381469727</c:v>
                </c:pt>
                <c:pt idx="30">
                  <c:v>5.9000000953674316</c:v>
                </c:pt>
                <c:pt idx="31">
                  <c:v>6.940000057220459</c:v>
                </c:pt>
                <c:pt idx="32">
                  <c:v>5.4499998092651367</c:v>
                </c:pt>
                <c:pt idx="33">
                  <c:v>4.7899999618530273</c:v>
                </c:pt>
                <c:pt idx="34">
                  <c:v>4.320000171661377</c:v>
                </c:pt>
                <c:pt idx="35">
                  <c:v>6.1500000953674316</c:v>
                </c:pt>
                <c:pt idx="36">
                  <c:v>5.309999942779541</c:v>
                </c:pt>
                <c:pt idx="37">
                  <c:v>5.7199997901916504</c:v>
                </c:pt>
                <c:pt idx="38">
                  <c:v>6.7199997901916504</c:v>
                </c:pt>
                <c:pt idx="39">
                  <c:v>5.2699999809265137</c:v>
                </c:pt>
                <c:pt idx="40">
                  <c:v>5.0199999809265137</c:v>
                </c:pt>
                <c:pt idx="41">
                  <c:v>5.130000114440918</c:v>
                </c:pt>
                <c:pt idx="42">
                  <c:v>6.1399998664855957</c:v>
                </c:pt>
                <c:pt idx="43">
                  <c:v>5.7899999618530273</c:v>
                </c:pt>
                <c:pt idx="44">
                  <c:v>4.7199997901916504</c:v>
                </c:pt>
                <c:pt idx="45">
                  <c:v>4.5799999237060547</c:v>
                </c:pt>
                <c:pt idx="46">
                  <c:v>4.8600001335144043</c:v>
                </c:pt>
                <c:pt idx="47">
                  <c:v>4.5100002288818359</c:v>
                </c:pt>
                <c:pt idx="48">
                  <c:v>4.630000114440918</c:v>
                </c:pt>
                <c:pt idx="49">
                  <c:v>3.3399999141693115</c:v>
                </c:pt>
                <c:pt idx="50">
                  <c:v>3.7200000286102295</c:v>
                </c:pt>
                <c:pt idx="51">
                  <c:v>3.4100000858306885</c:v>
                </c:pt>
                <c:pt idx="52">
                  <c:v>3.4800000190734863</c:v>
                </c:pt>
                <c:pt idx="53">
                  <c:v>3</c:v>
                </c:pt>
                <c:pt idx="54">
                  <c:v>3.130000114440918</c:v>
                </c:pt>
                <c:pt idx="55">
                  <c:v>3.130000114440918</c:v>
                </c:pt>
                <c:pt idx="56">
                  <c:v>4.0399999618530273</c:v>
                </c:pt>
                <c:pt idx="57">
                  <c:v>3.2000000476837158</c:v>
                </c:pt>
                <c:pt idx="58">
                  <c:v>2.7300000190734863</c:v>
                </c:pt>
                <c:pt idx="59">
                  <c:v>2.9000000953674316</c:v>
                </c:pt>
                <c:pt idx="60">
                  <c:v>1.5099999904632568</c:v>
                </c:pt>
                <c:pt idx="61">
                  <c:v>1.2000000476837158</c:v>
                </c:pt>
                <c:pt idx="62">
                  <c:v>1.5900000333786011</c:v>
                </c:pt>
                <c:pt idx="63">
                  <c:v>-0.5</c:v>
                </c:pt>
                <c:pt idx="64">
                  <c:v>0.75999999046325684</c:v>
                </c:pt>
                <c:pt idx="65">
                  <c:v>0.30000001192092896</c:v>
                </c:pt>
                <c:pt idx="66">
                  <c:v>1.7000000476837158</c:v>
                </c:pt>
                <c:pt idx="67">
                  <c:v>1.2899999618530273</c:v>
                </c:pt>
                <c:pt idx="68">
                  <c:v>1.4800000190734863</c:v>
                </c:pt>
                <c:pt idx="69">
                  <c:v>1.3600000143051147</c:v>
                </c:pt>
                <c:pt idx="70">
                  <c:v>-1.7000000476837158</c:v>
                </c:pt>
                <c:pt idx="71">
                  <c:v>-0.30000001192092896</c:v>
                </c:pt>
                <c:pt idx="72">
                  <c:v>-1.7200000286102295</c:v>
                </c:pt>
                <c:pt idx="73">
                  <c:v>-9.9999997764825821E-3</c:v>
                </c:pt>
                <c:pt idx="74">
                  <c:v>-0.5</c:v>
                </c:pt>
                <c:pt idx="75">
                  <c:v>-0.51999998092651367</c:v>
                </c:pt>
                <c:pt idx="76">
                  <c:v>-0.61000001430511475</c:v>
                </c:pt>
                <c:pt idx="77">
                  <c:v>-4.679999828338623</c:v>
                </c:pt>
                <c:pt idx="78">
                  <c:v>0.68999999761581421</c:v>
                </c:pt>
                <c:pt idx="79">
                  <c:v>0.52999997138977051</c:v>
                </c:pt>
                <c:pt idx="80">
                  <c:v>-1.3500000238418579</c:v>
                </c:pt>
                <c:pt idx="81">
                  <c:v>-3.7599999904632568</c:v>
                </c:pt>
                <c:pt idx="82">
                  <c:v>-1.9299999475479126</c:v>
                </c:pt>
                <c:pt idx="83">
                  <c:v>-1.9900000095367432</c:v>
                </c:pt>
                <c:pt idx="84">
                  <c:v>-0.60000002384185791</c:v>
                </c:pt>
                <c:pt idx="85">
                  <c:v>-0.5899999737739563</c:v>
                </c:pt>
                <c:pt idx="86">
                  <c:v>-1.3999999761581421</c:v>
                </c:pt>
                <c:pt idx="87">
                  <c:v>-2.369999885559082</c:v>
                </c:pt>
                <c:pt idx="88">
                  <c:v>-2.2999999523162842</c:v>
                </c:pt>
                <c:pt idx="89">
                  <c:v>-3.0199999809265137</c:v>
                </c:pt>
                <c:pt idx="90">
                  <c:v>-4.7600002288818359</c:v>
                </c:pt>
                <c:pt idx="91">
                  <c:v>-3.7999999523162842</c:v>
                </c:pt>
                <c:pt idx="92">
                  <c:v>-2.440000057220459</c:v>
                </c:pt>
                <c:pt idx="93">
                  <c:v>-3.369999885559082</c:v>
                </c:pt>
                <c:pt idx="94">
                  <c:v>-2.2400000095367432</c:v>
                </c:pt>
                <c:pt idx="95">
                  <c:v>-2.380000114440918</c:v>
                </c:pt>
                <c:pt idx="96">
                  <c:v>-1.6499999761581421</c:v>
                </c:pt>
                <c:pt idx="97">
                  <c:v>-1.2799999713897705</c:v>
                </c:pt>
                <c:pt idx="98">
                  <c:v>-1.8500000238418579</c:v>
                </c:pt>
                <c:pt idx="99">
                  <c:v>-3.25</c:v>
                </c:pt>
                <c:pt idx="100">
                  <c:v>-3.3399999141693115</c:v>
                </c:pt>
                <c:pt idx="101">
                  <c:v>-3.3499999046325684</c:v>
                </c:pt>
                <c:pt idx="102">
                  <c:v>-2.5699999332427979</c:v>
                </c:pt>
                <c:pt idx="103">
                  <c:v>-3.9700000286102295</c:v>
                </c:pt>
                <c:pt idx="104">
                  <c:v>-3.380000114440918</c:v>
                </c:pt>
                <c:pt idx="105">
                  <c:v>-2.2300000190734863</c:v>
                </c:pt>
                <c:pt idx="106">
                  <c:v>-3.5299999713897705</c:v>
                </c:pt>
                <c:pt idx="107">
                  <c:v>-3.130000114440918</c:v>
                </c:pt>
                <c:pt idx="108">
                  <c:v>-3.130000114440918</c:v>
                </c:pt>
                <c:pt idx="109">
                  <c:v>-1.7300000190734863</c:v>
                </c:pt>
                <c:pt idx="110">
                  <c:v>-2.3499999046325684</c:v>
                </c:pt>
                <c:pt idx="111">
                  <c:v>-0.52999997138977051</c:v>
                </c:pt>
                <c:pt idx="112">
                  <c:v>-3.940000057220459</c:v>
                </c:pt>
                <c:pt idx="113">
                  <c:v>-2.2400000095367432</c:v>
                </c:pt>
                <c:pt idx="114">
                  <c:v>-4.0100002288818359</c:v>
                </c:pt>
                <c:pt idx="115">
                  <c:v>-5.7800002098083496</c:v>
                </c:pt>
                <c:pt idx="116">
                  <c:v>-1.75</c:v>
                </c:pt>
                <c:pt idx="117">
                  <c:v>-5.6999998092651367</c:v>
                </c:pt>
                <c:pt idx="118">
                  <c:v>-2.7400000095367432</c:v>
                </c:pt>
                <c:pt idx="119">
                  <c:v>-2.5399999618530273</c:v>
                </c:pt>
                <c:pt idx="120">
                  <c:v>-2.4100000858306885</c:v>
                </c:pt>
                <c:pt idx="121">
                  <c:v>-3.25</c:v>
                </c:pt>
                <c:pt idx="122">
                  <c:v>-3.4800000190734863</c:v>
                </c:pt>
                <c:pt idx="123">
                  <c:v>-3.5499999523162842</c:v>
                </c:pt>
                <c:pt idx="124">
                  <c:v>-3.1400001049041748</c:v>
                </c:pt>
                <c:pt idx="125">
                  <c:v>-3.1400001049041748</c:v>
                </c:pt>
                <c:pt idx="126">
                  <c:v>-3.8900001049041748</c:v>
                </c:pt>
                <c:pt idx="127">
                  <c:v>-3.7300000190734863</c:v>
                </c:pt>
                <c:pt idx="128">
                  <c:v>-4.309999942779541</c:v>
                </c:pt>
                <c:pt idx="129">
                  <c:v>-3.4900000095367432</c:v>
                </c:pt>
                <c:pt idx="130">
                  <c:v>-1.8400000333786011</c:v>
                </c:pt>
                <c:pt idx="131">
                  <c:v>-1.6399999856948853</c:v>
                </c:pt>
                <c:pt idx="132">
                  <c:v>-2.130000114440918</c:v>
                </c:pt>
                <c:pt idx="133">
                  <c:v>-1.9199999570846558</c:v>
                </c:pt>
                <c:pt idx="134">
                  <c:v>-3.7400000095367432</c:v>
                </c:pt>
                <c:pt idx="135">
                  <c:v>-3.5399999618530273</c:v>
                </c:pt>
                <c:pt idx="136">
                  <c:v>-3.5299999713897705</c:v>
                </c:pt>
                <c:pt idx="137">
                  <c:v>-4.0799999237060547</c:v>
                </c:pt>
                <c:pt idx="138">
                  <c:v>-3.809999942779541</c:v>
                </c:pt>
                <c:pt idx="139">
                  <c:v>-5.0100002288818359</c:v>
                </c:pt>
                <c:pt idx="140">
                  <c:v>-5.190000057220459</c:v>
                </c:pt>
                <c:pt idx="141">
                  <c:v>-4.3499999046325684</c:v>
                </c:pt>
                <c:pt idx="142">
                  <c:v>-5.4899997711181641</c:v>
                </c:pt>
                <c:pt idx="143">
                  <c:v>-5.880000114440918</c:v>
                </c:pt>
                <c:pt idx="144">
                  <c:v>-3.4100000858306885</c:v>
                </c:pt>
                <c:pt idx="145">
                  <c:v>-3.5</c:v>
                </c:pt>
                <c:pt idx="146">
                  <c:v>-2.7200000286102295</c:v>
                </c:pt>
                <c:pt idx="147">
                  <c:v>-3.5</c:v>
                </c:pt>
                <c:pt idx="148">
                  <c:v>-5.25</c:v>
                </c:pt>
                <c:pt idx="149">
                  <c:v>-4.7800002098083496</c:v>
                </c:pt>
                <c:pt idx="150">
                  <c:v>-5.820000171661377</c:v>
                </c:pt>
                <c:pt idx="151">
                  <c:v>-5.440000057220459</c:v>
                </c:pt>
                <c:pt idx="152">
                  <c:v>-7.0900001525878906</c:v>
                </c:pt>
                <c:pt idx="153">
                  <c:v>-5.5999999046325684</c:v>
                </c:pt>
                <c:pt idx="154">
                  <c:v>-5.8899998664855957</c:v>
                </c:pt>
                <c:pt idx="155">
                  <c:v>-5.1399998664855957</c:v>
                </c:pt>
                <c:pt idx="156">
                  <c:v>-7.5500001907348633</c:v>
                </c:pt>
                <c:pt idx="157">
                  <c:v>-5.5799999237060547</c:v>
                </c:pt>
                <c:pt idx="158">
                  <c:v>-4.6100001335144043</c:v>
                </c:pt>
                <c:pt idx="159">
                  <c:v>-5.2699999809265137</c:v>
                </c:pt>
                <c:pt idx="160">
                  <c:v>-5.2600002288818359</c:v>
                </c:pt>
                <c:pt idx="161">
                  <c:v>-5.2600002288818359</c:v>
                </c:pt>
                <c:pt idx="162">
                  <c:v>-5.9200000762939453</c:v>
                </c:pt>
                <c:pt idx="163">
                  <c:v>-5.4099998474121094</c:v>
                </c:pt>
                <c:pt idx="164">
                  <c:v>-5.119999885559082</c:v>
                </c:pt>
                <c:pt idx="165">
                  <c:v>-3.9900000095367432</c:v>
                </c:pt>
                <c:pt idx="166">
                  <c:v>-5.1500000953674316</c:v>
                </c:pt>
                <c:pt idx="167">
                  <c:v>-4.4699997901916504</c:v>
                </c:pt>
                <c:pt idx="168">
                  <c:v>-3.7100000381469727</c:v>
                </c:pt>
                <c:pt idx="169">
                  <c:v>-6.6500000953674316</c:v>
                </c:pt>
                <c:pt idx="170">
                  <c:v>-5.9099998474121094</c:v>
                </c:pt>
                <c:pt idx="171">
                  <c:v>-6.7800002098083496</c:v>
                </c:pt>
                <c:pt idx="172">
                  <c:v>-5.869999885559082</c:v>
                </c:pt>
                <c:pt idx="173">
                  <c:v>-5.6100001335144043</c:v>
                </c:pt>
                <c:pt idx="174">
                  <c:v>-6.440000057220459</c:v>
                </c:pt>
                <c:pt idx="175">
                  <c:v>-7.1100001335144043</c:v>
                </c:pt>
                <c:pt idx="176">
                  <c:v>-5.6700000762939453</c:v>
                </c:pt>
                <c:pt idx="177">
                  <c:v>-6.6700000762939453</c:v>
                </c:pt>
                <c:pt idx="178">
                  <c:v>-5.869999885559082</c:v>
                </c:pt>
                <c:pt idx="179">
                  <c:v>-6.5999999046325684</c:v>
                </c:pt>
                <c:pt idx="180">
                  <c:v>-7.1700000762939453</c:v>
                </c:pt>
                <c:pt idx="181">
                  <c:v>-6.0399999618530273</c:v>
                </c:pt>
                <c:pt idx="182">
                  <c:v>-6.7199997901916504</c:v>
                </c:pt>
                <c:pt idx="183">
                  <c:v>-6.1999998092651367</c:v>
                </c:pt>
                <c:pt idx="184">
                  <c:v>-5.7399997711181641</c:v>
                </c:pt>
                <c:pt idx="185">
                  <c:v>-5.5900001525878906</c:v>
                </c:pt>
                <c:pt idx="186">
                  <c:v>-5.679999828338623</c:v>
                </c:pt>
                <c:pt idx="187">
                  <c:v>-4.7899999618530273</c:v>
                </c:pt>
                <c:pt idx="188">
                  <c:v>-5.820000171661377</c:v>
                </c:pt>
                <c:pt idx="189">
                  <c:v>-3.880000114440918</c:v>
                </c:pt>
                <c:pt idx="190">
                  <c:v>-1.3700000047683716</c:v>
                </c:pt>
                <c:pt idx="191">
                  <c:v>1.0299999713897705</c:v>
                </c:pt>
                <c:pt idx="192">
                  <c:v>0.68000000715255737</c:v>
                </c:pt>
                <c:pt idx="193">
                  <c:v>-1.7300000190734863</c:v>
                </c:pt>
                <c:pt idx="194">
                  <c:v>-0.30000001192092896</c:v>
                </c:pt>
                <c:pt idx="195">
                  <c:v>-1.2000000476837158</c:v>
                </c:pt>
                <c:pt idx="196">
                  <c:v>-1.5700000524520874</c:v>
                </c:pt>
                <c:pt idx="197">
                  <c:v>1.2100000381469727</c:v>
                </c:pt>
                <c:pt idx="198">
                  <c:v>1.6399999856948853</c:v>
                </c:pt>
                <c:pt idx="199">
                  <c:v>2.0999999046325684</c:v>
                </c:pt>
                <c:pt idx="200">
                  <c:v>0.68000000715255737</c:v>
                </c:pt>
                <c:pt idx="201">
                  <c:v>-2.9999999329447746E-2</c:v>
                </c:pt>
                <c:pt idx="202">
                  <c:v>1.7300000190734863</c:v>
                </c:pt>
                <c:pt idx="203">
                  <c:v>0.33000001311302185</c:v>
                </c:pt>
                <c:pt idx="204">
                  <c:v>-0.23000000417232513</c:v>
                </c:pt>
                <c:pt idx="205">
                  <c:v>1.4199999570846558</c:v>
                </c:pt>
                <c:pt idx="206">
                  <c:v>1.6000000238418579</c:v>
                </c:pt>
                <c:pt idx="207">
                  <c:v>-1.0499999523162842</c:v>
                </c:pt>
                <c:pt idx="208">
                  <c:v>-1.8799999952316284</c:v>
                </c:pt>
                <c:pt idx="209">
                  <c:v>0.62000000476837158</c:v>
                </c:pt>
                <c:pt idx="210">
                  <c:v>-1.8799999952316284</c:v>
                </c:pt>
                <c:pt idx="211">
                  <c:v>1.7699999809265137</c:v>
                </c:pt>
                <c:pt idx="212">
                  <c:v>-1.7400000095367432</c:v>
                </c:pt>
                <c:pt idx="213">
                  <c:v>-2.130000114440918</c:v>
                </c:pt>
                <c:pt idx="214">
                  <c:v>-2.880000114440918</c:v>
                </c:pt>
                <c:pt idx="215">
                  <c:v>-2.1700000762939453</c:v>
                </c:pt>
                <c:pt idx="216">
                  <c:v>-2.9300000667572021</c:v>
                </c:pt>
                <c:pt idx="217">
                  <c:v>-4.619999885559082</c:v>
                </c:pt>
                <c:pt idx="218">
                  <c:v>-4.0799999237060547</c:v>
                </c:pt>
                <c:pt idx="219">
                  <c:v>-4.5799999237060547</c:v>
                </c:pt>
                <c:pt idx="220">
                  <c:v>-6.070000171661377</c:v>
                </c:pt>
                <c:pt idx="221">
                  <c:v>-5.130000114440918</c:v>
                </c:pt>
                <c:pt idx="222">
                  <c:v>-4.9899997711181641</c:v>
                </c:pt>
                <c:pt idx="223">
                  <c:v>-5.2899999618530273</c:v>
                </c:pt>
                <c:pt idx="224">
                  <c:v>-5.2300000190734863</c:v>
                </c:pt>
                <c:pt idx="225">
                  <c:v>-5.619999885559082</c:v>
                </c:pt>
                <c:pt idx="226">
                  <c:v>-3.6700000762939453</c:v>
                </c:pt>
                <c:pt idx="227">
                  <c:v>-3.6400001049041748</c:v>
                </c:pt>
                <c:pt idx="228">
                  <c:v>-4.7399997711181641</c:v>
                </c:pt>
                <c:pt idx="229">
                  <c:v>-2.9000000953674316</c:v>
                </c:pt>
                <c:pt idx="230">
                  <c:v>-0.79000002145767212</c:v>
                </c:pt>
                <c:pt idx="231">
                  <c:v>-1.7000000476837158</c:v>
                </c:pt>
                <c:pt idx="232">
                  <c:v>-4.3400001525878906</c:v>
                </c:pt>
                <c:pt idx="233">
                  <c:v>-4.4699997901916504</c:v>
                </c:pt>
                <c:pt idx="234">
                  <c:v>-3.3399999141693115</c:v>
                </c:pt>
                <c:pt idx="235">
                  <c:v>-4.25</c:v>
                </c:pt>
                <c:pt idx="236">
                  <c:v>-4.380000114440918</c:v>
                </c:pt>
                <c:pt idx="237">
                  <c:v>-4.690000057220459</c:v>
                </c:pt>
                <c:pt idx="238">
                  <c:v>-2.7000000476837158</c:v>
                </c:pt>
                <c:pt idx="239">
                  <c:v>5.9999998658895493E-2</c:v>
                </c:pt>
                <c:pt idx="240">
                  <c:v>-1.0199999809265137</c:v>
                </c:pt>
                <c:pt idx="241">
                  <c:v>3.5182572657791162</c:v>
                </c:pt>
                <c:pt idx="242">
                  <c:v>3.8016747709085541</c:v>
                </c:pt>
              </c:numCache>
            </c:numRef>
          </c:xVal>
          <c:yVal>
            <c:numRef>
              <c:f>'Figure4.2.5'!$AC$4:$AC$984</c:f>
              <c:numCache>
                <c:formatCode>General</c:formatCode>
                <c:ptCount val="981"/>
                <c:pt idx="0">
                  <c:v>0</c:v>
                </c:pt>
                <c:pt idx="1">
                  <c:v>7.2999999999999995E-2</c:v>
                </c:pt>
                <c:pt idx="2">
                  <c:v>0.155</c:v>
                </c:pt>
                <c:pt idx="3">
                  <c:v>0.222</c:v>
                </c:pt>
                <c:pt idx="4">
                  <c:v>0.28199999999999997</c:v>
                </c:pt>
                <c:pt idx="5">
                  <c:v>0.34899999999999998</c:v>
                </c:pt>
                <c:pt idx="6">
                  <c:v>0.41199999999999998</c:v>
                </c:pt>
                <c:pt idx="7">
                  <c:v>0.47599999999999998</c:v>
                </c:pt>
                <c:pt idx="8">
                  <c:v>0.53500000000000003</c:v>
                </c:pt>
                <c:pt idx="9">
                  <c:v>0.6</c:v>
                </c:pt>
                <c:pt idx="10">
                  <c:v>0.68100000000000005</c:v>
                </c:pt>
                <c:pt idx="11">
                  <c:v>0.73599999999999999</c:v>
                </c:pt>
                <c:pt idx="12">
                  <c:v>0.80100000000000005</c:v>
                </c:pt>
                <c:pt idx="13">
                  <c:v>0.86299999999999999</c:v>
                </c:pt>
                <c:pt idx="14">
                  <c:v>0.93400000000000005</c:v>
                </c:pt>
                <c:pt idx="15">
                  <c:v>0.997</c:v>
                </c:pt>
                <c:pt idx="16">
                  <c:v>1.0620000000000001</c:v>
                </c:pt>
                <c:pt idx="17">
                  <c:v>1.133</c:v>
                </c:pt>
                <c:pt idx="18">
                  <c:v>1.214</c:v>
                </c:pt>
                <c:pt idx="19">
                  <c:v>1.2769999999999999</c:v>
                </c:pt>
                <c:pt idx="20">
                  <c:v>1.3380000000000001</c:v>
                </c:pt>
                <c:pt idx="21">
                  <c:v>1.4019999999999999</c:v>
                </c:pt>
                <c:pt idx="22">
                  <c:v>1.474</c:v>
                </c:pt>
                <c:pt idx="23">
                  <c:v>1.538</c:v>
                </c:pt>
                <c:pt idx="24">
                  <c:v>1.603</c:v>
                </c:pt>
                <c:pt idx="25">
                  <c:v>1.661</c:v>
                </c:pt>
                <c:pt idx="26">
                  <c:v>1.7330000000000001</c:v>
                </c:pt>
                <c:pt idx="27">
                  <c:v>1.792</c:v>
                </c:pt>
                <c:pt idx="28">
                  <c:v>1.8660000000000001</c:v>
                </c:pt>
                <c:pt idx="29">
                  <c:v>1.929</c:v>
                </c:pt>
                <c:pt idx="30">
                  <c:v>2.012</c:v>
                </c:pt>
                <c:pt idx="31">
                  <c:v>2.0790000000000002</c:v>
                </c:pt>
                <c:pt idx="32">
                  <c:v>2.145</c:v>
                </c:pt>
                <c:pt idx="33">
                  <c:v>2.2090000000000001</c:v>
                </c:pt>
                <c:pt idx="34">
                  <c:v>2.2709999999999999</c:v>
                </c:pt>
                <c:pt idx="35">
                  <c:v>2.335</c:v>
                </c:pt>
                <c:pt idx="36">
                  <c:v>2.3929999999999998</c:v>
                </c:pt>
                <c:pt idx="37">
                  <c:v>2.4580000000000002</c:v>
                </c:pt>
                <c:pt idx="38">
                  <c:v>2.5299999999999998</c:v>
                </c:pt>
                <c:pt idx="39">
                  <c:v>2.597</c:v>
                </c:pt>
                <c:pt idx="40">
                  <c:v>2.66</c:v>
                </c:pt>
                <c:pt idx="41">
                  <c:v>2.7229999999999999</c:v>
                </c:pt>
                <c:pt idx="42">
                  <c:v>2.7959999999999998</c:v>
                </c:pt>
                <c:pt idx="43">
                  <c:v>2.859</c:v>
                </c:pt>
                <c:pt idx="44">
                  <c:v>2.9460000000000002</c:v>
                </c:pt>
                <c:pt idx="45">
                  <c:v>2.9969999999999999</c:v>
                </c:pt>
                <c:pt idx="46">
                  <c:v>3.0609999999999999</c:v>
                </c:pt>
                <c:pt idx="47">
                  <c:v>3.117</c:v>
                </c:pt>
                <c:pt idx="48">
                  <c:v>3.1869999999999998</c:v>
                </c:pt>
                <c:pt idx="49">
                  <c:v>3.2480000000000002</c:v>
                </c:pt>
                <c:pt idx="50">
                  <c:v>3.3159999999999998</c:v>
                </c:pt>
                <c:pt idx="51">
                  <c:v>3.3889999999999998</c:v>
                </c:pt>
                <c:pt idx="52">
                  <c:v>3.4729999999999999</c:v>
                </c:pt>
                <c:pt idx="53">
                  <c:v>3.5310000000000001</c:v>
                </c:pt>
                <c:pt idx="54">
                  <c:v>3.5950000000000002</c:v>
                </c:pt>
                <c:pt idx="55">
                  <c:v>3.6629999999999998</c:v>
                </c:pt>
                <c:pt idx="56">
                  <c:v>3.7229999999999999</c:v>
                </c:pt>
                <c:pt idx="57">
                  <c:v>3.78</c:v>
                </c:pt>
                <c:pt idx="58">
                  <c:v>3.8620000000000001</c:v>
                </c:pt>
                <c:pt idx="59">
                  <c:v>3.9159999999999999</c:v>
                </c:pt>
                <c:pt idx="60">
                  <c:v>4</c:v>
                </c:pt>
                <c:pt idx="61">
                  <c:v>4.0659999999999998</c:v>
                </c:pt>
                <c:pt idx="62">
                  <c:v>4.1310000000000002</c:v>
                </c:pt>
                <c:pt idx="63">
                  <c:v>4.1989999999999998</c:v>
                </c:pt>
                <c:pt idx="64">
                  <c:v>4.2519999999999998</c:v>
                </c:pt>
                <c:pt idx="65">
                  <c:v>4.3140000000000001</c:v>
                </c:pt>
                <c:pt idx="66">
                  <c:v>4.3949999999999996</c:v>
                </c:pt>
                <c:pt idx="67">
                  <c:v>4.4589999999999996</c:v>
                </c:pt>
                <c:pt idx="68">
                  <c:v>4.5229999999999997</c:v>
                </c:pt>
                <c:pt idx="69">
                  <c:v>4.5830000000000002</c:v>
                </c:pt>
                <c:pt idx="70">
                  <c:v>4.6440000000000001</c:v>
                </c:pt>
                <c:pt idx="71">
                  <c:v>4.7300000000000004</c:v>
                </c:pt>
                <c:pt idx="72">
                  <c:v>4.7960000000000003</c:v>
                </c:pt>
                <c:pt idx="73">
                  <c:v>4.8879999999999999</c:v>
                </c:pt>
                <c:pt idx="74">
                  <c:v>4.9550000000000001</c:v>
                </c:pt>
                <c:pt idx="75">
                  <c:v>5.03</c:v>
                </c:pt>
                <c:pt idx="76">
                  <c:v>5.101</c:v>
                </c:pt>
                <c:pt idx="77">
                  <c:v>5.1529999999999996</c:v>
                </c:pt>
                <c:pt idx="78">
                  <c:v>5.2220000000000004</c:v>
                </c:pt>
                <c:pt idx="79">
                  <c:v>5.28</c:v>
                </c:pt>
                <c:pt idx="80">
                  <c:v>5.3490000000000002</c:v>
                </c:pt>
                <c:pt idx="81">
                  <c:v>5.415</c:v>
                </c:pt>
                <c:pt idx="82">
                  <c:v>5.484</c:v>
                </c:pt>
                <c:pt idx="83">
                  <c:v>5.5540000000000003</c:v>
                </c:pt>
                <c:pt idx="84">
                  <c:v>5.6260000000000003</c:v>
                </c:pt>
                <c:pt idx="85">
                  <c:v>5.6920000000000002</c:v>
                </c:pt>
                <c:pt idx="86">
                  <c:v>5.7560000000000002</c:v>
                </c:pt>
                <c:pt idx="87">
                  <c:v>5.8010000000000002</c:v>
                </c:pt>
                <c:pt idx="88">
                  <c:v>5.851</c:v>
                </c:pt>
                <c:pt idx="89">
                  <c:v>5.9189999999999996</c:v>
                </c:pt>
                <c:pt idx="90">
                  <c:v>5.9779999999999998</c:v>
                </c:pt>
                <c:pt idx="91">
                  <c:v>6.0369999999999999</c:v>
                </c:pt>
                <c:pt idx="92">
                  <c:v>6.1120000000000001</c:v>
                </c:pt>
                <c:pt idx="93">
                  <c:v>6.1769999999999996</c:v>
                </c:pt>
                <c:pt idx="94">
                  <c:v>6.274</c:v>
                </c:pt>
                <c:pt idx="95">
                  <c:v>6.3410000000000002</c:v>
                </c:pt>
                <c:pt idx="96">
                  <c:v>6.399</c:v>
                </c:pt>
                <c:pt idx="97">
                  <c:v>6.4550000000000001</c:v>
                </c:pt>
                <c:pt idx="98">
                  <c:v>6.5179999999999998</c:v>
                </c:pt>
                <c:pt idx="99">
                  <c:v>6.5819999999999999</c:v>
                </c:pt>
                <c:pt idx="100">
                  <c:v>6.6529999999999996</c:v>
                </c:pt>
                <c:pt idx="101">
                  <c:v>6.7229999999999999</c:v>
                </c:pt>
                <c:pt idx="102">
                  <c:v>6.7869999999999999</c:v>
                </c:pt>
                <c:pt idx="103">
                  <c:v>6.8520000000000003</c:v>
                </c:pt>
                <c:pt idx="104">
                  <c:v>6.9139999999999997</c:v>
                </c:pt>
                <c:pt idx="105">
                  <c:v>6.97</c:v>
                </c:pt>
                <c:pt idx="106">
                  <c:v>7.0369999999999999</c:v>
                </c:pt>
                <c:pt idx="107">
                  <c:v>7.1</c:v>
                </c:pt>
                <c:pt idx="108">
                  <c:v>7.1680000000000001</c:v>
                </c:pt>
                <c:pt idx="109">
                  <c:v>7.2309999999999999</c:v>
                </c:pt>
                <c:pt idx="110">
                  <c:v>7.3090000000000002</c:v>
                </c:pt>
                <c:pt idx="111">
                  <c:v>7.3780000000000001</c:v>
                </c:pt>
                <c:pt idx="112">
                  <c:v>7.4480000000000004</c:v>
                </c:pt>
                <c:pt idx="113">
                  <c:v>7.5069999999999997</c:v>
                </c:pt>
                <c:pt idx="114">
                  <c:v>7.5730000000000004</c:v>
                </c:pt>
                <c:pt idx="115">
                  <c:v>7.6390000000000002</c:v>
                </c:pt>
                <c:pt idx="116">
                  <c:v>7.71</c:v>
                </c:pt>
                <c:pt idx="117">
                  <c:v>7.7679999999999998</c:v>
                </c:pt>
                <c:pt idx="118">
                  <c:v>7.843</c:v>
                </c:pt>
                <c:pt idx="119">
                  <c:v>7.91</c:v>
                </c:pt>
                <c:pt idx="120">
                  <c:v>7.9710000000000001</c:v>
                </c:pt>
                <c:pt idx="121">
                  <c:v>8.0370000000000008</c:v>
                </c:pt>
                <c:pt idx="122">
                  <c:v>8.0950000000000006</c:v>
                </c:pt>
                <c:pt idx="123">
                  <c:v>8.1609999999999996</c:v>
                </c:pt>
                <c:pt idx="124">
                  <c:v>8.2279999999999998</c:v>
                </c:pt>
                <c:pt idx="125">
                  <c:v>8.3149999999999995</c:v>
                </c:pt>
                <c:pt idx="126">
                  <c:v>8.3670000000000009</c:v>
                </c:pt>
                <c:pt idx="127">
                  <c:v>8.4290000000000003</c:v>
                </c:pt>
                <c:pt idx="128">
                  <c:v>8.4960000000000004</c:v>
                </c:pt>
                <c:pt idx="129">
                  <c:v>8.5589999999999993</c:v>
                </c:pt>
                <c:pt idx="130">
                  <c:v>8.6289999999999996</c:v>
                </c:pt>
                <c:pt idx="131">
                  <c:v>8.6959999999999997</c:v>
                </c:pt>
                <c:pt idx="132">
                  <c:v>8.7569999999999997</c:v>
                </c:pt>
                <c:pt idx="133">
                  <c:v>8.827</c:v>
                </c:pt>
                <c:pt idx="134">
                  <c:v>8.8949999999999996</c:v>
                </c:pt>
                <c:pt idx="135">
                  <c:v>8.9740000000000002</c:v>
                </c:pt>
                <c:pt idx="136">
                  <c:v>9.0350000000000001</c:v>
                </c:pt>
                <c:pt idx="137">
                  <c:v>9.1029999999999998</c:v>
                </c:pt>
                <c:pt idx="138">
                  <c:v>9.1660000000000004</c:v>
                </c:pt>
                <c:pt idx="139">
                  <c:v>9.2230000000000008</c:v>
                </c:pt>
                <c:pt idx="140">
                  <c:v>9.298</c:v>
                </c:pt>
                <c:pt idx="141">
                  <c:v>9.3680000000000003</c:v>
                </c:pt>
                <c:pt idx="142">
                  <c:v>9.4339999999999993</c:v>
                </c:pt>
                <c:pt idx="143">
                  <c:v>9.4979999999999993</c:v>
                </c:pt>
                <c:pt idx="144">
                  <c:v>9.5649999999999995</c:v>
                </c:pt>
                <c:pt idx="145">
                  <c:v>9.6270000000000007</c:v>
                </c:pt>
                <c:pt idx="146">
                  <c:v>9.702</c:v>
                </c:pt>
                <c:pt idx="147">
                  <c:v>9.7650000000000006</c:v>
                </c:pt>
                <c:pt idx="148">
                  <c:v>9.8339999999999996</c:v>
                </c:pt>
                <c:pt idx="149">
                  <c:v>9.8879999999999999</c:v>
                </c:pt>
                <c:pt idx="150">
                  <c:v>9.9580000000000002</c:v>
                </c:pt>
                <c:pt idx="151">
                  <c:v>10.026</c:v>
                </c:pt>
                <c:pt idx="152">
                  <c:v>10.096</c:v>
                </c:pt>
                <c:pt idx="153">
                  <c:v>10.164999999999999</c:v>
                </c:pt>
                <c:pt idx="154">
                  <c:v>10.231</c:v>
                </c:pt>
                <c:pt idx="155">
                  <c:v>10.292999999999999</c:v>
                </c:pt>
                <c:pt idx="156">
                  <c:v>10.359</c:v>
                </c:pt>
                <c:pt idx="157">
                  <c:v>10.428000000000001</c:v>
                </c:pt>
                <c:pt idx="158">
                  <c:v>10.494</c:v>
                </c:pt>
                <c:pt idx="159">
                  <c:v>10.564</c:v>
                </c:pt>
                <c:pt idx="160">
                  <c:v>10.635999999999999</c:v>
                </c:pt>
                <c:pt idx="161">
                  <c:v>10.691000000000001</c:v>
                </c:pt>
                <c:pt idx="162">
                  <c:v>10.746</c:v>
                </c:pt>
                <c:pt idx="163">
                  <c:v>10.824999999999999</c:v>
                </c:pt>
                <c:pt idx="164">
                  <c:v>10.926</c:v>
                </c:pt>
                <c:pt idx="165">
                  <c:v>10.983000000000001</c:v>
                </c:pt>
                <c:pt idx="166">
                  <c:v>11.048999999999999</c:v>
                </c:pt>
                <c:pt idx="167">
                  <c:v>11.106999999999999</c:v>
                </c:pt>
                <c:pt idx="168">
                  <c:v>11.166</c:v>
                </c:pt>
                <c:pt idx="169">
                  <c:v>11.23</c:v>
                </c:pt>
                <c:pt idx="170">
                  <c:v>11.301</c:v>
                </c:pt>
                <c:pt idx="171">
                  <c:v>11.358000000000001</c:v>
                </c:pt>
                <c:pt idx="172">
                  <c:v>11.426</c:v>
                </c:pt>
                <c:pt idx="173">
                  <c:v>11.499000000000001</c:v>
                </c:pt>
                <c:pt idx="174">
                  <c:v>11.561999999999999</c:v>
                </c:pt>
                <c:pt idx="175">
                  <c:v>11.616</c:v>
                </c:pt>
                <c:pt idx="176">
                  <c:v>11.694000000000001</c:v>
                </c:pt>
                <c:pt idx="177">
                  <c:v>11.757999999999999</c:v>
                </c:pt>
                <c:pt idx="178">
                  <c:v>11.827</c:v>
                </c:pt>
                <c:pt idx="179">
                  <c:v>11.891</c:v>
                </c:pt>
                <c:pt idx="180">
                  <c:v>11.952999999999999</c:v>
                </c:pt>
                <c:pt idx="181">
                  <c:v>12.02</c:v>
                </c:pt>
                <c:pt idx="182">
                  <c:v>12.083</c:v>
                </c:pt>
                <c:pt idx="183">
                  <c:v>12.148999999999999</c:v>
                </c:pt>
                <c:pt idx="184">
                  <c:v>12.21</c:v>
                </c:pt>
                <c:pt idx="185">
                  <c:v>12.275</c:v>
                </c:pt>
                <c:pt idx="186">
                  <c:v>12.343999999999999</c:v>
                </c:pt>
                <c:pt idx="187">
                  <c:v>12.414</c:v>
                </c:pt>
                <c:pt idx="188">
                  <c:v>12.493</c:v>
                </c:pt>
                <c:pt idx="189">
                  <c:v>12.55</c:v>
                </c:pt>
                <c:pt idx="190">
                  <c:v>12.614000000000001</c:v>
                </c:pt>
                <c:pt idx="191">
                  <c:v>12.673999999999999</c:v>
                </c:pt>
                <c:pt idx="192">
                  <c:v>12.746</c:v>
                </c:pt>
                <c:pt idx="193">
                  <c:v>12.823</c:v>
                </c:pt>
                <c:pt idx="194">
                  <c:v>12.92</c:v>
                </c:pt>
                <c:pt idx="195">
                  <c:v>12.991</c:v>
                </c:pt>
                <c:pt idx="196">
                  <c:v>13.066000000000001</c:v>
                </c:pt>
                <c:pt idx="197">
                  <c:v>13.127000000000001</c:v>
                </c:pt>
                <c:pt idx="198">
                  <c:v>13.186999999999999</c:v>
                </c:pt>
                <c:pt idx="199">
                  <c:v>13.252000000000001</c:v>
                </c:pt>
                <c:pt idx="200">
                  <c:v>13.316000000000001</c:v>
                </c:pt>
                <c:pt idx="201">
                  <c:v>13.372999999999999</c:v>
                </c:pt>
                <c:pt idx="202">
                  <c:v>13.432</c:v>
                </c:pt>
                <c:pt idx="203">
                  <c:v>13.503</c:v>
                </c:pt>
                <c:pt idx="204">
                  <c:v>13.569000000000001</c:v>
                </c:pt>
                <c:pt idx="205">
                  <c:v>13.643000000000001</c:v>
                </c:pt>
                <c:pt idx="206">
                  <c:v>13.692</c:v>
                </c:pt>
                <c:pt idx="207">
                  <c:v>13.763</c:v>
                </c:pt>
                <c:pt idx="208">
                  <c:v>13.82</c:v>
                </c:pt>
                <c:pt idx="209">
                  <c:v>13.888</c:v>
                </c:pt>
                <c:pt idx="210">
                  <c:v>13.954000000000001</c:v>
                </c:pt>
                <c:pt idx="211">
                  <c:v>14.036</c:v>
                </c:pt>
                <c:pt idx="212">
                  <c:v>14.103</c:v>
                </c:pt>
                <c:pt idx="213">
                  <c:v>14.169</c:v>
                </c:pt>
                <c:pt idx="214">
                  <c:v>14.228</c:v>
                </c:pt>
                <c:pt idx="215">
                  <c:v>14.295</c:v>
                </c:pt>
                <c:pt idx="216">
                  <c:v>14.356999999999999</c:v>
                </c:pt>
                <c:pt idx="217">
                  <c:v>14.426</c:v>
                </c:pt>
                <c:pt idx="218">
                  <c:v>14.484999999999999</c:v>
                </c:pt>
                <c:pt idx="219">
                  <c:v>14.548999999999999</c:v>
                </c:pt>
                <c:pt idx="220">
                  <c:v>14.606999999999999</c:v>
                </c:pt>
                <c:pt idx="221">
                  <c:v>14.675000000000001</c:v>
                </c:pt>
                <c:pt idx="222">
                  <c:v>14.744</c:v>
                </c:pt>
                <c:pt idx="223">
                  <c:v>14.801</c:v>
                </c:pt>
                <c:pt idx="224">
                  <c:v>14.872999999999999</c:v>
                </c:pt>
                <c:pt idx="225">
                  <c:v>14.935</c:v>
                </c:pt>
                <c:pt idx="226">
                  <c:v>14.999000000000001</c:v>
                </c:pt>
                <c:pt idx="227">
                  <c:v>15.081</c:v>
                </c:pt>
                <c:pt idx="228">
                  <c:v>15.141</c:v>
                </c:pt>
                <c:pt idx="229">
                  <c:v>15.205</c:v>
                </c:pt>
                <c:pt idx="230">
                  <c:v>15.273</c:v>
                </c:pt>
                <c:pt idx="231">
                  <c:v>15.336</c:v>
                </c:pt>
                <c:pt idx="232">
                  <c:v>15.4</c:v>
                </c:pt>
                <c:pt idx="233">
                  <c:v>15.465999999999999</c:v>
                </c:pt>
                <c:pt idx="234">
                  <c:v>15.542</c:v>
                </c:pt>
                <c:pt idx="235">
                  <c:v>15.605</c:v>
                </c:pt>
                <c:pt idx="236">
                  <c:v>15.676</c:v>
                </c:pt>
                <c:pt idx="237">
                  <c:v>15.734</c:v>
                </c:pt>
                <c:pt idx="238">
                  <c:v>15.803000000000001</c:v>
                </c:pt>
                <c:pt idx="239">
                  <c:v>15.875</c:v>
                </c:pt>
                <c:pt idx="240">
                  <c:v>15.939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C0-4CE4-A3D7-D18482F51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strRef>
              <c:f>'Figure4.2.5'!$N$2</c:f>
              <c:strCache>
                <c:ptCount val="1"/>
                <c:pt idx="0">
                  <c:v>Trajectory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'Figure4.2.5'!$N$4:$N$984</c:f>
              <c:numCache>
                <c:formatCode>General</c:formatCode>
                <c:ptCount val="981"/>
                <c:pt idx="0">
                  <c:v>0</c:v>
                </c:pt>
                <c:pt idx="1">
                  <c:v>4.0160000000000057E-3</c:v>
                </c:pt>
                <c:pt idx="2">
                  <c:v>7.0000000000050025E-6</c:v>
                </c:pt>
                <c:pt idx="3">
                  <c:v>4.3190000000000025E-3</c:v>
                </c:pt>
                <c:pt idx="4">
                  <c:v>2.8100000000000591E-4</c:v>
                </c:pt>
                <c:pt idx="5">
                  <c:v>1.7190000000000083E-3</c:v>
                </c:pt>
                <c:pt idx="6">
                  <c:v>-6.3219999999999882E-3</c:v>
                </c:pt>
                <c:pt idx="7">
                  <c:v>4.0300000000000015E-3</c:v>
                </c:pt>
                <c:pt idx="8">
                  <c:v>1.7513000000000018E-2</c:v>
                </c:pt>
                <c:pt idx="9">
                  <c:v>2.7293999999999999E-2</c:v>
                </c:pt>
                <c:pt idx="10">
                  <c:v>6.4269000000000021E-2</c:v>
                </c:pt>
                <c:pt idx="11">
                  <c:v>7.4367000000000003E-2</c:v>
                </c:pt>
                <c:pt idx="12">
                  <c:v>4.0202000000000016E-2</c:v>
                </c:pt>
                <c:pt idx="13">
                  <c:v>1.7071000000000013E-2</c:v>
                </c:pt>
                <c:pt idx="14">
                  <c:v>3.478500000000001E-2</c:v>
                </c:pt>
                <c:pt idx="15">
                  <c:v>5.0786000000000019E-2</c:v>
                </c:pt>
                <c:pt idx="16">
                  <c:v>6.9668999999999995E-2</c:v>
                </c:pt>
                <c:pt idx="17">
                  <c:v>3.8160000000000013E-2</c:v>
                </c:pt>
                <c:pt idx="18">
                  <c:v>5.9803000000000016E-2</c:v>
                </c:pt>
                <c:pt idx="19">
                  <c:v>4.135800000000002E-2</c:v>
                </c:pt>
                <c:pt idx="20">
                  <c:v>7.5487000000000012E-2</c:v>
                </c:pt>
                <c:pt idx="21">
                  <c:v>1.8555999999999996E-2</c:v>
                </c:pt>
                <c:pt idx="22">
                  <c:v>4.3811999999999997E-2</c:v>
                </c:pt>
                <c:pt idx="23">
                  <c:v>4.3647000000000005E-2</c:v>
                </c:pt>
                <c:pt idx="24">
                  <c:v>2.3566999999999994E-2</c:v>
                </c:pt>
                <c:pt idx="25">
                  <c:v>7.8980000000000009E-2</c:v>
                </c:pt>
                <c:pt idx="26">
                  <c:v>5.4779000000000015E-2</c:v>
                </c:pt>
                <c:pt idx="27">
                  <c:v>6.6185999999999995E-2</c:v>
                </c:pt>
                <c:pt idx="28">
                  <c:v>9.6703000000000025E-2</c:v>
                </c:pt>
                <c:pt idx="29">
                  <c:v>6.1575000000000005E-2</c:v>
                </c:pt>
                <c:pt idx="30">
                  <c:v>9.1441999999999996E-2</c:v>
                </c:pt>
                <c:pt idx="31">
                  <c:v>6.4091999999999996E-2</c:v>
                </c:pt>
                <c:pt idx="32">
                  <c:v>9.3368000000000007E-2</c:v>
                </c:pt>
                <c:pt idx="33">
                  <c:v>8.3162E-2</c:v>
                </c:pt>
                <c:pt idx="34">
                  <c:v>0.13111900000000004</c:v>
                </c:pt>
                <c:pt idx="35">
                  <c:v>0.11632500000000001</c:v>
                </c:pt>
                <c:pt idx="36">
                  <c:v>0.108575</c:v>
                </c:pt>
                <c:pt idx="37">
                  <c:v>0.137937</c:v>
                </c:pt>
                <c:pt idx="38">
                  <c:v>9.716799999999999E-2</c:v>
                </c:pt>
                <c:pt idx="39">
                  <c:v>0.13907700000000001</c:v>
                </c:pt>
                <c:pt idx="40">
                  <c:v>0.14310700000000004</c:v>
                </c:pt>
                <c:pt idx="41">
                  <c:v>0.14364600000000002</c:v>
                </c:pt>
                <c:pt idx="42">
                  <c:v>0.15268399999999996</c:v>
                </c:pt>
                <c:pt idx="43">
                  <c:v>0.16689899999999999</c:v>
                </c:pt>
                <c:pt idx="44">
                  <c:v>0.16085500000000003</c:v>
                </c:pt>
                <c:pt idx="45">
                  <c:v>0.17258100000000001</c:v>
                </c:pt>
                <c:pt idx="46">
                  <c:v>0.14083600000000002</c:v>
                </c:pt>
                <c:pt idx="47">
                  <c:v>0.17496899999999999</c:v>
                </c:pt>
                <c:pt idx="48">
                  <c:v>0.17479899999999998</c:v>
                </c:pt>
                <c:pt idx="49">
                  <c:v>0.15999700000000003</c:v>
                </c:pt>
                <c:pt idx="50">
                  <c:v>0.20349599999999998</c:v>
                </c:pt>
                <c:pt idx="51">
                  <c:v>0.18916899999999998</c:v>
                </c:pt>
                <c:pt idx="52">
                  <c:v>0.19559399999999999</c:v>
                </c:pt>
                <c:pt idx="53">
                  <c:v>0.189882</c:v>
                </c:pt>
                <c:pt idx="54">
                  <c:v>0.22240699999999999</c:v>
                </c:pt>
                <c:pt idx="55">
                  <c:v>0.17957000000000001</c:v>
                </c:pt>
                <c:pt idx="56">
                  <c:v>0.19571</c:v>
                </c:pt>
                <c:pt idx="57">
                  <c:v>0.19975400000000001</c:v>
                </c:pt>
                <c:pt idx="58">
                  <c:v>0.19473199999999999</c:v>
                </c:pt>
                <c:pt idx="59">
                  <c:v>0.20409699999999997</c:v>
                </c:pt>
                <c:pt idx="60">
                  <c:v>0.19231999999999999</c:v>
                </c:pt>
                <c:pt idx="61">
                  <c:v>0.20599200000000004</c:v>
                </c:pt>
                <c:pt idx="62">
                  <c:v>0.22805</c:v>
                </c:pt>
                <c:pt idx="63">
                  <c:v>0.20920299999999997</c:v>
                </c:pt>
                <c:pt idx="64">
                  <c:v>0.23728300000000002</c:v>
                </c:pt>
                <c:pt idx="65">
                  <c:v>0.23980599999999999</c:v>
                </c:pt>
                <c:pt idx="66">
                  <c:v>0.24612599999999998</c:v>
                </c:pt>
                <c:pt idx="67">
                  <c:v>0.23964999999999997</c:v>
                </c:pt>
                <c:pt idx="68">
                  <c:v>0.23932599999999998</c:v>
                </c:pt>
                <c:pt idx="69">
                  <c:v>0.22784499999999996</c:v>
                </c:pt>
                <c:pt idx="70">
                  <c:v>0.25186899999999995</c:v>
                </c:pt>
                <c:pt idx="71">
                  <c:v>0.24520400000000001</c:v>
                </c:pt>
                <c:pt idx="72">
                  <c:v>0.24145</c:v>
                </c:pt>
                <c:pt idx="73">
                  <c:v>0.24584800000000001</c:v>
                </c:pt>
                <c:pt idx="74">
                  <c:v>0.24111299999999999</c:v>
                </c:pt>
                <c:pt idx="75">
                  <c:v>0.23999700000000002</c:v>
                </c:pt>
                <c:pt idx="76">
                  <c:v>0.24716499999999997</c:v>
                </c:pt>
                <c:pt idx="77">
                  <c:v>0.274646</c:v>
                </c:pt>
                <c:pt idx="78">
                  <c:v>0.26643299999999998</c:v>
                </c:pt>
                <c:pt idx="79">
                  <c:v>0.27293800000000001</c:v>
                </c:pt>
                <c:pt idx="80">
                  <c:v>0.26898</c:v>
                </c:pt>
                <c:pt idx="81">
                  <c:v>0.25872800000000001</c:v>
                </c:pt>
                <c:pt idx="82">
                  <c:v>0.27022099999999999</c:v>
                </c:pt>
                <c:pt idx="83">
                  <c:v>0.26857999999999999</c:v>
                </c:pt>
                <c:pt idx="84">
                  <c:v>0.25472300000000003</c:v>
                </c:pt>
                <c:pt idx="85">
                  <c:v>0.25719700000000001</c:v>
                </c:pt>
                <c:pt idx="86">
                  <c:v>0.26559100000000002</c:v>
                </c:pt>
                <c:pt idx="87">
                  <c:v>0.26006899999999999</c:v>
                </c:pt>
                <c:pt idx="88">
                  <c:v>0.26117899999999999</c:v>
                </c:pt>
                <c:pt idx="89">
                  <c:v>0.26180399999999998</c:v>
                </c:pt>
                <c:pt idx="90">
                  <c:v>0.25156200000000001</c:v>
                </c:pt>
                <c:pt idx="91">
                  <c:v>0.28548500000000004</c:v>
                </c:pt>
                <c:pt idx="92">
                  <c:v>0.25764500000000001</c:v>
                </c:pt>
                <c:pt idx="93">
                  <c:v>0.24947300000000003</c:v>
                </c:pt>
                <c:pt idx="94">
                  <c:v>0.25382299999999997</c:v>
                </c:pt>
                <c:pt idx="95">
                  <c:v>0.27564</c:v>
                </c:pt>
                <c:pt idx="96">
                  <c:v>0.27192500000000003</c:v>
                </c:pt>
                <c:pt idx="97">
                  <c:v>0.27194200000000002</c:v>
                </c:pt>
                <c:pt idx="98">
                  <c:v>0.25689899999999999</c:v>
                </c:pt>
                <c:pt idx="99">
                  <c:v>0.26925900000000003</c:v>
                </c:pt>
                <c:pt idx="100">
                  <c:v>0.25753900000000002</c:v>
                </c:pt>
                <c:pt idx="101">
                  <c:v>0.26434800000000003</c:v>
                </c:pt>
                <c:pt idx="102">
                  <c:v>0.262853</c:v>
                </c:pt>
                <c:pt idx="103">
                  <c:v>0.26251099999999999</c:v>
                </c:pt>
                <c:pt idx="104">
                  <c:v>0.26669400000000004</c:v>
                </c:pt>
                <c:pt idx="105">
                  <c:v>0.26314799999999999</c:v>
                </c:pt>
                <c:pt idx="106">
                  <c:v>0.26192300000000002</c:v>
                </c:pt>
                <c:pt idx="107">
                  <c:v>0.25911700000000004</c:v>
                </c:pt>
                <c:pt idx="108">
                  <c:v>0.26247100000000001</c:v>
                </c:pt>
                <c:pt idx="109">
                  <c:v>0.25941399999999998</c:v>
                </c:pt>
                <c:pt idx="110">
                  <c:v>0.254662</c:v>
                </c:pt>
                <c:pt idx="111">
                  <c:v>0.24571199999999999</c:v>
                </c:pt>
                <c:pt idx="112">
                  <c:v>0.25389699999999998</c:v>
                </c:pt>
                <c:pt idx="113">
                  <c:v>0.27437399999999995</c:v>
                </c:pt>
                <c:pt idx="114">
                  <c:v>0.26036899999999996</c:v>
                </c:pt>
                <c:pt idx="115">
                  <c:v>0.26008199999999998</c:v>
                </c:pt>
                <c:pt idx="116">
                  <c:v>0.25181200000000004</c:v>
                </c:pt>
                <c:pt idx="117">
                  <c:v>0.25774200000000003</c:v>
                </c:pt>
                <c:pt idx="118">
                  <c:v>0.25815199999999999</c:v>
                </c:pt>
                <c:pt idx="119">
                  <c:v>0.26163500000000001</c:v>
                </c:pt>
                <c:pt idx="120">
                  <c:v>0.26633000000000001</c:v>
                </c:pt>
                <c:pt idx="121">
                  <c:v>0.26719300000000001</c:v>
                </c:pt>
                <c:pt idx="122">
                  <c:v>0.25692399999999999</c:v>
                </c:pt>
                <c:pt idx="123">
                  <c:v>0.26147199999999998</c:v>
                </c:pt>
                <c:pt idx="124">
                  <c:v>0.26766899999999999</c:v>
                </c:pt>
                <c:pt idx="125">
                  <c:v>0.26285900000000001</c:v>
                </c:pt>
                <c:pt idx="126">
                  <c:v>0.26042199999999999</c:v>
                </c:pt>
                <c:pt idx="127">
                  <c:v>0.27279300000000001</c:v>
                </c:pt>
                <c:pt idx="128">
                  <c:v>0.26077899999999998</c:v>
                </c:pt>
                <c:pt idx="129">
                  <c:v>0.25945699999999999</c:v>
                </c:pt>
                <c:pt idx="130">
                  <c:v>0.27123699999999995</c:v>
                </c:pt>
                <c:pt idx="131">
                  <c:v>0.26682400000000001</c:v>
                </c:pt>
                <c:pt idx="132">
                  <c:v>0.26054300000000002</c:v>
                </c:pt>
                <c:pt idx="133">
                  <c:v>0.272984</c:v>
                </c:pt>
                <c:pt idx="134">
                  <c:v>0.263764</c:v>
                </c:pt>
                <c:pt idx="135">
                  <c:v>0.25577499999999997</c:v>
                </c:pt>
                <c:pt idx="136">
                  <c:v>0.266905</c:v>
                </c:pt>
                <c:pt idx="137">
                  <c:v>0.26921999999999996</c:v>
                </c:pt>
                <c:pt idx="138">
                  <c:v>0.269314</c:v>
                </c:pt>
                <c:pt idx="139">
                  <c:v>0.26152299999999995</c:v>
                </c:pt>
                <c:pt idx="140">
                  <c:v>0.27769299999999997</c:v>
                </c:pt>
                <c:pt idx="141">
                  <c:v>0.27482799999999996</c:v>
                </c:pt>
                <c:pt idx="142">
                  <c:v>0.28059600000000001</c:v>
                </c:pt>
                <c:pt idx="143">
                  <c:v>0.27758499999999997</c:v>
                </c:pt>
                <c:pt idx="144">
                  <c:v>0.28819900000000004</c:v>
                </c:pt>
                <c:pt idx="145">
                  <c:v>0.29085500000000003</c:v>
                </c:pt>
                <c:pt idx="146">
                  <c:v>0.29164400000000001</c:v>
                </c:pt>
                <c:pt idx="147">
                  <c:v>0.28119</c:v>
                </c:pt>
                <c:pt idx="148">
                  <c:v>0.28878900000000002</c:v>
                </c:pt>
                <c:pt idx="149">
                  <c:v>0.30518200000000001</c:v>
                </c:pt>
                <c:pt idx="150">
                  <c:v>0.30696000000000001</c:v>
                </c:pt>
                <c:pt idx="151">
                  <c:v>0.297149</c:v>
                </c:pt>
                <c:pt idx="152">
                  <c:v>0.31529699999999999</c:v>
                </c:pt>
                <c:pt idx="153">
                  <c:v>0.30087700000000001</c:v>
                </c:pt>
                <c:pt idx="154">
                  <c:v>0.317386</c:v>
                </c:pt>
                <c:pt idx="155">
                  <c:v>0.33233499999999999</c:v>
                </c:pt>
                <c:pt idx="156">
                  <c:v>0.34658799999999995</c:v>
                </c:pt>
                <c:pt idx="157">
                  <c:v>0.34288000000000002</c:v>
                </c:pt>
                <c:pt idx="158">
                  <c:v>0.35898000000000002</c:v>
                </c:pt>
                <c:pt idx="159">
                  <c:v>0.35327800000000004</c:v>
                </c:pt>
                <c:pt idx="160">
                  <c:v>0.38867600000000002</c:v>
                </c:pt>
                <c:pt idx="161">
                  <c:v>0.38450400000000001</c:v>
                </c:pt>
                <c:pt idx="162">
                  <c:v>0.37013499999999999</c:v>
                </c:pt>
                <c:pt idx="163">
                  <c:v>0.39991099999999996</c:v>
                </c:pt>
                <c:pt idx="164">
                  <c:v>0.42217700000000002</c:v>
                </c:pt>
                <c:pt idx="165">
                  <c:v>0.41243600000000002</c:v>
                </c:pt>
                <c:pt idx="166">
                  <c:v>0.445081</c:v>
                </c:pt>
                <c:pt idx="167">
                  <c:v>0.414524</c:v>
                </c:pt>
                <c:pt idx="168">
                  <c:v>0.444741</c:v>
                </c:pt>
                <c:pt idx="169">
                  <c:v>0.42298599999999997</c:v>
                </c:pt>
                <c:pt idx="170">
                  <c:v>0.45609399999999994</c:v>
                </c:pt>
                <c:pt idx="171">
                  <c:v>0.44310100000000002</c:v>
                </c:pt>
              </c:numCache>
            </c:numRef>
          </c:xVal>
          <c:yVal>
            <c:numRef>
              <c:f>'Figure4.2.5'!$D$4:$D$984</c:f>
              <c:numCache>
                <c:formatCode>General</c:formatCode>
                <c:ptCount val="981"/>
                <c:pt idx="0">
                  <c:v>0</c:v>
                </c:pt>
                <c:pt idx="1">
                  <c:v>9.0000000003783498E-2</c:v>
                </c:pt>
                <c:pt idx="2">
                  <c:v>0.18500000000494765</c:v>
                </c:pt>
                <c:pt idx="3">
                  <c:v>0.2790000000022701</c:v>
                </c:pt>
                <c:pt idx="4">
                  <c:v>0.37299999999959255</c:v>
                </c:pt>
                <c:pt idx="5">
                  <c:v>0.4680000000007567</c:v>
                </c:pt>
                <c:pt idx="6">
                  <c:v>0.56300000000192085</c:v>
                </c:pt>
                <c:pt idx="7">
                  <c:v>0.65600000000267755</c:v>
                </c:pt>
                <c:pt idx="8">
                  <c:v>0.75200000000040745</c:v>
                </c:pt>
                <c:pt idx="9">
                  <c:v>0.8430000000007567</c:v>
                </c:pt>
                <c:pt idx="10">
                  <c:v>0.93400000000110595</c:v>
                </c:pt>
                <c:pt idx="11">
                  <c:v>1.0280000000057044</c:v>
                </c:pt>
                <c:pt idx="12">
                  <c:v>1.1229999999995925</c:v>
                </c:pt>
                <c:pt idx="13">
                  <c:v>1.2139999999999418</c:v>
                </c:pt>
                <c:pt idx="14">
                  <c:v>1.3070000000006985</c:v>
                </c:pt>
                <c:pt idx="15">
                  <c:v>1.4030000000057044</c:v>
                </c:pt>
                <c:pt idx="16">
                  <c:v>1.4950000000026193</c:v>
                </c:pt>
                <c:pt idx="17">
                  <c:v>1.5869999999995343</c:v>
                </c:pt>
                <c:pt idx="18">
                  <c:v>1.6810000000041327</c:v>
                </c:pt>
                <c:pt idx="19">
                  <c:v>1.7740000000048894</c:v>
                </c:pt>
                <c:pt idx="20">
                  <c:v>1.8670000000056461</c:v>
                </c:pt>
                <c:pt idx="21">
                  <c:v>1.9599999999991269</c:v>
                </c:pt>
                <c:pt idx="22">
                  <c:v>2.0520000000033178</c:v>
                </c:pt>
                <c:pt idx="23">
                  <c:v>2.1450000000040745</c:v>
                </c:pt>
                <c:pt idx="24">
                  <c:v>2.2380000000048312</c:v>
                </c:pt>
                <c:pt idx="25">
                  <c:v>2.3300000000017462</c:v>
                </c:pt>
                <c:pt idx="26">
                  <c:v>2.4240000000063446</c:v>
                </c:pt>
                <c:pt idx="27">
                  <c:v>2.5169999999998254</c:v>
                </c:pt>
                <c:pt idx="28">
                  <c:v>2.6100000000005821</c:v>
                </c:pt>
                <c:pt idx="29">
                  <c:v>2.7040000000051805</c:v>
                </c:pt>
                <c:pt idx="30">
                  <c:v>2.7960000000020955</c:v>
                </c:pt>
                <c:pt idx="31">
                  <c:v>2.8890000000028522</c:v>
                </c:pt>
                <c:pt idx="32">
                  <c:v>2.9830000000001746</c:v>
                </c:pt>
                <c:pt idx="33">
                  <c:v>3.0760000000009313</c:v>
                </c:pt>
                <c:pt idx="34">
                  <c:v>3.1700000000055297</c:v>
                </c:pt>
                <c:pt idx="35">
                  <c:v>3.2660000000032596</c:v>
                </c:pt>
                <c:pt idx="36">
                  <c:v>3.3570000000036089</c:v>
                </c:pt>
                <c:pt idx="37">
                  <c:v>3.4500000000043656</c:v>
                </c:pt>
                <c:pt idx="38">
                  <c:v>3.5420000000012806</c:v>
                </c:pt>
                <c:pt idx="39">
                  <c:v>3.636000000005879</c:v>
                </c:pt>
                <c:pt idx="40">
                  <c:v>3.7309999999997672</c:v>
                </c:pt>
                <c:pt idx="41">
                  <c:v>3.8230000000039581</c:v>
                </c:pt>
                <c:pt idx="42">
                  <c:v>3.9180000000051223</c:v>
                </c:pt>
                <c:pt idx="43">
                  <c:v>4.011000000005879</c:v>
                </c:pt>
                <c:pt idx="44">
                  <c:v>4.1050000000032014</c:v>
                </c:pt>
                <c:pt idx="45">
                  <c:v>4.1960000000035507</c:v>
                </c:pt>
                <c:pt idx="46">
                  <c:v>4.2900000000008731</c:v>
                </c:pt>
                <c:pt idx="47">
                  <c:v>4.3820000000050641</c:v>
                </c:pt>
                <c:pt idx="48">
                  <c:v>4.4770000000062282</c:v>
                </c:pt>
                <c:pt idx="49">
                  <c:v>4.5710000000035507</c:v>
                </c:pt>
                <c:pt idx="50">
                  <c:v>4.6640000000043074</c:v>
                </c:pt>
                <c:pt idx="51">
                  <c:v>4.7560000000012224</c:v>
                </c:pt>
                <c:pt idx="52">
                  <c:v>4.8500000000058208</c:v>
                </c:pt>
                <c:pt idx="53">
                  <c:v>4.9420000000027358</c:v>
                </c:pt>
                <c:pt idx="54">
                  <c:v>5.0360000000000582</c:v>
                </c:pt>
                <c:pt idx="55">
                  <c:v>5.1280000000042492</c:v>
                </c:pt>
                <c:pt idx="56">
                  <c:v>5.2220000000015716</c:v>
                </c:pt>
                <c:pt idx="57">
                  <c:v>5.3150000000023283</c:v>
                </c:pt>
                <c:pt idx="58">
                  <c:v>5.408000000003085</c:v>
                </c:pt>
                <c:pt idx="59">
                  <c:v>5.5030000000042492</c:v>
                </c:pt>
                <c:pt idx="60">
                  <c:v>5.5950000000011642</c:v>
                </c:pt>
                <c:pt idx="61">
                  <c:v>5.6890000000057626</c:v>
                </c:pt>
                <c:pt idx="62">
                  <c:v>5.783000000003085</c:v>
                </c:pt>
                <c:pt idx="63">
                  <c:v>5.8770000000004075</c:v>
                </c:pt>
                <c:pt idx="64">
                  <c:v>5.9700000000011642</c:v>
                </c:pt>
                <c:pt idx="65">
                  <c:v>6.0620000000053551</c:v>
                </c:pt>
                <c:pt idx="66">
                  <c:v>6.1560000000026776</c:v>
                </c:pt>
                <c:pt idx="67">
                  <c:v>6.25</c:v>
                </c:pt>
                <c:pt idx="68">
                  <c:v>6.342000000004191</c:v>
                </c:pt>
                <c:pt idx="69">
                  <c:v>6.4360000000015134</c:v>
                </c:pt>
                <c:pt idx="70">
                  <c:v>6.5310000000026776</c:v>
                </c:pt>
                <c:pt idx="71">
                  <c:v>6.6229999999995925</c:v>
                </c:pt>
                <c:pt idx="72">
                  <c:v>6.717000000004191</c:v>
                </c:pt>
                <c:pt idx="73">
                  <c:v>6.8120000000053551</c:v>
                </c:pt>
                <c:pt idx="74">
                  <c:v>6.9060000000026776</c:v>
                </c:pt>
                <c:pt idx="75">
                  <c:v>6.9990000000034343</c:v>
                </c:pt>
                <c:pt idx="76">
                  <c:v>7.092000000004191</c:v>
                </c:pt>
                <c:pt idx="77">
                  <c:v>7.1830000000045402</c:v>
                </c:pt>
                <c:pt idx="78">
                  <c:v>7.2770000000018626</c:v>
                </c:pt>
                <c:pt idx="79">
                  <c:v>7.3690000000060536</c:v>
                </c:pt>
                <c:pt idx="80">
                  <c:v>7.4619999999995343</c:v>
                </c:pt>
                <c:pt idx="81">
                  <c:v>7.555000000000291</c:v>
                </c:pt>
                <c:pt idx="82">
                  <c:v>7.6510000000052969</c:v>
                </c:pt>
                <c:pt idx="83">
                  <c:v>7.7430000000022119</c:v>
                </c:pt>
                <c:pt idx="84">
                  <c:v>7.8369999999995343</c:v>
                </c:pt>
                <c:pt idx="85">
                  <c:v>7.930000000000291</c:v>
                </c:pt>
                <c:pt idx="86">
                  <c:v>8.0250000000014552</c:v>
                </c:pt>
                <c:pt idx="87">
                  <c:v>8.1170000000056461</c:v>
                </c:pt>
                <c:pt idx="88">
                  <c:v>8.2099999999991269</c:v>
                </c:pt>
                <c:pt idx="89">
                  <c:v>8.3040000000037253</c:v>
                </c:pt>
                <c:pt idx="90">
                  <c:v>8.397000000004482</c:v>
                </c:pt>
                <c:pt idx="91">
                  <c:v>8.489000000001397</c:v>
                </c:pt>
                <c:pt idx="92">
                  <c:v>8.5830000000059954</c:v>
                </c:pt>
                <c:pt idx="93">
                  <c:v>8.6759999999994761</c:v>
                </c:pt>
                <c:pt idx="94">
                  <c:v>8.7700000000040745</c:v>
                </c:pt>
                <c:pt idx="95">
                  <c:v>8.8630000000048312</c:v>
                </c:pt>
                <c:pt idx="96">
                  <c:v>8.9570000000021537</c:v>
                </c:pt>
                <c:pt idx="97">
                  <c:v>9.0500000000029104</c:v>
                </c:pt>
                <c:pt idx="98">
                  <c:v>9.1430000000036671</c:v>
                </c:pt>
                <c:pt idx="99">
                  <c:v>9.2350000000005821</c:v>
                </c:pt>
                <c:pt idx="100">
                  <c:v>9.3290000000051805</c:v>
                </c:pt>
                <c:pt idx="101">
                  <c:v>9.4210000000020955</c:v>
                </c:pt>
                <c:pt idx="102">
                  <c:v>9.5130000000062864</c:v>
                </c:pt>
                <c:pt idx="103">
                  <c:v>9.6059999999997672</c:v>
                </c:pt>
                <c:pt idx="104">
                  <c:v>9.6980000000039581</c:v>
                </c:pt>
                <c:pt idx="105">
                  <c:v>9.7930000000051223</c:v>
                </c:pt>
                <c:pt idx="106">
                  <c:v>9.886000000005879</c:v>
                </c:pt>
                <c:pt idx="107">
                  <c:v>9.9800000000032014</c:v>
                </c:pt>
                <c:pt idx="108">
                  <c:v>10.074000000000524</c:v>
                </c:pt>
                <c:pt idx="109">
                  <c:v>10.167000000001281</c:v>
                </c:pt>
                <c:pt idx="110">
                  <c:v>10.260000000002037</c:v>
                </c:pt>
                <c:pt idx="111">
                  <c:v>10.35399999999936</c:v>
                </c:pt>
                <c:pt idx="112">
                  <c:v>10.447000000000116</c:v>
                </c:pt>
                <c:pt idx="113">
                  <c:v>10.540000000000873</c:v>
                </c:pt>
                <c:pt idx="114">
                  <c:v>10.632000000005064</c:v>
                </c:pt>
                <c:pt idx="115">
                  <c:v>10.726000000002387</c:v>
                </c:pt>
                <c:pt idx="116">
                  <c:v>10.819999999999709</c:v>
                </c:pt>
                <c:pt idx="117">
                  <c:v>10.911000000000058</c:v>
                </c:pt>
                <c:pt idx="118">
                  <c:v>11.006000000001222</c:v>
                </c:pt>
                <c:pt idx="119">
                  <c:v>11.097000000001572</c:v>
                </c:pt>
                <c:pt idx="120">
                  <c:v>11.19100000000617</c:v>
                </c:pt>
                <c:pt idx="121">
                  <c:v>11.281999999999243</c:v>
                </c:pt>
                <c:pt idx="122">
                  <c:v>11.377000000000407</c:v>
                </c:pt>
                <c:pt idx="123">
                  <c:v>11.471000000005006</c:v>
                </c:pt>
                <c:pt idx="124">
                  <c:v>11.562000000005355</c:v>
                </c:pt>
                <c:pt idx="125">
                  <c:v>11.655000000006112</c:v>
                </c:pt>
                <c:pt idx="126">
                  <c:v>11.75</c:v>
                </c:pt>
                <c:pt idx="127">
                  <c:v>11.842000000004191</c:v>
                </c:pt>
                <c:pt idx="128">
                  <c:v>11.935000000004948</c:v>
                </c:pt>
                <c:pt idx="129">
                  <c:v>12.028000000005704</c:v>
                </c:pt>
                <c:pt idx="130">
                  <c:v>12.122000000003027</c:v>
                </c:pt>
                <c:pt idx="131">
                  <c:v>12.213999999999942</c:v>
                </c:pt>
                <c:pt idx="132">
                  <c:v>12.309000000001106</c:v>
                </c:pt>
                <c:pt idx="133">
                  <c:v>12.401000000005297</c:v>
                </c:pt>
                <c:pt idx="134">
                  <c:v>12.495000000002619</c:v>
                </c:pt>
                <c:pt idx="135">
                  <c:v>12.588000000003376</c:v>
                </c:pt>
                <c:pt idx="136">
                  <c:v>12.677999999999884</c:v>
                </c:pt>
                <c:pt idx="137">
                  <c:v>12.772000000004482</c:v>
                </c:pt>
                <c:pt idx="138">
                  <c:v>12.866000000001804</c:v>
                </c:pt>
                <c:pt idx="139">
                  <c:v>12.959000000002561</c:v>
                </c:pt>
                <c:pt idx="140">
                  <c:v>13.052000000003318</c:v>
                </c:pt>
                <c:pt idx="141">
                  <c:v>13.144000000000233</c:v>
                </c:pt>
                <c:pt idx="142">
                  <c:v>13.239000000001397</c:v>
                </c:pt>
                <c:pt idx="143">
                  <c:v>13.334000000002561</c:v>
                </c:pt>
                <c:pt idx="144">
                  <c:v>13.427999999999884</c:v>
                </c:pt>
                <c:pt idx="145">
                  <c:v>13.522000000004482</c:v>
                </c:pt>
                <c:pt idx="146">
                  <c:v>13.614000000001397</c:v>
                </c:pt>
                <c:pt idx="147">
                  <c:v>13.709000000002561</c:v>
                </c:pt>
                <c:pt idx="148">
                  <c:v>13.802000000003318</c:v>
                </c:pt>
                <c:pt idx="149">
                  <c:v>13.895000000004075</c:v>
                </c:pt>
                <c:pt idx="150">
                  <c:v>13.986000000004424</c:v>
                </c:pt>
                <c:pt idx="151">
                  <c:v>14.07900000000518</c:v>
                </c:pt>
                <c:pt idx="152">
                  <c:v>14.173000000002503</c:v>
                </c:pt>
                <c:pt idx="153">
                  <c:v>14.266999999999825</c:v>
                </c:pt>
                <c:pt idx="154">
                  <c:v>14.36200000000099</c:v>
                </c:pt>
                <c:pt idx="155">
                  <c:v>14.45400000000518</c:v>
                </c:pt>
                <c:pt idx="156">
                  <c:v>14.544000000001688</c:v>
                </c:pt>
                <c:pt idx="157">
                  <c:v>14.636000000005879</c:v>
                </c:pt>
                <c:pt idx="158">
                  <c:v>14.72899999999936</c:v>
                </c:pt>
                <c:pt idx="159">
                  <c:v>14.822000000000116</c:v>
                </c:pt>
                <c:pt idx="160">
                  <c:v>14.917000000001281</c:v>
                </c:pt>
                <c:pt idx="161">
                  <c:v>15.011000000005879</c:v>
                </c:pt>
                <c:pt idx="162">
                  <c:v>15.10399999999936</c:v>
                </c:pt>
                <c:pt idx="163">
                  <c:v>15.197000000000116</c:v>
                </c:pt>
                <c:pt idx="164">
                  <c:v>15.291000000004715</c:v>
                </c:pt>
                <c:pt idx="165">
                  <c:v>15.38300000000163</c:v>
                </c:pt>
                <c:pt idx="166">
                  <c:v>15.474000000001979</c:v>
                </c:pt>
                <c:pt idx="167">
                  <c:v>15.567999999999302</c:v>
                </c:pt>
                <c:pt idx="168">
                  <c:v>15.660000000003492</c:v>
                </c:pt>
                <c:pt idx="169">
                  <c:v>15.754000000000815</c:v>
                </c:pt>
                <c:pt idx="170">
                  <c:v>15.844000000004598</c:v>
                </c:pt>
                <c:pt idx="171">
                  <c:v>15.935000000004948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C0-4CE4-A3D7-D18482F51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yaw[°]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'Figure4.2.5'!$AG$3</c:f>
              <c:strCache>
                <c:ptCount val="1"/>
                <c:pt idx="0">
                  <c:v>Pitch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'Figure4.2.5'!$AG$4:$AG$984</c:f>
              <c:numCache>
                <c:formatCode>General</c:formatCode>
                <c:ptCount val="981"/>
                <c:pt idx="0">
                  <c:v>17.260000228881836</c:v>
                </c:pt>
                <c:pt idx="1">
                  <c:v>15.130000114440918</c:v>
                </c:pt>
                <c:pt idx="2">
                  <c:v>16.790000915527344</c:v>
                </c:pt>
                <c:pt idx="3">
                  <c:v>14.489999771118164</c:v>
                </c:pt>
                <c:pt idx="4">
                  <c:v>15.489999771118164</c:v>
                </c:pt>
                <c:pt idx="5">
                  <c:v>14.909999847412109</c:v>
                </c:pt>
                <c:pt idx="6">
                  <c:v>15.489999771118164</c:v>
                </c:pt>
                <c:pt idx="7">
                  <c:v>14.380000114440918</c:v>
                </c:pt>
                <c:pt idx="8">
                  <c:v>13.729999542236328</c:v>
                </c:pt>
                <c:pt idx="9">
                  <c:v>15.689999580383301</c:v>
                </c:pt>
                <c:pt idx="10">
                  <c:v>14.729999542236328</c:v>
                </c:pt>
                <c:pt idx="11">
                  <c:v>14.25</c:v>
                </c:pt>
                <c:pt idx="12">
                  <c:v>14.220000267028809</c:v>
                </c:pt>
                <c:pt idx="13">
                  <c:v>13.649999618530273</c:v>
                </c:pt>
                <c:pt idx="14">
                  <c:v>14.680000305175781</c:v>
                </c:pt>
                <c:pt idx="15">
                  <c:v>15.170000076293945</c:v>
                </c:pt>
                <c:pt idx="16">
                  <c:v>14.390000343322754</c:v>
                </c:pt>
                <c:pt idx="17">
                  <c:v>15.729999542236328</c:v>
                </c:pt>
                <c:pt idx="18">
                  <c:v>16.040000915527344</c:v>
                </c:pt>
                <c:pt idx="19">
                  <c:v>15.159999847412109</c:v>
                </c:pt>
                <c:pt idx="20">
                  <c:v>15.239999771118164</c:v>
                </c:pt>
                <c:pt idx="21">
                  <c:v>16.239999771118164</c:v>
                </c:pt>
                <c:pt idx="22">
                  <c:v>16.180000305175781</c:v>
                </c:pt>
                <c:pt idx="23">
                  <c:v>16.049999237060547</c:v>
                </c:pt>
                <c:pt idx="24">
                  <c:v>17.190000534057617</c:v>
                </c:pt>
                <c:pt idx="25">
                  <c:v>14.970000267028809</c:v>
                </c:pt>
                <c:pt idx="26">
                  <c:v>18.989999771118164</c:v>
                </c:pt>
                <c:pt idx="27">
                  <c:v>20.030000686645508</c:v>
                </c:pt>
                <c:pt idx="28">
                  <c:v>18.790000915527344</c:v>
                </c:pt>
                <c:pt idx="29">
                  <c:v>16.670000076293945</c:v>
                </c:pt>
                <c:pt idx="30">
                  <c:v>16.379999160766602</c:v>
                </c:pt>
                <c:pt idx="31">
                  <c:v>18.860000610351563</c:v>
                </c:pt>
                <c:pt idx="32">
                  <c:v>19.989999771118164</c:v>
                </c:pt>
                <c:pt idx="33">
                  <c:v>16.350000381469727</c:v>
                </c:pt>
                <c:pt idx="34">
                  <c:v>15.529999732971191</c:v>
                </c:pt>
                <c:pt idx="35">
                  <c:v>17.440000534057617</c:v>
                </c:pt>
                <c:pt idx="36">
                  <c:v>15.529999732971191</c:v>
                </c:pt>
                <c:pt idx="37">
                  <c:v>15.369999885559082</c:v>
                </c:pt>
                <c:pt idx="38">
                  <c:v>14.770000457763672</c:v>
                </c:pt>
                <c:pt idx="39">
                  <c:v>14.779999732971191</c:v>
                </c:pt>
                <c:pt idx="40">
                  <c:v>15</c:v>
                </c:pt>
                <c:pt idx="41">
                  <c:v>12.380000114440918</c:v>
                </c:pt>
                <c:pt idx="42">
                  <c:v>14.149999618530273</c:v>
                </c:pt>
                <c:pt idx="43">
                  <c:v>14.170000076293945</c:v>
                </c:pt>
                <c:pt idx="44">
                  <c:v>14.979999542236328</c:v>
                </c:pt>
                <c:pt idx="45">
                  <c:v>17.290000915527344</c:v>
                </c:pt>
                <c:pt idx="46">
                  <c:v>17.100000381469727</c:v>
                </c:pt>
                <c:pt idx="47">
                  <c:v>14.539999961853027</c:v>
                </c:pt>
                <c:pt idx="48">
                  <c:v>15.189999580383301</c:v>
                </c:pt>
                <c:pt idx="49">
                  <c:v>14.670000076293945</c:v>
                </c:pt>
                <c:pt idx="50">
                  <c:v>14.529999732971191</c:v>
                </c:pt>
                <c:pt idx="51">
                  <c:v>14.689999580383301</c:v>
                </c:pt>
                <c:pt idx="52">
                  <c:v>14.869999885559082</c:v>
                </c:pt>
                <c:pt idx="53">
                  <c:v>15.050000190734863</c:v>
                </c:pt>
                <c:pt idx="54">
                  <c:v>15.369999885559082</c:v>
                </c:pt>
                <c:pt idx="55">
                  <c:v>15.369999885559082</c:v>
                </c:pt>
                <c:pt idx="56">
                  <c:v>17.530000686645508</c:v>
                </c:pt>
                <c:pt idx="57">
                  <c:v>15.899999618530273</c:v>
                </c:pt>
                <c:pt idx="58">
                  <c:v>15.119999885559082</c:v>
                </c:pt>
                <c:pt idx="59">
                  <c:v>14.399999618530273</c:v>
                </c:pt>
                <c:pt idx="60">
                  <c:v>14.060000419616699</c:v>
                </c:pt>
                <c:pt idx="61">
                  <c:v>13.569999694824219</c:v>
                </c:pt>
                <c:pt idx="62">
                  <c:v>13.560000419616699</c:v>
                </c:pt>
                <c:pt idx="63">
                  <c:v>13.170000076293945</c:v>
                </c:pt>
                <c:pt idx="64">
                  <c:v>13.979999542236328</c:v>
                </c:pt>
                <c:pt idx="65">
                  <c:v>15.260000228881836</c:v>
                </c:pt>
                <c:pt idx="66">
                  <c:v>13.989999771118164</c:v>
                </c:pt>
                <c:pt idx="67">
                  <c:v>16.030000686645508</c:v>
                </c:pt>
                <c:pt idx="68">
                  <c:v>14.649999618530273</c:v>
                </c:pt>
                <c:pt idx="69">
                  <c:v>17.079999923706055</c:v>
                </c:pt>
                <c:pt idx="70">
                  <c:v>15.5</c:v>
                </c:pt>
                <c:pt idx="71">
                  <c:v>18.950000762939453</c:v>
                </c:pt>
                <c:pt idx="72">
                  <c:v>20.170000076293945</c:v>
                </c:pt>
                <c:pt idx="73">
                  <c:v>21.090000152587891</c:v>
                </c:pt>
                <c:pt idx="74">
                  <c:v>20.159999847412109</c:v>
                </c:pt>
                <c:pt idx="75">
                  <c:v>21.559999465942383</c:v>
                </c:pt>
                <c:pt idx="76">
                  <c:v>21.030000686645508</c:v>
                </c:pt>
                <c:pt idx="77">
                  <c:v>21.659999847412109</c:v>
                </c:pt>
                <c:pt idx="78">
                  <c:v>22.219999313354492</c:v>
                </c:pt>
                <c:pt idx="79">
                  <c:v>22.799999237060547</c:v>
                </c:pt>
                <c:pt idx="80">
                  <c:v>22.200000762939453</c:v>
                </c:pt>
                <c:pt idx="81">
                  <c:v>23.319999694824219</c:v>
                </c:pt>
                <c:pt idx="82">
                  <c:v>23.819999694824219</c:v>
                </c:pt>
                <c:pt idx="83">
                  <c:v>24.319999694824219</c:v>
                </c:pt>
                <c:pt idx="84">
                  <c:v>22.549999237060547</c:v>
                </c:pt>
                <c:pt idx="85">
                  <c:v>24.090000152587891</c:v>
                </c:pt>
                <c:pt idx="86">
                  <c:v>25.209999084472656</c:v>
                </c:pt>
                <c:pt idx="87">
                  <c:v>23.930000305175781</c:v>
                </c:pt>
                <c:pt idx="88">
                  <c:v>21.590000152587891</c:v>
                </c:pt>
                <c:pt idx="89">
                  <c:v>20.200000762939453</c:v>
                </c:pt>
                <c:pt idx="90">
                  <c:v>20.829999923706055</c:v>
                </c:pt>
                <c:pt idx="91">
                  <c:v>19.440000534057617</c:v>
                </c:pt>
                <c:pt idx="92">
                  <c:v>19.870000839233398</c:v>
                </c:pt>
                <c:pt idx="93">
                  <c:v>21.340000152587891</c:v>
                </c:pt>
                <c:pt idx="94">
                  <c:v>20.219999313354492</c:v>
                </c:pt>
                <c:pt idx="95">
                  <c:v>18.829999923706055</c:v>
                </c:pt>
                <c:pt idx="96">
                  <c:v>18.450000762939453</c:v>
                </c:pt>
                <c:pt idx="97">
                  <c:v>19.930000305175781</c:v>
                </c:pt>
                <c:pt idx="98">
                  <c:v>19.959999084472656</c:v>
                </c:pt>
                <c:pt idx="99">
                  <c:v>18.399999618530273</c:v>
                </c:pt>
                <c:pt idx="100">
                  <c:v>20.270000457763672</c:v>
                </c:pt>
                <c:pt idx="101">
                  <c:v>18.129999160766602</c:v>
                </c:pt>
                <c:pt idx="102">
                  <c:v>17.590000152587891</c:v>
                </c:pt>
                <c:pt idx="103">
                  <c:v>17.370000839233398</c:v>
                </c:pt>
                <c:pt idx="104">
                  <c:v>18.059999465942383</c:v>
                </c:pt>
                <c:pt idx="105">
                  <c:v>19.879999160766602</c:v>
                </c:pt>
                <c:pt idx="106">
                  <c:v>19.799999237060547</c:v>
                </c:pt>
                <c:pt idx="107">
                  <c:v>18.930000305175781</c:v>
                </c:pt>
                <c:pt idx="108">
                  <c:v>18.930000305175781</c:v>
                </c:pt>
                <c:pt idx="109">
                  <c:v>17.040000915527344</c:v>
                </c:pt>
                <c:pt idx="110">
                  <c:v>19.020000457763672</c:v>
                </c:pt>
                <c:pt idx="111">
                  <c:v>19.459999084472656</c:v>
                </c:pt>
                <c:pt idx="112">
                  <c:v>21.110000610351563</c:v>
                </c:pt>
                <c:pt idx="113">
                  <c:v>18.760000228881836</c:v>
                </c:pt>
                <c:pt idx="114">
                  <c:v>20.680000305175781</c:v>
                </c:pt>
                <c:pt idx="115">
                  <c:v>20.479999542236328</c:v>
                </c:pt>
                <c:pt idx="116">
                  <c:v>17.559999465942383</c:v>
                </c:pt>
                <c:pt idx="117">
                  <c:v>21.020000457763672</c:v>
                </c:pt>
                <c:pt idx="118">
                  <c:v>16.200000762939453</c:v>
                </c:pt>
                <c:pt idx="119">
                  <c:v>17.379999160766602</c:v>
                </c:pt>
                <c:pt idx="120">
                  <c:v>16.239999771118164</c:v>
                </c:pt>
                <c:pt idx="121">
                  <c:v>18.409999847412109</c:v>
                </c:pt>
                <c:pt idx="122">
                  <c:v>17.670000076293945</c:v>
                </c:pt>
                <c:pt idx="123">
                  <c:v>18.409999847412109</c:v>
                </c:pt>
                <c:pt idx="124">
                  <c:v>18.489999771118164</c:v>
                </c:pt>
                <c:pt idx="125">
                  <c:v>18.489999771118164</c:v>
                </c:pt>
                <c:pt idx="126">
                  <c:v>18.200000762939453</c:v>
                </c:pt>
                <c:pt idx="127">
                  <c:v>18.059999465942383</c:v>
                </c:pt>
                <c:pt idx="128">
                  <c:v>18.5</c:v>
                </c:pt>
                <c:pt idx="129">
                  <c:v>19.829999923706055</c:v>
                </c:pt>
                <c:pt idx="130">
                  <c:v>21.479999542236328</c:v>
                </c:pt>
                <c:pt idx="131">
                  <c:v>22.079999923706055</c:v>
                </c:pt>
                <c:pt idx="132">
                  <c:v>20.959999084472656</c:v>
                </c:pt>
                <c:pt idx="133">
                  <c:v>20.920000076293945</c:v>
                </c:pt>
                <c:pt idx="134">
                  <c:v>20.049999237060547</c:v>
                </c:pt>
                <c:pt idx="135">
                  <c:v>18.719999313354492</c:v>
                </c:pt>
                <c:pt idx="136">
                  <c:v>19.370000839233398</c:v>
                </c:pt>
                <c:pt idx="137">
                  <c:v>20.059999465942383</c:v>
                </c:pt>
                <c:pt idx="138">
                  <c:v>19.879999160766602</c:v>
                </c:pt>
                <c:pt idx="139">
                  <c:v>18.360000610351563</c:v>
                </c:pt>
                <c:pt idx="140">
                  <c:v>18.469999313354492</c:v>
                </c:pt>
                <c:pt idx="141">
                  <c:v>19.530000686645508</c:v>
                </c:pt>
                <c:pt idx="142">
                  <c:v>18.540000915527344</c:v>
                </c:pt>
                <c:pt idx="143">
                  <c:v>23.940000534057617</c:v>
                </c:pt>
                <c:pt idx="144">
                  <c:v>20.700000762939453</c:v>
                </c:pt>
                <c:pt idx="145">
                  <c:v>21.579999923706055</c:v>
                </c:pt>
                <c:pt idx="146">
                  <c:v>22.540000915527344</c:v>
                </c:pt>
                <c:pt idx="147">
                  <c:v>21.520000457763672</c:v>
                </c:pt>
                <c:pt idx="148">
                  <c:v>17.930000305175781</c:v>
                </c:pt>
                <c:pt idx="149">
                  <c:v>17.600000381469727</c:v>
                </c:pt>
                <c:pt idx="150">
                  <c:v>18.629999160766602</c:v>
                </c:pt>
                <c:pt idx="151">
                  <c:v>20</c:v>
                </c:pt>
                <c:pt idx="152">
                  <c:v>17.200000762939453</c:v>
                </c:pt>
                <c:pt idx="153">
                  <c:v>18.190000534057617</c:v>
                </c:pt>
                <c:pt idx="154">
                  <c:v>17.239999771118164</c:v>
                </c:pt>
                <c:pt idx="155">
                  <c:v>20.379999160766602</c:v>
                </c:pt>
                <c:pt idx="156">
                  <c:v>22.010000228881836</c:v>
                </c:pt>
                <c:pt idx="157">
                  <c:v>22.139999389648438</c:v>
                </c:pt>
                <c:pt idx="158">
                  <c:v>20.030000686645508</c:v>
                </c:pt>
                <c:pt idx="159">
                  <c:v>22.030000686645508</c:v>
                </c:pt>
                <c:pt idx="160">
                  <c:v>21.379999160766602</c:v>
                </c:pt>
                <c:pt idx="161">
                  <c:v>21.379999160766602</c:v>
                </c:pt>
                <c:pt idx="162">
                  <c:v>18.260000228881836</c:v>
                </c:pt>
                <c:pt idx="163">
                  <c:v>19.399999618530273</c:v>
                </c:pt>
                <c:pt idx="164">
                  <c:v>17.889999389648438</c:v>
                </c:pt>
                <c:pt idx="165">
                  <c:v>16.670000076293945</c:v>
                </c:pt>
                <c:pt idx="166">
                  <c:v>16.920000076293945</c:v>
                </c:pt>
                <c:pt idx="167">
                  <c:v>19.350000381469727</c:v>
                </c:pt>
                <c:pt idx="168">
                  <c:v>17.770000457763672</c:v>
                </c:pt>
                <c:pt idx="169">
                  <c:v>15.920000076293945</c:v>
                </c:pt>
                <c:pt idx="170">
                  <c:v>17.639999389648438</c:v>
                </c:pt>
                <c:pt idx="171">
                  <c:v>17.610000610351563</c:v>
                </c:pt>
                <c:pt idx="172">
                  <c:v>20.340000152587891</c:v>
                </c:pt>
                <c:pt idx="173">
                  <c:v>22.719999313354492</c:v>
                </c:pt>
                <c:pt idx="174">
                  <c:v>21.510000228881836</c:v>
                </c:pt>
                <c:pt idx="175">
                  <c:v>23.610000610351563</c:v>
                </c:pt>
                <c:pt idx="176">
                  <c:v>21.829999923706055</c:v>
                </c:pt>
                <c:pt idx="177">
                  <c:v>21.600000381469727</c:v>
                </c:pt>
                <c:pt idx="178">
                  <c:v>21.860000610351563</c:v>
                </c:pt>
                <c:pt idx="179">
                  <c:v>20.969999313354492</c:v>
                </c:pt>
                <c:pt idx="180">
                  <c:v>19.909999847412109</c:v>
                </c:pt>
                <c:pt idx="181">
                  <c:v>22.659999847412109</c:v>
                </c:pt>
                <c:pt idx="182">
                  <c:v>22.930000305175781</c:v>
                </c:pt>
                <c:pt idx="183">
                  <c:v>21.049999237060547</c:v>
                </c:pt>
                <c:pt idx="184">
                  <c:v>18.670000076293945</c:v>
                </c:pt>
                <c:pt idx="185">
                  <c:v>19.309999465942383</c:v>
                </c:pt>
                <c:pt idx="186">
                  <c:v>18.049999237060547</c:v>
                </c:pt>
                <c:pt idx="187">
                  <c:v>16.870000839233398</c:v>
                </c:pt>
                <c:pt idx="188">
                  <c:v>15.189999580383301</c:v>
                </c:pt>
                <c:pt idx="189">
                  <c:v>15.130000114440918</c:v>
                </c:pt>
                <c:pt idx="190">
                  <c:v>17.719999313354492</c:v>
                </c:pt>
                <c:pt idx="191">
                  <c:v>17.139999389648438</c:v>
                </c:pt>
                <c:pt idx="192">
                  <c:v>17.860000610351563</c:v>
                </c:pt>
                <c:pt idx="193">
                  <c:v>18.569999694824219</c:v>
                </c:pt>
                <c:pt idx="194">
                  <c:v>18.030000686645508</c:v>
                </c:pt>
                <c:pt idx="195">
                  <c:v>18.299999237060547</c:v>
                </c:pt>
                <c:pt idx="196">
                  <c:v>18.479999542236328</c:v>
                </c:pt>
                <c:pt idx="197">
                  <c:v>19.129999160766602</c:v>
                </c:pt>
                <c:pt idx="198">
                  <c:v>17.069999694824219</c:v>
                </c:pt>
                <c:pt idx="199">
                  <c:v>16.559999465942383</c:v>
                </c:pt>
                <c:pt idx="200">
                  <c:v>17.469999313354492</c:v>
                </c:pt>
                <c:pt idx="201">
                  <c:v>19.040000915527344</c:v>
                </c:pt>
                <c:pt idx="202">
                  <c:v>16.540000915527344</c:v>
                </c:pt>
                <c:pt idx="203">
                  <c:v>17.200000762939453</c:v>
                </c:pt>
                <c:pt idx="204">
                  <c:v>17.049999237060547</c:v>
                </c:pt>
                <c:pt idx="205">
                  <c:v>16.239999771118164</c:v>
                </c:pt>
                <c:pt idx="206">
                  <c:v>17.819999694824219</c:v>
                </c:pt>
                <c:pt idx="207">
                  <c:v>19.270000457763672</c:v>
                </c:pt>
                <c:pt idx="208">
                  <c:v>20.260000228881836</c:v>
                </c:pt>
                <c:pt idx="209">
                  <c:v>17.040000915527344</c:v>
                </c:pt>
                <c:pt idx="210">
                  <c:v>19.190000534057617</c:v>
                </c:pt>
                <c:pt idx="211">
                  <c:v>15.460000038146973</c:v>
                </c:pt>
                <c:pt idx="212">
                  <c:v>14.939999580383301</c:v>
                </c:pt>
                <c:pt idx="213">
                  <c:v>18.590000152587891</c:v>
                </c:pt>
                <c:pt idx="214">
                  <c:v>16.680000305175781</c:v>
                </c:pt>
                <c:pt idx="215">
                  <c:v>16.489999771118164</c:v>
                </c:pt>
                <c:pt idx="216">
                  <c:v>18.620000839233398</c:v>
                </c:pt>
                <c:pt idx="217">
                  <c:v>19.209999084472656</c:v>
                </c:pt>
                <c:pt idx="218">
                  <c:v>19.309999465942383</c:v>
                </c:pt>
                <c:pt idx="219">
                  <c:v>18.879999160766602</c:v>
                </c:pt>
                <c:pt idx="220">
                  <c:v>20.719999313354492</c:v>
                </c:pt>
                <c:pt idx="221">
                  <c:v>21.420000076293945</c:v>
                </c:pt>
                <c:pt idx="222">
                  <c:v>23.170000076293945</c:v>
                </c:pt>
                <c:pt idx="223">
                  <c:v>21.959999084472656</c:v>
                </c:pt>
                <c:pt idx="224">
                  <c:v>22.930000305175781</c:v>
                </c:pt>
                <c:pt idx="225">
                  <c:v>21.420000076293945</c:v>
                </c:pt>
                <c:pt idx="226">
                  <c:v>18.200000762939453</c:v>
                </c:pt>
                <c:pt idx="227">
                  <c:v>17.909999847412109</c:v>
                </c:pt>
                <c:pt idx="228">
                  <c:v>18.340000152587891</c:v>
                </c:pt>
                <c:pt idx="229">
                  <c:v>17.200000762939453</c:v>
                </c:pt>
                <c:pt idx="230">
                  <c:v>16.979999542236328</c:v>
                </c:pt>
                <c:pt idx="231">
                  <c:v>15.689999580383301</c:v>
                </c:pt>
                <c:pt idx="232">
                  <c:v>18.350000381469727</c:v>
                </c:pt>
                <c:pt idx="233">
                  <c:v>17.440000534057617</c:v>
                </c:pt>
                <c:pt idx="234">
                  <c:v>18.340000152587891</c:v>
                </c:pt>
                <c:pt idx="235">
                  <c:v>19.979999542236328</c:v>
                </c:pt>
                <c:pt idx="236">
                  <c:v>19.819999694824219</c:v>
                </c:pt>
                <c:pt idx="237">
                  <c:v>17.040000915527344</c:v>
                </c:pt>
                <c:pt idx="238">
                  <c:v>17.700000762939453</c:v>
                </c:pt>
                <c:pt idx="239">
                  <c:v>14.010000228881836</c:v>
                </c:pt>
                <c:pt idx="240">
                  <c:v>16.209999084472656</c:v>
                </c:pt>
                <c:pt idx="241">
                  <c:v>18.230124473571777</c:v>
                </c:pt>
                <c:pt idx="242">
                  <c:v>2.6604500631373504</c:v>
                </c:pt>
              </c:numCache>
            </c:numRef>
          </c:xVal>
          <c:yVal>
            <c:numRef>
              <c:f>'Figure4.2.5'!$AC$4:$AC$984</c:f>
              <c:numCache>
                <c:formatCode>General</c:formatCode>
                <c:ptCount val="981"/>
                <c:pt idx="0">
                  <c:v>0</c:v>
                </c:pt>
                <c:pt idx="1">
                  <c:v>7.2999999999999995E-2</c:v>
                </c:pt>
                <c:pt idx="2">
                  <c:v>0.155</c:v>
                </c:pt>
                <c:pt idx="3">
                  <c:v>0.222</c:v>
                </c:pt>
                <c:pt idx="4">
                  <c:v>0.28199999999999997</c:v>
                </c:pt>
                <c:pt idx="5">
                  <c:v>0.34899999999999998</c:v>
                </c:pt>
                <c:pt idx="6">
                  <c:v>0.41199999999999998</c:v>
                </c:pt>
                <c:pt idx="7">
                  <c:v>0.47599999999999998</c:v>
                </c:pt>
                <c:pt idx="8">
                  <c:v>0.53500000000000003</c:v>
                </c:pt>
                <c:pt idx="9">
                  <c:v>0.6</c:v>
                </c:pt>
                <c:pt idx="10">
                  <c:v>0.68100000000000005</c:v>
                </c:pt>
                <c:pt idx="11">
                  <c:v>0.73599999999999999</c:v>
                </c:pt>
                <c:pt idx="12">
                  <c:v>0.80100000000000005</c:v>
                </c:pt>
                <c:pt idx="13">
                  <c:v>0.86299999999999999</c:v>
                </c:pt>
                <c:pt idx="14">
                  <c:v>0.93400000000000005</c:v>
                </c:pt>
                <c:pt idx="15">
                  <c:v>0.997</c:v>
                </c:pt>
                <c:pt idx="16">
                  <c:v>1.0620000000000001</c:v>
                </c:pt>
                <c:pt idx="17">
                  <c:v>1.133</c:v>
                </c:pt>
                <c:pt idx="18">
                  <c:v>1.214</c:v>
                </c:pt>
                <c:pt idx="19">
                  <c:v>1.2769999999999999</c:v>
                </c:pt>
                <c:pt idx="20">
                  <c:v>1.3380000000000001</c:v>
                </c:pt>
                <c:pt idx="21">
                  <c:v>1.4019999999999999</c:v>
                </c:pt>
                <c:pt idx="22">
                  <c:v>1.474</c:v>
                </c:pt>
                <c:pt idx="23">
                  <c:v>1.538</c:v>
                </c:pt>
                <c:pt idx="24">
                  <c:v>1.603</c:v>
                </c:pt>
                <c:pt idx="25">
                  <c:v>1.661</c:v>
                </c:pt>
                <c:pt idx="26">
                  <c:v>1.7330000000000001</c:v>
                </c:pt>
                <c:pt idx="27">
                  <c:v>1.792</c:v>
                </c:pt>
                <c:pt idx="28">
                  <c:v>1.8660000000000001</c:v>
                </c:pt>
                <c:pt idx="29">
                  <c:v>1.929</c:v>
                </c:pt>
                <c:pt idx="30">
                  <c:v>2.012</c:v>
                </c:pt>
                <c:pt idx="31">
                  <c:v>2.0790000000000002</c:v>
                </c:pt>
                <c:pt idx="32">
                  <c:v>2.145</c:v>
                </c:pt>
                <c:pt idx="33">
                  <c:v>2.2090000000000001</c:v>
                </c:pt>
                <c:pt idx="34">
                  <c:v>2.2709999999999999</c:v>
                </c:pt>
                <c:pt idx="35">
                  <c:v>2.335</c:v>
                </c:pt>
                <c:pt idx="36">
                  <c:v>2.3929999999999998</c:v>
                </c:pt>
                <c:pt idx="37">
                  <c:v>2.4580000000000002</c:v>
                </c:pt>
                <c:pt idx="38">
                  <c:v>2.5299999999999998</c:v>
                </c:pt>
                <c:pt idx="39">
                  <c:v>2.597</c:v>
                </c:pt>
                <c:pt idx="40">
                  <c:v>2.66</c:v>
                </c:pt>
                <c:pt idx="41">
                  <c:v>2.7229999999999999</c:v>
                </c:pt>
                <c:pt idx="42">
                  <c:v>2.7959999999999998</c:v>
                </c:pt>
                <c:pt idx="43">
                  <c:v>2.859</c:v>
                </c:pt>
                <c:pt idx="44">
                  <c:v>2.9460000000000002</c:v>
                </c:pt>
                <c:pt idx="45">
                  <c:v>2.9969999999999999</c:v>
                </c:pt>
                <c:pt idx="46">
                  <c:v>3.0609999999999999</c:v>
                </c:pt>
                <c:pt idx="47">
                  <c:v>3.117</c:v>
                </c:pt>
                <c:pt idx="48">
                  <c:v>3.1869999999999998</c:v>
                </c:pt>
                <c:pt idx="49">
                  <c:v>3.2480000000000002</c:v>
                </c:pt>
                <c:pt idx="50">
                  <c:v>3.3159999999999998</c:v>
                </c:pt>
                <c:pt idx="51">
                  <c:v>3.3889999999999998</c:v>
                </c:pt>
                <c:pt idx="52">
                  <c:v>3.4729999999999999</c:v>
                </c:pt>
                <c:pt idx="53">
                  <c:v>3.5310000000000001</c:v>
                </c:pt>
                <c:pt idx="54">
                  <c:v>3.5950000000000002</c:v>
                </c:pt>
                <c:pt idx="55">
                  <c:v>3.6629999999999998</c:v>
                </c:pt>
                <c:pt idx="56">
                  <c:v>3.7229999999999999</c:v>
                </c:pt>
                <c:pt idx="57">
                  <c:v>3.78</c:v>
                </c:pt>
                <c:pt idx="58">
                  <c:v>3.8620000000000001</c:v>
                </c:pt>
                <c:pt idx="59">
                  <c:v>3.9159999999999999</c:v>
                </c:pt>
                <c:pt idx="60">
                  <c:v>4</c:v>
                </c:pt>
                <c:pt idx="61">
                  <c:v>4.0659999999999998</c:v>
                </c:pt>
                <c:pt idx="62">
                  <c:v>4.1310000000000002</c:v>
                </c:pt>
                <c:pt idx="63">
                  <c:v>4.1989999999999998</c:v>
                </c:pt>
                <c:pt idx="64">
                  <c:v>4.2519999999999998</c:v>
                </c:pt>
                <c:pt idx="65">
                  <c:v>4.3140000000000001</c:v>
                </c:pt>
                <c:pt idx="66">
                  <c:v>4.3949999999999996</c:v>
                </c:pt>
                <c:pt idx="67">
                  <c:v>4.4589999999999996</c:v>
                </c:pt>
                <c:pt idx="68">
                  <c:v>4.5229999999999997</c:v>
                </c:pt>
                <c:pt idx="69">
                  <c:v>4.5830000000000002</c:v>
                </c:pt>
                <c:pt idx="70">
                  <c:v>4.6440000000000001</c:v>
                </c:pt>
                <c:pt idx="71">
                  <c:v>4.7300000000000004</c:v>
                </c:pt>
                <c:pt idx="72">
                  <c:v>4.7960000000000003</c:v>
                </c:pt>
                <c:pt idx="73">
                  <c:v>4.8879999999999999</c:v>
                </c:pt>
                <c:pt idx="74">
                  <c:v>4.9550000000000001</c:v>
                </c:pt>
                <c:pt idx="75">
                  <c:v>5.03</c:v>
                </c:pt>
                <c:pt idx="76">
                  <c:v>5.101</c:v>
                </c:pt>
                <c:pt idx="77">
                  <c:v>5.1529999999999996</c:v>
                </c:pt>
                <c:pt idx="78">
                  <c:v>5.2220000000000004</c:v>
                </c:pt>
                <c:pt idx="79">
                  <c:v>5.28</c:v>
                </c:pt>
                <c:pt idx="80">
                  <c:v>5.3490000000000002</c:v>
                </c:pt>
                <c:pt idx="81">
                  <c:v>5.415</c:v>
                </c:pt>
                <c:pt idx="82">
                  <c:v>5.484</c:v>
                </c:pt>
                <c:pt idx="83">
                  <c:v>5.5540000000000003</c:v>
                </c:pt>
                <c:pt idx="84">
                  <c:v>5.6260000000000003</c:v>
                </c:pt>
                <c:pt idx="85">
                  <c:v>5.6920000000000002</c:v>
                </c:pt>
                <c:pt idx="86">
                  <c:v>5.7560000000000002</c:v>
                </c:pt>
                <c:pt idx="87">
                  <c:v>5.8010000000000002</c:v>
                </c:pt>
                <c:pt idx="88">
                  <c:v>5.851</c:v>
                </c:pt>
                <c:pt idx="89">
                  <c:v>5.9189999999999996</c:v>
                </c:pt>
                <c:pt idx="90">
                  <c:v>5.9779999999999998</c:v>
                </c:pt>
                <c:pt idx="91">
                  <c:v>6.0369999999999999</c:v>
                </c:pt>
                <c:pt idx="92">
                  <c:v>6.1120000000000001</c:v>
                </c:pt>
                <c:pt idx="93">
                  <c:v>6.1769999999999996</c:v>
                </c:pt>
                <c:pt idx="94">
                  <c:v>6.274</c:v>
                </c:pt>
                <c:pt idx="95">
                  <c:v>6.3410000000000002</c:v>
                </c:pt>
                <c:pt idx="96">
                  <c:v>6.399</c:v>
                </c:pt>
                <c:pt idx="97">
                  <c:v>6.4550000000000001</c:v>
                </c:pt>
                <c:pt idx="98">
                  <c:v>6.5179999999999998</c:v>
                </c:pt>
                <c:pt idx="99">
                  <c:v>6.5819999999999999</c:v>
                </c:pt>
                <c:pt idx="100">
                  <c:v>6.6529999999999996</c:v>
                </c:pt>
                <c:pt idx="101">
                  <c:v>6.7229999999999999</c:v>
                </c:pt>
                <c:pt idx="102">
                  <c:v>6.7869999999999999</c:v>
                </c:pt>
                <c:pt idx="103">
                  <c:v>6.8520000000000003</c:v>
                </c:pt>
                <c:pt idx="104">
                  <c:v>6.9139999999999997</c:v>
                </c:pt>
                <c:pt idx="105">
                  <c:v>6.97</c:v>
                </c:pt>
                <c:pt idx="106">
                  <c:v>7.0369999999999999</c:v>
                </c:pt>
                <c:pt idx="107">
                  <c:v>7.1</c:v>
                </c:pt>
                <c:pt idx="108">
                  <c:v>7.1680000000000001</c:v>
                </c:pt>
                <c:pt idx="109">
                  <c:v>7.2309999999999999</c:v>
                </c:pt>
                <c:pt idx="110">
                  <c:v>7.3090000000000002</c:v>
                </c:pt>
                <c:pt idx="111">
                  <c:v>7.3780000000000001</c:v>
                </c:pt>
                <c:pt idx="112">
                  <c:v>7.4480000000000004</c:v>
                </c:pt>
                <c:pt idx="113">
                  <c:v>7.5069999999999997</c:v>
                </c:pt>
                <c:pt idx="114">
                  <c:v>7.5730000000000004</c:v>
                </c:pt>
                <c:pt idx="115">
                  <c:v>7.6390000000000002</c:v>
                </c:pt>
                <c:pt idx="116">
                  <c:v>7.71</c:v>
                </c:pt>
                <c:pt idx="117">
                  <c:v>7.7679999999999998</c:v>
                </c:pt>
                <c:pt idx="118">
                  <c:v>7.843</c:v>
                </c:pt>
                <c:pt idx="119">
                  <c:v>7.91</c:v>
                </c:pt>
                <c:pt idx="120">
                  <c:v>7.9710000000000001</c:v>
                </c:pt>
                <c:pt idx="121">
                  <c:v>8.0370000000000008</c:v>
                </c:pt>
                <c:pt idx="122">
                  <c:v>8.0950000000000006</c:v>
                </c:pt>
                <c:pt idx="123">
                  <c:v>8.1609999999999996</c:v>
                </c:pt>
                <c:pt idx="124">
                  <c:v>8.2279999999999998</c:v>
                </c:pt>
                <c:pt idx="125">
                  <c:v>8.3149999999999995</c:v>
                </c:pt>
                <c:pt idx="126">
                  <c:v>8.3670000000000009</c:v>
                </c:pt>
                <c:pt idx="127">
                  <c:v>8.4290000000000003</c:v>
                </c:pt>
                <c:pt idx="128">
                  <c:v>8.4960000000000004</c:v>
                </c:pt>
                <c:pt idx="129">
                  <c:v>8.5589999999999993</c:v>
                </c:pt>
                <c:pt idx="130">
                  <c:v>8.6289999999999996</c:v>
                </c:pt>
                <c:pt idx="131">
                  <c:v>8.6959999999999997</c:v>
                </c:pt>
                <c:pt idx="132">
                  <c:v>8.7569999999999997</c:v>
                </c:pt>
                <c:pt idx="133">
                  <c:v>8.827</c:v>
                </c:pt>
                <c:pt idx="134">
                  <c:v>8.8949999999999996</c:v>
                </c:pt>
                <c:pt idx="135">
                  <c:v>8.9740000000000002</c:v>
                </c:pt>
                <c:pt idx="136">
                  <c:v>9.0350000000000001</c:v>
                </c:pt>
                <c:pt idx="137">
                  <c:v>9.1029999999999998</c:v>
                </c:pt>
                <c:pt idx="138">
                  <c:v>9.1660000000000004</c:v>
                </c:pt>
                <c:pt idx="139">
                  <c:v>9.2230000000000008</c:v>
                </c:pt>
                <c:pt idx="140">
                  <c:v>9.298</c:v>
                </c:pt>
                <c:pt idx="141">
                  <c:v>9.3680000000000003</c:v>
                </c:pt>
                <c:pt idx="142">
                  <c:v>9.4339999999999993</c:v>
                </c:pt>
                <c:pt idx="143">
                  <c:v>9.4979999999999993</c:v>
                </c:pt>
                <c:pt idx="144">
                  <c:v>9.5649999999999995</c:v>
                </c:pt>
                <c:pt idx="145">
                  <c:v>9.6270000000000007</c:v>
                </c:pt>
                <c:pt idx="146">
                  <c:v>9.702</c:v>
                </c:pt>
                <c:pt idx="147">
                  <c:v>9.7650000000000006</c:v>
                </c:pt>
                <c:pt idx="148">
                  <c:v>9.8339999999999996</c:v>
                </c:pt>
                <c:pt idx="149">
                  <c:v>9.8879999999999999</c:v>
                </c:pt>
                <c:pt idx="150">
                  <c:v>9.9580000000000002</c:v>
                </c:pt>
                <c:pt idx="151">
                  <c:v>10.026</c:v>
                </c:pt>
                <c:pt idx="152">
                  <c:v>10.096</c:v>
                </c:pt>
                <c:pt idx="153">
                  <c:v>10.164999999999999</c:v>
                </c:pt>
                <c:pt idx="154">
                  <c:v>10.231</c:v>
                </c:pt>
                <c:pt idx="155">
                  <c:v>10.292999999999999</c:v>
                </c:pt>
                <c:pt idx="156">
                  <c:v>10.359</c:v>
                </c:pt>
                <c:pt idx="157">
                  <c:v>10.428000000000001</c:v>
                </c:pt>
                <c:pt idx="158">
                  <c:v>10.494</c:v>
                </c:pt>
                <c:pt idx="159">
                  <c:v>10.564</c:v>
                </c:pt>
                <c:pt idx="160">
                  <c:v>10.635999999999999</c:v>
                </c:pt>
                <c:pt idx="161">
                  <c:v>10.691000000000001</c:v>
                </c:pt>
                <c:pt idx="162">
                  <c:v>10.746</c:v>
                </c:pt>
                <c:pt idx="163">
                  <c:v>10.824999999999999</c:v>
                </c:pt>
                <c:pt idx="164">
                  <c:v>10.926</c:v>
                </c:pt>
                <c:pt idx="165">
                  <c:v>10.983000000000001</c:v>
                </c:pt>
                <c:pt idx="166">
                  <c:v>11.048999999999999</c:v>
                </c:pt>
                <c:pt idx="167">
                  <c:v>11.106999999999999</c:v>
                </c:pt>
                <c:pt idx="168">
                  <c:v>11.166</c:v>
                </c:pt>
                <c:pt idx="169">
                  <c:v>11.23</c:v>
                </c:pt>
                <c:pt idx="170">
                  <c:v>11.301</c:v>
                </c:pt>
                <c:pt idx="171">
                  <c:v>11.358000000000001</c:v>
                </c:pt>
                <c:pt idx="172">
                  <c:v>11.426</c:v>
                </c:pt>
                <c:pt idx="173">
                  <c:v>11.499000000000001</c:v>
                </c:pt>
                <c:pt idx="174">
                  <c:v>11.561999999999999</c:v>
                </c:pt>
                <c:pt idx="175">
                  <c:v>11.616</c:v>
                </c:pt>
                <c:pt idx="176">
                  <c:v>11.694000000000001</c:v>
                </c:pt>
                <c:pt idx="177">
                  <c:v>11.757999999999999</c:v>
                </c:pt>
                <c:pt idx="178">
                  <c:v>11.827</c:v>
                </c:pt>
                <c:pt idx="179">
                  <c:v>11.891</c:v>
                </c:pt>
                <c:pt idx="180">
                  <c:v>11.952999999999999</c:v>
                </c:pt>
                <c:pt idx="181">
                  <c:v>12.02</c:v>
                </c:pt>
                <c:pt idx="182">
                  <c:v>12.083</c:v>
                </c:pt>
                <c:pt idx="183">
                  <c:v>12.148999999999999</c:v>
                </c:pt>
                <c:pt idx="184">
                  <c:v>12.21</c:v>
                </c:pt>
                <c:pt idx="185">
                  <c:v>12.275</c:v>
                </c:pt>
                <c:pt idx="186">
                  <c:v>12.343999999999999</c:v>
                </c:pt>
                <c:pt idx="187">
                  <c:v>12.414</c:v>
                </c:pt>
                <c:pt idx="188">
                  <c:v>12.493</c:v>
                </c:pt>
                <c:pt idx="189">
                  <c:v>12.55</c:v>
                </c:pt>
                <c:pt idx="190">
                  <c:v>12.614000000000001</c:v>
                </c:pt>
                <c:pt idx="191">
                  <c:v>12.673999999999999</c:v>
                </c:pt>
                <c:pt idx="192">
                  <c:v>12.746</c:v>
                </c:pt>
                <c:pt idx="193">
                  <c:v>12.823</c:v>
                </c:pt>
                <c:pt idx="194">
                  <c:v>12.92</c:v>
                </c:pt>
                <c:pt idx="195">
                  <c:v>12.991</c:v>
                </c:pt>
                <c:pt idx="196">
                  <c:v>13.066000000000001</c:v>
                </c:pt>
                <c:pt idx="197">
                  <c:v>13.127000000000001</c:v>
                </c:pt>
                <c:pt idx="198">
                  <c:v>13.186999999999999</c:v>
                </c:pt>
                <c:pt idx="199">
                  <c:v>13.252000000000001</c:v>
                </c:pt>
                <c:pt idx="200">
                  <c:v>13.316000000000001</c:v>
                </c:pt>
                <c:pt idx="201">
                  <c:v>13.372999999999999</c:v>
                </c:pt>
                <c:pt idx="202">
                  <c:v>13.432</c:v>
                </c:pt>
                <c:pt idx="203">
                  <c:v>13.503</c:v>
                </c:pt>
                <c:pt idx="204">
                  <c:v>13.569000000000001</c:v>
                </c:pt>
                <c:pt idx="205">
                  <c:v>13.643000000000001</c:v>
                </c:pt>
                <c:pt idx="206">
                  <c:v>13.692</c:v>
                </c:pt>
                <c:pt idx="207">
                  <c:v>13.763</c:v>
                </c:pt>
                <c:pt idx="208">
                  <c:v>13.82</c:v>
                </c:pt>
                <c:pt idx="209">
                  <c:v>13.888</c:v>
                </c:pt>
                <c:pt idx="210">
                  <c:v>13.954000000000001</c:v>
                </c:pt>
                <c:pt idx="211">
                  <c:v>14.036</c:v>
                </c:pt>
                <c:pt idx="212">
                  <c:v>14.103</c:v>
                </c:pt>
                <c:pt idx="213">
                  <c:v>14.169</c:v>
                </c:pt>
                <c:pt idx="214">
                  <c:v>14.228</c:v>
                </c:pt>
                <c:pt idx="215">
                  <c:v>14.295</c:v>
                </c:pt>
                <c:pt idx="216">
                  <c:v>14.356999999999999</c:v>
                </c:pt>
                <c:pt idx="217">
                  <c:v>14.426</c:v>
                </c:pt>
                <c:pt idx="218">
                  <c:v>14.484999999999999</c:v>
                </c:pt>
                <c:pt idx="219">
                  <c:v>14.548999999999999</c:v>
                </c:pt>
                <c:pt idx="220">
                  <c:v>14.606999999999999</c:v>
                </c:pt>
                <c:pt idx="221">
                  <c:v>14.675000000000001</c:v>
                </c:pt>
                <c:pt idx="222">
                  <c:v>14.744</c:v>
                </c:pt>
                <c:pt idx="223">
                  <c:v>14.801</c:v>
                </c:pt>
                <c:pt idx="224">
                  <c:v>14.872999999999999</c:v>
                </c:pt>
                <c:pt idx="225">
                  <c:v>14.935</c:v>
                </c:pt>
                <c:pt idx="226">
                  <c:v>14.999000000000001</c:v>
                </c:pt>
                <c:pt idx="227">
                  <c:v>15.081</c:v>
                </c:pt>
                <c:pt idx="228">
                  <c:v>15.141</c:v>
                </c:pt>
                <c:pt idx="229">
                  <c:v>15.205</c:v>
                </c:pt>
                <c:pt idx="230">
                  <c:v>15.273</c:v>
                </c:pt>
                <c:pt idx="231">
                  <c:v>15.336</c:v>
                </c:pt>
                <c:pt idx="232">
                  <c:v>15.4</c:v>
                </c:pt>
                <c:pt idx="233">
                  <c:v>15.465999999999999</c:v>
                </c:pt>
                <c:pt idx="234">
                  <c:v>15.542</c:v>
                </c:pt>
                <c:pt idx="235">
                  <c:v>15.605</c:v>
                </c:pt>
                <c:pt idx="236">
                  <c:v>15.676</c:v>
                </c:pt>
                <c:pt idx="237">
                  <c:v>15.734</c:v>
                </c:pt>
                <c:pt idx="238">
                  <c:v>15.803000000000001</c:v>
                </c:pt>
                <c:pt idx="239">
                  <c:v>15.875</c:v>
                </c:pt>
                <c:pt idx="240">
                  <c:v>15.939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ED-4643-A36B-904215950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strRef>
              <c:f>'Figure4.2.5'!$N$2</c:f>
              <c:strCache>
                <c:ptCount val="1"/>
                <c:pt idx="0">
                  <c:v>Trajectory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'Figure4.2.5'!$N$4:$N$984</c:f>
              <c:numCache>
                <c:formatCode>General</c:formatCode>
                <c:ptCount val="981"/>
                <c:pt idx="0">
                  <c:v>0</c:v>
                </c:pt>
                <c:pt idx="1">
                  <c:v>4.0160000000000057E-3</c:v>
                </c:pt>
                <c:pt idx="2">
                  <c:v>7.0000000000050025E-6</c:v>
                </c:pt>
                <c:pt idx="3">
                  <c:v>4.3190000000000025E-3</c:v>
                </c:pt>
                <c:pt idx="4">
                  <c:v>2.8100000000000591E-4</c:v>
                </c:pt>
                <c:pt idx="5">
                  <c:v>1.7190000000000083E-3</c:v>
                </c:pt>
                <c:pt idx="6">
                  <c:v>-6.3219999999999882E-3</c:v>
                </c:pt>
                <c:pt idx="7">
                  <c:v>4.0300000000000015E-3</c:v>
                </c:pt>
                <c:pt idx="8">
                  <c:v>1.7513000000000018E-2</c:v>
                </c:pt>
                <c:pt idx="9">
                  <c:v>2.7293999999999999E-2</c:v>
                </c:pt>
                <c:pt idx="10">
                  <c:v>6.4269000000000021E-2</c:v>
                </c:pt>
                <c:pt idx="11">
                  <c:v>7.4367000000000003E-2</c:v>
                </c:pt>
                <c:pt idx="12">
                  <c:v>4.0202000000000016E-2</c:v>
                </c:pt>
                <c:pt idx="13">
                  <c:v>1.7071000000000013E-2</c:v>
                </c:pt>
                <c:pt idx="14">
                  <c:v>3.478500000000001E-2</c:v>
                </c:pt>
                <c:pt idx="15">
                  <c:v>5.0786000000000019E-2</c:v>
                </c:pt>
                <c:pt idx="16">
                  <c:v>6.9668999999999995E-2</c:v>
                </c:pt>
                <c:pt idx="17">
                  <c:v>3.8160000000000013E-2</c:v>
                </c:pt>
                <c:pt idx="18">
                  <c:v>5.9803000000000016E-2</c:v>
                </c:pt>
                <c:pt idx="19">
                  <c:v>4.135800000000002E-2</c:v>
                </c:pt>
                <c:pt idx="20">
                  <c:v>7.5487000000000012E-2</c:v>
                </c:pt>
                <c:pt idx="21">
                  <c:v>1.8555999999999996E-2</c:v>
                </c:pt>
                <c:pt idx="22">
                  <c:v>4.3811999999999997E-2</c:v>
                </c:pt>
                <c:pt idx="23">
                  <c:v>4.3647000000000005E-2</c:v>
                </c:pt>
                <c:pt idx="24">
                  <c:v>2.3566999999999994E-2</c:v>
                </c:pt>
                <c:pt idx="25">
                  <c:v>7.8980000000000009E-2</c:v>
                </c:pt>
                <c:pt idx="26">
                  <c:v>5.4779000000000015E-2</c:v>
                </c:pt>
                <c:pt idx="27">
                  <c:v>6.6185999999999995E-2</c:v>
                </c:pt>
                <c:pt idx="28">
                  <c:v>9.6703000000000025E-2</c:v>
                </c:pt>
                <c:pt idx="29">
                  <c:v>6.1575000000000005E-2</c:v>
                </c:pt>
                <c:pt idx="30">
                  <c:v>9.1441999999999996E-2</c:v>
                </c:pt>
                <c:pt idx="31">
                  <c:v>6.4091999999999996E-2</c:v>
                </c:pt>
                <c:pt idx="32">
                  <c:v>9.3368000000000007E-2</c:v>
                </c:pt>
                <c:pt idx="33">
                  <c:v>8.3162E-2</c:v>
                </c:pt>
                <c:pt idx="34">
                  <c:v>0.13111900000000004</c:v>
                </c:pt>
                <c:pt idx="35">
                  <c:v>0.11632500000000001</c:v>
                </c:pt>
                <c:pt idx="36">
                  <c:v>0.108575</c:v>
                </c:pt>
                <c:pt idx="37">
                  <c:v>0.137937</c:v>
                </c:pt>
                <c:pt idx="38">
                  <c:v>9.716799999999999E-2</c:v>
                </c:pt>
                <c:pt idx="39">
                  <c:v>0.13907700000000001</c:v>
                </c:pt>
                <c:pt idx="40">
                  <c:v>0.14310700000000004</c:v>
                </c:pt>
                <c:pt idx="41">
                  <c:v>0.14364600000000002</c:v>
                </c:pt>
                <c:pt idx="42">
                  <c:v>0.15268399999999996</c:v>
                </c:pt>
                <c:pt idx="43">
                  <c:v>0.16689899999999999</c:v>
                </c:pt>
                <c:pt idx="44">
                  <c:v>0.16085500000000003</c:v>
                </c:pt>
                <c:pt idx="45">
                  <c:v>0.17258100000000001</c:v>
                </c:pt>
                <c:pt idx="46">
                  <c:v>0.14083600000000002</c:v>
                </c:pt>
                <c:pt idx="47">
                  <c:v>0.17496899999999999</c:v>
                </c:pt>
                <c:pt idx="48">
                  <c:v>0.17479899999999998</c:v>
                </c:pt>
                <c:pt idx="49">
                  <c:v>0.15999700000000003</c:v>
                </c:pt>
                <c:pt idx="50">
                  <c:v>0.20349599999999998</c:v>
                </c:pt>
                <c:pt idx="51">
                  <c:v>0.18916899999999998</c:v>
                </c:pt>
                <c:pt idx="52">
                  <c:v>0.19559399999999999</c:v>
                </c:pt>
                <c:pt idx="53">
                  <c:v>0.189882</c:v>
                </c:pt>
                <c:pt idx="54">
                  <c:v>0.22240699999999999</c:v>
                </c:pt>
                <c:pt idx="55">
                  <c:v>0.17957000000000001</c:v>
                </c:pt>
                <c:pt idx="56">
                  <c:v>0.19571</c:v>
                </c:pt>
                <c:pt idx="57">
                  <c:v>0.19975400000000001</c:v>
                </c:pt>
                <c:pt idx="58">
                  <c:v>0.19473199999999999</c:v>
                </c:pt>
                <c:pt idx="59">
                  <c:v>0.20409699999999997</c:v>
                </c:pt>
                <c:pt idx="60">
                  <c:v>0.19231999999999999</c:v>
                </c:pt>
                <c:pt idx="61">
                  <c:v>0.20599200000000004</c:v>
                </c:pt>
                <c:pt idx="62">
                  <c:v>0.22805</c:v>
                </c:pt>
                <c:pt idx="63">
                  <c:v>0.20920299999999997</c:v>
                </c:pt>
                <c:pt idx="64">
                  <c:v>0.23728300000000002</c:v>
                </c:pt>
                <c:pt idx="65">
                  <c:v>0.23980599999999999</c:v>
                </c:pt>
                <c:pt idx="66">
                  <c:v>0.24612599999999998</c:v>
                </c:pt>
                <c:pt idx="67">
                  <c:v>0.23964999999999997</c:v>
                </c:pt>
                <c:pt idx="68">
                  <c:v>0.23932599999999998</c:v>
                </c:pt>
                <c:pt idx="69">
                  <c:v>0.22784499999999996</c:v>
                </c:pt>
                <c:pt idx="70">
                  <c:v>0.25186899999999995</c:v>
                </c:pt>
                <c:pt idx="71">
                  <c:v>0.24520400000000001</c:v>
                </c:pt>
                <c:pt idx="72">
                  <c:v>0.24145</c:v>
                </c:pt>
                <c:pt idx="73">
                  <c:v>0.24584800000000001</c:v>
                </c:pt>
                <c:pt idx="74">
                  <c:v>0.24111299999999999</c:v>
                </c:pt>
                <c:pt idx="75">
                  <c:v>0.23999700000000002</c:v>
                </c:pt>
                <c:pt idx="76">
                  <c:v>0.24716499999999997</c:v>
                </c:pt>
                <c:pt idx="77">
                  <c:v>0.274646</c:v>
                </c:pt>
                <c:pt idx="78">
                  <c:v>0.26643299999999998</c:v>
                </c:pt>
                <c:pt idx="79">
                  <c:v>0.27293800000000001</c:v>
                </c:pt>
                <c:pt idx="80">
                  <c:v>0.26898</c:v>
                </c:pt>
                <c:pt idx="81">
                  <c:v>0.25872800000000001</c:v>
                </c:pt>
                <c:pt idx="82">
                  <c:v>0.27022099999999999</c:v>
                </c:pt>
                <c:pt idx="83">
                  <c:v>0.26857999999999999</c:v>
                </c:pt>
                <c:pt idx="84">
                  <c:v>0.25472300000000003</c:v>
                </c:pt>
                <c:pt idx="85">
                  <c:v>0.25719700000000001</c:v>
                </c:pt>
                <c:pt idx="86">
                  <c:v>0.26559100000000002</c:v>
                </c:pt>
                <c:pt idx="87">
                  <c:v>0.26006899999999999</c:v>
                </c:pt>
                <c:pt idx="88">
                  <c:v>0.26117899999999999</c:v>
                </c:pt>
                <c:pt idx="89">
                  <c:v>0.26180399999999998</c:v>
                </c:pt>
                <c:pt idx="90">
                  <c:v>0.25156200000000001</c:v>
                </c:pt>
                <c:pt idx="91">
                  <c:v>0.28548500000000004</c:v>
                </c:pt>
                <c:pt idx="92">
                  <c:v>0.25764500000000001</c:v>
                </c:pt>
                <c:pt idx="93">
                  <c:v>0.24947300000000003</c:v>
                </c:pt>
                <c:pt idx="94">
                  <c:v>0.25382299999999997</c:v>
                </c:pt>
                <c:pt idx="95">
                  <c:v>0.27564</c:v>
                </c:pt>
                <c:pt idx="96">
                  <c:v>0.27192500000000003</c:v>
                </c:pt>
                <c:pt idx="97">
                  <c:v>0.27194200000000002</c:v>
                </c:pt>
                <c:pt idx="98">
                  <c:v>0.25689899999999999</c:v>
                </c:pt>
                <c:pt idx="99">
                  <c:v>0.26925900000000003</c:v>
                </c:pt>
                <c:pt idx="100">
                  <c:v>0.25753900000000002</c:v>
                </c:pt>
                <c:pt idx="101">
                  <c:v>0.26434800000000003</c:v>
                </c:pt>
                <c:pt idx="102">
                  <c:v>0.262853</c:v>
                </c:pt>
                <c:pt idx="103">
                  <c:v>0.26251099999999999</c:v>
                </c:pt>
                <c:pt idx="104">
                  <c:v>0.26669400000000004</c:v>
                </c:pt>
                <c:pt idx="105">
                  <c:v>0.26314799999999999</c:v>
                </c:pt>
                <c:pt idx="106">
                  <c:v>0.26192300000000002</c:v>
                </c:pt>
                <c:pt idx="107">
                  <c:v>0.25911700000000004</c:v>
                </c:pt>
                <c:pt idx="108">
                  <c:v>0.26247100000000001</c:v>
                </c:pt>
                <c:pt idx="109">
                  <c:v>0.25941399999999998</c:v>
                </c:pt>
                <c:pt idx="110">
                  <c:v>0.254662</c:v>
                </c:pt>
                <c:pt idx="111">
                  <c:v>0.24571199999999999</c:v>
                </c:pt>
                <c:pt idx="112">
                  <c:v>0.25389699999999998</c:v>
                </c:pt>
                <c:pt idx="113">
                  <c:v>0.27437399999999995</c:v>
                </c:pt>
                <c:pt idx="114">
                  <c:v>0.26036899999999996</c:v>
                </c:pt>
                <c:pt idx="115">
                  <c:v>0.26008199999999998</c:v>
                </c:pt>
                <c:pt idx="116">
                  <c:v>0.25181200000000004</c:v>
                </c:pt>
                <c:pt idx="117">
                  <c:v>0.25774200000000003</c:v>
                </c:pt>
                <c:pt idx="118">
                  <c:v>0.25815199999999999</c:v>
                </c:pt>
                <c:pt idx="119">
                  <c:v>0.26163500000000001</c:v>
                </c:pt>
                <c:pt idx="120">
                  <c:v>0.26633000000000001</c:v>
                </c:pt>
                <c:pt idx="121">
                  <c:v>0.26719300000000001</c:v>
                </c:pt>
                <c:pt idx="122">
                  <c:v>0.25692399999999999</c:v>
                </c:pt>
                <c:pt idx="123">
                  <c:v>0.26147199999999998</c:v>
                </c:pt>
                <c:pt idx="124">
                  <c:v>0.26766899999999999</c:v>
                </c:pt>
                <c:pt idx="125">
                  <c:v>0.26285900000000001</c:v>
                </c:pt>
                <c:pt idx="126">
                  <c:v>0.26042199999999999</c:v>
                </c:pt>
                <c:pt idx="127">
                  <c:v>0.27279300000000001</c:v>
                </c:pt>
                <c:pt idx="128">
                  <c:v>0.26077899999999998</c:v>
                </c:pt>
                <c:pt idx="129">
                  <c:v>0.25945699999999999</c:v>
                </c:pt>
                <c:pt idx="130">
                  <c:v>0.27123699999999995</c:v>
                </c:pt>
                <c:pt idx="131">
                  <c:v>0.26682400000000001</c:v>
                </c:pt>
                <c:pt idx="132">
                  <c:v>0.26054300000000002</c:v>
                </c:pt>
                <c:pt idx="133">
                  <c:v>0.272984</c:v>
                </c:pt>
                <c:pt idx="134">
                  <c:v>0.263764</c:v>
                </c:pt>
                <c:pt idx="135">
                  <c:v>0.25577499999999997</c:v>
                </c:pt>
                <c:pt idx="136">
                  <c:v>0.266905</c:v>
                </c:pt>
                <c:pt idx="137">
                  <c:v>0.26921999999999996</c:v>
                </c:pt>
                <c:pt idx="138">
                  <c:v>0.269314</c:v>
                </c:pt>
                <c:pt idx="139">
                  <c:v>0.26152299999999995</c:v>
                </c:pt>
                <c:pt idx="140">
                  <c:v>0.27769299999999997</c:v>
                </c:pt>
                <c:pt idx="141">
                  <c:v>0.27482799999999996</c:v>
                </c:pt>
                <c:pt idx="142">
                  <c:v>0.28059600000000001</c:v>
                </c:pt>
                <c:pt idx="143">
                  <c:v>0.27758499999999997</c:v>
                </c:pt>
                <c:pt idx="144">
                  <c:v>0.28819900000000004</c:v>
                </c:pt>
                <c:pt idx="145">
                  <c:v>0.29085500000000003</c:v>
                </c:pt>
                <c:pt idx="146">
                  <c:v>0.29164400000000001</c:v>
                </c:pt>
                <c:pt idx="147">
                  <c:v>0.28119</c:v>
                </c:pt>
                <c:pt idx="148">
                  <c:v>0.28878900000000002</c:v>
                </c:pt>
                <c:pt idx="149">
                  <c:v>0.30518200000000001</c:v>
                </c:pt>
                <c:pt idx="150">
                  <c:v>0.30696000000000001</c:v>
                </c:pt>
                <c:pt idx="151">
                  <c:v>0.297149</c:v>
                </c:pt>
                <c:pt idx="152">
                  <c:v>0.31529699999999999</c:v>
                </c:pt>
                <c:pt idx="153">
                  <c:v>0.30087700000000001</c:v>
                </c:pt>
                <c:pt idx="154">
                  <c:v>0.317386</c:v>
                </c:pt>
                <c:pt idx="155">
                  <c:v>0.33233499999999999</c:v>
                </c:pt>
                <c:pt idx="156">
                  <c:v>0.34658799999999995</c:v>
                </c:pt>
                <c:pt idx="157">
                  <c:v>0.34288000000000002</c:v>
                </c:pt>
                <c:pt idx="158">
                  <c:v>0.35898000000000002</c:v>
                </c:pt>
                <c:pt idx="159">
                  <c:v>0.35327800000000004</c:v>
                </c:pt>
                <c:pt idx="160">
                  <c:v>0.38867600000000002</c:v>
                </c:pt>
                <c:pt idx="161">
                  <c:v>0.38450400000000001</c:v>
                </c:pt>
                <c:pt idx="162">
                  <c:v>0.37013499999999999</c:v>
                </c:pt>
                <c:pt idx="163">
                  <c:v>0.39991099999999996</c:v>
                </c:pt>
                <c:pt idx="164">
                  <c:v>0.42217700000000002</c:v>
                </c:pt>
                <c:pt idx="165">
                  <c:v>0.41243600000000002</c:v>
                </c:pt>
                <c:pt idx="166">
                  <c:v>0.445081</c:v>
                </c:pt>
                <c:pt idx="167">
                  <c:v>0.414524</c:v>
                </c:pt>
                <c:pt idx="168">
                  <c:v>0.444741</c:v>
                </c:pt>
                <c:pt idx="169">
                  <c:v>0.42298599999999997</c:v>
                </c:pt>
                <c:pt idx="170">
                  <c:v>0.45609399999999994</c:v>
                </c:pt>
                <c:pt idx="171">
                  <c:v>0.44310100000000002</c:v>
                </c:pt>
              </c:numCache>
            </c:numRef>
          </c:xVal>
          <c:yVal>
            <c:numRef>
              <c:f>'Figure4.2.5'!$D$4:$D$984</c:f>
              <c:numCache>
                <c:formatCode>General</c:formatCode>
                <c:ptCount val="981"/>
                <c:pt idx="0">
                  <c:v>0</c:v>
                </c:pt>
                <c:pt idx="1">
                  <c:v>9.0000000003783498E-2</c:v>
                </c:pt>
                <c:pt idx="2">
                  <c:v>0.18500000000494765</c:v>
                </c:pt>
                <c:pt idx="3">
                  <c:v>0.2790000000022701</c:v>
                </c:pt>
                <c:pt idx="4">
                  <c:v>0.37299999999959255</c:v>
                </c:pt>
                <c:pt idx="5">
                  <c:v>0.4680000000007567</c:v>
                </c:pt>
                <c:pt idx="6">
                  <c:v>0.56300000000192085</c:v>
                </c:pt>
                <c:pt idx="7">
                  <c:v>0.65600000000267755</c:v>
                </c:pt>
                <c:pt idx="8">
                  <c:v>0.75200000000040745</c:v>
                </c:pt>
                <c:pt idx="9">
                  <c:v>0.8430000000007567</c:v>
                </c:pt>
                <c:pt idx="10">
                  <c:v>0.93400000000110595</c:v>
                </c:pt>
                <c:pt idx="11">
                  <c:v>1.0280000000057044</c:v>
                </c:pt>
                <c:pt idx="12">
                  <c:v>1.1229999999995925</c:v>
                </c:pt>
                <c:pt idx="13">
                  <c:v>1.2139999999999418</c:v>
                </c:pt>
                <c:pt idx="14">
                  <c:v>1.3070000000006985</c:v>
                </c:pt>
                <c:pt idx="15">
                  <c:v>1.4030000000057044</c:v>
                </c:pt>
                <c:pt idx="16">
                  <c:v>1.4950000000026193</c:v>
                </c:pt>
                <c:pt idx="17">
                  <c:v>1.5869999999995343</c:v>
                </c:pt>
                <c:pt idx="18">
                  <c:v>1.6810000000041327</c:v>
                </c:pt>
                <c:pt idx="19">
                  <c:v>1.7740000000048894</c:v>
                </c:pt>
                <c:pt idx="20">
                  <c:v>1.8670000000056461</c:v>
                </c:pt>
                <c:pt idx="21">
                  <c:v>1.9599999999991269</c:v>
                </c:pt>
                <c:pt idx="22">
                  <c:v>2.0520000000033178</c:v>
                </c:pt>
                <c:pt idx="23">
                  <c:v>2.1450000000040745</c:v>
                </c:pt>
                <c:pt idx="24">
                  <c:v>2.2380000000048312</c:v>
                </c:pt>
                <c:pt idx="25">
                  <c:v>2.3300000000017462</c:v>
                </c:pt>
                <c:pt idx="26">
                  <c:v>2.4240000000063446</c:v>
                </c:pt>
                <c:pt idx="27">
                  <c:v>2.5169999999998254</c:v>
                </c:pt>
                <c:pt idx="28">
                  <c:v>2.6100000000005821</c:v>
                </c:pt>
                <c:pt idx="29">
                  <c:v>2.7040000000051805</c:v>
                </c:pt>
                <c:pt idx="30">
                  <c:v>2.7960000000020955</c:v>
                </c:pt>
                <c:pt idx="31">
                  <c:v>2.8890000000028522</c:v>
                </c:pt>
                <c:pt idx="32">
                  <c:v>2.9830000000001746</c:v>
                </c:pt>
                <c:pt idx="33">
                  <c:v>3.0760000000009313</c:v>
                </c:pt>
                <c:pt idx="34">
                  <c:v>3.1700000000055297</c:v>
                </c:pt>
                <c:pt idx="35">
                  <c:v>3.2660000000032596</c:v>
                </c:pt>
                <c:pt idx="36">
                  <c:v>3.3570000000036089</c:v>
                </c:pt>
                <c:pt idx="37">
                  <c:v>3.4500000000043656</c:v>
                </c:pt>
                <c:pt idx="38">
                  <c:v>3.5420000000012806</c:v>
                </c:pt>
                <c:pt idx="39">
                  <c:v>3.636000000005879</c:v>
                </c:pt>
                <c:pt idx="40">
                  <c:v>3.7309999999997672</c:v>
                </c:pt>
                <c:pt idx="41">
                  <c:v>3.8230000000039581</c:v>
                </c:pt>
                <c:pt idx="42">
                  <c:v>3.9180000000051223</c:v>
                </c:pt>
                <c:pt idx="43">
                  <c:v>4.011000000005879</c:v>
                </c:pt>
                <c:pt idx="44">
                  <c:v>4.1050000000032014</c:v>
                </c:pt>
                <c:pt idx="45">
                  <c:v>4.1960000000035507</c:v>
                </c:pt>
                <c:pt idx="46">
                  <c:v>4.2900000000008731</c:v>
                </c:pt>
                <c:pt idx="47">
                  <c:v>4.3820000000050641</c:v>
                </c:pt>
                <c:pt idx="48">
                  <c:v>4.4770000000062282</c:v>
                </c:pt>
                <c:pt idx="49">
                  <c:v>4.5710000000035507</c:v>
                </c:pt>
                <c:pt idx="50">
                  <c:v>4.6640000000043074</c:v>
                </c:pt>
                <c:pt idx="51">
                  <c:v>4.7560000000012224</c:v>
                </c:pt>
                <c:pt idx="52">
                  <c:v>4.8500000000058208</c:v>
                </c:pt>
                <c:pt idx="53">
                  <c:v>4.9420000000027358</c:v>
                </c:pt>
                <c:pt idx="54">
                  <c:v>5.0360000000000582</c:v>
                </c:pt>
                <c:pt idx="55">
                  <c:v>5.1280000000042492</c:v>
                </c:pt>
                <c:pt idx="56">
                  <c:v>5.2220000000015716</c:v>
                </c:pt>
                <c:pt idx="57">
                  <c:v>5.3150000000023283</c:v>
                </c:pt>
                <c:pt idx="58">
                  <c:v>5.408000000003085</c:v>
                </c:pt>
                <c:pt idx="59">
                  <c:v>5.5030000000042492</c:v>
                </c:pt>
                <c:pt idx="60">
                  <c:v>5.5950000000011642</c:v>
                </c:pt>
                <c:pt idx="61">
                  <c:v>5.6890000000057626</c:v>
                </c:pt>
                <c:pt idx="62">
                  <c:v>5.783000000003085</c:v>
                </c:pt>
                <c:pt idx="63">
                  <c:v>5.8770000000004075</c:v>
                </c:pt>
                <c:pt idx="64">
                  <c:v>5.9700000000011642</c:v>
                </c:pt>
                <c:pt idx="65">
                  <c:v>6.0620000000053551</c:v>
                </c:pt>
                <c:pt idx="66">
                  <c:v>6.1560000000026776</c:v>
                </c:pt>
                <c:pt idx="67">
                  <c:v>6.25</c:v>
                </c:pt>
                <c:pt idx="68">
                  <c:v>6.342000000004191</c:v>
                </c:pt>
                <c:pt idx="69">
                  <c:v>6.4360000000015134</c:v>
                </c:pt>
                <c:pt idx="70">
                  <c:v>6.5310000000026776</c:v>
                </c:pt>
                <c:pt idx="71">
                  <c:v>6.6229999999995925</c:v>
                </c:pt>
                <c:pt idx="72">
                  <c:v>6.717000000004191</c:v>
                </c:pt>
                <c:pt idx="73">
                  <c:v>6.8120000000053551</c:v>
                </c:pt>
                <c:pt idx="74">
                  <c:v>6.9060000000026776</c:v>
                </c:pt>
                <c:pt idx="75">
                  <c:v>6.9990000000034343</c:v>
                </c:pt>
                <c:pt idx="76">
                  <c:v>7.092000000004191</c:v>
                </c:pt>
                <c:pt idx="77">
                  <c:v>7.1830000000045402</c:v>
                </c:pt>
                <c:pt idx="78">
                  <c:v>7.2770000000018626</c:v>
                </c:pt>
                <c:pt idx="79">
                  <c:v>7.3690000000060536</c:v>
                </c:pt>
                <c:pt idx="80">
                  <c:v>7.4619999999995343</c:v>
                </c:pt>
                <c:pt idx="81">
                  <c:v>7.555000000000291</c:v>
                </c:pt>
                <c:pt idx="82">
                  <c:v>7.6510000000052969</c:v>
                </c:pt>
                <c:pt idx="83">
                  <c:v>7.7430000000022119</c:v>
                </c:pt>
                <c:pt idx="84">
                  <c:v>7.8369999999995343</c:v>
                </c:pt>
                <c:pt idx="85">
                  <c:v>7.930000000000291</c:v>
                </c:pt>
                <c:pt idx="86">
                  <c:v>8.0250000000014552</c:v>
                </c:pt>
                <c:pt idx="87">
                  <c:v>8.1170000000056461</c:v>
                </c:pt>
                <c:pt idx="88">
                  <c:v>8.2099999999991269</c:v>
                </c:pt>
                <c:pt idx="89">
                  <c:v>8.3040000000037253</c:v>
                </c:pt>
                <c:pt idx="90">
                  <c:v>8.397000000004482</c:v>
                </c:pt>
                <c:pt idx="91">
                  <c:v>8.489000000001397</c:v>
                </c:pt>
                <c:pt idx="92">
                  <c:v>8.5830000000059954</c:v>
                </c:pt>
                <c:pt idx="93">
                  <c:v>8.6759999999994761</c:v>
                </c:pt>
                <c:pt idx="94">
                  <c:v>8.7700000000040745</c:v>
                </c:pt>
                <c:pt idx="95">
                  <c:v>8.8630000000048312</c:v>
                </c:pt>
                <c:pt idx="96">
                  <c:v>8.9570000000021537</c:v>
                </c:pt>
                <c:pt idx="97">
                  <c:v>9.0500000000029104</c:v>
                </c:pt>
                <c:pt idx="98">
                  <c:v>9.1430000000036671</c:v>
                </c:pt>
                <c:pt idx="99">
                  <c:v>9.2350000000005821</c:v>
                </c:pt>
                <c:pt idx="100">
                  <c:v>9.3290000000051805</c:v>
                </c:pt>
                <c:pt idx="101">
                  <c:v>9.4210000000020955</c:v>
                </c:pt>
                <c:pt idx="102">
                  <c:v>9.5130000000062864</c:v>
                </c:pt>
                <c:pt idx="103">
                  <c:v>9.6059999999997672</c:v>
                </c:pt>
                <c:pt idx="104">
                  <c:v>9.6980000000039581</c:v>
                </c:pt>
                <c:pt idx="105">
                  <c:v>9.7930000000051223</c:v>
                </c:pt>
                <c:pt idx="106">
                  <c:v>9.886000000005879</c:v>
                </c:pt>
                <c:pt idx="107">
                  <c:v>9.9800000000032014</c:v>
                </c:pt>
                <c:pt idx="108">
                  <c:v>10.074000000000524</c:v>
                </c:pt>
                <c:pt idx="109">
                  <c:v>10.167000000001281</c:v>
                </c:pt>
                <c:pt idx="110">
                  <c:v>10.260000000002037</c:v>
                </c:pt>
                <c:pt idx="111">
                  <c:v>10.35399999999936</c:v>
                </c:pt>
                <c:pt idx="112">
                  <c:v>10.447000000000116</c:v>
                </c:pt>
                <c:pt idx="113">
                  <c:v>10.540000000000873</c:v>
                </c:pt>
                <c:pt idx="114">
                  <c:v>10.632000000005064</c:v>
                </c:pt>
                <c:pt idx="115">
                  <c:v>10.726000000002387</c:v>
                </c:pt>
                <c:pt idx="116">
                  <c:v>10.819999999999709</c:v>
                </c:pt>
                <c:pt idx="117">
                  <c:v>10.911000000000058</c:v>
                </c:pt>
                <c:pt idx="118">
                  <c:v>11.006000000001222</c:v>
                </c:pt>
                <c:pt idx="119">
                  <c:v>11.097000000001572</c:v>
                </c:pt>
                <c:pt idx="120">
                  <c:v>11.19100000000617</c:v>
                </c:pt>
                <c:pt idx="121">
                  <c:v>11.281999999999243</c:v>
                </c:pt>
                <c:pt idx="122">
                  <c:v>11.377000000000407</c:v>
                </c:pt>
                <c:pt idx="123">
                  <c:v>11.471000000005006</c:v>
                </c:pt>
                <c:pt idx="124">
                  <c:v>11.562000000005355</c:v>
                </c:pt>
                <c:pt idx="125">
                  <c:v>11.655000000006112</c:v>
                </c:pt>
                <c:pt idx="126">
                  <c:v>11.75</c:v>
                </c:pt>
                <c:pt idx="127">
                  <c:v>11.842000000004191</c:v>
                </c:pt>
                <c:pt idx="128">
                  <c:v>11.935000000004948</c:v>
                </c:pt>
                <c:pt idx="129">
                  <c:v>12.028000000005704</c:v>
                </c:pt>
                <c:pt idx="130">
                  <c:v>12.122000000003027</c:v>
                </c:pt>
                <c:pt idx="131">
                  <c:v>12.213999999999942</c:v>
                </c:pt>
                <c:pt idx="132">
                  <c:v>12.309000000001106</c:v>
                </c:pt>
                <c:pt idx="133">
                  <c:v>12.401000000005297</c:v>
                </c:pt>
                <c:pt idx="134">
                  <c:v>12.495000000002619</c:v>
                </c:pt>
                <c:pt idx="135">
                  <c:v>12.588000000003376</c:v>
                </c:pt>
                <c:pt idx="136">
                  <c:v>12.677999999999884</c:v>
                </c:pt>
                <c:pt idx="137">
                  <c:v>12.772000000004482</c:v>
                </c:pt>
                <c:pt idx="138">
                  <c:v>12.866000000001804</c:v>
                </c:pt>
                <c:pt idx="139">
                  <c:v>12.959000000002561</c:v>
                </c:pt>
                <c:pt idx="140">
                  <c:v>13.052000000003318</c:v>
                </c:pt>
                <c:pt idx="141">
                  <c:v>13.144000000000233</c:v>
                </c:pt>
                <c:pt idx="142">
                  <c:v>13.239000000001397</c:v>
                </c:pt>
                <c:pt idx="143">
                  <c:v>13.334000000002561</c:v>
                </c:pt>
                <c:pt idx="144">
                  <c:v>13.427999999999884</c:v>
                </c:pt>
                <c:pt idx="145">
                  <c:v>13.522000000004482</c:v>
                </c:pt>
                <c:pt idx="146">
                  <c:v>13.614000000001397</c:v>
                </c:pt>
                <c:pt idx="147">
                  <c:v>13.709000000002561</c:v>
                </c:pt>
                <c:pt idx="148">
                  <c:v>13.802000000003318</c:v>
                </c:pt>
                <c:pt idx="149">
                  <c:v>13.895000000004075</c:v>
                </c:pt>
                <c:pt idx="150">
                  <c:v>13.986000000004424</c:v>
                </c:pt>
                <c:pt idx="151">
                  <c:v>14.07900000000518</c:v>
                </c:pt>
                <c:pt idx="152">
                  <c:v>14.173000000002503</c:v>
                </c:pt>
                <c:pt idx="153">
                  <c:v>14.266999999999825</c:v>
                </c:pt>
                <c:pt idx="154">
                  <c:v>14.36200000000099</c:v>
                </c:pt>
                <c:pt idx="155">
                  <c:v>14.45400000000518</c:v>
                </c:pt>
                <c:pt idx="156">
                  <c:v>14.544000000001688</c:v>
                </c:pt>
                <c:pt idx="157">
                  <c:v>14.636000000005879</c:v>
                </c:pt>
                <c:pt idx="158">
                  <c:v>14.72899999999936</c:v>
                </c:pt>
                <c:pt idx="159">
                  <c:v>14.822000000000116</c:v>
                </c:pt>
                <c:pt idx="160">
                  <c:v>14.917000000001281</c:v>
                </c:pt>
                <c:pt idx="161">
                  <c:v>15.011000000005879</c:v>
                </c:pt>
                <c:pt idx="162">
                  <c:v>15.10399999999936</c:v>
                </c:pt>
                <c:pt idx="163">
                  <c:v>15.197000000000116</c:v>
                </c:pt>
                <c:pt idx="164">
                  <c:v>15.291000000004715</c:v>
                </c:pt>
                <c:pt idx="165">
                  <c:v>15.38300000000163</c:v>
                </c:pt>
                <c:pt idx="166">
                  <c:v>15.474000000001979</c:v>
                </c:pt>
                <c:pt idx="167">
                  <c:v>15.567999999999302</c:v>
                </c:pt>
                <c:pt idx="168">
                  <c:v>15.660000000003492</c:v>
                </c:pt>
                <c:pt idx="169">
                  <c:v>15.754000000000815</c:v>
                </c:pt>
                <c:pt idx="170">
                  <c:v>15.844000000004598</c:v>
                </c:pt>
                <c:pt idx="171">
                  <c:v>15.935000000004948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ED-4643-A36B-904215950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pitch[°]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  <c:max val="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'Figure4.2.5'!$N$2</c:f>
              <c:strCache>
                <c:ptCount val="1"/>
                <c:pt idx="0">
                  <c:v>Trajectory</c:v>
                </c:pt>
              </c:strCache>
            </c:strRef>
          </c:tx>
          <c:xVal>
            <c:numRef>
              <c:f>'Figure4.2.5'!$N$4:$N$187</c:f>
              <c:numCache>
                <c:formatCode>General</c:formatCode>
                <c:ptCount val="184"/>
                <c:pt idx="0">
                  <c:v>0</c:v>
                </c:pt>
                <c:pt idx="1">
                  <c:v>4.0160000000000057E-3</c:v>
                </c:pt>
                <c:pt idx="2">
                  <c:v>7.0000000000050025E-6</c:v>
                </c:pt>
                <c:pt idx="3">
                  <c:v>4.3190000000000025E-3</c:v>
                </c:pt>
                <c:pt idx="4">
                  <c:v>2.8100000000000591E-4</c:v>
                </c:pt>
                <c:pt idx="5">
                  <c:v>1.7190000000000083E-3</c:v>
                </c:pt>
                <c:pt idx="6">
                  <c:v>-6.3219999999999882E-3</c:v>
                </c:pt>
                <c:pt idx="7">
                  <c:v>4.0300000000000015E-3</c:v>
                </c:pt>
                <c:pt idx="8">
                  <c:v>1.7513000000000018E-2</c:v>
                </c:pt>
                <c:pt idx="9">
                  <c:v>2.7293999999999999E-2</c:v>
                </c:pt>
                <c:pt idx="10">
                  <c:v>6.4269000000000021E-2</c:v>
                </c:pt>
                <c:pt idx="11">
                  <c:v>7.4367000000000003E-2</c:v>
                </c:pt>
                <c:pt idx="12">
                  <c:v>4.0202000000000016E-2</c:v>
                </c:pt>
                <c:pt idx="13">
                  <c:v>1.7071000000000013E-2</c:v>
                </c:pt>
                <c:pt idx="14">
                  <c:v>3.478500000000001E-2</c:v>
                </c:pt>
                <c:pt idx="15">
                  <c:v>5.0786000000000019E-2</c:v>
                </c:pt>
                <c:pt idx="16">
                  <c:v>6.9668999999999995E-2</c:v>
                </c:pt>
                <c:pt idx="17">
                  <c:v>3.8160000000000013E-2</c:v>
                </c:pt>
                <c:pt idx="18">
                  <c:v>5.9803000000000016E-2</c:v>
                </c:pt>
                <c:pt idx="19">
                  <c:v>4.135800000000002E-2</c:v>
                </c:pt>
                <c:pt idx="20">
                  <c:v>7.5487000000000012E-2</c:v>
                </c:pt>
                <c:pt idx="21">
                  <c:v>1.8555999999999996E-2</c:v>
                </c:pt>
                <c:pt idx="22">
                  <c:v>4.3811999999999997E-2</c:v>
                </c:pt>
                <c:pt idx="23">
                  <c:v>4.3647000000000005E-2</c:v>
                </c:pt>
                <c:pt idx="24">
                  <c:v>2.3566999999999994E-2</c:v>
                </c:pt>
                <c:pt idx="25">
                  <c:v>7.8980000000000009E-2</c:v>
                </c:pt>
                <c:pt idx="26">
                  <c:v>5.4779000000000015E-2</c:v>
                </c:pt>
                <c:pt idx="27">
                  <c:v>6.6185999999999995E-2</c:v>
                </c:pt>
                <c:pt idx="28">
                  <c:v>9.6703000000000025E-2</c:v>
                </c:pt>
                <c:pt idx="29">
                  <c:v>6.1575000000000005E-2</c:v>
                </c:pt>
                <c:pt idx="30">
                  <c:v>9.1441999999999996E-2</c:v>
                </c:pt>
                <c:pt idx="31">
                  <c:v>6.4091999999999996E-2</c:v>
                </c:pt>
                <c:pt idx="32">
                  <c:v>9.3368000000000007E-2</c:v>
                </c:pt>
                <c:pt idx="33">
                  <c:v>8.3162E-2</c:v>
                </c:pt>
                <c:pt idx="34">
                  <c:v>0.13111900000000004</c:v>
                </c:pt>
                <c:pt idx="35">
                  <c:v>0.11632500000000001</c:v>
                </c:pt>
                <c:pt idx="36">
                  <c:v>0.108575</c:v>
                </c:pt>
                <c:pt idx="37">
                  <c:v>0.137937</c:v>
                </c:pt>
                <c:pt idx="38">
                  <c:v>9.716799999999999E-2</c:v>
                </c:pt>
                <c:pt idx="39">
                  <c:v>0.13907700000000001</c:v>
                </c:pt>
                <c:pt idx="40">
                  <c:v>0.14310700000000004</c:v>
                </c:pt>
                <c:pt idx="41">
                  <c:v>0.14364600000000002</c:v>
                </c:pt>
                <c:pt idx="42">
                  <c:v>0.15268399999999996</c:v>
                </c:pt>
                <c:pt idx="43">
                  <c:v>0.16689899999999999</c:v>
                </c:pt>
                <c:pt idx="44">
                  <c:v>0.16085500000000003</c:v>
                </c:pt>
                <c:pt idx="45">
                  <c:v>0.17258100000000001</c:v>
                </c:pt>
                <c:pt idx="46">
                  <c:v>0.14083600000000002</c:v>
                </c:pt>
                <c:pt idx="47">
                  <c:v>0.17496899999999999</c:v>
                </c:pt>
                <c:pt idx="48">
                  <c:v>0.17479899999999998</c:v>
                </c:pt>
                <c:pt idx="49">
                  <c:v>0.15999700000000003</c:v>
                </c:pt>
                <c:pt idx="50">
                  <c:v>0.20349599999999998</c:v>
                </c:pt>
                <c:pt idx="51">
                  <c:v>0.18916899999999998</c:v>
                </c:pt>
                <c:pt idx="52">
                  <c:v>0.19559399999999999</c:v>
                </c:pt>
                <c:pt idx="53">
                  <c:v>0.189882</c:v>
                </c:pt>
                <c:pt idx="54">
                  <c:v>0.22240699999999999</c:v>
                </c:pt>
                <c:pt idx="55">
                  <c:v>0.17957000000000001</c:v>
                </c:pt>
                <c:pt idx="56">
                  <c:v>0.19571</c:v>
                </c:pt>
                <c:pt idx="57">
                  <c:v>0.19975400000000001</c:v>
                </c:pt>
                <c:pt idx="58">
                  <c:v>0.19473199999999999</c:v>
                </c:pt>
                <c:pt idx="59">
                  <c:v>0.20409699999999997</c:v>
                </c:pt>
                <c:pt idx="60">
                  <c:v>0.19231999999999999</c:v>
                </c:pt>
                <c:pt idx="61">
                  <c:v>0.20599200000000004</c:v>
                </c:pt>
                <c:pt idx="62">
                  <c:v>0.22805</c:v>
                </c:pt>
                <c:pt idx="63">
                  <c:v>0.20920299999999997</c:v>
                </c:pt>
                <c:pt idx="64">
                  <c:v>0.23728300000000002</c:v>
                </c:pt>
                <c:pt idx="65">
                  <c:v>0.23980599999999999</c:v>
                </c:pt>
                <c:pt idx="66">
                  <c:v>0.24612599999999998</c:v>
                </c:pt>
                <c:pt idx="67">
                  <c:v>0.23964999999999997</c:v>
                </c:pt>
                <c:pt idx="68">
                  <c:v>0.23932599999999998</c:v>
                </c:pt>
                <c:pt idx="69">
                  <c:v>0.22784499999999996</c:v>
                </c:pt>
                <c:pt idx="70">
                  <c:v>0.25186899999999995</c:v>
                </c:pt>
                <c:pt idx="71">
                  <c:v>0.24520400000000001</c:v>
                </c:pt>
                <c:pt idx="72">
                  <c:v>0.24145</c:v>
                </c:pt>
                <c:pt idx="73">
                  <c:v>0.24584800000000001</c:v>
                </c:pt>
                <c:pt idx="74">
                  <c:v>0.24111299999999999</c:v>
                </c:pt>
                <c:pt idx="75">
                  <c:v>0.23999700000000002</c:v>
                </c:pt>
                <c:pt idx="76">
                  <c:v>0.24716499999999997</c:v>
                </c:pt>
                <c:pt idx="77">
                  <c:v>0.274646</c:v>
                </c:pt>
                <c:pt idx="78">
                  <c:v>0.26643299999999998</c:v>
                </c:pt>
                <c:pt idx="79">
                  <c:v>0.27293800000000001</c:v>
                </c:pt>
                <c:pt idx="80">
                  <c:v>0.26898</c:v>
                </c:pt>
                <c:pt idx="81">
                  <c:v>0.25872800000000001</c:v>
                </c:pt>
                <c:pt idx="82">
                  <c:v>0.27022099999999999</c:v>
                </c:pt>
                <c:pt idx="83">
                  <c:v>0.26857999999999999</c:v>
                </c:pt>
                <c:pt idx="84">
                  <c:v>0.25472300000000003</c:v>
                </c:pt>
                <c:pt idx="85">
                  <c:v>0.25719700000000001</c:v>
                </c:pt>
                <c:pt idx="86">
                  <c:v>0.26559100000000002</c:v>
                </c:pt>
                <c:pt idx="87">
                  <c:v>0.26006899999999999</c:v>
                </c:pt>
                <c:pt idx="88">
                  <c:v>0.26117899999999999</c:v>
                </c:pt>
                <c:pt idx="89">
                  <c:v>0.26180399999999998</c:v>
                </c:pt>
                <c:pt idx="90">
                  <c:v>0.25156200000000001</c:v>
                </c:pt>
                <c:pt idx="91">
                  <c:v>0.28548500000000004</c:v>
                </c:pt>
                <c:pt idx="92">
                  <c:v>0.25764500000000001</c:v>
                </c:pt>
                <c:pt idx="93">
                  <c:v>0.24947300000000003</c:v>
                </c:pt>
                <c:pt idx="94">
                  <c:v>0.25382299999999997</c:v>
                </c:pt>
                <c:pt idx="95">
                  <c:v>0.27564</c:v>
                </c:pt>
                <c:pt idx="96">
                  <c:v>0.27192500000000003</c:v>
                </c:pt>
                <c:pt idx="97">
                  <c:v>0.27194200000000002</c:v>
                </c:pt>
                <c:pt idx="98">
                  <c:v>0.25689899999999999</c:v>
                </c:pt>
                <c:pt idx="99">
                  <c:v>0.26925900000000003</c:v>
                </c:pt>
                <c:pt idx="100">
                  <c:v>0.25753900000000002</c:v>
                </c:pt>
                <c:pt idx="101">
                  <c:v>0.26434800000000003</c:v>
                </c:pt>
                <c:pt idx="102">
                  <c:v>0.262853</c:v>
                </c:pt>
                <c:pt idx="103">
                  <c:v>0.26251099999999999</c:v>
                </c:pt>
                <c:pt idx="104">
                  <c:v>0.26669400000000004</c:v>
                </c:pt>
                <c:pt idx="105">
                  <c:v>0.26314799999999999</c:v>
                </c:pt>
                <c:pt idx="106">
                  <c:v>0.26192300000000002</c:v>
                </c:pt>
                <c:pt idx="107">
                  <c:v>0.25911700000000004</c:v>
                </c:pt>
                <c:pt idx="108">
                  <c:v>0.26247100000000001</c:v>
                </c:pt>
                <c:pt idx="109">
                  <c:v>0.25941399999999998</c:v>
                </c:pt>
                <c:pt idx="110">
                  <c:v>0.254662</c:v>
                </c:pt>
                <c:pt idx="111">
                  <c:v>0.24571199999999999</c:v>
                </c:pt>
                <c:pt idx="112">
                  <c:v>0.25389699999999998</c:v>
                </c:pt>
                <c:pt idx="113">
                  <c:v>0.27437399999999995</c:v>
                </c:pt>
                <c:pt idx="114">
                  <c:v>0.26036899999999996</c:v>
                </c:pt>
                <c:pt idx="115">
                  <c:v>0.26008199999999998</c:v>
                </c:pt>
                <c:pt idx="116">
                  <c:v>0.25181200000000004</c:v>
                </c:pt>
                <c:pt idx="117">
                  <c:v>0.25774200000000003</c:v>
                </c:pt>
                <c:pt idx="118">
                  <c:v>0.25815199999999999</c:v>
                </c:pt>
                <c:pt idx="119">
                  <c:v>0.26163500000000001</c:v>
                </c:pt>
                <c:pt idx="120">
                  <c:v>0.26633000000000001</c:v>
                </c:pt>
                <c:pt idx="121">
                  <c:v>0.26719300000000001</c:v>
                </c:pt>
                <c:pt idx="122">
                  <c:v>0.25692399999999999</c:v>
                </c:pt>
                <c:pt idx="123">
                  <c:v>0.26147199999999998</c:v>
                </c:pt>
                <c:pt idx="124">
                  <c:v>0.26766899999999999</c:v>
                </c:pt>
                <c:pt idx="125">
                  <c:v>0.26285900000000001</c:v>
                </c:pt>
                <c:pt idx="126">
                  <c:v>0.26042199999999999</c:v>
                </c:pt>
                <c:pt idx="127">
                  <c:v>0.27279300000000001</c:v>
                </c:pt>
                <c:pt idx="128">
                  <c:v>0.26077899999999998</c:v>
                </c:pt>
                <c:pt idx="129">
                  <c:v>0.25945699999999999</c:v>
                </c:pt>
                <c:pt idx="130">
                  <c:v>0.27123699999999995</c:v>
                </c:pt>
                <c:pt idx="131">
                  <c:v>0.26682400000000001</c:v>
                </c:pt>
                <c:pt idx="132">
                  <c:v>0.26054300000000002</c:v>
                </c:pt>
                <c:pt idx="133">
                  <c:v>0.272984</c:v>
                </c:pt>
                <c:pt idx="134">
                  <c:v>0.263764</c:v>
                </c:pt>
                <c:pt idx="135">
                  <c:v>0.25577499999999997</c:v>
                </c:pt>
                <c:pt idx="136">
                  <c:v>0.266905</c:v>
                </c:pt>
                <c:pt idx="137">
                  <c:v>0.26921999999999996</c:v>
                </c:pt>
                <c:pt idx="138">
                  <c:v>0.269314</c:v>
                </c:pt>
                <c:pt idx="139">
                  <c:v>0.26152299999999995</c:v>
                </c:pt>
                <c:pt idx="140">
                  <c:v>0.27769299999999997</c:v>
                </c:pt>
                <c:pt idx="141">
                  <c:v>0.27482799999999996</c:v>
                </c:pt>
                <c:pt idx="142">
                  <c:v>0.28059600000000001</c:v>
                </c:pt>
                <c:pt idx="143">
                  <c:v>0.27758499999999997</c:v>
                </c:pt>
                <c:pt idx="144">
                  <c:v>0.28819900000000004</c:v>
                </c:pt>
                <c:pt idx="145">
                  <c:v>0.29085500000000003</c:v>
                </c:pt>
                <c:pt idx="146">
                  <c:v>0.29164400000000001</c:v>
                </c:pt>
                <c:pt idx="147">
                  <c:v>0.28119</c:v>
                </c:pt>
                <c:pt idx="148">
                  <c:v>0.28878900000000002</c:v>
                </c:pt>
                <c:pt idx="149">
                  <c:v>0.30518200000000001</c:v>
                </c:pt>
                <c:pt idx="150">
                  <c:v>0.30696000000000001</c:v>
                </c:pt>
                <c:pt idx="151">
                  <c:v>0.297149</c:v>
                </c:pt>
                <c:pt idx="152">
                  <c:v>0.31529699999999999</c:v>
                </c:pt>
                <c:pt idx="153">
                  <c:v>0.30087700000000001</c:v>
                </c:pt>
                <c:pt idx="154">
                  <c:v>0.317386</c:v>
                </c:pt>
                <c:pt idx="155">
                  <c:v>0.33233499999999999</c:v>
                </c:pt>
                <c:pt idx="156">
                  <c:v>0.34658799999999995</c:v>
                </c:pt>
                <c:pt idx="157">
                  <c:v>0.34288000000000002</c:v>
                </c:pt>
                <c:pt idx="158">
                  <c:v>0.35898000000000002</c:v>
                </c:pt>
                <c:pt idx="159">
                  <c:v>0.35327800000000004</c:v>
                </c:pt>
                <c:pt idx="160">
                  <c:v>0.38867600000000002</c:v>
                </c:pt>
                <c:pt idx="161">
                  <c:v>0.38450400000000001</c:v>
                </c:pt>
                <c:pt idx="162">
                  <c:v>0.37013499999999999</c:v>
                </c:pt>
                <c:pt idx="163">
                  <c:v>0.39991099999999996</c:v>
                </c:pt>
                <c:pt idx="164">
                  <c:v>0.42217700000000002</c:v>
                </c:pt>
                <c:pt idx="165">
                  <c:v>0.41243600000000002</c:v>
                </c:pt>
                <c:pt idx="166">
                  <c:v>0.445081</c:v>
                </c:pt>
                <c:pt idx="167">
                  <c:v>0.414524</c:v>
                </c:pt>
                <c:pt idx="168">
                  <c:v>0.444741</c:v>
                </c:pt>
                <c:pt idx="169">
                  <c:v>0.42298599999999997</c:v>
                </c:pt>
                <c:pt idx="170">
                  <c:v>0.45609399999999994</c:v>
                </c:pt>
                <c:pt idx="171">
                  <c:v>0.44310100000000002</c:v>
                </c:pt>
              </c:numCache>
            </c:numRef>
          </c:xVal>
          <c:yVal>
            <c:numRef>
              <c:f>'Figure4.2.5'!$O$4:$O$187</c:f>
              <c:numCache>
                <c:formatCode>General</c:formatCode>
                <c:ptCount val="184"/>
                <c:pt idx="0">
                  <c:v>0</c:v>
                </c:pt>
                <c:pt idx="1">
                  <c:v>5.7329999999999473E-3</c:v>
                </c:pt>
                <c:pt idx="2">
                  <c:v>-4.9999999999954527E-6</c:v>
                </c:pt>
                <c:pt idx="3">
                  <c:v>6.1309999999999715E-3</c:v>
                </c:pt>
                <c:pt idx="4">
                  <c:v>4.1300000000001091E-4</c:v>
                </c:pt>
                <c:pt idx="5">
                  <c:v>2.4579999999999702E-3</c:v>
                </c:pt>
                <c:pt idx="6">
                  <c:v>-9.0030000000000422E-3</c:v>
                </c:pt>
                <c:pt idx="7">
                  <c:v>5.7219999999999797E-3</c:v>
                </c:pt>
                <c:pt idx="8">
                  <c:v>2.4969999999999912E-2</c:v>
                </c:pt>
                <c:pt idx="9">
                  <c:v>3.8874000000000027E-2</c:v>
                </c:pt>
                <c:pt idx="10">
                  <c:v>9.1722999999999957E-2</c:v>
                </c:pt>
                <c:pt idx="11">
                  <c:v>0.10601499999999998</c:v>
                </c:pt>
                <c:pt idx="12">
                  <c:v>0.171514</c:v>
                </c:pt>
                <c:pt idx="13">
                  <c:v>0.25195600000000001</c:v>
                </c:pt>
                <c:pt idx="14">
                  <c:v>0.27678399999999997</c:v>
                </c:pt>
                <c:pt idx="15">
                  <c:v>0.299149</c:v>
                </c:pt>
                <c:pt idx="16">
                  <c:v>0.32560100000000003</c:v>
                </c:pt>
                <c:pt idx="17">
                  <c:v>0.39297599999999999</c:v>
                </c:pt>
                <c:pt idx="18">
                  <c:v>0.42299300000000006</c:v>
                </c:pt>
                <c:pt idx="19">
                  <c:v>0.50753400000000004</c:v>
                </c:pt>
                <c:pt idx="20">
                  <c:v>0.55442399999999992</c:v>
                </c:pt>
                <c:pt idx="21">
                  <c:v>0.6930289999999999</c:v>
                </c:pt>
                <c:pt idx="22">
                  <c:v>0.72720999999999991</c:v>
                </c:pt>
                <c:pt idx="23">
                  <c:v>0.8331360000000001</c:v>
                </c:pt>
                <c:pt idx="24">
                  <c:v>0.91157699999999986</c:v>
                </c:pt>
                <c:pt idx="25">
                  <c:v>0.98500899999999991</c:v>
                </c:pt>
                <c:pt idx="26">
                  <c:v>1.0565290000000001</c:v>
                </c:pt>
                <c:pt idx="27">
                  <c:v>1.173897</c:v>
                </c:pt>
                <c:pt idx="28">
                  <c:v>1.2135030000000002</c:v>
                </c:pt>
                <c:pt idx="29">
                  <c:v>1.369205</c:v>
                </c:pt>
                <c:pt idx="30">
                  <c:v>1.407413</c:v>
                </c:pt>
                <c:pt idx="31">
                  <c:v>1.5691810000000002</c:v>
                </c:pt>
                <c:pt idx="32">
                  <c:v>1.6059409999999998</c:v>
                </c:pt>
                <c:pt idx="33">
                  <c:v>1.7854499999999998</c:v>
                </c:pt>
                <c:pt idx="34">
                  <c:v>1.8443999999999996</c:v>
                </c:pt>
                <c:pt idx="35">
                  <c:v>2.013522</c:v>
                </c:pt>
                <c:pt idx="36">
                  <c:v>2.0964339999999999</c:v>
                </c:pt>
                <c:pt idx="37">
                  <c:v>2.222642</c:v>
                </c:pt>
                <c:pt idx="38">
                  <c:v>2.3542439999999996</c:v>
                </c:pt>
                <c:pt idx="39">
                  <c:v>2.4914459999999998</c:v>
                </c:pt>
                <c:pt idx="40">
                  <c:v>2.583402</c:v>
                </c:pt>
                <c:pt idx="41">
                  <c:v>2.7559710000000002</c:v>
                </c:pt>
                <c:pt idx="42">
                  <c:v>2.8508489999999997</c:v>
                </c:pt>
                <c:pt idx="43">
                  <c:v>3.033296</c:v>
                </c:pt>
                <c:pt idx="44">
                  <c:v>3.1087480000000003</c:v>
                </c:pt>
                <c:pt idx="45">
                  <c:v>3.2832439999999998</c:v>
                </c:pt>
                <c:pt idx="46">
                  <c:v>3.4086560000000001</c:v>
                </c:pt>
                <c:pt idx="47">
                  <c:v>3.6003670000000003</c:v>
                </c:pt>
                <c:pt idx="48">
                  <c:v>3.6770509999999996</c:v>
                </c:pt>
                <c:pt idx="49">
                  <c:v>3.8887259999999997</c:v>
                </c:pt>
                <c:pt idx="50">
                  <c:v>3.9321999999999999</c:v>
                </c:pt>
                <c:pt idx="51">
                  <c:v>4.1382110000000001</c:v>
                </c:pt>
                <c:pt idx="52">
                  <c:v>4.2165550000000005</c:v>
                </c:pt>
                <c:pt idx="53">
                  <c:v>4.4240409999999999</c:v>
                </c:pt>
                <c:pt idx="54">
                  <c:v>4.5241249999999997</c:v>
                </c:pt>
                <c:pt idx="55">
                  <c:v>4.7583700000000002</c:v>
                </c:pt>
                <c:pt idx="56">
                  <c:v>4.839893</c:v>
                </c:pt>
                <c:pt idx="57">
                  <c:v>5.0414070000000004</c:v>
                </c:pt>
                <c:pt idx="58">
                  <c:v>5.1021210000000004</c:v>
                </c:pt>
                <c:pt idx="59">
                  <c:v>5.3021800000000008</c:v>
                </c:pt>
                <c:pt idx="60">
                  <c:v>5.4181249999999999</c:v>
                </c:pt>
                <c:pt idx="61">
                  <c:v>5.6144959999999999</c:v>
                </c:pt>
                <c:pt idx="62">
                  <c:v>5.6928520000000002</c:v>
                </c:pt>
                <c:pt idx="63">
                  <c:v>5.9170180000000006</c:v>
                </c:pt>
                <c:pt idx="64">
                  <c:v>5.9971170000000003</c:v>
                </c:pt>
                <c:pt idx="65">
                  <c:v>6.1724309999999996</c:v>
                </c:pt>
                <c:pt idx="66">
                  <c:v>6.2907770000000003</c:v>
                </c:pt>
                <c:pt idx="67">
                  <c:v>6.5093540000000001</c:v>
                </c:pt>
                <c:pt idx="68">
                  <c:v>6.6187290000000001</c:v>
                </c:pt>
                <c:pt idx="69">
                  <c:v>6.8264740000000002</c:v>
                </c:pt>
                <c:pt idx="70">
                  <c:v>6.8953220000000002</c:v>
                </c:pt>
                <c:pt idx="71">
                  <c:v>7.1000559999999995</c:v>
                </c:pt>
                <c:pt idx="72">
                  <c:v>7.2005680000000005</c:v>
                </c:pt>
                <c:pt idx="73">
                  <c:v>7.4056369999999996</c:v>
                </c:pt>
                <c:pt idx="74">
                  <c:v>7.5024860000000002</c:v>
                </c:pt>
                <c:pt idx="75">
                  <c:v>7.6981970000000004</c:v>
                </c:pt>
                <c:pt idx="76">
                  <c:v>7.7988619999999997</c:v>
                </c:pt>
                <c:pt idx="77">
                  <c:v>7.9567199999999998</c:v>
                </c:pt>
                <c:pt idx="78">
                  <c:v>8.046576</c:v>
                </c:pt>
                <c:pt idx="79">
                  <c:v>8.2356700000000007</c:v>
                </c:pt>
                <c:pt idx="80">
                  <c:v>8.3709519999999991</c:v>
                </c:pt>
                <c:pt idx="81">
                  <c:v>8.5912629999999996</c:v>
                </c:pt>
                <c:pt idx="82">
                  <c:v>8.6852199999999993</c:v>
                </c:pt>
                <c:pt idx="83">
                  <c:v>8.8598730000000003</c:v>
                </c:pt>
                <c:pt idx="84">
                  <c:v>8.9841429999999995</c:v>
                </c:pt>
                <c:pt idx="85">
                  <c:v>9.1564259999999997</c:v>
                </c:pt>
                <c:pt idx="86">
                  <c:v>9.2864880000000003</c:v>
                </c:pt>
                <c:pt idx="87">
                  <c:v>9.4931659999999987</c:v>
                </c:pt>
                <c:pt idx="88">
                  <c:v>9.5761859999999999</c:v>
                </c:pt>
                <c:pt idx="89">
                  <c:v>9.7808089999999996</c:v>
                </c:pt>
                <c:pt idx="90">
                  <c:v>9.8989930000000008</c:v>
                </c:pt>
                <c:pt idx="91">
                  <c:v>10.06902</c:v>
                </c:pt>
                <c:pt idx="92">
                  <c:v>10.180387999999999</c:v>
                </c:pt>
                <c:pt idx="93">
                  <c:v>10.414406</c:v>
                </c:pt>
                <c:pt idx="94">
                  <c:v>10.532368</c:v>
                </c:pt>
                <c:pt idx="95">
                  <c:v>10.691646</c:v>
                </c:pt>
                <c:pt idx="96">
                  <c:v>10.844312</c:v>
                </c:pt>
                <c:pt idx="97">
                  <c:v>10.996624000000001</c:v>
                </c:pt>
                <c:pt idx="98">
                  <c:v>11.145851</c:v>
                </c:pt>
                <c:pt idx="99">
                  <c:v>11.298413</c:v>
                </c:pt>
                <c:pt idx="100">
                  <c:v>11.447081000000001</c:v>
                </c:pt>
                <c:pt idx="101">
                  <c:v>11.597376000000001</c:v>
                </c:pt>
                <c:pt idx="102">
                  <c:v>11.746169</c:v>
                </c:pt>
                <c:pt idx="103">
                  <c:v>11.968881</c:v>
                </c:pt>
                <c:pt idx="104">
                  <c:v>12.043137999999999</c:v>
                </c:pt>
                <c:pt idx="105">
                  <c:v>12.264811</c:v>
                </c:pt>
                <c:pt idx="106">
                  <c:v>12.338700999999999</c:v>
                </c:pt>
                <c:pt idx="107">
                  <c:v>12.560384000000001</c:v>
                </c:pt>
                <c:pt idx="108">
                  <c:v>12.634230000000001</c:v>
                </c:pt>
                <c:pt idx="109">
                  <c:v>12.856309</c:v>
                </c:pt>
                <c:pt idx="110">
                  <c:v>12.967860000000002</c:v>
                </c:pt>
                <c:pt idx="111">
                  <c:v>13.22907</c:v>
                </c:pt>
                <c:pt idx="112">
                  <c:v>13.302975</c:v>
                </c:pt>
                <c:pt idx="113">
                  <c:v>13.525142000000001</c:v>
                </c:pt>
                <c:pt idx="114">
                  <c:v>13.602077</c:v>
                </c:pt>
                <c:pt idx="115">
                  <c:v>13.828889999999999</c:v>
                </c:pt>
                <c:pt idx="116">
                  <c:v>13.906295</c:v>
                </c:pt>
                <c:pt idx="117">
                  <c:v>14.134684</c:v>
                </c:pt>
                <c:pt idx="118">
                  <c:v>14.211695000000001</c:v>
                </c:pt>
                <c:pt idx="119">
                  <c:v>14.443555</c:v>
                </c:pt>
                <c:pt idx="120">
                  <c:v>14.559820999999999</c:v>
                </c:pt>
                <c:pt idx="121">
                  <c:v>14.756845999999999</c:v>
                </c:pt>
                <c:pt idx="122">
                  <c:v>14.839326999999999</c:v>
                </c:pt>
                <c:pt idx="123">
                  <c:v>15.0793</c:v>
                </c:pt>
                <c:pt idx="124">
                  <c:v>15.158582000000001</c:v>
                </c:pt>
                <c:pt idx="125">
                  <c:v>15.365339000000001</c:v>
                </c:pt>
                <c:pt idx="126">
                  <c:v>15.449115000000001</c:v>
                </c:pt>
                <c:pt idx="127">
                  <c:v>15.654082000000001</c:v>
                </c:pt>
                <c:pt idx="128">
                  <c:v>15.786145000000001</c:v>
                </c:pt>
                <c:pt idx="129">
                  <c:v>15.958741999999999</c:v>
                </c:pt>
                <c:pt idx="130">
                  <c:v>16.084294999999997</c:v>
                </c:pt>
                <c:pt idx="131">
                  <c:v>16.262653999999998</c:v>
                </c:pt>
                <c:pt idx="132">
                  <c:v>16.354783999999999</c:v>
                </c:pt>
                <c:pt idx="133">
                  <c:v>16.575253</c:v>
                </c:pt>
                <c:pt idx="134">
                  <c:v>16.671647</c:v>
                </c:pt>
                <c:pt idx="135">
                  <c:v>16.909167</c:v>
                </c:pt>
                <c:pt idx="136">
                  <c:v>16.99811</c:v>
                </c:pt>
                <c:pt idx="137">
                  <c:v>17.189152999999997</c:v>
                </c:pt>
                <c:pt idx="138">
                  <c:v>17.286660999999999</c:v>
                </c:pt>
                <c:pt idx="139">
                  <c:v>17.489381000000002</c:v>
                </c:pt>
                <c:pt idx="140">
                  <c:v>17.580185</c:v>
                </c:pt>
                <c:pt idx="141">
                  <c:v>17.786166000000001</c:v>
                </c:pt>
                <c:pt idx="142">
                  <c:v>17.886344000000001</c:v>
                </c:pt>
                <c:pt idx="143">
                  <c:v>18.152927000000002</c:v>
                </c:pt>
                <c:pt idx="144">
                  <c:v>18.253664000000001</c:v>
                </c:pt>
                <c:pt idx="145">
                  <c:v>18.471613000000001</c:v>
                </c:pt>
                <c:pt idx="146">
                  <c:v>18.583030999999998</c:v>
                </c:pt>
                <c:pt idx="147">
                  <c:v>18.819119999999998</c:v>
                </c:pt>
                <c:pt idx="148">
                  <c:v>18.929722000000002</c:v>
                </c:pt>
                <c:pt idx="149">
                  <c:v>19.154239</c:v>
                </c:pt>
                <c:pt idx="150">
                  <c:v>19.273769000000001</c:v>
                </c:pt>
                <c:pt idx="151">
                  <c:v>19.466664000000002</c:v>
                </c:pt>
                <c:pt idx="152">
                  <c:v>19.576893999999999</c:v>
                </c:pt>
                <c:pt idx="153">
                  <c:v>19.780832999999998</c:v>
                </c:pt>
                <c:pt idx="154">
                  <c:v>19.896643000000001</c:v>
                </c:pt>
                <c:pt idx="155">
                  <c:v>20.149044999999997</c:v>
                </c:pt>
                <c:pt idx="156">
                  <c:v>20.271927999999999</c:v>
                </c:pt>
                <c:pt idx="157">
                  <c:v>20.483498000000001</c:v>
                </c:pt>
                <c:pt idx="158">
                  <c:v>20.609403999999998</c:v>
                </c:pt>
                <c:pt idx="159">
                  <c:v>20.831751000000001</c:v>
                </c:pt>
                <c:pt idx="160">
                  <c:v>20.943491999999999</c:v>
                </c:pt>
                <c:pt idx="161">
                  <c:v>21.173458</c:v>
                </c:pt>
                <c:pt idx="162">
                  <c:v>21.26519</c:v>
                </c:pt>
                <c:pt idx="163">
                  <c:v>21.546973999999999</c:v>
                </c:pt>
                <c:pt idx="164">
                  <c:v>21.683257000000001</c:v>
                </c:pt>
                <c:pt idx="165">
                  <c:v>21.858051</c:v>
                </c:pt>
                <c:pt idx="166">
                  <c:v>21.987659000000001</c:v>
                </c:pt>
                <c:pt idx="167">
                  <c:v>22.193501000000001</c:v>
                </c:pt>
                <c:pt idx="168">
                  <c:v>22.331681</c:v>
                </c:pt>
                <c:pt idx="169">
                  <c:v>22.535229999999999</c:v>
                </c:pt>
                <c:pt idx="170">
                  <c:v>22.675744999999999</c:v>
                </c:pt>
                <c:pt idx="171">
                  <c:v>22.876801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75-4939-BF51-165A4B0B3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valAx>
        <c:axId val="1174424448"/>
        <c:scaling>
          <c:orientation val="minMax"/>
          <c:max val="3"/>
          <c:min val="-3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41088"/>
        <c:crosses val="autoZero"/>
        <c:crossBetween val="midCat"/>
      </c:valAx>
      <c:valAx>
        <c:axId val="1174441088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24448"/>
        <c:crosses val="autoZero"/>
        <c:crossBetween val="midCat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 4.2.3'!$AF$3</c:f>
              <c:strCache>
                <c:ptCount val="1"/>
                <c:pt idx="0">
                  <c:v>Yaw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4.2.3'!$AF$4:$AF$1000</c:f>
              <c:numCache>
                <c:formatCode>General</c:formatCode>
                <c:ptCount val="997"/>
                <c:pt idx="0">
                  <c:v>-13.310000419616699</c:v>
                </c:pt>
                <c:pt idx="1">
                  <c:v>-12.960000038146973</c:v>
                </c:pt>
                <c:pt idx="2">
                  <c:v>-13.470000267028809</c:v>
                </c:pt>
                <c:pt idx="3">
                  <c:v>-12.770000457763672</c:v>
                </c:pt>
                <c:pt idx="4">
                  <c:v>-12</c:v>
                </c:pt>
                <c:pt idx="5">
                  <c:v>-11.779999732971191</c:v>
                </c:pt>
                <c:pt idx="6">
                  <c:v>-11.779999732971191</c:v>
                </c:pt>
                <c:pt idx="7">
                  <c:v>-8.2299995422363281</c:v>
                </c:pt>
                <c:pt idx="8">
                  <c:v>-10.930000305175781</c:v>
                </c:pt>
                <c:pt idx="9">
                  <c:v>-12.029999732971191</c:v>
                </c:pt>
                <c:pt idx="10">
                  <c:v>-8.3400001525878906</c:v>
                </c:pt>
                <c:pt idx="11">
                  <c:v>-10.460000038146973</c:v>
                </c:pt>
                <c:pt idx="12">
                  <c:v>-10.130000114440918</c:v>
                </c:pt>
                <c:pt idx="13">
                  <c:v>-11.100000381469727</c:v>
                </c:pt>
                <c:pt idx="14">
                  <c:v>-9.4899997711181641</c:v>
                </c:pt>
                <c:pt idx="15">
                  <c:v>-11.869999885559082</c:v>
                </c:pt>
                <c:pt idx="16">
                  <c:v>-7.6399998664855957</c:v>
                </c:pt>
                <c:pt idx="17">
                  <c:v>-11.939999580383301</c:v>
                </c:pt>
                <c:pt idx="18">
                  <c:v>-12.930000305175781</c:v>
                </c:pt>
                <c:pt idx="19">
                  <c:v>-10.590000152587891</c:v>
                </c:pt>
                <c:pt idx="20">
                  <c:v>-9.5200004577636719</c:v>
                </c:pt>
                <c:pt idx="21">
                  <c:v>-8.5600004196166992</c:v>
                </c:pt>
                <c:pt idx="22">
                  <c:v>-7.9600000381469727</c:v>
                </c:pt>
                <c:pt idx="23">
                  <c:v>-6.7199997901916504</c:v>
                </c:pt>
                <c:pt idx="24">
                  <c:v>-11.170000076293945</c:v>
                </c:pt>
                <c:pt idx="25">
                  <c:v>-13.310000419616699</c:v>
                </c:pt>
                <c:pt idx="26">
                  <c:v>-12.050000190734863</c:v>
                </c:pt>
                <c:pt idx="27">
                  <c:v>-13.550000190734863</c:v>
                </c:pt>
                <c:pt idx="28">
                  <c:v>-14.300000190734863</c:v>
                </c:pt>
                <c:pt idx="29">
                  <c:v>-5.190000057220459</c:v>
                </c:pt>
                <c:pt idx="30">
                  <c:v>-10.869999885559082</c:v>
                </c:pt>
                <c:pt idx="31">
                  <c:v>-9.1700000762939453</c:v>
                </c:pt>
                <c:pt idx="32">
                  <c:v>-9.1700000762939453</c:v>
                </c:pt>
                <c:pt idx="33">
                  <c:v>-9.9799995422363281</c:v>
                </c:pt>
                <c:pt idx="34">
                  <c:v>-9.3599996566772461</c:v>
                </c:pt>
                <c:pt idx="35">
                  <c:v>-7.4099998474121094</c:v>
                </c:pt>
                <c:pt idx="36">
                  <c:v>-9.4899997711181641</c:v>
                </c:pt>
                <c:pt idx="37">
                  <c:v>-11.359999656677246</c:v>
                </c:pt>
                <c:pt idx="38">
                  <c:v>-0.81999999284744263</c:v>
                </c:pt>
                <c:pt idx="39">
                  <c:v>-5.8600001335144043</c:v>
                </c:pt>
                <c:pt idx="40">
                  <c:v>-4.3400001525878906</c:v>
                </c:pt>
                <c:pt idx="41">
                  <c:v>-4.3400001525878906</c:v>
                </c:pt>
                <c:pt idx="42">
                  <c:v>-9.0900001525878906</c:v>
                </c:pt>
                <c:pt idx="43">
                  <c:v>-10.850000381469727</c:v>
                </c:pt>
                <c:pt idx="44">
                  <c:v>-8.3199996948242188</c:v>
                </c:pt>
                <c:pt idx="45">
                  <c:v>-9.630000114440918</c:v>
                </c:pt>
                <c:pt idx="46">
                  <c:v>-10.210000038146973</c:v>
                </c:pt>
                <c:pt idx="47">
                  <c:v>-13.25</c:v>
                </c:pt>
                <c:pt idx="48">
                  <c:v>-11.590000152587891</c:v>
                </c:pt>
                <c:pt idx="49">
                  <c:v>-7.75</c:v>
                </c:pt>
                <c:pt idx="50">
                  <c:v>-7.3000001907348633</c:v>
                </c:pt>
                <c:pt idx="51">
                  <c:v>-7.3000001907348633</c:v>
                </c:pt>
                <c:pt idx="52">
                  <c:v>-12.380000114440918</c:v>
                </c:pt>
                <c:pt idx="53">
                  <c:v>-14.529999732971191</c:v>
                </c:pt>
                <c:pt idx="54">
                  <c:v>-18.899999618530273</c:v>
                </c:pt>
                <c:pt idx="55">
                  <c:v>-16.180000305175781</c:v>
                </c:pt>
                <c:pt idx="56">
                  <c:v>-12.090000152587891</c:v>
                </c:pt>
                <c:pt idx="57">
                  <c:v>-14.050000190734863</c:v>
                </c:pt>
                <c:pt idx="58">
                  <c:v>-15.479999542236328</c:v>
                </c:pt>
                <c:pt idx="59">
                  <c:v>-10.720000267028809</c:v>
                </c:pt>
                <c:pt idx="60">
                  <c:v>-9.5600004196166992</c:v>
                </c:pt>
                <c:pt idx="61">
                  <c:v>-10.069999694824219</c:v>
                </c:pt>
                <c:pt idx="62">
                  <c:v>-14.159999847412109</c:v>
                </c:pt>
                <c:pt idx="63">
                  <c:v>-5.1100001335144043</c:v>
                </c:pt>
                <c:pt idx="64">
                  <c:v>-6.2899999618530273</c:v>
                </c:pt>
                <c:pt idx="65">
                  <c:v>-4.3899998664855957</c:v>
                </c:pt>
                <c:pt idx="66">
                  <c:v>-9.9600000381469727</c:v>
                </c:pt>
                <c:pt idx="67">
                  <c:v>-10.569999694824219</c:v>
                </c:pt>
                <c:pt idx="68">
                  <c:v>-8.9399995803833008</c:v>
                </c:pt>
                <c:pt idx="69">
                  <c:v>-7.059999942779541</c:v>
                </c:pt>
                <c:pt idx="70">
                  <c:v>-4.869999885559082</c:v>
                </c:pt>
                <c:pt idx="71">
                  <c:v>-8.9200000762939453</c:v>
                </c:pt>
                <c:pt idx="72">
                  <c:v>-5.9899997711181641</c:v>
                </c:pt>
                <c:pt idx="73">
                  <c:v>-6.320000171661377</c:v>
                </c:pt>
                <c:pt idx="74">
                  <c:v>-6.570000171661377</c:v>
                </c:pt>
                <c:pt idx="75">
                  <c:v>-6.679999828338623</c:v>
                </c:pt>
                <c:pt idx="76">
                  <c:v>-4.7800002098083496</c:v>
                </c:pt>
                <c:pt idx="77">
                  <c:v>-10.100000381469727</c:v>
                </c:pt>
                <c:pt idx="78">
                  <c:v>-7.5500001907348633</c:v>
                </c:pt>
                <c:pt idx="79">
                  <c:v>-11.119999885559082</c:v>
                </c:pt>
                <c:pt idx="80">
                  <c:v>-13.489999771118164</c:v>
                </c:pt>
                <c:pt idx="81">
                  <c:v>-15.409999847412109</c:v>
                </c:pt>
                <c:pt idx="82">
                  <c:v>-9.4099998474121094</c:v>
                </c:pt>
                <c:pt idx="83">
                  <c:v>-8.5100002288818359</c:v>
                </c:pt>
                <c:pt idx="84">
                  <c:v>-7.5900001525878906</c:v>
                </c:pt>
                <c:pt idx="85">
                  <c:v>-13.720000267028809</c:v>
                </c:pt>
                <c:pt idx="86">
                  <c:v>-5.7699999809265137</c:v>
                </c:pt>
                <c:pt idx="87">
                  <c:v>-9.5100002288818359</c:v>
                </c:pt>
                <c:pt idx="88">
                  <c:v>-8.6099996566772461</c:v>
                </c:pt>
                <c:pt idx="89">
                  <c:v>-9.1999998092651367</c:v>
                </c:pt>
                <c:pt idx="90">
                  <c:v>-10.350000381469727</c:v>
                </c:pt>
                <c:pt idx="91">
                  <c:v>-7.3400001525878906</c:v>
                </c:pt>
                <c:pt idx="92">
                  <c:v>-7.5199999809265137</c:v>
                </c:pt>
                <c:pt idx="93">
                  <c:v>-8.0600004196166992</c:v>
                </c:pt>
                <c:pt idx="94">
                  <c:v>-7.5199999809265137</c:v>
                </c:pt>
                <c:pt idx="95">
                  <c:v>-12.270000457763672</c:v>
                </c:pt>
                <c:pt idx="96">
                  <c:v>-12.329999923706055</c:v>
                </c:pt>
                <c:pt idx="97">
                  <c:v>-10.600000381469727</c:v>
                </c:pt>
                <c:pt idx="98">
                  <c:v>-12.369999885559082</c:v>
                </c:pt>
                <c:pt idx="99">
                  <c:v>-6.4099998474121094</c:v>
                </c:pt>
                <c:pt idx="100">
                  <c:v>-11.529999732971191</c:v>
                </c:pt>
                <c:pt idx="101">
                  <c:v>-11.819999694824219</c:v>
                </c:pt>
                <c:pt idx="102">
                  <c:v>-12.409999847412109</c:v>
                </c:pt>
                <c:pt idx="103">
                  <c:v>-11.470000267028809</c:v>
                </c:pt>
                <c:pt idx="104">
                  <c:v>-9.9700002670288086</c:v>
                </c:pt>
                <c:pt idx="105">
                  <c:v>-10.039999961853027</c:v>
                </c:pt>
                <c:pt idx="106">
                  <c:v>-9.380000114440918</c:v>
                </c:pt>
                <c:pt idx="107">
                  <c:v>-5.8400001525878906</c:v>
                </c:pt>
                <c:pt idx="108">
                  <c:v>-10.890000343322754</c:v>
                </c:pt>
                <c:pt idx="109">
                  <c:v>-11.359999656677246</c:v>
                </c:pt>
                <c:pt idx="110">
                  <c:v>-9.6599998474121094</c:v>
                </c:pt>
                <c:pt idx="111">
                  <c:v>-8.380000114440918</c:v>
                </c:pt>
                <c:pt idx="112">
                  <c:v>-11.710000038146973</c:v>
                </c:pt>
                <c:pt idx="113">
                  <c:v>-13.109999656677246</c:v>
                </c:pt>
                <c:pt idx="114">
                  <c:v>-9.9799995422363281</c:v>
                </c:pt>
                <c:pt idx="115">
                  <c:v>-11.779999732971191</c:v>
                </c:pt>
                <c:pt idx="116">
                  <c:v>-9.0399999618530273</c:v>
                </c:pt>
                <c:pt idx="117">
                  <c:v>-10.880000114440918</c:v>
                </c:pt>
                <c:pt idx="118">
                  <c:v>-7.5100002288818359</c:v>
                </c:pt>
                <c:pt idx="119">
                  <c:v>-11.560000419616699</c:v>
                </c:pt>
                <c:pt idx="120">
                  <c:v>-9.130000114440918</c:v>
                </c:pt>
                <c:pt idx="121">
                  <c:v>-9.4700002670288086</c:v>
                </c:pt>
                <c:pt idx="122">
                  <c:v>-10.149999618530273</c:v>
                </c:pt>
                <c:pt idx="123">
                  <c:v>-8.7600002288818359</c:v>
                </c:pt>
                <c:pt idx="124">
                  <c:v>-7.809999942779541</c:v>
                </c:pt>
                <c:pt idx="125">
                  <c:v>-12.220000267028809</c:v>
                </c:pt>
                <c:pt idx="126">
                  <c:v>-12.909999847412109</c:v>
                </c:pt>
                <c:pt idx="127">
                  <c:v>-9.3400001525878906</c:v>
                </c:pt>
                <c:pt idx="128">
                  <c:v>-10.479999542236328</c:v>
                </c:pt>
                <c:pt idx="129">
                  <c:v>-7.3899998664855957</c:v>
                </c:pt>
                <c:pt idx="130">
                  <c:v>-8.880000114440918</c:v>
                </c:pt>
                <c:pt idx="131">
                  <c:v>-10.439999580383301</c:v>
                </c:pt>
                <c:pt idx="132">
                  <c:v>-8.6499996185302734</c:v>
                </c:pt>
                <c:pt idx="133">
                  <c:v>-2.2899999618530273</c:v>
                </c:pt>
                <c:pt idx="134">
                  <c:v>-7.8600001335144043</c:v>
                </c:pt>
                <c:pt idx="135">
                  <c:v>-8.5799999237060547</c:v>
                </c:pt>
                <c:pt idx="136">
                  <c:v>-13.039999961853027</c:v>
                </c:pt>
                <c:pt idx="137">
                  <c:v>-12.279999732971191</c:v>
                </c:pt>
                <c:pt idx="138">
                  <c:v>-12.069999694824219</c:v>
                </c:pt>
                <c:pt idx="139">
                  <c:v>-9.1099996566772461</c:v>
                </c:pt>
                <c:pt idx="140">
                  <c:v>-8.869999885559082</c:v>
                </c:pt>
                <c:pt idx="141">
                  <c:v>-7.7300000190734863</c:v>
                </c:pt>
                <c:pt idx="142">
                  <c:v>-8.1999998092651367</c:v>
                </c:pt>
                <c:pt idx="143">
                  <c:v>-5.6399998664855957</c:v>
                </c:pt>
                <c:pt idx="144">
                  <c:v>-5.0100002288818359</c:v>
                </c:pt>
                <c:pt idx="145">
                  <c:v>-3.3499999046325684</c:v>
                </c:pt>
                <c:pt idx="146">
                  <c:v>-3.3499999046325684</c:v>
                </c:pt>
                <c:pt idx="147">
                  <c:v>-2.309999942779541</c:v>
                </c:pt>
                <c:pt idx="148">
                  <c:v>-2.5999999046325684</c:v>
                </c:pt>
                <c:pt idx="149">
                  <c:v>1.8700000047683716</c:v>
                </c:pt>
                <c:pt idx="150">
                  <c:v>-0.49000000953674316</c:v>
                </c:pt>
                <c:pt idx="151">
                  <c:v>0.15000000596046448</c:v>
                </c:pt>
                <c:pt idx="152">
                  <c:v>5.2699999809265137</c:v>
                </c:pt>
                <c:pt idx="153">
                  <c:v>-0.99000000953674316</c:v>
                </c:pt>
                <c:pt idx="154">
                  <c:v>1.3999999761581421</c:v>
                </c:pt>
                <c:pt idx="155">
                  <c:v>1.8899999856948853</c:v>
                </c:pt>
                <c:pt idx="156">
                  <c:v>7.0199999809265137</c:v>
                </c:pt>
                <c:pt idx="157">
                  <c:v>5.2899999618530273</c:v>
                </c:pt>
                <c:pt idx="158">
                  <c:v>5.2899999618530273</c:v>
                </c:pt>
                <c:pt idx="159">
                  <c:v>1.7200000286102295</c:v>
                </c:pt>
                <c:pt idx="160">
                  <c:v>1.7200000286102295</c:v>
                </c:pt>
                <c:pt idx="161">
                  <c:v>-0.70999997854232788</c:v>
                </c:pt>
                <c:pt idx="162">
                  <c:v>1.2100000381469727</c:v>
                </c:pt>
                <c:pt idx="163">
                  <c:v>2.5499999523162842</c:v>
                </c:pt>
                <c:pt idx="164">
                  <c:v>-3.5</c:v>
                </c:pt>
                <c:pt idx="165">
                  <c:v>5.000000074505806E-2</c:v>
                </c:pt>
                <c:pt idx="166">
                  <c:v>-0.68000000715255737</c:v>
                </c:pt>
                <c:pt idx="167">
                  <c:v>1.3400000333786011</c:v>
                </c:pt>
                <c:pt idx="168">
                  <c:v>0.54000002145767212</c:v>
                </c:pt>
                <c:pt idx="169">
                  <c:v>5.5199999809265137</c:v>
                </c:pt>
                <c:pt idx="170">
                  <c:v>1.5700000524520874</c:v>
                </c:pt>
                <c:pt idx="171">
                  <c:v>0.20999999344348907</c:v>
                </c:pt>
                <c:pt idx="172">
                  <c:v>-5.0999999046325684</c:v>
                </c:pt>
                <c:pt idx="173">
                  <c:v>-25.069999694824219</c:v>
                </c:pt>
                <c:pt idx="174">
                  <c:v>-10.869999885559082</c:v>
                </c:pt>
                <c:pt idx="175">
                  <c:v>-6.5</c:v>
                </c:pt>
                <c:pt idx="176">
                  <c:v>-6.369999885559082</c:v>
                </c:pt>
                <c:pt idx="177">
                  <c:v>-7.130000114440918</c:v>
                </c:pt>
                <c:pt idx="178">
                  <c:v>-7.130000114440918</c:v>
                </c:pt>
                <c:pt idx="179">
                  <c:v>-4.869999885559082</c:v>
                </c:pt>
                <c:pt idx="180">
                  <c:v>-3.8299999237060547</c:v>
                </c:pt>
                <c:pt idx="181">
                  <c:v>-1.8999999761581421</c:v>
                </c:pt>
                <c:pt idx="182">
                  <c:v>-1.2899999618530273</c:v>
                </c:pt>
                <c:pt idx="183">
                  <c:v>-0.87000000476837158</c:v>
                </c:pt>
                <c:pt idx="184">
                  <c:v>-3.4100000858306885</c:v>
                </c:pt>
                <c:pt idx="185">
                  <c:v>-1.4199999570846558</c:v>
                </c:pt>
                <c:pt idx="186">
                  <c:v>3.5099999904632568</c:v>
                </c:pt>
                <c:pt idx="187">
                  <c:v>4.4000000953674316</c:v>
                </c:pt>
                <c:pt idx="188">
                  <c:v>3.0699999332427979</c:v>
                </c:pt>
                <c:pt idx="189">
                  <c:v>4.119999885559082</c:v>
                </c:pt>
                <c:pt idx="190">
                  <c:v>4.1399998664855957</c:v>
                </c:pt>
                <c:pt idx="191">
                  <c:v>2.5999999046325684</c:v>
                </c:pt>
                <c:pt idx="192">
                  <c:v>1.0800000429153442</c:v>
                </c:pt>
                <c:pt idx="193">
                  <c:v>-1.1699999570846558</c:v>
                </c:pt>
                <c:pt idx="194">
                  <c:v>-0.92000001668930054</c:v>
                </c:pt>
                <c:pt idx="195">
                  <c:v>8.1582564077507218</c:v>
                </c:pt>
                <c:pt idx="196">
                  <c:v>5.3035743029079718</c:v>
                </c:pt>
              </c:numCache>
            </c:numRef>
          </c:xVal>
          <c:yVal>
            <c:numRef>
              <c:f>'Figure 4.2.3'!$AC$4:$AC$1000</c:f>
              <c:numCache>
                <c:formatCode>General</c:formatCode>
                <c:ptCount val="997"/>
                <c:pt idx="0">
                  <c:v>0</c:v>
                </c:pt>
                <c:pt idx="1">
                  <c:v>6.0999999999999999E-2</c:v>
                </c:pt>
                <c:pt idx="2">
                  <c:v>0.13300000000000001</c:v>
                </c:pt>
                <c:pt idx="3">
                  <c:v>0.23100000000000001</c:v>
                </c:pt>
                <c:pt idx="4">
                  <c:v>0.29499999999999998</c:v>
                </c:pt>
                <c:pt idx="5">
                  <c:v>0.36199999999999999</c:v>
                </c:pt>
                <c:pt idx="6">
                  <c:v>0.41799999999999998</c:v>
                </c:pt>
                <c:pt idx="7">
                  <c:v>0.46300000000000002</c:v>
                </c:pt>
                <c:pt idx="8">
                  <c:v>0.52600000000000002</c:v>
                </c:pt>
                <c:pt idx="9">
                  <c:v>0.59099999999999997</c:v>
                </c:pt>
                <c:pt idx="10">
                  <c:v>0.66300000000000003</c:v>
                </c:pt>
                <c:pt idx="11">
                  <c:v>0.72199999999999998</c:v>
                </c:pt>
                <c:pt idx="12">
                  <c:v>0.79800000000000004</c:v>
                </c:pt>
                <c:pt idx="13">
                  <c:v>0.85899999999999999</c:v>
                </c:pt>
                <c:pt idx="14">
                  <c:v>0.91900000000000004</c:v>
                </c:pt>
                <c:pt idx="15">
                  <c:v>0.99</c:v>
                </c:pt>
                <c:pt idx="16">
                  <c:v>1.0609999999999999</c:v>
                </c:pt>
                <c:pt idx="17">
                  <c:v>1.145</c:v>
                </c:pt>
                <c:pt idx="18">
                  <c:v>1.202</c:v>
                </c:pt>
                <c:pt idx="19">
                  <c:v>1.262</c:v>
                </c:pt>
                <c:pt idx="20">
                  <c:v>1.3320000000000001</c:v>
                </c:pt>
                <c:pt idx="21">
                  <c:v>1.393</c:v>
                </c:pt>
                <c:pt idx="22">
                  <c:v>1.4550000000000001</c:v>
                </c:pt>
                <c:pt idx="23">
                  <c:v>1.5269999999999999</c:v>
                </c:pt>
                <c:pt idx="24">
                  <c:v>1.5860000000000001</c:v>
                </c:pt>
                <c:pt idx="25">
                  <c:v>1.6579999999999999</c:v>
                </c:pt>
                <c:pt idx="26">
                  <c:v>1.7230000000000001</c:v>
                </c:pt>
                <c:pt idx="27">
                  <c:v>1.7909999999999999</c:v>
                </c:pt>
                <c:pt idx="28">
                  <c:v>1.859</c:v>
                </c:pt>
                <c:pt idx="29">
                  <c:v>1.925</c:v>
                </c:pt>
                <c:pt idx="30">
                  <c:v>1.988</c:v>
                </c:pt>
                <c:pt idx="31">
                  <c:v>2.0830000000000002</c:v>
                </c:pt>
                <c:pt idx="32">
                  <c:v>2.1469999999999998</c:v>
                </c:pt>
                <c:pt idx="33">
                  <c:v>2.198</c:v>
                </c:pt>
                <c:pt idx="34">
                  <c:v>2.2690000000000001</c:v>
                </c:pt>
                <c:pt idx="35">
                  <c:v>2.3279999999999998</c:v>
                </c:pt>
                <c:pt idx="36">
                  <c:v>2.3820000000000001</c:v>
                </c:pt>
                <c:pt idx="37">
                  <c:v>2.4590000000000001</c:v>
                </c:pt>
                <c:pt idx="38">
                  <c:v>2.5299999999999998</c:v>
                </c:pt>
                <c:pt idx="39">
                  <c:v>2.5950000000000002</c:v>
                </c:pt>
                <c:pt idx="40">
                  <c:v>2.65</c:v>
                </c:pt>
                <c:pt idx="41">
                  <c:v>2.7120000000000002</c:v>
                </c:pt>
                <c:pt idx="42">
                  <c:v>2.7869999999999999</c:v>
                </c:pt>
                <c:pt idx="43">
                  <c:v>2.847</c:v>
                </c:pt>
                <c:pt idx="44">
                  <c:v>2.9140000000000001</c:v>
                </c:pt>
                <c:pt idx="45">
                  <c:v>2.9889999999999999</c:v>
                </c:pt>
                <c:pt idx="46">
                  <c:v>3.0579999999999998</c:v>
                </c:pt>
                <c:pt idx="47">
                  <c:v>3.12</c:v>
                </c:pt>
                <c:pt idx="48">
                  <c:v>3.1930000000000001</c:v>
                </c:pt>
                <c:pt idx="49">
                  <c:v>3.26</c:v>
                </c:pt>
                <c:pt idx="50">
                  <c:v>3.3130000000000002</c:v>
                </c:pt>
                <c:pt idx="51">
                  <c:v>3.375</c:v>
                </c:pt>
                <c:pt idx="52">
                  <c:v>3.4569999999999999</c:v>
                </c:pt>
                <c:pt idx="53">
                  <c:v>3.5289999999999999</c:v>
                </c:pt>
                <c:pt idx="54">
                  <c:v>3.5880000000000001</c:v>
                </c:pt>
                <c:pt idx="55">
                  <c:v>3.6429999999999998</c:v>
                </c:pt>
                <c:pt idx="56">
                  <c:v>3.7229999999999999</c:v>
                </c:pt>
                <c:pt idx="57">
                  <c:v>3.778</c:v>
                </c:pt>
                <c:pt idx="58">
                  <c:v>3.8559999999999999</c:v>
                </c:pt>
                <c:pt idx="59">
                  <c:v>3.9350000000000001</c:v>
                </c:pt>
                <c:pt idx="60">
                  <c:v>3.9940000000000002</c:v>
                </c:pt>
                <c:pt idx="61">
                  <c:v>4.048</c:v>
                </c:pt>
                <c:pt idx="62">
                  <c:v>4.1130000000000004</c:v>
                </c:pt>
                <c:pt idx="63">
                  <c:v>4.1749999999999998</c:v>
                </c:pt>
                <c:pt idx="64">
                  <c:v>4.2439999999999998</c:v>
                </c:pt>
                <c:pt idx="65">
                  <c:v>4.3099999999999996</c:v>
                </c:pt>
                <c:pt idx="66">
                  <c:v>4.3710000000000004</c:v>
                </c:pt>
                <c:pt idx="67">
                  <c:v>4.4370000000000003</c:v>
                </c:pt>
                <c:pt idx="68">
                  <c:v>4.5069999999999997</c:v>
                </c:pt>
                <c:pt idx="69">
                  <c:v>4.577</c:v>
                </c:pt>
                <c:pt idx="70">
                  <c:v>4.6360000000000001</c:v>
                </c:pt>
                <c:pt idx="71">
                  <c:v>4.7050000000000001</c:v>
                </c:pt>
                <c:pt idx="72">
                  <c:v>4.7699999999999996</c:v>
                </c:pt>
                <c:pt idx="73">
                  <c:v>4.8390000000000004</c:v>
                </c:pt>
                <c:pt idx="74">
                  <c:v>4.9029999999999996</c:v>
                </c:pt>
                <c:pt idx="75">
                  <c:v>4.9770000000000003</c:v>
                </c:pt>
                <c:pt idx="76">
                  <c:v>5.0540000000000003</c:v>
                </c:pt>
                <c:pt idx="77">
                  <c:v>5.1159999999999997</c:v>
                </c:pt>
                <c:pt idx="78">
                  <c:v>5.1749999999999998</c:v>
                </c:pt>
                <c:pt idx="79">
                  <c:v>5.2549999999999999</c:v>
                </c:pt>
                <c:pt idx="80">
                  <c:v>5.3079999999999998</c:v>
                </c:pt>
                <c:pt idx="81">
                  <c:v>5.375</c:v>
                </c:pt>
                <c:pt idx="82">
                  <c:v>5.4340000000000002</c:v>
                </c:pt>
                <c:pt idx="83">
                  <c:v>5.5030000000000001</c:v>
                </c:pt>
                <c:pt idx="84">
                  <c:v>5.57</c:v>
                </c:pt>
                <c:pt idx="85">
                  <c:v>5.6479999999999997</c:v>
                </c:pt>
                <c:pt idx="86">
                  <c:v>5.7089999999999996</c:v>
                </c:pt>
                <c:pt idx="87">
                  <c:v>5.7690000000000001</c:v>
                </c:pt>
                <c:pt idx="88">
                  <c:v>5.84</c:v>
                </c:pt>
                <c:pt idx="89">
                  <c:v>5.8970000000000002</c:v>
                </c:pt>
                <c:pt idx="90">
                  <c:v>5.9690000000000003</c:v>
                </c:pt>
                <c:pt idx="91">
                  <c:v>6.0359999999999996</c:v>
                </c:pt>
                <c:pt idx="92">
                  <c:v>6.1059999999999999</c:v>
                </c:pt>
                <c:pt idx="93">
                  <c:v>6.1609999999999996</c:v>
                </c:pt>
                <c:pt idx="94">
                  <c:v>6.2450000000000001</c:v>
                </c:pt>
                <c:pt idx="95">
                  <c:v>6.2990000000000004</c:v>
                </c:pt>
                <c:pt idx="96">
                  <c:v>6.37</c:v>
                </c:pt>
                <c:pt idx="97">
                  <c:v>6.4320000000000004</c:v>
                </c:pt>
                <c:pt idx="98">
                  <c:v>6.4969999999999999</c:v>
                </c:pt>
                <c:pt idx="99">
                  <c:v>6.56</c:v>
                </c:pt>
                <c:pt idx="100">
                  <c:v>6.6390000000000002</c:v>
                </c:pt>
                <c:pt idx="101">
                  <c:v>6.6980000000000004</c:v>
                </c:pt>
                <c:pt idx="102">
                  <c:v>6.7750000000000004</c:v>
                </c:pt>
                <c:pt idx="103">
                  <c:v>6.851</c:v>
                </c:pt>
                <c:pt idx="104">
                  <c:v>6.915</c:v>
                </c:pt>
                <c:pt idx="105">
                  <c:v>6.9630000000000001</c:v>
                </c:pt>
                <c:pt idx="106">
                  <c:v>7.0289999999999999</c:v>
                </c:pt>
                <c:pt idx="107">
                  <c:v>7.0960000000000001</c:v>
                </c:pt>
                <c:pt idx="108">
                  <c:v>7.17</c:v>
                </c:pt>
                <c:pt idx="109">
                  <c:v>7.242</c:v>
                </c:pt>
                <c:pt idx="110">
                  <c:v>7.31</c:v>
                </c:pt>
                <c:pt idx="111">
                  <c:v>7.3769999999999998</c:v>
                </c:pt>
                <c:pt idx="112">
                  <c:v>7.4320000000000004</c:v>
                </c:pt>
                <c:pt idx="113">
                  <c:v>7.4960000000000004</c:v>
                </c:pt>
                <c:pt idx="114">
                  <c:v>7.5650000000000004</c:v>
                </c:pt>
                <c:pt idx="115">
                  <c:v>7.6280000000000001</c:v>
                </c:pt>
                <c:pt idx="116">
                  <c:v>7.7039999999999997</c:v>
                </c:pt>
                <c:pt idx="117">
                  <c:v>7.76</c:v>
                </c:pt>
                <c:pt idx="118">
                  <c:v>7.835</c:v>
                </c:pt>
                <c:pt idx="119">
                  <c:v>7.8929999999999998</c:v>
                </c:pt>
                <c:pt idx="120">
                  <c:v>7.96</c:v>
                </c:pt>
                <c:pt idx="121">
                  <c:v>8.0340000000000007</c:v>
                </c:pt>
                <c:pt idx="122">
                  <c:v>8.0920000000000005</c:v>
                </c:pt>
                <c:pt idx="123">
                  <c:v>8.1630000000000003</c:v>
                </c:pt>
                <c:pt idx="124">
                  <c:v>8.2319999999999993</c:v>
                </c:pt>
                <c:pt idx="125">
                  <c:v>8.2910000000000004</c:v>
                </c:pt>
                <c:pt idx="126">
                  <c:v>8.3550000000000004</c:v>
                </c:pt>
                <c:pt idx="127">
                  <c:v>8.4190000000000005</c:v>
                </c:pt>
                <c:pt idx="128">
                  <c:v>8.5020000000000007</c:v>
                </c:pt>
                <c:pt idx="129">
                  <c:v>8.5630000000000006</c:v>
                </c:pt>
                <c:pt idx="130">
                  <c:v>8.6370000000000005</c:v>
                </c:pt>
                <c:pt idx="131">
                  <c:v>8.7040000000000006</c:v>
                </c:pt>
                <c:pt idx="132">
                  <c:v>8.7579999999999991</c:v>
                </c:pt>
                <c:pt idx="133">
                  <c:v>8.8209999999999997</c:v>
                </c:pt>
                <c:pt idx="134">
                  <c:v>8.8849999999999998</c:v>
                </c:pt>
                <c:pt idx="135">
                  <c:v>8.9489999999999998</c:v>
                </c:pt>
                <c:pt idx="136">
                  <c:v>9.0329999999999995</c:v>
                </c:pt>
                <c:pt idx="137">
                  <c:v>9.1189999999999998</c:v>
                </c:pt>
                <c:pt idx="138">
                  <c:v>9.1910000000000007</c:v>
                </c:pt>
                <c:pt idx="139">
                  <c:v>9.2750000000000004</c:v>
                </c:pt>
                <c:pt idx="140">
                  <c:v>9.3559999999999999</c:v>
                </c:pt>
                <c:pt idx="141">
                  <c:v>9.4209999999999994</c:v>
                </c:pt>
                <c:pt idx="142">
                  <c:v>9.484</c:v>
                </c:pt>
                <c:pt idx="143">
                  <c:v>9.5649999999999995</c:v>
                </c:pt>
                <c:pt idx="144">
                  <c:v>9.6229999999999993</c:v>
                </c:pt>
                <c:pt idx="145">
                  <c:v>9.6929999999999996</c:v>
                </c:pt>
                <c:pt idx="146">
                  <c:v>9.7829999999999995</c:v>
                </c:pt>
                <c:pt idx="147">
                  <c:v>9.8350000000000009</c:v>
                </c:pt>
                <c:pt idx="148">
                  <c:v>9.8829999999999991</c:v>
                </c:pt>
                <c:pt idx="149">
                  <c:v>9.9559999999999995</c:v>
                </c:pt>
                <c:pt idx="150">
                  <c:v>10.013</c:v>
                </c:pt>
                <c:pt idx="151">
                  <c:v>10.079000000000001</c:v>
                </c:pt>
                <c:pt idx="152">
                  <c:v>10.15</c:v>
                </c:pt>
                <c:pt idx="153">
                  <c:v>10.236000000000001</c:v>
                </c:pt>
                <c:pt idx="154">
                  <c:v>10.311</c:v>
                </c:pt>
                <c:pt idx="155">
                  <c:v>10.375999999999999</c:v>
                </c:pt>
                <c:pt idx="156">
                  <c:v>10.435</c:v>
                </c:pt>
                <c:pt idx="157">
                  <c:v>10.494999999999999</c:v>
                </c:pt>
                <c:pt idx="158">
                  <c:v>10.551</c:v>
                </c:pt>
                <c:pt idx="159">
                  <c:v>10.609</c:v>
                </c:pt>
                <c:pt idx="160">
                  <c:v>10.682</c:v>
                </c:pt>
                <c:pt idx="161">
                  <c:v>10.754</c:v>
                </c:pt>
                <c:pt idx="162">
                  <c:v>10.826000000000001</c:v>
                </c:pt>
                <c:pt idx="163">
                  <c:v>10.888999999999999</c:v>
                </c:pt>
                <c:pt idx="164">
                  <c:v>10.951000000000001</c:v>
                </c:pt>
                <c:pt idx="165">
                  <c:v>11.01</c:v>
                </c:pt>
                <c:pt idx="166">
                  <c:v>11.077</c:v>
                </c:pt>
                <c:pt idx="167">
                  <c:v>11.14</c:v>
                </c:pt>
                <c:pt idx="168">
                  <c:v>11.206</c:v>
                </c:pt>
                <c:pt idx="169">
                  <c:v>11.285</c:v>
                </c:pt>
                <c:pt idx="170">
                  <c:v>11.352</c:v>
                </c:pt>
                <c:pt idx="171">
                  <c:v>11.414999999999999</c:v>
                </c:pt>
                <c:pt idx="172">
                  <c:v>11.478</c:v>
                </c:pt>
                <c:pt idx="173">
                  <c:v>11.538</c:v>
                </c:pt>
                <c:pt idx="174">
                  <c:v>11.621</c:v>
                </c:pt>
                <c:pt idx="175">
                  <c:v>11.685</c:v>
                </c:pt>
                <c:pt idx="176">
                  <c:v>11.752000000000001</c:v>
                </c:pt>
                <c:pt idx="177">
                  <c:v>11.808999999999999</c:v>
                </c:pt>
                <c:pt idx="178">
                  <c:v>11.884</c:v>
                </c:pt>
                <c:pt idx="179">
                  <c:v>11.956</c:v>
                </c:pt>
                <c:pt idx="180">
                  <c:v>12.019</c:v>
                </c:pt>
                <c:pt idx="181">
                  <c:v>12.077</c:v>
                </c:pt>
                <c:pt idx="182">
                  <c:v>12.146000000000001</c:v>
                </c:pt>
                <c:pt idx="183">
                  <c:v>12.212</c:v>
                </c:pt>
                <c:pt idx="184">
                  <c:v>12.28</c:v>
                </c:pt>
                <c:pt idx="185">
                  <c:v>12.348000000000001</c:v>
                </c:pt>
                <c:pt idx="186">
                  <c:v>12.407999999999999</c:v>
                </c:pt>
                <c:pt idx="187">
                  <c:v>12.475</c:v>
                </c:pt>
                <c:pt idx="188">
                  <c:v>12.542</c:v>
                </c:pt>
                <c:pt idx="189">
                  <c:v>12.608000000000001</c:v>
                </c:pt>
                <c:pt idx="190">
                  <c:v>12.677</c:v>
                </c:pt>
                <c:pt idx="191">
                  <c:v>12.739000000000001</c:v>
                </c:pt>
                <c:pt idx="192">
                  <c:v>12.802</c:v>
                </c:pt>
                <c:pt idx="193">
                  <c:v>12.866</c:v>
                </c:pt>
                <c:pt idx="194">
                  <c:v>12.951000000000001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98-4B3A-8C82-01124175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strRef>
              <c:f>'Figure 4.2.3'!$N$2</c:f>
              <c:strCache>
                <c:ptCount val="1"/>
                <c:pt idx="0">
                  <c:v>Trajectory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 4.2.3'!$N$4:$N$1000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1.9790000000000019E-2</c:v>
                </c:pt>
                <c:pt idx="2">
                  <c:v>3.3602000000000035E-2</c:v>
                </c:pt>
                <c:pt idx="3">
                  <c:v>3.9158000000000019E-2</c:v>
                </c:pt>
                <c:pt idx="4">
                  <c:v>3.5321000000000026E-2</c:v>
                </c:pt>
                <c:pt idx="5">
                  <c:v>4.0641000000000017E-2</c:v>
                </c:pt>
                <c:pt idx="6">
                  <c:v>5.0025000000000035E-2</c:v>
                </c:pt>
                <c:pt idx="7">
                  <c:v>3.0728000000000009E-2</c:v>
                </c:pt>
                <c:pt idx="8">
                  <c:v>2.3307000000000015E-2</c:v>
                </c:pt>
                <c:pt idx="9">
                  <c:v>3.7804000000000032E-2</c:v>
                </c:pt>
                <c:pt idx="10">
                  <c:v>1.1190000000000282E-3</c:v>
                </c:pt>
                <c:pt idx="11">
                  <c:v>-7.9180000000000066E-3</c:v>
                </c:pt>
                <c:pt idx="12">
                  <c:v>-2.1476999999999975E-2</c:v>
                </c:pt>
                <c:pt idx="13">
                  <c:v>1.0338999999999999E-2</c:v>
                </c:pt>
                <c:pt idx="14">
                  <c:v>6.0540000000000307E-3</c:v>
                </c:pt>
                <c:pt idx="15">
                  <c:v>1.5071000000000027E-2</c:v>
                </c:pt>
                <c:pt idx="16">
                  <c:v>1.8814000000000022E-2</c:v>
                </c:pt>
                <c:pt idx="17">
                  <c:v>2.9139999999999985E-2</c:v>
                </c:pt>
                <c:pt idx="18">
                  <c:v>4.5050000000000014E-2</c:v>
                </c:pt>
                <c:pt idx="19">
                  <c:v>5.6946000000000024E-2</c:v>
                </c:pt>
                <c:pt idx="20">
                  <c:v>7.4933999999999973E-2</c:v>
                </c:pt>
                <c:pt idx="21">
                  <c:v>6.6365000000000007E-2</c:v>
                </c:pt>
                <c:pt idx="22">
                  <c:v>8.0310000000000062E-2</c:v>
                </c:pt>
                <c:pt idx="23">
                  <c:v>6.0951999999999999E-2</c:v>
                </c:pt>
                <c:pt idx="24">
                  <c:v>7.1972999999999954E-2</c:v>
                </c:pt>
                <c:pt idx="25">
                  <c:v>6.9359000000000046E-2</c:v>
                </c:pt>
                <c:pt idx="26">
                  <c:v>7.601800000000003E-2</c:v>
                </c:pt>
                <c:pt idx="27">
                  <c:v>6.4702999999999983E-2</c:v>
                </c:pt>
                <c:pt idx="28">
                  <c:v>6.6495999999999986E-2</c:v>
                </c:pt>
                <c:pt idx="29">
                  <c:v>5.0492000000000023E-2</c:v>
                </c:pt>
                <c:pt idx="30">
                  <c:v>3.2439999999999997E-2</c:v>
                </c:pt>
                <c:pt idx="31">
                  <c:v>2.8913999999999988E-2</c:v>
                </c:pt>
                <c:pt idx="32">
                  <c:v>2.1158000000000017E-2</c:v>
                </c:pt>
                <c:pt idx="33">
                  <c:v>-5.3999999999999777E-3</c:v>
                </c:pt>
                <c:pt idx="34">
                  <c:v>-1.0560000000000002E-2</c:v>
                </c:pt>
                <c:pt idx="35">
                  <c:v>-3.3942999999999987E-2</c:v>
                </c:pt>
                <c:pt idx="36">
                  <c:v>-1.946999999999997E-2</c:v>
                </c:pt>
                <c:pt idx="37">
                  <c:v>-4.0300000000000009E-2</c:v>
                </c:pt>
                <c:pt idx="38">
                  <c:v>-5.7598000000000017E-2</c:v>
                </c:pt>
                <c:pt idx="39">
                  <c:v>-5.4444999999999993E-2</c:v>
                </c:pt>
                <c:pt idx="40">
                  <c:v>-7.0290000000000019E-2</c:v>
                </c:pt>
                <c:pt idx="41">
                  <c:v>-5.9312999999999991E-2</c:v>
                </c:pt>
                <c:pt idx="42">
                  <c:v>-6.4716999999999983E-2</c:v>
                </c:pt>
                <c:pt idx="43">
                  <c:v>-6.7147999999999972E-2</c:v>
                </c:pt>
                <c:pt idx="44">
                  <c:v>-6.3041999999999973E-2</c:v>
                </c:pt>
                <c:pt idx="45">
                  <c:v>-7.4937000000000017E-2</c:v>
                </c:pt>
                <c:pt idx="46">
                  <c:v>-8.720600000000002E-2</c:v>
                </c:pt>
                <c:pt idx="47">
                  <c:v>-9.5781000000000005E-2</c:v>
                </c:pt>
                <c:pt idx="48">
                  <c:v>-9.7074999999999995E-2</c:v>
                </c:pt>
                <c:pt idx="49">
                  <c:v>-0.10816100000000001</c:v>
                </c:pt>
                <c:pt idx="50">
                  <c:v>-0.116952</c:v>
                </c:pt>
                <c:pt idx="51">
                  <c:v>-0.11279599999999999</c:v>
                </c:pt>
                <c:pt idx="52">
                  <c:v>-9.6325999999999967E-2</c:v>
                </c:pt>
                <c:pt idx="53">
                  <c:v>-9.4788000000000011E-2</c:v>
                </c:pt>
                <c:pt idx="54">
                  <c:v>-0.10213299999999999</c:v>
                </c:pt>
                <c:pt idx="55">
                  <c:v>-9.5043000000000002E-2</c:v>
                </c:pt>
                <c:pt idx="56">
                  <c:v>-0.103284</c:v>
                </c:pt>
                <c:pt idx="57">
                  <c:v>-0.10415899999999999</c:v>
                </c:pt>
                <c:pt idx="58">
                  <c:v>-0.13123300000000002</c:v>
                </c:pt>
                <c:pt idx="59">
                  <c:v>-0.13673199999999996</c:v>
                </c:pt>
                <c:pt idx="60">
                  <c:v>-0.14634499999999998</c:v>
                </c:pt>
                <c:pt idx="61">
                  <c:v>-0.15930200000000003</c:v>
                </c:pt>
                <c:pt idx="62">
                  <c:v>-0.16271499999999997</c:v>
                </c:pt>
                <c:pt idx="63">
                  <c:v>-0.17642399999999997</c:v>
                </c:pt>
                <c:pt idx="64">
                  <c:v>-0.16045900000000002</c:v>
                </c:pt>
                <c:pt idx="65">
                  <c:v>-0.17607599999999995</c:v>
                </c:pt>
                <c:pt idx="66">
                  <c:v>-0.16525900000000002</c:v>
                </c:pt>
                <c:pt idx="67">
                  <c:v>-0.188892</c:v>
                </c:pt>
                <c:pt idx="68">
                  <c:v>-0.181058</c:v>
                </c:pt>
                <c:pt idx="69">
                  <c:v>-0.17376099999999997</c:v>
                </c:pt>
                <c:pt idx="70">
                  <c:v>-0.17794900000000002</c:v>
                </c:pt>
                <c:pt idx="71">
                  <c:v>-0.17975900000000003</c:v>
                </c:pt>
                <c:pt idx="72">
                  <c:v>-0.18624500000000002</c:v>
                </c:pt>
                <c:pt idx="73">
                  <c:v>-0.18516199999999999</c:v>
                </c:pt>
                <c:pt idx="74">
                  <c:v>-0.18253899999999998</c:v>
                </c:pt>
                <c:pt idx="75">
                  <c:v>-0.18882799999999997</c:v>
                </c:pt>
                <c:pt idx="76">
                  <c:v>-0.163942</c:v>
                </c:pt>
                <c:pt idx="77">
                  <c:v>-0.16217399999999998</c:v>
                </c:pt>
                <c:pt idx="78">
                  <c:v>-0.15474899999999997</c:v>
                </c:pt>
                <c:pt idx="79">
                  <c:v>-0.16966500000000001</c:v>
                </c:pt>
                <c:pt idx="80">
                  <c:v>-0.166796</c:v>
                </c:pt>
                <c:pt idx="81">
                  <c:v>-0.14905700000000002</c:v>
                </c:pt>
                <c:pt idx="82">
                  <c:v>-0.13200799999999999</c:v>
                </c:pt>
                <c:pt idx="83">
                  <c:v>-0.14990999999999996</c:v>
                </c:pt>
                <c:pt idx="84">
                  <c:v>-0.18419599999999997</c:v>
                </c:pt>
                <c:pt idx="85">
                  <c:v>-0.16567399999999999</c:v>
                </c:pt>
                <c:pt idx="86">
                  <c:v>-0.15158100000000002</c:v>
                </c:pt>
                <c:pt idx="87">
                  <c:v>-0.19565399999999999</c:v>
                </c:pt>
                <c:pt idx="88">
                  <c:v>-0.18558499999999997</c:v>
                </c:pt>
                <c:pt idx="89">
                  <c:v>-0.20973900000000001</c:v>
                </c:pt>
                <c:pt idx="90">
                  <c:v>-0.20330500000000001</c:v>
                </c:pt>
                <c:pt idx="91">
                  <c:v>-0.24315600000000001</c:v>
                </c:pt>
                <c:pt idx="92">
                  <c:v>-0.217338</c:v>
                </c:pt>
                <c:pt idx="93">
                  <c:v>-0.24230400000000002</c:v>
                </c:pt>
                <c:pt idx="94">
                  <c:v>-0.23576800000000001</c:v>
                </c:pt>
                <c:pt idx="95">
                  <c:v>-0.245971</c:v>
                </c:pt>
                <c:pt idx="96">
                  <c:v>-0.21784000000000001</c:v>
                </c:pt>
                <c:pt idx="97">
                  <c:v>-0.27676200000000001</c:v>
                </c:pt>
                <c:pt idx="98">
                  <c:v>-0.30518800000000001</c:v>
                </c:pt>
                <c:pt idx="99">
                  <c:v>-0.33574699999999996</c:v>
                </c:pt>
                <c:pt idx="100">
                  <c:v>-0.30238099999999996</c:v>
                </c:pt>
                <c:pt idx="101">
                  <c:v>-0.31343300000000002</c:v>
                </c:pt>
                <c:pt idx="102">
                  <c:v>-0.32503899999999997</c:v>
                </c:pt>
                <c:pt idx="103">
                  <c:v>-0.34667200000000004</c:v>
                </c:pt>
                <c:pt idx="104">
                  <c:v>-0.39726900000000004</c:v>
                </c:pt>
                <c:pt idx="105">
                  <c:v>-0.35207600000000006</c:v>
                </c:pt>
                <c:pt idx="106">
                  <c:v>-0.343831</c:v>
                </c:pt>
                <c:pt idx="107">
                  <c:v>-0.34703800000000001</c:v>
                </c:pt>
                <c:pt idx="108">
                  <c:v>-0.337976</c:v>
                </c:pt>
                <c:pt idx="109">
                  <c:v>-0.39218500000000001</c:v>
                </c:pt>
                <c:pt idx="110">
                  <c:v>-0.38589000000000001</c:v>
                </c:pt>
                <c:pt idx="111">
                  <c:v>-0.38275000000000003</c:v>
                </c:pt>
                <c:pt idx="112">
                  <c:v>-0.368535</c:v>
                </c:pt>
                <c:pt idx="113">
                  <c:v>-0.42832200000000004</c:v>
                </c:pt>
                <c:pt idx="114">
                  <c:v>-0.41348699999999999</c:v>
                </c:pt>
                <c:pt idx="115">
                  <c:v>-0.39165699999999998</c:v>
                </c:pt>
                <c:pt idx="116">
                  <c:v>-0.372423</c:v>
                </c:pt>
                <c:pt idx="117">
                  <c:v>-0.39900999999999998</c:v>
                </c:pt>
                <c:pt idx="118">
                  <c:v>-0.35648299999999999</c:v>
                </c:pt>
                <c:pt idx="119">
                  <c:v>-0.33206399999999997</c:v>
                </c:pt>
                <c:pt idx="120">
                  <c:v>-0.36096699999999998</c:v>
                </c:pt>
                <c:pt idx="121">
                  <c:v>-0.37590800000000002</c:v>
                </c:pt>
                <c:pt idx="122">
                  <c:v>-0.34065499999999999</c:v>
                </c:pt>
                <c:pt idx="123">
                  <c:v>-0.37475599999999998</c:v>
                </c:pt>
                <c:pt idx="124">
                  <c:v>-0.30288099999999996</c:v>
                </c:pt>
                <c:pt idx="125">
                  <c:v>-0.33798699999999998</c:v>
                </c:pt>
                <c:pt idx="126">
                  <c:v>-0.33405399999999996</c:v>
                </c:pt>
                <c:pt idx="127">
                  <c:v>-0.36277900000000002</c:v>
                </c:pt>
                <c:pt idx="128">
                  <c:v>-0.339611</c:v>
                </c:pt>
              </c:numCache>
            </c:numRef>
          </c:xVal>
          <c:yVal>
            <c:numRef>
              <c:f>'Figure 4.2.3'!$D$4:$D$1000</c:f>
              <c:numCache>
                <c:formatCode>General</c:formatCode>
                <c:ptCount val="997"/>
                <c:pt idx="0">
                  <c:v>0</c:v>
                </c:pt>
                <c:pt idx="1">
                  <c:v>0.10899999999674037</c:v>
                </c:pt>
                <c:pt idx="2">
                  <c:v>0.21600000000034925</c:v>
                </c:pt>
                <c:pt idx="3">
                  <c:v>0.32300000000395812</c:v>
                </c:pt>
                <c:pt idx="4">
                  <c:v>0.41800000000512227</c:v>
                </c:pt>
                <c:pt idx="5">
                  <c:v>0.51099999999860302</c:v>
                </c:pt>
                <c:pt idx="6">
                  <c:v>0.60700000000360887</c:v>
                </c:pt>
                <c:pt idx="7">
                  <c:v>0.71199999999953434</c:v>
                </c:pt>
                <c:pt idx="8">
                  <c:v>0.80899999999382999</c:v>
                </c:pt>
                <c:pt idx="9">
                  <c:v>0.91000000000349246</c:v>
                </c:pt>
                <c:pt idx="10">
                  <c:v>1.0029999999969732</c:v>
                </c:pt>
                <c:pt idx="11">
                  <c:v>1.0950000000011642</c:v>
                </c:pt>
                <c:pt idx="12">
                  <c:v>1.2050000000017462</c:v>
                </c:pt>
                <c:pt idx="13">
                  <c:v>1.3120000000053551</c:v>
                </c:pt>
                <c:pt idx="14">
                  <c:v>1.407999999995809</c:v>
                </c:pt>
                <c:pt idx="15">
                  <c:v>1.5120000000024447</c:v>
                </c:pt>
                <c:pt idx="16">
                  <c:v>1.6089999999967404</c:v>
                </c:pt>
                <c:pt idx="17">
                  <c:v>1.7189999999973224</c:v>
                </c:pt>
                <c:pt idx="18">
                  <c:v>1.8240000000077998</c:v>
                </c:pt>
                <c:pt idx="19">
                  <c:v>1.9199999999982538</c:v>
                </c:pt>
                <c:pt idx="20">
                  <c:v>2.0249999999941792</c:v>
                </c:pt>
                <c:pt idx="21">
                  <c:v>2.1220000000030268</c:v>
                </c:pt>
                <c:pt idx="22">
                  <c:v>2.2269999999989523</c:v>
                </c:pt>
                <c:pt idx="23">
                  <c:v>2.3359999999956926</c:v>
                </c:pt>
                <c:pt idx="24">
                  <c:v>2.44100000000617</c:v>
                </c:pt>
                <c:pt idx="25">
                  <c:v>2.536999999996624</c:v>
                </c:pt>
                <c:pt idx="26">
                  <c:v>2.6399999999994179</c:v>
                </c:pt>
                <c:pt idx="27">
                  <c:v>2.7330000000074506</c:v>
                </c:pt>
                <c:pt idx="28">
                  <c:v>2.8240000000077998</c:v>
                </c:pt>
                <c:pt idx="29">
                  <c:v>2.9220000000059372</c:v>
                </c:pt>
                <c:pt idx="30">
                  <c:v>3.0270000000018626</c:v>
                </c:pt>
                <c:pt idx="31">
                  <c:v>3.1239999999961583</c:v>
                </c:pt>
                <c:pt idx="32">
                  <c:v>3.2299999999959255</c:v>
                </c:pt>
                <c:pt idx="33">
                  <c:v>3.3340000000025611</c:v>
                </c:pt>
                <c:pt idx="34">
                  <c:v>3.4279999999998836</c:v>
                </c:pt>
                <c:pt idx="35">
                  <c:v>3.5339999999996508</c:v>
                </c:pt>
                <c:pt idx="36">
                  <c:v>3.6319999999977881</c:v>
                </c:pt>
                <c:pt idx="37">
                  <c:v>3.7350000000005821</c:v>
                </c:pt>
                <c:pt idx="38">
                  <c:v>3.8260000000009313</c:v>
                </c:pt>
                <c:pt idx="39">
                  <c:v>3.9199999999982538</c:v>
                </c:pt>
                <c:pt idx="40">
                  <c:v>4.0170000000071013</c:v>
                </c:pt>
                <c:pt idx="41">
                  <c:v>4.1230000000068685</c:v>
                </c:pt>
                <c:pt idx="42">
                  <c:v>4.2299999999959255</c:v>
                </c:pt>
                <c:pt idx="43">
                  <c:v>4.3350000000064028</c:v>
                </c:pt>
                <c:pt idx="44">
                  <c:v>4.4260000000067521</c:v>
                </c:pt>
                <c:pt idx="45">
                  <c:v>4.5380000000004657</c:v>
                </c:pt>
                <c:pt idx="46">
                  <c:v>4.6460000000079162</c:v>
                </c:pt>
                <c:pt idx="47">
                  <c:v>4.75</c:v>
                </c:pt>
                <c:pt idx="48">
                  <c:v>4.8429999999934807</c:v>
                </c:pt>
                <c:pt idx="49">
                  <c:v>4.9389999999984866</c:v>
                </c:pt>
                <c:pt idx="50">
                  <c:v>5.0470000000059372</c:v>
                </c:pt>
                <c:pt idx="51">
                  <c:v>5.1560000000026776</c:v>
                </c:pt>
                <c:pt idx="52">
                  <c:v>5.2620000000024447</c:v>
                </c:pt>
                <c:pt idx="53">
                  <c:v>5.3709999999991851</c:v>
                </c:pt>
                <c:pt idx="54">
                  <c:v>5.4769999999989523</c:v>
                </c:pt>
                <c:pt idx="55">
                  <c:v>5.588000000003376</c:v>
                </c:pt>
                <c:pt idx="56">
                  <c:v>5.6929999999993015</c:v>
                </c:pt>
                <c:pt idx="57">
                  <c:v>5.7909999999974389</c:v>
                </c:pt>
                <c:pt idx="58">
                  <c:v>5.9089999999996508</c:v>
                </c:pt>
                <c:pt idx="59">
                  <c:v>6.0170000000071013</c:v>
                </c:pt>
                <c:pt idx="60">
                  <c:v>6.125</c:v>
                </c:pt>
                <c:pt idx="61">
                  <c:v>6.2309999999997672</c:v>
                </c:pt>
                <c:pt idx="62">
                  <c:v>6.3359999999956926</c:v>
                </c:pt>
                <c:pt idx="63">
                  <c:v>6.4320000000006985</c:v>
                </c:pt>
                <c:pt idx="64">
                  <c:v>6.536999999996624</c:v>
                </c:pt>
                <c:pt idx="65">
                  <c:v>6.6349999999947613</c:v>
                </c:pt>
                <c:pt idx="66">
                  <c:v>6.7360000000044238</c:v>
                </c:pt>
                <c:pt idx="67">
                  <c:v>6.8310000000055879</c:v>
                </c:pt>
                <c:pt idx="68">
                  <c:v>6.9349999999976717</c:v>
                </c:pt>
                <c:pt idx="69">
                  <c:v>7.0320000000065193</c:v>
                </c:pt>
                <c:pt idx="70">
                  <c:v>7.1370000000024447</c:v>
                </c:pt>
                <c:pt idx="71">
                  <c:v>7.2350000000005821</c:v>
                </c:pt>
                <c:pt idx="72">
                  <c:v>7.3390000000072177</c:v>
                </c:pt>
                <c:pt idx="73">
                  <c:v>7.4330000000045402</c:v>
                </c:pt>
                <c:pt idx="74">
                  <c:v>7.5259999999980209</c:v>
                </c:pt>
                <c:pt idx="75">
                  <c:v>7.6300000000046566</c:v>
                </c:pt>
                <c:pt idx="76">
                  <c:v>7.7269999999989523</c:v>
                </c:pt>
                <c:pt idx="77">
                  <c:v>7.8260000000009313</c:v>
                </c:pt>
                <c:pt idx="78">
                  <c:v>7.9210000000020955</c:v>
                </c:pt>
                <c:pt idx="79">
                  <c:v>8.0259999999980209</c:v>
                </c:pt>
                <c:pt idx="80">
                  <c:v>8.1220000000030268</c:v>
                </c:pt>
                <c:pt idx="81">
                  <c:v>8.2250000000058208</c:v>
                </c:pt>
                <c:pt idx="82">
                  <c:v>8.3230000000039581</c:v>
                </c:pt>
                <c:pt idx="83">
                  <c:v>8.4250000000029104</c:v>
                </c:pt>
                <c:pt idx="84">
                  <c:v>8.5200000000040745</c:v>
                </c:pt>
                <c:pt idx="85">
                  <c:v>8.625</c:v>
                </c:pt>
                <c:pt idx="86">
                  <c:v>8.7369999999937136</c:v>
                </c:pt>
                <c:pt idx="87">
                  <c:v>8.8410000000003492</c:v>
                </c:pt>
                <c:pt idx="88">
                  <c:v>8.9389999999984866</c:v>
                </c:pt>
                <c:pt idx="89">
                  <c:v>9.0409999999974389</c:v>
                </c:pt>
                <c:pt idx="90">
                  <c:v>9.1370000000024447</c:v>
                </c:pt>
                <c:pt idx="91">
                  <c:v>9.2459999999991851</c:v>
                </c:pt>
                <c:pt idx="92">
                  <c:v>9.3500000000058208</c:v>
                </c:pt>
                <c:pt idx="93">
                  <c:v>9.4470000000001164</c:v>
                </c:pt>
                <c:pt idx="94">
                  <c:v>9.5519999999960419</c:v>
                </c:pt>
                <c:pt idx="95">
                  <c:v>9.6480000000010477</c:v>
                </c:pt>
                <c:pt idx="96">
                  <c:v>9.7540000000008149</c:v>
                </c:pt>
                <c:pt idx="97">
                  <c:v>9.8460000000050059</c:v>
                </c:pt>
                <c:pt idx="98">
                  <c:v>9.9529999999940628</c:v>
                </c:pt>
                <c:pt idx="99">
                  <c:v>10.047000000005937</c:v>
                </c:pt>
                <c:pt idx="100">
                  <c:v>10.153999999994994</c:v>
                </c:pt>
                <c:pt idx="101">
                  <c:v>10.263000000006286</c:v>
                </c:pt>
                <c:pt idx="102">
                  <c:v>10.365000000005239</c:v>
                </c:pt>
                <c:pt idx="103">
                  <c:v>10.459000000002561</c:v>
                </c:pt>
                <c:pt idx="104">
                  <c:v>10.56699999999546</c:v>
                </c:pt>
                <c:pt idx="105">
                  <c:v>10.661000000007334</c:v>
                </c:pt>
                <c:pt idx="106">
                  <c:v>10.770000000004075</c:v>
                </c:pt>
                <c:pt idx="107">
                  <c:v>10.861999999993714</c:v>
                </c:pt>
                <c:pt idx="108">
                  <c:v>10.956000000005588</c:v>
                </c:pt>
                <c:pt idx="109">
                  <c:v>11.062000000005355</c:v>
                </c:pt>
                <c:pt idx="110">
                  <c:v>11.161000000007334</c:v>
                </c:pt>
                <c:pt idx="111">
                  <c:v>11.263999999995576</c:v>
                </c:pt>
                <c:pt idx="112">
                  <c:v>11.35899999999674</c:v>
                </c:pt>
                <c:pt idx="113">
                  <c:v>11.461999999999534</c:v>
                </c:pt>
                <c:pt idx="114">
                  <c:v>11.555000000007567</c:v>
                </c:pt>
                <c:pt idx="115">
                  <c:v>11.646000000007916</c:v>
                </c:pt>
                <c:pt idx="116">
                  <c:v>11.744999999995343</c:v>
                </c:pt>
                <c:pt idx="117">
                  <c:v>11.849000000001979</c:v>
                </c:pt>
                <c:pt idx="118">
                  <c:v>11.951000000000931</c:v>
                </c:pt>
                <c:pt idx="119">
                  <c:v>12.048999999999069</c:v>
                </c:pt>
                <c:pt idx="120">
                  <c:v>12.156000000002678</c:v>
                </c:pt>
                <c:pt idx="121">
                  <c:v>12.263000000006286</c:v>
                </c:pt>
                <c:pt idx="122">
                  <c:v>12.368000000002212</c:v>
                </c:pt>
                <c:pt idx="123">
                  <c:v>12.467000000004191</c:v>
                </c:pt>
                <c:pt idx="124">
                  <c:v>12.572000000000116</c:v>
                </c:pt>
                <c:pt idx="125">
                  <c:v>12.667000000001281</c:v>
                </c:pt>
                <c:pt idx="126">
                  <c:v>12.769000000000233</c:v>
                </c:pt>
                <c:pt idx="127">
                  <c:v>12.861999999993714</c:v>
                </c:pt>
                <c:pt idx="128">
                  <c:v>12.955000000001746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98-4B3A-8C82-01124175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yaw[°]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 4.2.3'!$AG$3</c:f>
              <c:strCache>
                <c:ptCount val="1"/>
                <c:pt idx="0">
                  <c:v>Pitch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4.2.3'!$AG$4:$AG$1000</c:f>
              <c:numCache>
                <c:formatCode>General</c:formatCode>
                <c:ptCount val="997"/>
                <c:pt idx="0">
                  <c:v>-29.459999084472656</c:v>
                </c:pt>
                <c:pt idx="1">
                  <c:v>-33.319999694824219</c:v>
                </c:pt>
                <c:pt idx="2">
                  <c:v>-33.080001831054688</c:v>
                </c:pt>
                <c:pt idx="3">
                  <c:v>-30.309999465942383</c:v>
                </c:pt>
                <c:pt idx="4">
                  <c:v>-26.25</c:v>
                </c:pt>
                <c:pt idx="5">
                  <c:v>-28.030000686645508</c:v>
                </c:pt>
                <c:pt idx="6">
                  <c:v>-28.030000686645508</c:v>
                </c:pt>
                <c:pt idx="7">
                  <c:v>-26.850000381469727</c:v>
                </c:pt>
                <c:pt idx="8">
                  <c:v>-26.059999465942383</c:v>
                </c:pt>
                <c:pt idx="9">
                  <c:v>-20.610000610351563</c:v>
                </c:pt>
                <c:pt idx="10">
                  <c:v>-26</c:v>
                </c:pt>
                <c:pt idx="11">
                  <c:v>-22.819999694824219</c:v>
                </c:pt>
                <c:pt idx="12">
                  <c:v>-23.790000915527344</c:v>
                </c:pt>
                <c:pt idx="13">
                  <c:v>-31.770000457763672</c:v>
                </c:pt>
                <c:pt idx="14">
                  <c:v>-33.549999237060547</c:v>
                </c:pt>
                <c:pt idx="15">
                  <c:v>-27.170000076293945</c:v>
                </c:pt>
                <c:pt idx="16">
                  <c:v>-33.529998779296875</c:v>
                </c:pt>
                <c:pt idx="17">
                  <c:v>-37.560001373291016</c:v>
                </c:pt>
                <c:pt idx="18">
                  <c:v>-28.340000152587891</c:v>
                </c:pt>
                <c:pt idx="19">
                  <c:v>-36.889999389648438</c:v>
                </c:pt>
                <c:pt idx="20">
                  <c:v>-32.979999542236328</c:v>
                </c:pt>
                <c:pt idx="21">
                  <c:v>-28.409999847412109</c:v>
                </c:pt>
                <c:pt idx="22">
                  <c:v>-27.219999313354492</c:v>
                </c:pt>
                <c:pt idx="23">
                  <c:v>-27.709999084472656</c:v>
                </c:pt>
                <c:pt idx="24">
                  <c:v>-29.819999694824219</c:v>
                </c:pt>
                <c:pt idx="25">
                  <c:v>-42.880001068115234</c:v>
                </c:pt>
                <c:pt idx="26">
                  <c:v>-34.419998168945313</c:v>
                </c:pt>
                <c:pt idx="27">
                  <c:v>-35.479999542236328</c:v>
                </c:pt>
                <c:pt idx="28">
                  <c:v>-24.979999542236328</c:v>
                </c:pt>
                <c:pt idx="29">
                  <c:v>-31.350000381469727</c:v>
                </c:pt>
                <c:pt idx="30">
                  <c:v>-37.590000152587891</c:v>
                </c:pt>
                <c:pt idx="31">
                  <c:v>-36.029998779296875</c:v>
                </c:pt>
                <c:pt idx="32">
                  <c:v>-36.029998779296875</c:v>
                </c:pt>
                <c:pt idx="33">
                  <c:v>-42.080001831054688</c:v>
                </c:pt>
                <c:pt idx="34">
                  <c:v>-34.360000610351563</c:v>
                </c:pt>
                <c:pt idx="35">
                  <c:v>-37.400001525878906</c:v>
                </c:pt>
                <c:pt idx="36">
                  <c:v>-46.669998168945313</c:v>
                </c:pt>
                <c:pt idx="37">
                  <c:v>-49.340000152587891</c:v>
                </c:pt>
                <c:pt idx="38">
                  <c:v>-36.889999389648438</c:v>
                </c:pt>
                <c:pt idx="39">
                  <c:v>-27.200000762939453</c:v>
                </c:pt>
                <c:pt idx="40">
                  <c:v>-27.219999313354492</c:v>
                </c:pt>
                <c:pt idx="41">
                  <c:v>-31.809999465942383</c:v>
                </c:pt>
                <c:pt idx="42">
                  <c:v>-35.529998779296875</c:v>
                </c:pt>
                <c:pt idx="43">
                  <c:v>-35.900001525878906</c:v>
                </c:pt>
                <c:pt idx="44">
                  <c:v>-34.529998779296875</c:v>
                </c:pt>
                <c:pt idx="45">
                  <c:v>-31.129999160766602</c:v>
                </c:pt>
                <c:pt idx="46">
                  <c:v>-30.469999313354492</c:v>
                </c:pt>
                <c:pt idx="47">
                  <c:v>-26.920000076293945</c:v>
                </c:pt>
                <c:pt idx="48">
                  <c:v>-34.930000305175781</c:v>
                </c:pt>
                <c:pt idx="49">
                  <c:v>-27.930000305175781</c:v>
                </c:pt>
                <c:pt idx="50">
                  <c:v>-27.540000915527344</c:v>
                </c:pt>
                <c:pt idx="51">
                  <c:v>-27.540000915527344</c:v>
                </c:pt>
                <c:pt idx="52">
                  <c:v>-33.150001525878906</c:v>
                </c:pt>
                <c:pt idx="53">
                  <c:v>-42.220001220703125</c:v>
                </c:pt>
                <c:pt idx="54">
                  <c:v>-50.389999389648438</c:v>
                </c:pt>
                <c:pt idx="55">
                  <c:v>-45.25</c:v>
                </c:pt>
                <c:pt idx="56">
                  <c:v>-41.279998779296875</c:v>
                </c:pt>
                <c:pt idx="57">
                  <c:v>-53.220001220703125</c:v>
                </c:pt>
                <c:pt idx="58">
                  <c:v>-50.200000762939453</c:v>
                </c:pt>
                <c:pt idx="59">
                  <c:v>-39.639999389648438</c:v>
                </c:pt>
                <c:pt idx="60">
                  <c:v>-39.790000915527344</c:v>
                </c:pt>
                <c:pt idx="61">
                  <c:v>-47.439998626708984</c:v>
                </c:pt>
                <c:pt idx="62">
                  <c:v>-54.740001678466797</c:v>
                </c:pt>
                <c:pt idx="63">
                  <c:v>-35.930000305175781</c:v>
                </c:pt>
                <c:pt idx="64">
                  <c:v>-28.649999618530273</c:v>
                </c:pt>
                <c:pt idx="65">
                  <c:v>-28.819999694824219</c:v>
                </c:pt>
                <c:pt idx="66">
                  <c:v>-32.950000762939453</c:v>
                </c:pt>
                <c:pt idx="67">
                  <c:v>-28.940000534057617</c:v>
                </c:pt>
                <c:pt idx="68">
                  <c:v>-34.049999237060547</c:v>
                </c:pt>
                <c:pt idx="69">
                  <c:v>-39.569999694824219</c:v>
                </c:pt>
                <c:pt idx="70">
                  <c:v>-39.189998626708984</c:v>
                </c:pt>
                <c:pt idx="71">
                  <c:v>-40.790000915527344</c:v>
                </c:pt>
                <c:pt idx="72">
                  <c:v>-38.180000305175781</c:v>
                </c:pt>
                <c:pt idx="73">
                  <c:v>-31.520000457763672</c:v>
                </c:pt>
                <c:pt idx="74">
                  <c:v>-27.069999694824219</c:v>
                </c:pt>
                <c:pt idx="75">
                  <c:v>-27.559999465942383</c:v>
                </c:pt>
                <c:pt idx="76">
                  <c:v>-31.639999389648438</c:v>
                </c:pt>
                <c:pt idx="77">
                  <c:v>-29.559999465942383</c:v>
                </c:pt>
                <c:pt idx="78">
                  <c:v>-31.440000534057617</c:v>
                </c:pt>
                <c:pt idx="79">
                  <c:v>-37.139999389648438</c:v>
                </c:pt>
                <c:pt idx="80">
                  <c:v>-32.979999542236328</c:v>
                </c:pt>
                <c:pt idx="81">
                  <c:v>-50.180000305175781</c:v>
                </c:pt>
                <c:pt idx="82">
                  <c:v>-38.419998168945313</c:v>
                </c:pt>
                <c:pt idx="83">
                  <c:v>-32.680000305175781</c:v>
                </c:pt>
                <c:pt idx="84">
                  <c:v>-37.430000305175781</c:v>
                </c:pt>
                <c:pt idx="85">
                  <c:v>-42.159999847412109</c:v>
                </c:pt>
                <c:pt idx="86">
                  <c:v>-25.780000686645508</c:v>
                </c:pt>
                <c:pt idx="87">
                  <c:v>-30.319999694824219</c:v>
                </c:pt>
                <c:pt idx="88">
                  <c:v>-27.290000915527344</c:v>
                </c:pt>
                <c:pt idx="89">
                  <c:v>-30.120000839233398</c:v>
                </c:pt>
                <c:pt idx="90">
                  <c:v>-34.889999389648438</c:v>
                </c:pt>
                <c:pt idx="91">
                  <c:v>-23.540000915527344</c:v>
                </c:pt>
                <c:pt idx="92">
                  <c:v>-25.340000152587891</c:v>
                </c:pt>
                <c:pt idx="93">
                  <c:v>-36.560001373291016</c:v>
                </c:pt>
                <c:pt idx="94">
                  <c:v>-33.919998168945313</c:v>
                </c:pt>
                <c:pt idx="95">
                  <c:v>-40.180000305175781</c:v>
                </c:pt>
                <c:pt idx="96">
                  <c:v>-30.950000762939453</c:v>
                </c:pt>
                <c:pt idx="97">
                  <c:v>-37.720001220703125</c:v>
                </c:pt>
                <c:pt idx="98">
                  <c:v>-40.040000915527344</c:v>
                </c:pt>
                <c:pt idx="99">
                  <c:v>-32.209999084472656</c:v>
                </c:pt>
                <c:pt idx="100">
                  <c:v>-25.969999313354492</c:v>
                </c:pt>
                <c:pt idx="101">
                  <c:v>-25.840000152587891</c:v>
                </c:pt>
                <c:pt idx="102">
                  <c:v>-28.120000839233398</c:v>
                </c:pt>
                <c:pt idx="103">
                  <c:v>-27.709999084472656</c:v>
                </c:pt>
                <c:pt idx="104">
                  <c:v>-24.100000381469727</c:v>
                </c:pt>
                <c:pt idx="105">
                  <c:v>-22.579999923706055</c:v>
                </c:pt>
                <c:pt idx="106">
                  <c:v>-21.379999160766602</c:v>
                </c:pt>
                <c:pt idx="107">
                  <c:v>-24.760000228881836</c:v>
                </c:pt>
                <c:pt idx="108">
                  <c:v>-22.069999694824219</c:v>
                </c:pt>
                <c:pt idx="109">
                  <c:v>-23.260000228881836</c:v>
                </c:pt>
                <c:pt idx="110">
                  <c:v>-26.520000457763672</c:v>
                </c:pt>
                <c:pt idx="111">
                  <c:v>-29.530000686645508</c:v>
                </c:pt>
                <c:pt idx="112">
                  <c:v>-22.780000686645508</c:v>
                </c:pt>
                <c:pt idx="113">
                  <c:v>-36.450000762939453</c:v>
                </c:pt>
                <c:pt idx="114">
                  <c:v>-42.889999389648438</c:v>
                </c:pt>
                <c:pt idx="115">
                  <c:v>-39.740001678466797</c:v>
                </c:pt>
                <c:pt idx="116">
                  <c:v>-39.520000457763672</c:v>
                </c:pt>
                <c:pt idx="117">
                  <c:v>-47.439998626708984</c:v>
                </c:pt>
                <c:pt idx="118">
                  <c:v>-33.659999847412109</c:v>
                </c:pt>
                <c:pt idx="119">
                  <c:v>-37.409999847412109</c:v>
                </c:pt>
                <c:pt idx="120">
                  <c:v>-37.220001220703125</c:v>
                </c:pt>
                <c:pt idx="121">
                  <c:v>-50.650001525878906</c:v>
                </c:pt>
                <c:pt idx="122">
                  <c:v>-37.709999084472656</c:v>
                </c:pt>
                <c:pt idx="123">
                  <c:v>-31.930000305175781</c:v>
                </c:pt>
                <c:pt idx="124">
                  <c:v>-48.159999847412109</c:v>
                </c:pt>
                <c:pt idx="125">
                  <c:v>-35.25</c:v>
                </c:pt>
                <c:pt idx="126">
                  <c:v>-31.059999465942383</c:v>
                </c:pt>
                <c:pt idx="127">
                  <c:v>-28.530000686645508</c:v>
                </c:pt>
                <c:pt idx="128">
                  <c:v>-25.319999694824219</c:v>
                </c:pt>
                <c:pt idx="129">
                  <c:v>-23.829999923706055</c:v>
                </c:pt>
                <c:pt idx="130">
                  <c:v>-30.670000076293945</c:v>
                </c:pt>
                <c:pt idx="131">
                  <c:v>-30.110000610351563</c:v>
                </c:pt>
                <c:pt idx="132">
                  <c:v>-38.490001678466797</c:v>
                </c:pt>
                <c:pt idx="133">
                  <c:v>-35.650001525878906</c:v>
                </c:pt>
                <c:pt idx="134">
                  <c:v>-31.110000610351563</c:v>
                </c:pt>
                <c:pt idx="135">
                  <c:v>-35.520000457763672</c:v>
                </c:pt>
                <c:pt idx="136">
                  <c:v>-30.780000686645508</c:v>
                </c:pt>
                <c:pt idx="137">
                  <c:v>-43.240001678466797</c:v>
                </c:pt>
                <c:pt idx="138">
                  <c:v>-42.869998931884766</c:v>
                </c:pt>
                <c:pt idx="139">
                  <c:v>-40.599998474121094</c:v>
                </c:pt>
                <c:pt idx="140">
                  <c:v>-40.319999694824219</c:v>
                </c:pt>
                <c:pt idx="141">
                  <c:v>-43.450000762939453</c:v>
                </c:pt>
                <c:pt idx="142">
                  <c:v>-39.099998474121094</c:v>
                </c:pt>
                <c:pt idx="143">
                  <c:v>-40.470001220703125</c:v>
                </c:pt>
                <c:pt idx="144">
                  <c:v>-35.810001373291016</c:v>
                </c:pt>
                <c:pt idx="145">
                  <c:v>-42.299999237060547</c:v>
                </c:pt>
                <c:pt idx="146">
                  <c:v>-42.299999237060547</c:v>
                </c:pt>
                <c:pt idx="147">
                  <c:v>-38.389999389648438</c:v>
                </c:pt>
                <c:pt idx="148">
                  <c:v>-34.200000762939453</c:v>
                </c:pt>
                <c:pt idx="149">
                  <c:v>-39.209999084472656</c:v>
                </c:pt>
                <c:pt idx="150">
                  <c:v>-29.829999923706055</c:v>
                </c:pt>
                <c:pt idx="151">
                  <c:v>-34.180000305175781</c:v>
                </c:pt>
                <c:pt idx="152">
                  <c:v>-29.469999313354492</c:v>
                </c:pt>
                <c:pt idx="153">
                  <c:v>-29.219999313354492</c:v>
                </c:pt>
                <c:pt idx="154">
                  <c:v>-32.009998321533203</c:v>
                </c:pt>
                <c:pt idx="155">
                  <c:v>-32.549999237060547</c:v>
                </c:pt>
                <c:pt idx="156">
                  <c:v>-34.099998474121094</c:v>
                </c:pt>
                <c:pt idx="157">
                  <c:v>-28.870000839233398</c:v>
                </c:pt>
                <c:pt idx="158">
                  <c:v>-28.870000839233398</c:v>
                </c:pt>
                <c:pt idx="159">
                  <c:v>-29.809999465942383</c:v>
                </c:pt>
                <c:pt idx="160">
                  <c:v>-29.809999465942383</c:v>
                </c:pt>
                <c:pt idx="161">
                  <c:v>-21.170000076293945</c:v>
                </c:pt>
                <c:pt idx="162">
                  <c:v>-17.600000381469727</c:v>
                </c:pt>
                <c:pt idx="163">
                  <c:v>-17.920000076293945</c:v>
                </c:pt>
                <c:pt idx="164">
                  <c:v>-20.420000076293945</c:v>
                </c:pt>
                <c:pt idx="165">
                  <c:v>-16.549999237060547</c:v>
                </c:pt>
                <c:pt idx="166">
                  <c:v>-18.920000076293945</c:v>
                </c:pt>
                <c:pt idx="167">
                  <c:v>-16.209999084472656</c:v>
                </c:pt>
                <c:pt idx="168">
                  <c:v>-12.090000152587891</c:v>
                </c:pt>
                <c:pt idx="169">
                  <c:v>-10.970000267028809</c:v>
                </c:pt>
                <c:pt idx="170">
                  <c:v>-13.510000228881836</c:v>
                </c:pt>
                <c:pt idx="171">
                  <c:v>-13.050000190734863</c:v>
                </c:pt>
                <c:pt idx="172">
                  <c:v>-16.489999771118164</c:v>
                </c:pt>
                <c:pt idx="173">
                  <c:v>-27</c:v>
                </c:pt>
                <c:pt idx="174">
                  <c:v>-21.020000457763672</c:v>
                </c:pt>
                <c:pt idx="175">
                  <c:v>-18.229999542236328</c:v>
                </c:pt>
                <c:pt idx="176">
                  <c:v>-15.869999885559082</c:v>
                </c:pt>
                <c:pt idx="177">
                  <c:v>-18.309999465942383</c:v>
                </c:pt>
                <c:pt idx="178">
                  <c:v>-18.309999465942383</c:v>
                </c:pt>
                <c:pt idx="179">
                  <c:v>-27.129999160766602</c:v>
                </c:pt>
                <c:pt idx="180">
                  <c:v>-20.069999694824219</c:v>
                </c:pt>
                <c:pt idx="181">
                  <c:v>-7.9800000190734863</c:v>
                </c:pt>
                <c:pt idx="182">
                  <c:v>-3.0999999046325684</c:v>
                </c:pt>
                <c:pt idx="183">
                  <c:v>-3.0499999523162842</c:v>
                </c:pt>
                <c:pt idx="184">
                  <c:v>-1</c:v>
                </c:pt>
                <c:pt idx="185">
                  <c:v>2.690000057220459</c:v>
                </c:pt>
                <c:pt idx="186">
                  <c:v>1.2599999904632568</c:v>
                </c:pt>
                <c:pt idx="187">
                  <c:v>2.1500000953674316</c:v>
                </c:pt>
                <c:pt idx="188">
                  <c:v>1.690000057220459</c:v>
                </c:pt>
                <c:pt idx="189">
                  <c:v>3.5199999809265137</c:v>
                </c:pt>
                <c:pt idx="190">
                  <c:v>3.1800000667572021</c:v>
                </c:pt>
                <c:pt idx="191">
                  <c:v>6.1999998092651367</c:v>
                </c:pt>
                <c:pt idx="192">
                  <c:v>6.2600002288818359</c:v>
                </c:pt>
                <c:pt idx="193">
                  <c:v>6.5100002288818359</c:v>
                </c:pt>
                <c:pt idx="194">
                  <c:v>4.8899998664855957</c:v>
                </c:pt>
                <c:pt idx="195">
                  <c:v>30.029538471270829</c:v>
                </c:pt>
                <c:pt idx="196">
                  <c:v>11.916917554550169</c:v>
                </c:pt>
              </c:numCache>
            </c:numRef>
          </c:xVal>
          <c:yVal>
            <c:numRef>
              <c:f>'Figure 4.2.3'!$AC$4:$AC$1000</c:f>
              <c:numCache>
                <c:formatCode>General</c:formatCode>
                <c:ptCount val="997"/>
                <c:pt idx="0">
                  <c:v>0</c:v>
                </c:pt>
                <c:pt idx="1">
                  <c:v>6.0999999999999999E-2</c:v>
                </c:pt>
                <c:pt idx="2">
                  <c:v>0.13300000000000001</c:v>
                </c:pt>
                <c:pt idx="3">
                  <c:v>0.23100000000000001</c:v>
                </c:pt>
                <c:pt idx="4">
                  <c:v>0.29499999999999998</c:v>
                </c:pt>
                <c:pt idx="5">
                  <c:v>0.36199999999999999</c:v>
                </c:pt>
                <c:pt idx="6">
                  <c:v>0.41799999999999998</c:v>
                </c:pt>
                <c:pt idx="7">
                  <c:v>0.46300000000000002</c:v>
                </c:pt>
                <c:pt idx="8">
                  <c:v>0.52600000000000002</c:v>
                </c:pt>
                <c:pt idx="9">
                  <c:v>0.59099999999999997</c:v>
                </c:pt>
                <c:pt idx="10">
                  <c:v>0.66300000000000003</c:v>
                </c:pt>
                <c:pt idx="11">
                  <c:v>0.72199999999999998</c:v>
                </c:pt>
                <c:pt idx="12">
                  <c:v>0.79800000000000004</c:v>
                </c:pt>
                <c:pt idx="13">
                  <c:v>0.85899999999999999</c:v>
                </c:pt>
                <c:pt idx="14">
                  <c:v>0.91900000000000004</c:v>
                </c:pt>
                <c:pt idx="15">
                  <c:v>0.99</c:v>
                </c:pt>
                <c:pt idx="16">
                  <c:v>1.0609999999999999</c:v>
                </c:pt>
                <c:pt idx="17">
                  <c:v>1.145</c:v>
                </c:pt>
                <c:pt idx="18">
                  <c:v>1.202</c:v>
                </c:pt>
                <c:pt idx="19">
                  <c:v>1.262</c:v>
                </c:pt>
                <c:pt idx="20">
                  <c:v>1.3320000000000001</c:v>
                </c:pt>
                <c:pt idx="21">
                  <c:v>1.393</c:v>
                </c:pt>
                <c:pt idx="22">
                  <c:v>1.4550000000000001</c:v>
                </c:pt>
                <c:pt idx="23">
                  <c:v>1.5269999999999999</c:v>
                </c:pt>
                <c:pt idx="24">
                  <c:v>1.5860000000000001</c:v>
                </c:pt>
                <c:pt idx="25">
                  <c:v>1.6579999999999999</c:v>
                </c:pt>
                <c:pt idx="26">
                  <c:v>1.7230000000000001</c:v>
                </c:pt>
                <c:pt idx="27">
                  <c:v>1.7909999999999999</c:v>
                </c:pt>
                <c:pt idx="28">
                  <c:v>1.859</c:v>
                </c:pt>
                <c:pt idx="29">
                  <c:v>1.925</c:v>
                </c:pt>
                <c:pt idx="30">
                  <c:v>1.988</c:v>
                </c:pt>
                <c:pt idx="31">
                  <c:v>2.0830000000000002</c:v>
                </c:pt>
                <c:pt idx="32">
                  <c:v>2.1469999999999998</c:v>
                </c:pt>
                <c:pt idx="33">
                  <c:v>2.198</c:v>
                </c:pt>
                <c:pt idx="34">
                  <c:v>2.2690000000000001</c:v>
                </c:pt>
                <c:pt idx="35">
                  <c:v>2.3279999999999998</c:v>
                </c:pt>
                <c:pt idx="36">
                  <c:v>2.3820000000000001</c:v>
                </c:pt>
                <c:pt idx="37">
                  <c:v>2.4590000000000001</c:v>
                </c:pt>
                <c:pt idx="38">
                  <c:v>2.5299999999999998</c:v>
                </c:pt>
                <c:pt idx="39">
                  <c:v>2.5950000000000002</c:v>
                </c:pt>
                <c:pt idx="40">
                  <c:v>2.65</c:v>
                </c:pt>
                <c:pt idx="41">
                  <c:v>2.7120000000000002</c:v>
                </c:pt>
                <c:pt idx="42">
                  <c:v>2.7869999999999999</c:v>
                </c:pt>
                <c:pt idx="43">
                  <c:v>2.847</c:v>
                </c:pt>
                <c:pt idx="44">
                  <c:v>2.9140000000000001</c:v>
                </c:pt>
                <c:pt idx="45">
                  <c:v>2.9889999999999999</c:v>
                </c:pt>
                <c:pt idx="46">
                  <c:v>3.0579999999999998</c:v>
                </c:pt>
                <c:pt idx="47">
                  <c:v>3.12</c:v>
                </c:pt>
                <c:pt idx="48">
                  <c:v>3.1930000000000001</c:v>
                </c:pt>
                <c:pt idx="49">
                  <c:v>3.26</c:v>
                </c:pt>
                <c:pt idx="50">
                  <c:v>3.3130000000000002</c:v>
                </c:pt>
                <c:pt idx="51">
                  <c:v>3.375</c:v>
                </c:pt>
                <c:pt idx="52">
                  <c:v>3.4569999999999999</c:v>
                </c:pt>
                <c:pt idx="53">
                  <c:v>3.5289999999999999</c:v>
                </c:pt>
                <c:pt idx="54">
                  <c:v>3.5880000000000001</c:v>
                </c:pt>
                <c:pt idx="55">
                  <c:v>3.6429999999999998</c:v>
                </c:pt>
                <c:pt idx="56">
                  <c:v>3.7229999999999999</c:v>
                </c:pt>
                <c:pt idx="57">
                  <c:v>3.778</c:v>
                </c:pt>
                <c:pt idx="58">
                  <c:v>3.8559999999999999</c:v>
                </c:pt>
                <c:pt idx="59">
                  <c:v>3.9350000000000001</c:v>
                </c:pt>
                <c:pt idx="60">
                  <c:v>3.9940000000000002</c:v>
                </c:pt>
                <c:pt idx="61">
                  <c:v>4.048</c:v>
                </c:pt>
                <c:pt idx="62">
                  <c:v>4.1130000000000004</c:v>
                </c:pt>
                <c:pt idx="63">
                  <c:v>4.1749999999999998</c:v>
                </c:pt>
                <c:pt idx="64">
                  <c:v>4.2439999999999998</c:v>
                </c:pt>
                <c:pt idx="65">
                  <c:v>4.3099999999999996</c:v>
                </c:pt>
                <c:pt idx="66">
                  <c:v>4.3710000000000004</c:v>
                </c:pt>
                <c:pt idx="67">
                  <c:v>4.4370000000000003</c:v>
                </c:pt>
                <c:pt idx="68">
                  <c:v>4.5069999999999997</c:v>
                </c:pt>
                <c:pt idx="69">
                  <c:v>4.577</c:v>
                </c:pt>
                <c:pt idx="70">
                  <c:v>4.6360000000000001</c:v>
                </c:pt>
                <c:pt idx="71">
                  <c:v>4.7050000000000001</c:v>
                </c:pt>
                <c:pt idx="72">
                  <c:v>4.7699999999999996</c:v>
                </c:pt>
                <c:pt idx="73">
                  <c:v>4.8390000000000004</c:v>
                </c:pt>
                <c:pt idx="74">
                  <c:v>4.9029999999999996</c:v>
                </c:pt>
                <c:pt idx="75">
                  <c:v>4.9770000000000003</c:v>
                </c:pt>
                <c:pt idx="76">
                  <c:v>5.0540000000000003</c:v>
                </c:pt>
                <c:pt idx="77">
                  <c:v>5.1159999999999997</c:v>
                </c:pt>
                <c:pt idx="78">
                  <c:v>5.1749999999999998</c:v>
                </c:pt>
                <c:pt idx="79">
                  <c:v>5.2549999999999999</c:v>
                </c:pt>
                <c:pt idx="80">
                  <c:v>5.3079999999999998</c:v>
                </c:pt>
                <c:pt idx="81">
                  <c:v>5.375</c:v>
                </c:pt>
                <c:pt idx="82">
                  <c:v>5.4340000000000002</c:v>
                </c:pt>
                <c:pt idx="83">
                  <c:v>5.5030000000000001</c:v>
                </c:pt>
                <c:pt idx="84">
                  <c:v>5.57</c:v>
                </c:pt>
                <c:pt idx="85">
                  <c:v>5.6479999999999997</c:v>
                </c:pt>
                <c:pt idx="86">
                  <c:v>5.7089999999999996</c:v>
                </c:pt>
                <c:pt idx="87">
                  <c:v>5.7690000000000001</c:v>
                </c:pt>
                <c:pt idx="88">
                  <c:v>5.84</c:v>
                </c:pt>
                <c:pt idx="89">
                  <c:v>5.8970000000000002</c:v>
                </c:pt>
                <c:pt idx="90">
                  <c:v>5.9690000000000003</c:v>
                </c:pt>
                <c:pt idx="91">
                  <c:v>6.0359999999999996</c:v>
                </c:pt>
                <c:pt idx="92">
                  <c:v>6.1059999999999999</c:v>
                </c:pt>
                <c:pt idx="93">
                  <c:v>6.1609999999999996</c:v>
                </c:pt>
                <c:pt idx="94">
                  <c:v>6.2450000000000001</c:v>
                </c:pt>
                <c:pt idx="95">
                  <c:v>6.2990000000000004</c:v>
                </c:pt>
                <c:pt idx="96">
                  <c:v>6.37</c:v>
                </c:pt>
                <c:pt idx="97">
                  <c:v>6.4320000000000004</c:v>
                </c:pt>
                <c:pt idx="98">
                  <c:v>6.4969999999999999</c:v>
                </c:pt>
                <c:pt idx="99">
                  <c:v>6.56</c:v>
                </c:pt>
                <c:pt idx="100">
                  <c:v>6.6390000000000002</c:v>
                </c:pt>
                <c:pt idx="101">
                  <c:v>6.6980000000000004</c:v>
                </c:pt>
                <c:pt idx="102">
                  <c:v>6.7750000000000004</c:v>
                </c:pt>
                <c:pt idx="103">
                  <c:v>6.851</c:v>
                </c:pt>
                <c:pt idx="104">
                  <c:v>6.915</c:v>
                </c:pt>
                <c:pt idx="105">
                  <c:v>6.9630000000000001</c:v>
                </c:pt>
                <c:pt idx="106">
                  <c:v>7.0289999999999999</c:v>
                </c:pt>
                <c:pt idx="107">
                  <c:v>7.0960000000000001</c:v>
                </c:pt>
                <c:pt idx="108">
                  <c:v>7.17</c:v>
                </c:pt>
                <c:pt idx="109">
                  <c:v>7.242</c:v>
                </c:pt>
                <c:pt idx="110">
                  <c:v>7.31</c:v>
                </c:pt>
                <c:pt idx="111">
                  <c:v>7.3769999999999998</c:v>
                </c:pt>
                <c:pt idx="112">
                  <c:v>7.4320000000000004</c:v>
                </c:pt>
                <c:pt idx="113">
                  <c:v>7.4960000000000004</c:v>
                </c:pt>
                <c:pt idx="114">
                  <c:v>7.5650000000000004</c:v>
                </c:pt>
                <c:pt idx="115">
                  <c:v>7.6280000000000001</c:v>
                </c:pt>
                <c:pt idx="116">
                  <c:v>7.7039999999999997</c:v>
                </c:pt>
                <c:pt idx="117">
                  <c:v>7.76</c:v>
                </c:pt>
                <c:pt idx="118">
                  <c:v>7.835</c:v>
                </c:pt>
                <c:pt idx="119">
                  <c:v>7.8929999999999998</c:v>
                </c:pt>
                <c:pt idx="120">
                  <c:v>7.96</c:v>
                </c:pt>
                <c:pt idx="121">
                  <c:v>8.0340000000000007</c:v>
                </c:pt>
                <c:pt idx="122">
                  <c:v>8.0920000000000005</c:v>
                </c:pt>
                <c:pt idx="123">
                  <c:v>8.1630000000000003</c:v>
                </c:pt>
                <c:pt idx="124">
                  <c:v>8.2319999999999993</c:v>
                </c:pt>
                <c:pt idx="125">
                  <c:v>8.2910000000000004</c:v>
                </c:pt>
                <c:pt idx="126">
                  <c:v>8.3550000000000004</c:v>
                </c:pt>
                <c:pt idx="127">
                  <c:v>8.4190000000000005</c:v>
                </c:pt>
                <c:pt idx="128">
                  <c:v>8.5020000000000007</c:v>
                </c:pt>
                <c:pt idx="129">
                  <c:v>8.5630000000000006</c:v>
                </c:pt>
                <c:pt idx="130">
                  <c:v>8.6370000000000005</c:v>
                </c:pt>
                <c:pt idx="131">
                  <c:v>8.7040000000000006</c:v>
                </c:pt>
                <c:pt idx="132">
                  <c:v>8.7579999999999991</c:v>
                </c:pt>
                <c:pt idx="133">
                  <c:v>8.8209999999999997</c:v>
                </c:pt>
                <c:pt idx="134">
                  <c:v>8.8849999999999998</c:v>
                </c:pt>
                <c:pt idx="135">
                  <c:v>8.9489999999999998</c:v>
                </c:pt>
                <c:pt idx="136">
                  <c:v>9.0329999999999995</c:v>
                </c:pt>
                <c:pt idx="137">
                  <c:v>9.1189999999999998</c:v>
                </c:pt>
                <c:pt idx="138">
                  <c:v>9.1910000000000007</c:v>
                </c:pt>
                <c:pt idx="139">
                  <c:v>9.2750000000000004</c:v>
                </c:pt>
                <c:pt idx="140">
                  <c:v>9.3559999999999999</c:v>
                </c:pt>
                <c:pt idx="141">
                  <c:v>9.4209999999999994</c:v>
                </c:pt>
                <c:pt idx="142">
                  <c:v>9.484</c:v>
                </c:pt>
                <c:pt idx="143">
                  <c:v>9.5649999999999995</c:v>
                </c:pt>
                <c:pt idx="144">
                  <c:v>9.6229999999999993</c:v>
                </c:pt>
                <c:pt idx="145">
                  <c:v>9.6929999999999996</c:v>
                </c:pt>
                <c:pt idx="146">
                  <c:v>9.7829999999999995</c:v>
                </c:pt>
                <c:pt idx="147">
                  <c:v>9.8350000000000009</c:v>
                </c:pt>
                <c:pt idx="148">
                  <c:v>9.8829999999999991</c:v>
                </c:pt>
                <c:pt idx="149">
                  <c:v>9.9559999999999995</c:v>
                </c:pt>
                <c:pt idx="150">
                  <c:v>10.013</c:v>
                </c:pt>
                <c:pt idx="151">
                  <c:v>10.079000000000001</c:v>
                </c:pt>
                <c:pt idx="152">
                  <c:v>10.15</c:v>
                </c:pt>
                <c:pt idx="153">
                  <c:v>10.236000000000001</c:v>
                </c:pt>
                <c:pt idx="154">
                  <c:v>10.311</c:v>
                </c:pt>
                <c:pt idx="155">
                  <c:v>10.375999999999999</c:v>
                </c:pt>
                <c:pt idx="156">
                  <c:v>10.435</c:v>
                </c:pt>
                <c:pt idx="157">
                  <c:v>10.494999999999999</c:v>
                </c:pt>
                <c:pt idx="158">
                  <c:v>10.551</c:v>
                </c:pt>
                <c:pt idx="159">
                  <c:v>10.609</c:v>
                </c:pt>
                <c:pt idx="160">
                  <c:v>10.682</c:v>
                </c:pt>
                <c:pt idx="161">
                  <c:v>10.754</c:v>
                </c:pt>
                <c:pt idx="162">
                  <c:v>10.826000000000001</c:v>
                </c:pt>
                <c:pt idx="163">
                  <c:v>10.888999999999999</c:v>
                </c:pt>
                <c:pt idx="164">
                  <c:v>10.951000000000001</c:v>
                </c:pt>
                <c:pt idx="165">
                  <c:v>11.01</c:v>
                </c:pt>
                <c:pt idx="166">
                  <c:v>11.077</c:v>
                </c:pt>
                <c:pt idx="167">
                  <c:v>11.14</c:v>
                </c:pt>
                <c:pt idx="168">
                  <c:v>11.206</c:v>
                </c:pt>
                <c:pt idx="169">
                  <c:v>11.285</c:v>
                </c:pt>
                <c:pt idx="170">
                  <c:v>11.352</c:v>
                </c:pt>
                <c:pt idx="171">
                  <c:v>11.414999999999999</c:v>
                </c:pt>
                <c:pt idx="172">
                  <c:v>11.478</c:v>
                </c:pt>
                <c:pt idx="173">
                  <c:v>11.538</c:v>
                </c:pt>
                <c:pt idx="174">
                  <c:v>11.621</c:v>
                </c:pt>
                <c:pt idx="175">
                  <c:v>11.685</c:v>
                </c:pt>
                <c:pt idx="176">
                  <c:v>11.752000000000001</c:v>
                </c:pt>
                <c:pt idx="177">
                  <c:v>11.808999999999999</c:v>
                </c:pt>
                <c:pt idx="178">
                  <c:v>11.884</c:v>
                </c:pt>
                <c:pt idx="179">
                  <c:v>11.956</c:v>
                </c:pt>
                <c:pt idx="180">
                  <c:v>12.019</c:v>
                </c:pt>
                <c:pt idx="181">
                  <c:v>12.077</c:v>
                </c:pt>
                <c:pt idx="182">
                  <c:v>12.146000000000001</c:v>
                </c:pt>
                <c:pt idx="183">
                  <c:v>12.212</c:v>
                </c:pt>
                <c:pt idx="184">
                  <c:v>12.28</c:v>
                </c:pt>
                <c:pt idx="185">
                  <c:v>12.348000000000001</c:v>
                </c:pt>
                <c:pt idx="186">
                  <c:v>12.407999999999999</c:v>
                </c:pt>
                <c:pt idx="187">
                  <c:v>12.475</c:v>
                </c:pt>
                <c:pt idx="188">
                  <c:v>12.542</c:v>
                </c:pt>
                <c:pt idx="189">
                  <c:v>12.608000000000001</c:v>
                </c:pt>
                <c:pt idx="190">
                  <c:v>12.677</c:v>
                </c:pt>
                <c:pt idx="191">
                  <c:v>12.739000000000001</c:v>
                </c:pt>
                <c:pt idx="192">
                  <c:v>12.802</c:v>
                </c:pt>
                <c:pt idx="193">
                  <c:v>12.866</c:v>
                </c:pt>
                <c:pt idx="194">
                  <c:v>12.951000000000001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23-48B6-B961-F7DDFA275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strRef>
              <c:f>'Figure 4.2.3'!$N$2</c:f>
              <c:strCache>
                <c:ptCount val="1"/>
                <c:pt idx="0">
                  <c:v>Trajectory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 4.2.3'!$N$4:$N$1000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1.9790000000000019E-2</c:v>
                </c:pt>
                <c:pt idx="2">
                  <c:v>3.3602000000000035E-2</c:v>
                </c:pt>
                <c:pt idx="3">
                  <c:v>3.9158000000000019E-2</c:v>
                </c:pt>
                <c:pt idx="4">
                  <c:v>3.5321000000000026E-2</c:v>
                </c:pt>
                <c:pt idx="5">
                  <c:v>4.0641000000000017E-2</c:v>
                </c:pt>
                <c:pt idx="6">
                  <c:v>5.0025000000000035E-2</c:v>
                </c:pt>
                <c:pt idx="7">
                  <c:v>3.0728000000000009E-2</c:v>
                </c:pt>
                <c:pt idx="8">
                  <c:v>2.3307000000000015E-2</c:v>
                </c:pt>
                <c:pt idx="9">
                  <c:v>3.7804000000000032E-2</c:v>
                </c:pt>
                <c:pt idx="10">
                  <c:v>1.1190000000000282E-3</c:v>
                </c:pt>
                <c:pt idx="11">
                  <c:v>-7.9180000000000066E-3</c:v>
                </c:pt>
                <c:pt idx="12">
                  <c:v>-2.1476999999999975E-2</c:v>
                </c:pt>
                <c:pt idx="13">
                  <c:v>1.0338999999999999E-2</c:v>
                </c:pt>
                <c:pt idx="14">
                  <c:v>6.0540000000000307E-3</c:v>
                </c:pt>
                <c:pt idx="15">
                  <c:v>1.5071000000000027E-2</c:v>
                </c:pt>
                <c:pt idx="16">
                  <c:v>1.8814000000000022E-2</c:v>
                </c:pt>
                <c:pt idx="17">
                  <c:v>2.9139999999999985E-2</c:v>
                </c:pt>
                <c:pt idx="18">
                  <c:v>4.5050000000000014E-2</c:v>
                </c:pt>
                <c:pt idx="19">
                  <c:v>5.6946000000000024E-2</c:v>
                </c:pt>
                <c:pt idx="20">
                  <c:v>7.4933999999999973E-2</c:v>
                </c:pt>
                <c:pt idx="21">
                  <c:v>6.6365000000000007E-2</c:v>
                </c:pt>
                <c:pt idx="22">
                  <c:v>8.0310000000000062E-2</c:v>
                </c:pt>
                <c:pt idx="23">
                  <c:v>6.0951999999999999E-2</c:v>
                </c:pt>
                <c:pt idx="24">
                  <c:v>7.1972999999999954E-2</c:v>
                </c:pt>
                <c:pt idx="25">
                  <c:v>6.9359000000000046E-2</c:v>
                </c:pt>
                <c:pt idx="26">
                  <c:v>7.601800000000003E-2</c:v>
                </c:pt>
                <c:pt idx="27">
                  <c:v>6.4702999999999983E-2</c:v>
                </c:pt>
                <c:pt idx="28">
                  <c:v>6.6495999999999986E-2</c:v>
                </c:pt>
                <c:pt idx="29">
                  <c:v>5.0492000000000023E-2</c:v>
                </c:pt>
                <c:pt idx="30">
                  <c:v>3.2439999999999997E-2</c:v>
                </c:pt>
                <c:pt idx="31">
                  <c:v>2.8913999999999988E-2</c:v>
                </c:pt>
                <c:pt idx="32">
                  <c:v>2.1158000000000017E-2</c:v>
                </c:pt>
                <c:pt idx="33">
                  <c:v>-5.3999999999999777E-3</c:v>
                </c:pt>
                <c:pt idx="34">
                  <c:v>-1.0560000000000002E-2</c:v>
                </c:pt>
                <c:pt idx="35">
                  <c:v>-3.3942999999999987E-2</c:v>
                </c:pt>
                <c:pt idx="36">
                  <c:v>-1.946999999999997E-2</c:v>
                </c:pt>
                <c:pt idx="37">
                  <c:v>-4.0300000000000009E-2</c:v>
                </c:pt>
                <c:pt idx="38">
                  <c:v>-5.7598000000000017E-2</c:v>
                </c:pt>
                <c:pt idx="39">
                  <c:v>-5.4444999999999993E-2</c:v>
                </c:pt>
                <c:pt idx="40">
                  <c:v>-7.0290000000000019E-2</c:v>
                </c:pt>
                <c:pt idx="41">
                  <c:v>-5.9312999999999991E-2</c:v>
                </c:pt>
                <c:pt idx="42">
                  <c:v>-6.4716999999999983E-2</c:v>
                </c:pt>
                <c:pt idx="43">
                  <c:v>-6.7147999999999972E-2</c:v>
                </c:pt>
                <c:pt idx="44">
                  <c:v>-6.3041999999999973E-2</c:v>
                </c:pt>
                <c:pt idx="45">
                  <c:v>-7.4937000000000017E-2</c:v>
                </c:pt>
                <c:pt idx="46">
                  <c:v>-8.720600000000002E-2</c:v>
                </c:pt>
                <c:pt idx="47">
                  <c:v>-9.5781000000000005E-2</c:v>
                </c:pt>
                <c:pt idx="48">
                  <c:v>-9.7074999999999995E-2</c:v>
                </c:pt>
                <c:pt idx="49">
                  <c:v>-0.10816100000000001</c:v>
                </c:pt>
                <c:pt idx="50">
                  <c:v>-0.116952</c:v>
                </c:pt>
                <c:pt idx="51">
                  <c:v>-0.11279599999999999</c:v>
                </c:pt>
                <c:pt idx="52">
                  <c:v>-9.6325999999999967E-2</c:v>
                </c:pt>
                <c:pt idx="53">
                  <c:v>-9.4788000000000011E-2</c:v>
                </c:pt>
                <c:pt idx="54">
                  <c:v>-0.10213299999999999</c:v>
                </c:pt>
                <c:pt idx="55">
                  <c:v>-9.5043000000000002E-2</c:v>
                </c:pt>
                <c:pt idx="56">
                  <c:v>-0.103284</c:v>
                </c:pt>
                <c:pt idx="57">
                  <c:v>-0.10415899999999999</c:v>
                </c:pt>
                <c:pt idx="58">
                  <c:v>-0.13123300000000002</c:v>
                </c:pt>
                <c:pt idx="59">
                  <c:v>-0.13673199999999996</c:v>
                </c:pt>
                <c:pt idx="60">
                  <c:v>-0.14634499999999998</c:v>
                </c:pt>
                <c:pt idx="61">
                  <c:v>-0.15930200000000003</c:v>
                </c:pt>
                <c:pt idx="62">
                  <c:v>-0.16271499999999997</c:v>
                </c:pt>
                <c:pt idx="63">
                  <c:v>-0.17642399999999997</c:v>
                </c:pt>
                <c:pt idx="64">
                  <c:v>-0.16045900000000002</c:v>
                </c:pt>
                <c:pt idx="65">
                  <c:v>-0.17607599999999995</c:v>
                </c:pt>
                <c:pt idx="66">
                  <c:v>-0.16525900000000002</c:v>
                </c:pt>
                <c:pt idx="67">
                  <c:v>-0.188892</c:v>
                </c:pt>
                <c:pt idx="68">
                  <c:v>-0.181058</c:v>
                </c:pt>
                <c:pt idx="69">
                  <c:v>-0.17376099999999997</c:v>
                </c:pt>
                <c:pt idx="70">
                  <c:v>-0.17794900000000002</c:v>
                </c:pt>
                <c:pt idx="71">
                  <c:v>-0.17975900000000003</c:v>
                </c:pt>
                <c:pt idx="72">
                  <c:v>-0.18624500000000002</c:v>
                </c:pt>
                <c:pt idx="73">
                  <c:v>-0.18516199999999999</c:v>
                </c:pt>
                <c:pt idx="74">
                  <c:v>-0.18253899999999998</c:v>
                </c:pt>
                <c:pt idx="75">
                  <c:v>-0.18882799999999997</c:v>
                </c:pt>
                <c:pt idx="76">
                  <c:v>-0.163942</c:v>
                </c:pt>
                <c:pt idx="77">
                  <c:v>-0.16217399999999998</c:v>
                </c:pt>
                <c:pt idx="78">
                  <c:v>-0.15474899999999997</c:v>
                </c:pt>
                <c:pt idx="79">
                  <c:v>-0.16966500000000001</c:v>
                </c:pt>
                <c:pt idx="80">
                  <c:v>-0.166796</c:v>
                </c:pt>
                <c:pt idx="81">
                  <c:v>-0.14905700000000002</c:v>
                </c:pt>
                <c:pt idx="82">
                  <c:v>-0.13200799999999999</c:v>
                </c:pt>
                <c:pt idx="83">
                  <c:v>-0.14990999999999996</c:v>
                </c:pt>
                <c:pt idx="84">
                  <c:v>-0.18419599999999997</c:v>
                </c:pt>
                <c:pt idx="85">
                  <c:v>-0.16567399999999999</c:v>
                </c:pt>
                <c:pt idx="86">
                  <c:v>-0.15158100000000002</c:v>
                </c:pt>
                <c:pt idx="87">
                  <c:v>-0.19565399999999999</c:v>
                </c:pt>
                <c:pt idx="88">
                  <c:v>-0.18558499999999997</c:v>
                </c:pt>
                <c:pt idx="89">
                  <c:v>-0.20973900000000001</c:v>
                </c:pt>
                <c:pt idx="90">
                  <c:v>-0.20330500000000001</c:v>
                </c:pt>
                <c:pt idx="91">
                  <c:v>-0.24315600000000001</c:v>
                </c:pt>
                <c:pt idx="92">
                  <c:v>-0.217338</c:v>
                </c:pt>
                <c:pt idx="93">
                  <c:v>-0.24230400000000002</c:v>
                </c:pt>
                <c:pt idx="94">
                  <c:v>-0.23576800000000001</c:v>
                </c:pt>
                <c:pt idx="95">
                  <c:v>-0.245971</c:v>
                </c:pt>
                <c:pt idx="96">
                  <c:v>-0.21784000000000001</c:v>
                </c:pt>
                <c:pt idx="97">
                  <c:v>-0.27676200000000001</c:v>
                </c:pt>
                <c:pt idx="98">
                  <c:v>-0.30518800000000001</c:v>
                </c:pt>
                <c:pt idx="99">
                  <c:v>-0.33574699999999996</c:v>
                </c:pt>
                <c:pt idx="100">
                  <c:v>-0.30238099999999996</c:v>
                </c:pt>
                <c:pt idx="101">
                  <c:v>-0.31343300000000002</c:v>
                </c:pt>
                <c:pt idx="102">
                  <c:v>-0.32503899999999997</c:v>
                </c:pt>
                <c:pt idx="103">
                  <c:v>-0.34667200000000004</c:v>
                </c:pt>
                <c:pt idx="104">
                  <c:v>-0.39726900000000004</c:v>
                </c:pt>
                <c:pt idx="105">
                  <c:v>-0.35207600000000006</c:v>
                </c:pt>
                <c:pt idx="106">
                  <c:v>-0.343831</c:v>
                </c:pt>
                <c:pt idx="107">
                  <c:v>-0.34703800000000001</c:v>
                </c:pt>
                <c:pt idx="108">
                  <c:v>-0.337976</c:v>
                </c:pt>
                <c:pt idx="109">
                  <c:v>-0.39218500000000001</c:v>
                </c:pt>
                <c:pt idx="110">
                  <c:v>-0.38589000000000001</c:v>
                </c:pt>
                <c:pt idx="111">
                  <c:v>-0.38275000000000003</c:v>
                </c:pt>
                <c:pt idx="112">
                  <c:v>-0.368535</c:v>
                </c:pt>
                <c:pt idx="113">
                  <c:v>-0.42832200000000004</c:v>
                </c:pt>
                <c:pt idx="114">
                  <c:v>-0.41348699999999999</c:v>
                </c:pt>
                <c:pt idx="115">
                  <c:v>-0.39165699999999998</c:v>
                </c:pt>
                <c:pt idx="116">
                  <c:v>-0.372423</c:v>
                </c:pt>
                <c:pt idx="117">
                  <c:v>-0.39900999999999998</c:v>
                </c:pt>
                <c:pt idx="118">
                  <c:v>-0.35648299999999999</c:v>
                </c:pt>
                <c:pt idx="119">
                  <c:v>-0.33206399999999997</c:v>
                </c:pt>
                <c:pt idx="120">
                  <c:v>-0.36096699999999998</c:v>
                </c:pt>
                <c:pt idx="121">
                  <c:v>-0.37590800000000002</c:v>
                </c:pt>
                <c:pt idx="122">
                  <c:v>-0.34065499999999999</c:v>
                </c:pt>
                <c:pt idx="123">
                  <c:v>-0.37475599999999998</c:v>
                </c:pt>
                <c:pt idx="124">
                  <c:v>-0.30288099999999996</c:v>
                </c:pt>
                <c:pt idx="125">
                  <c:v>-0.33798699999999998</c:v>
                </c:pt>
                <c:pt idx="126">
                  <c:v>-0.33405399999999996</c:v>
                </c:pt>
                <c:pt idx="127">
                  <c:v>-0.36277900000000002</c:v>
                </c:pt>
                <c:pt idx="128">
                  <c:v>-0.339611</c:v>
                </c:pt>
              </c:numCache>
            </c:numRef>
          </c:xVal>
          <c:yVal>
            <c:numRef>
              <c:f>'Figure 4.2.3'!$D$4:$D$1000</c:f>
              <c:numCache>
                <c:formatCode>General</c:formatCode>
                <c:ptCount val="997"/>
                <c:pt idx="0">
                  <c:v>0</c:v>
                </c:pt>
                <c:pt idx="1">
                  <c:v>0.10899999999674037</c:v>
                </c:pt>
                <c:pt idx="2">
                  <c:v>0.21600000000034925</c:v>
                </c:pt>
                <c:pt idx="3">
                  <c:v>0.32300000000395812</c:v>
                </c:pt>
                <c:pt idx="4">
                  <c:v>0.41800000000512227</c:v>
                </c:pt>
                <c:pt idx="5">
                  <c:v>0.51099999999860302</c:v>
                </c:pt>
                <c:pt idx="6">
                  <c:v>0.60700000000360887</c:v>
                </c:pt>
                <c:pt idx="7">
                  <c:v>0.71199999999953434</c:v>
                </c:pt>
                <c:pt idx="8">
                  <c:v>0.80899999999382999</c:v>
                </c:pt>
                <c:pt idx="9">
                  <c:v>0.91000000000349246</c:v>
                </c:pt>
                <c:pt idx="10">
                  <c:v>1.0029999999969732</c:v>
                </c:pt>
                <c:pt idx="11">
                  <c:v>1.0950000000011642</c:v>
                </c:pt>
                <c:pt idx="12">
                  <c:v>1.2050000000017462</c:v>
                </c:pt>
                <c:pt idx="13">
                  <c:v>1.3120000000053551</c:v>
                </c:pt>
                <c:pt idx="14">
                  <c:v>1.407999999995809</c:v>
                </c:pt>
                <c:pt idx="15">
                  <c:v>1.5120000000024447</c:v>
                </c:pt>
                <c:pt idx="16">
                  <c:v>1.6089999999967404</c:v>
                </c:pt>
                <c:pt idx="17">
                  <c:v>1.7189999999973224</c:v>
                </c:pt>
                <c:pt idx="18">
                  <c:v>1.8240000000077998</c:v>
                </c:pt>
                <c:pt idx="19">
                  <c:v>1.9199999999982538</c:v>
                </c:pt>
                <c:pt idx="20">
                  <c:v>2.0249999999941792</c:v>
                </c:pt>
                <c:pt idx="21">
                  <c:v>2.1220000000030268</c:v>
                </c:pt>
                <c:pt idx="22">
                  <c:v>2.2269999999989523</c:v>
                </c:pt>
                <c:pt idx="23">
                  <c:v>2.3359999999956926</c:v>
                </c:pt>
                <c:pt idx="24">
                  <c:v>2.44100000000617</c:v>
                </c:pt>
                <c:pt idx="25">
                  <c:v>2.536999999996624</c:v>
                </c:pt>
                <c:pt idx="26">
                  <c:v>2.6399999999994179</c:v>
                </c:pt>
                <c:pt idx="27">
                  <c:v>2.7330000000074506</c:v>
                </c:pt>
                <c:pt idx="28">
                  <c:v>2.8240000000077998</c:v>
                </c:pt>
                <c:pt idx="29">
                  <c:v>2.9220000000059372</c:v>
                </c:pt>
                <c:pt idx="30">
                  <c:v>3.0270000000018626</c:v>
                </c:pt>
                <c:pt idx="31">
                  <c:v>3.1239999999961583</c:v>
                </c:pt>
                <c:pt idx="32">
                  <c:v>3.2299999999959255</c:v>
                </c:pt>
                <c:pt idx="33">
                  <c:v>3.3340000000025611</c:v>
                </c:pt>
                <c:pt idx="34">
                  <c:v>3.4279999999998836</c:v>
                </c:pt>
                <c:pt idx="35">
                  <c:v>3.5339999999996508</c:v>
                </c:pt>
                <c:pt idx="36">
                  <c:v>3.6319999999977881</c:v>
                </c:pt>
                <c:pt idx="37">
                  <c:v>3.7350000000005821</c:v>
                </c:pt>
                <c:pt idx="38">
                  <c:v>3.8260000000009313</c:v>
                </c:pt>
                <c:pt idx="39">
                  <c:v>3.9199999999982538</c:v>
                </c:pt>
                <c:pt idx="40">
                  <c:v>4.0170000000071013</c:v>
                </c:pt>
                <c:pt idx="41">
                  <c:v>4.1230000000068685</c:v>
                </c:pt>
                <c:pt idx="42">
                  <c:v>4.2299999999959255</c:v>
                </c:pt>
                <c:pt idx="43">
                  <c:v>4.3350000000064028</c:v>
                </c:pt>
                <c:pt idx="44">
                  <c:v>4.4260000000067521</c:v>
                </c:pt>
                <c:pt idx="45">
                  <c:v>4.5380000000004657</c:v>
                </c:pt>
                <c:pt idx="46">
                  <c:v>4.6460000000079162</c:v>
                </c:pt>
                <c:pt idx="47">
                  <c:v>4.75</c:v>
                </c:pt>
                <c:pt idx="48">
                  <c:v>4.8429999999934807</c:v>
                </c:pt>
                <c:pt idx="49">
                  <c:v>4.9389999999984866</c:v>
                </c:pt>
                <c:pt idx="50">
                  <c:v>5.0470000000059372</c:v>
                </c:pt>
                <c:pt idx="51">
                  <c:v>5.1560000000026776</c:v>
                </c:pt>
                <c:pt idx="52">
                  <c:v>5.2620000000024447</c:v>
                </c:pt>
                <c:pt idx="53">
                  <c:v>5.3709999999991851</c:v>
                </c:pt>
                <c:pt idx="54">
                  <c:v>5.4769999999989523</c:v>
                </c:pt>
                <c:pt idx="55">
                  <c:v>5.588000000003376</c:v>
                </c:pt>
                <c:pt idx="56">
                  <c:v>5.6929999999993015</c:v>
                </c:pt>
                <c:pt idx="57">
                  <c:v>5.7909999999974389</c:v>
                </c:pt>
                <c:pt idx="58">
                  <c:v>5.9089999999996508</c:v>
                </c:pt>
                <c:pt idx="59">
                  <c:v>6.0170000000071013</c:v>
                </c:pt>
                <c:pt idx="60">
                  <c:v>6.125</c:v>
                </c:pt>
                <c:pt idx="61">
                  <c:v>6.2309999999997672</c:v>
                </c:pt>
                <c:pt idx="62">
                  <c:v>6.3359999999956926</c:v>
                </c:pt>
                <c:pt idx="63">
                  <c:v>6.4320000000006985</c:v>
                </c:pt>
                <c:pt idx="64">
                  <c:v>6.536999999996624</c:v>
                </c:pt>
                <c:pt idx="65">
                  <c:v>6.6349999999947613</c:v>
                </c:pt>
                <c:pt idx="66">
                  <c:v>6.7360000000044238</c:v>
                </c:pt>
                <c:pt idx="67">
                  <c:v>6.8310000000055879</c:v>
                </c:pt>
                <c:pt idx="68">
                  <c:v>6.9349999999976717</c:v>
                </c:pt>
                <c:pt idx="69">
                  <c:v>7.0320000000065193</c:v>
                </c:pt>
                <c:pt idx="70">
                  <c:v>7.1370000000024447</c:v>
                </c:pt>
                <c:pt idx="71">
                  <c:v>7.2350000000005821</c:v>
                </c:pt>
                <c:pt idx="72">
                  <c:v>7.3390000000072177</c:v>
                </c:pt>
                <c:pt idx="73">
                  <c:v>7.4330000000045402</c:v>
                </c:pt>
                <c:pt idx="74">
                  <c:v>7.5259999999980209</c:v>
                </c:pt>
                <c:pt idx="75">
                  <c:v>7.6300000000046566</c:v>
                </c:pt>
                <c:pt idx="76">
                  <c:v>7.7269999999989523</c:v>
                </c:pt>
                <c:pt idx="77">
                  <c:v>7.8260000000009313</c:v>
                </c:pt>
                <c:pt idx="78">
                  <c:v>7.9210000000020955</c:v>
                </c:pt>
                <c:pt idx="79">
                  <c:v>8.0259999999980209</c:v>
                </c:pt>
                <c:pt idx="80">
                  <c:v>8.1220000000030268</c:v>
                </c:pt>
                <c:pt idx="81">
                  <c:v>8.2250000000058208</c:v>
                </c:pt>
                <c:pt idx="82">
                  <c:v>8.3230000000039581</c:v>
                </c:pt>
                <c:pt idx="83">
                  <c:v>8.4250000000029104</c:v>
                </c:pt>
                <c:pt idx="84">
                  <c:v>8.5200000000040745</c:v>
                </c:pt>
                <c:pt idx="85">
                  <c:v>8.625</c:v>
                </c:pt>
                <c:pt idx="86">
                  <c:v>8.7369999999937136</c:v>
                </c:pt>
                <c:pt idx="87">
                  <c:v>8.8410000000003492</c:v>
                </c:pt>
                <c:pt idx="88">
                  <c:v>8.9389999999984866</c:v>
                </c:pt>
                <c:pt idx="89">
                  <c:v>9.0409999999974389</c:v>
                </c:pt>
                <c:pt idx="90">
                  <c:v>9.1370000000024447</c:v>
                </c:pt>
                <c:pt idx="91">
                  <c:v>9.2459999999991851</c:v>
                </c:pt>
                <c:pt idx="92">
                  <c:v>9.3500000000058208</c:v>
                </c:pt>
                <c:pt idx="93">
                  <c:v>9.4470000000001164</c:v>
                </c:pt>
                <c:pt idx="94">
                  <c:v>9.5519999999960419</c:v>
                </c:pt>
                <c:pt idx="95">
                  <c:v>9.6480000000010477</c:v>
                </c:pt>
                <c:pt idx="96">
                  <c:v>9.7540000000008149</c:v>
                </c:pt>
                <c:pt idx="97">
                  <c:v>9.8460000000050059</c:v>
                </c:pt>
                <c:pt idx="98">
                  <c:v>9.9529999999940628</c:v>
                </c:pt>
                <c:pt idx="99">
                  <c:v>10.047000000005937</c:v>
                </c:pt>
                <c:pt idx="100">
                  <c:v>10.153999999994994</c:v>
                </c:pt>
                <c:pt idx="101">
                  <c:v>10.263000000006286</c:v>
                </c:pt>
                <c:pt idx="102">
                  <c:v>10.365000000005239</c:v>
                </c:pt>
                <c:pt idx="103">
                  <c:v>10.459000000002561</c:v>
                </c:pt>
                <c:pt idx="104">
                  <c:v>10.56699999999546</c:v>
                </c:pt>
                <c:pt idx="105">
                  <c:v>10.661000000007334</c:v>
                </c:pt>
                <c:pt idx="106">
                  <c:v>10.770000000004075</c:v>
                </c:pt>
                <c:pt idx="107">
                  <c:v>10.861999999993714</c:v>
                </c:pt>
                <c:pt idx="108">
                  <c:v>10.956000000005588</c:v>
                </c:pt>
                <c:pt idx="109">
                  <c:v>11.062000000005355</c:v>
                </c:pt>
                <c:pt idx="110">
                  <c:v>11.161000000007334</c:v>
                </c:pt>
                <c:pt idx="111">
                  <c:v>11.263999999995576</c:v>
                </c:pt>
                <c:pt idx="112">
                  <c:v>11.35899999999674</c:v>
                </c:pt>
                <c:pt idx="113">
                  <c:v>11.461999999999534</c:v>
                </c:pt>
                <c:pt idx="114">
                  <c:v>11.555000000007567</c:v>
                </c:pt>
                <c:pt idx="115">
                  <c:v>11.646000000007916</c:v>
                </c:pt>
                <c:pt idx="116">
                  <c:v>11.744999999995343</c:v>
                </c:pt>
                <c:pt idx="117">
                  <c:v>11.849000000001979</c:v>
                </c:pt>
                <c:pt idx="118">
                  <c:v>11.951000000000931</c:v>
                </c:pt>
                <c:pt idx="119">
                  <c:v>12.048999999999069</c:v>
                </c:pt>
                <c:pt idx="120">
                  <c:v>12.156000000002678</c:v>
                </c:pt>
                <c:pt idx="121">
                  <c:v>12.263000000006286</c:v>
                </c:pt>
                <c:pt idx="122">
                  <c:v>12.368000000002212</c:v>
                </c:pt>
                <c:pt idx="123">
                  <c:v>12.467000000004191</c:v>
                </c:pt>
                <c:pt idx="124">
                  <c:v>12.572000000000116</c:v>
                </c:pt>
                <c:pt idx="125">
                  <c:v>12.667000000001281</c:v>
                </c:pt>
                <c:pt idx="126">
                  <c:v>12.769000000000233</c:v>
                </c:pt>
                <c:pt idx="127">
                  <c:v>12.861999999993714</c:v>
                </c:pt>
                <c:pt idx="128">
                  <c:v>12.955000000001746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23-48B6-B961-F7DDFA275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pitch[°]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[4]Masaya1!$A$1</c:f>
              <c:strCache>
                <c:ptCount val="1"/>
                <c:pt idx="0">
                  <c:v>Orbit</c:v>
                </c:pt>
              </c:strCache>
            </c:strRef>
          </c:tx>
          <c:xVal>
            <c:numRef>
              <c:f>[4]Masaya1!$N$4:$N$132</c:f>
              <c:numCache>
                <c:formatCode>General</c:formatCode>
                <c:ptCount val="129"/>
                <c:pt idx="0">
                  <c:v>0</c:v>
                </c:pt>
                <c:pt idx="1">
                  <c:v>1.9790000000000019E-2</c:v>
                </c:pt>
                <c:pt idx="2">
                  <c:v>3.3602000000000035E-2</c:v>
                </c:pt>
                <c:pt idx="3">
                  <c:v>3.9158000000000019E-2</c:v>
                </c:pt>
                <c:pt idx="4">
                  <c:v>3.5321000000000026E-2</c:v>
                </c:pt>
                <c:pt idx="5">
                  <c:v>4.0641000000000017E-2</c:v>
                </c:pt>
                <c:pt idx="6">
                  <c:v>5.0025000000000035E-2</c:v>
                </c:pt>
                <c:pt idx="7">
                  <c:v>3.0728000000000009E-2</c:v>
                </c:pt>
                <c:pt idx="8">
                  <c:v>2.3307000000000015E-2</c:v>
                </c:pt>
                <c:pt idx="9">
                  <c:v>3.7804000000000032E-2</c:v>
                </c:pt>
                <c:pt idx="10">
                  <c:v>1.1190000000000282E-3</c:v>
                </c:pt>
                <c:pt idx="11">
                  <c:v>-7.9180000000000066E-3</c:v>
                </c:pt>
                <c:pt idx="12">
                  <c:v>-2.1476999999999975E-2</c:v>
                </c:pt>
                <c:pt idx="13">
                  <c:v>1.0338999999999999E-2</c:v>
                </c:pt>
                <c:pt idx="14">
                  <c:v>6.0540000000000307E-3</c:v>
                </c:pt>
                <c:pt idx="15">
                  <c:v>1.5071000000000027E-2</c:v>
                </c:pt>
                <c:pt idx="16">
                  <c:v>1.8814000000000022E-2</c:v>
                </c:pt>
                <c:pt idx="17">
                  <c:v>2.9139999999999985E-2</c:v>
                </c:pt>
                <c:pt idx="18">
                  <c:v>4.5050000000000014E-2</c:v>
                </c:pt>
                <c:pt idx="19">
                  <c:v>5.6946000000000024E-2</c:v>
                </c:pt>
                <c:pt idx="20">
                  <c:v>7.4933999999999973E-2</c:v>
                </c:pt>
                <c:pt idx="21">
                  <c:v>6.6365000000000007E-2</c:v>
                </c:pt>
                <c:pt idx="22">
                  <c:v>8.0310000000000062E-2</c:v>
                </c:pt>
                <c:pt idx="23">
                  <c:v>6.0951999999999999E-2</c:v>
                </c:pt>
                <c:pt idx="24">
                  <c:v>7.1972999999999954E-2</c:v>
                </c:pt>
                <c:pt idx="25">
                  <c:v>6.9359000000000046E-2</c:v>
                </c:pt>
                <c:pt idx="26">
                  <c:v>7.601800000000003E-2</c:v>
                </c:pt>
                <c:pt idx="27">
                  <c:v>6.4702999999999983E-2</c:v>
                </c:pt>
                <c:pt idx="28">
                  <c:v>6.6495999999999986E-2</c:v>
                </c:pt>
                <c:pt idx="29">
                  <c:v>5.0492000000000023E-2</c:v>
                </c:pt>
                <c:pt idx="30">
                  <c:v>3.2439999999999997E-2</c:v>
                </c:pt>
                <c:pt idx="31">
                  <c:v>2.8913999999999988E-2</c:v>
                </c:pt>
                <c:pt idx="32">
                  <c:v>2.1158000000000017E-2</c:v>
                </c:pt>
                <c:pt idx="33">
                  <c:v>-5.3999999999999777E-3</c:v>
                </c:pt>
                <c:pt idx="34">
                  <c:v>-1.0560000000000002E-2</c:v>
                </c:pt>
                <c:pt idx="35">
                  <c:v>-3.3942999999999987E-2</c:v>
                </c:pt>
                <c:pt idx="36">
                  <c:v>-1.946999999999997E-2</c:v>
                </c:pt>
                <c:pt idx="37">
                  <c:v>-4.0300000000000009E-2</c:v>
                </c:pt>
                <c:pt idx="38">
                  <c:v>-5.7598000000000017E-2</c:v>
                </c:pt>
                <c:pt idx="39">
                  <c:v>-5.4444999999999993E-2</c:v>
                </c:pt>
                <c:pt idx="40">
                  <c:v>-7.0290000000000019E-2</c:v>
                </c:pt>
                <c:pt idx="41">
                  <c:v>-5.9312999999999991E-2</c:v>
                </c:pt>
                <c:pt idx="42">
                  <c:v>-6.4716999999999983E-2</c:v>
                </c:pt>
                <c:pt idx="43">
                  <c:v>-6.7147999999999972E-2</c:v>
                </c:pt>
                <c:pt idx="44">
                  <c:v>-6.3041999999999973E-2</c:v>
                </c:pt>
                <c:pt idx="45">
                  <c:v>-7.4937000000000017E-2</c:v>
                </c:pt>
                <c:pt idx="46">
                  <c:v>-8.720600000000002E-2</c:v>
                </c:pt>
                <c:pt idx="47">
                  <c:v>-9.5781000000000005E-2</c:v>
                </c:pt>
                <c:pt idx="48">
                  <c:v>-9.7074999999999995E-2</c:v>
                </c:pt>
                <c:pt idx="49">
                  <c:v>-0.10816100000000001</c:v>
                </c:pt>
                <c:pt idx="50">
                  <c:v>-0.116952</c:v>
                </c:pt>
                <c:pt idx="51">
                  <c:v>-0.11279599999999999</c:v>
                </c:pt>
                <c:pt idx="52">
                  <c:v>-9.6325999999999967E-2</c:v>
                </c:pt>
                <c:pt idx="53">
                  <c:v>-9.4788000000000011E-2</c:v>
                </c:pt>
                <c:pt idx="54">
                  <c:v>-0.10213299999999999</c:v>
                </c:pt>
                <c:pt idx="55">
                  <c:v>-9.5043000000000002E-2</c:v>
                </c:pt>
                <c:pt idx="56">
                  <c:v>-0.103284</c:v>
                </c:pt>
                <c:pt idx="57">
                  <c:v>-0.10415899999999999</c:v>
                </c:pt>
                <c:pt idx="58">
                  <c:v>-0.13123300000000002</c:v>
                </c:pt>
                <c:pt idx="59">
                  <c:v>-0.13673199999999996</c:v>
                </c:pt>
                <c:pt idx="60">
                  <c:v>-0.14634499999999998</c:v>
                </c:pt>
                <c:pt idx="61">
                  <c:v>-0.15930200000000003</c:v>
                </c:pt>
                <c:pt idx="62">
                  <c:v>-0.16271499999999997</c:v>
                </c:pt>
                <c:pt idx="63">
                  <c:v>-0.17642399999999997</c:v>
                </c:pt>
                <c:pt idx="64">
                  <c:v>-0.16045900000000002</c:v>
                </c:pt>
                <c:pt idx="65">
                  <c:v>-0.17607599999999995</c:v>
                </c:pt>
                <c:pt idx="66">
                  <c:v>-0.16525900000000002</c:v>
                </c:pt>
                <c:pt idx="67">
                  <c:v>-0.188892</c:v>
                </c:pt>
                <c:pt idx="68">
                  <c:v>-0.181058</c:v>
                </c:pt>
                <c:pt idx="69">
                  <c:v>-0.17376099999999997</c:v>
                </c:pt>
                <c:pt idx="70">
                  <c:v>-0.17794900000000002</c:v>
                </c:pt>
                <c:pt idx="71">
                  <c:v>-0.17975900000000003</c:v>
                </c:pt>
                <c:pt idx="72">
                  <c:v>-0.18624500000000002</c:v>
                </c:pt>
                <c:pt idx="73">
                  <c:v>-0.18516199999999999</c:v>
                </c:pt>
                <c:pt idx="74">
                  <c:v>-0.18253899999999998</c:v>
                </c:pt>
                <c:pt idx="75">
                  <c:v>-0.18882799999999997</c:v>
                </c:pt>
                <c:pt idx="76">
                  <c:v>-0.163942</c:v>
                </c:pt>
                <c:pt idx="77">
                  <c:v>-0.16217399999999998</c:v>
                </c:pt>
                <c:pt idx="78">
                  <c:v>-0.15474899999999997</c:v>
                </c:pt>
                <c:pt idx="79">
                  <c:v>-0.16966500000000001</c:v>
                </c:pt>
                <c:pt idx="80">
                  <c:v>-0.166796</c:v>
                </c:pt>
                <c:pt idx="81">
                  <c:v>-0.14905700000000002</c:v>
                </c:pt>
                <c:pt idx="82">
                  <c:v>-0.13200799999999999</c:v>
                </c:pt>
                <c:pt idx="83">
                  <c:v>-0.14990999999999996</c:v>
                </c:pt>
                <c:pt idx="84">
                  <c:v>-0.18419599999999997</c:v>
                </c:pt>
                <c:pt idx="85">
                  <c:v>-0.16567399999999999</c:v>
                </c:pt>
                <c:pt idx="86">
                  <c:v>-0.15158100000000002</c:v>
                </c:pt>
                <c:pt idx="87">
                  <c:v>-0.19565399999999999</c:v>
                </c:pt>
                <c:pt idx="88">
                  <c:v>-0.18558499999999997</c:v>
                </c:pt>
                <c:pt idx="89">
                  <c:v>-0.20973900000000001</c:v>
                </c:pt>
                <c:pt idx="90">
                  <c:v>-0.20330500000000001</c:v>
                </c:pt>
                <c:pt idx="91">
                  <c:v>-0.24315600000000001</c:v>
                </c:pt>
                <c:pt idx="92">
                  <c:v>-0.217338</c:v>
                </c:pt>
                <c:pt idx="93">
                  <c:v>-0.24230400000000002</c:v>
                </c:pt>
                <c:pt idx="94">
                  <c:v>-0.23576800000000001</c:v>
                </c:pt>
                <c:pt idx="95">
                  <c:v>-0.245971</c:v>
                </c:pt>
                <c:pt idx="96">
                  <c:v>-0.21784000000000001</c:v>
                </c:pt>
                <c:pt idx="97">
                  <c:v>-0.27676200000000001</c:v>
                </c:pt>
                <c:pt idx="98">
                  <c:v>-0.30518800000000001</c:v>
                </c:pt>
                <c:pt idx="99">
                  <c:v>-0.33574699999999996</c:v>
                </c:pt>
                <c:pt idx="100">
                  <c:v>-0.30238099999999996</c:v>
                </c:pt>
                <c:pt idx="101">
                  <c:v>-0.31343300000000002</c:v>
                </c:pt>
                <c:pt idx="102">
                  <c:v>-0.32503899999999997</c:v>
                </c:pt>
                <c:pt idx="103">
                  <c:v>-0.34667200000000004</c:v>
                </c:pt>
                <c:pt idx="104">
                  <c:v>-0.39726900000000004</c:v>
                </c:pt>
                <c:pt idx="105">
                  <c:v>-0.35207600000000006</c:v>
                </c:pt>
                <c:pt idx="106">
                  <c:v>-0.343831</c:v>
                </c:pt>
                <c:pt idx="107">
                  <c:v>-0.34703800000000001</c:v>
                </c:pt>
                <c:pt idx="108">
                  <c:v>-0.337976</c:v>
                </c:pt>
                <c:pt idx="109">
                  <c:v>-0.39218500000000001</c:v>
                </c:pt>
                <c:pt idx="110">
                  <c:v>-0.38589000000000001</c:v>
                </c:pt>
                <c:pt idx="111">
                  <c:v>-0.38275000000000003</c:v>
                </c:pt>
                <c:pt idx="112">
                  <c:v>-0.368535</c:v>
                </c:pt>
                <c:pt idx="113">
                  <c:v>-0.42832200000000004</c:v>
                </c:pt>
                <c:pt idx="114">
                  <c:v>-0.41348699999999999</c:v>
                </c:pt>
                <c:pt idx="115">
                  <c:v>-0.39165699999999998</c:v>
                </c:pt>
                <c:pt idx="116">
                  <c:v>-0.372423</c:v>
                </c:pt>
                <c:pt idx="117">
                  <c:v>-0.39900999999999998</c:v>
                </c:pt>
                <c:pt idx="118">
                  <c:v>-0.35648299999999999</c:v>
                </c:pt>
                <c:pt idx="119">
                  <c:v>-0.33206399999999997</c:v>
                </c:pt>
                <c:pt idx="120">
                  <c:v>-0.36096699999999998</c:v>
                </c:pt>
                <c:pt idx="121">
                  <c:v>-0.37590800000000002</c:v>
                </c:pt>
                <c:pt idx="122">
                  <c:v>-0.34065499999999999</c:v>
                </c:pt>
                <c:pt idx="123">
                  <c:v>-0.37475599999999998</c:v>
                </c:pt>
                <c:pt idx="124">
                  <c:v>-0.30288099999999996</c:v>
                </c:pt>
                <c:pt idx="125">
                  <c:v>-0.33798699999999998</c:v>
                </c:pt>
                <c:pt idx="126">
                  <c:v>-0.33405399999999996</c:v>
                </c:pt>
                <c:pt idx="127">
                  <c:v>-0.36277900000000002</c:v>
                </c:pt>
                <c:pt idx="128">
                  <c:v>-0.339611</c:v>
                </c:pt>
              </c:numCache>
            </c:numRef>
          </c:xVal>
          <c:yVal>
            <c:numRef>
              <c:f>[4]Masaya1!$O$4:$O$132</c:f>
              <c:numCache>
                <c:formatCode>General</c:formatCode>
                <c:ptCount val="129"/>
                <c:pt idx="0">
                  <c:v>0</c:v>
                </c:pt>
                <c:pt idx="1">
                  <c:v>8.00639999999994E-2</c:v>
                </c:pt>
                <c:pt idx="2">
                  <c:v>0.27916299999999955</c:v>
                </c:pt>
                <c:pt idx="3">
                  <c:v>0.46728799999999959</c:v>
                </c:pt>
                <c:pt idx="4">
                  <c:v>0.58466799999999963</c:v>
                </c:pt>
                <c:pt idx="5">
                  <c:v>0.82463699999999973</c:v>
                </c:pt>
                <c:pt idx="6">
                  <c:v>0.88950299999999971</c:v>
                </c:pt>
                <c:pt idx="7">
                  <c:v>1.1040129999999999</c:v>
                </c:pt>
                <c:pt idx="8">
                  <c:v>1.3220399999999999</c:v>
                </c:pt>
                <c:pt idx="9">
                  <c:v>1.3867799999999997</c:v>
                </c:pt>
                <c:pt idx="10">
                  <c:v>1.6327920000000005</c:v>
                </c:pt>
                <c:pt idx="11">
                  <c:v>1.733228</c:v>
                </c:pt>
                <c:pt idx="12">
                  <c:v>1.9341269999999995</c:v>
                </c:pt>
                <c:pt idx="13">
                  <c:v>2.1577609999999994</c:v>
                </c:pt>
                <c:pt idx="14">
                  <c:v>2.2558730000000007</c:v>
                </c:pt>
                <c:pt idx="15">
                  <c:v>2.459155</c:v>
                </c:pt>
                <c:pt idx="16">
                  <c:v>2.655424</c:v>
                </c:pt>
                <c:pt idx="17">
                  <c:v>2.756543999999999</c:v>
                </c:pt>
                <c:pt idx="18">
                  <c:v>2.9531580000000006</c:v>
                </c:pt>
                <c:pt idx="19">
                  <c:v>3.1897309999999988</c:v>
                </c:pt>
                <c:pt idx="20">
                  <c:v>3.288897</c:v>
                </c:pt>
                <c:pt idx="21">
                  <c:v>3.5089629999999987</c:v>
                </c:pt>
                <c:pt idx="22">
                  <c:v>3.6908699999999999</c:v>
                </c:pt>
                <c:pt idx="23">
                  <c:v>3.8134080000000004</c:v>
                </c:pt>
                <c:pt idx="24">
                  <c:v>4.0321359999999995</c:v>
                </c:pt>
                <c:pt idx="25">
                  <c:v>4.2421599999999993</c:v>
                </c:pt>
                <c:pt idx="26">
                  <c:v>4.3278149999999993</c:v>
                </c:pt>
                <c:pt idx="27">
                  <c:v>4.5718000000000005</c:v>
                </c:pt>
                <c:pt idx="28">
                  <c:v>4.6946909999999997</c:v>
                </c:pt>
                <c:pt idx="29">
                  <c:v>4.9323079999999999</c:v>
                </c:pt>
                <c:pt idx="30">
                  <c:v>5.1273389999999992</c:v>
                </c:pt>
                <c:pt idx="31">
                  <c:v>5.2453659999999989</c:v>
                </c:pt>
                <c:pt idx="32">
                  <c:v>5.479525999999999</c:v>
                </c:pt>
                <c:pt idx="33">
                  <c:v>5.7084170000000007</c:v>
                </c:pt>
                <c:pt idx="34">
                  <c:v>5.8238559999999993</c:v>
                </c:pt>
                <c:pt idx="35">
                  <c:v>6.0520249999999987</c:v>
                </c:pt>
                <c:pt idx="36">
                  <c:v>6.1691269999999996</c:v>
                </c:pt>
                <c:pt idx="37">
                  <c:v>6.4345789999999994</c:v>
                </c:pt>
                <c:pt idx="38">
                  <c:v>6.6620050000000006</c:v>
                </c:pt>
                <c:pt idx="39">
                  <c:v>6.7763859999999996</c:v>
                </c:pt>
                <c:pt idx="40">
                  <c:v>7.0038019999999985</c:v>
                </c:pt>
                <c:pt idx="41">
                  <c:v>7.1179279999999991</c:v>
                </c:pt>
                <c:pt idx="42">
                  <c:v>7.3456709999999994</c:v>
                </c:pt>
                <c:pt idx="43">
                  <c:v>7.5737939999999995</c:v>
                </c:pt>
                <c:pt idx="44">
                  <c:v>7.6877679999999993</c:v>
                </c:pt>
                <c:pt idx="45">
                  <c:v>7.9176570000000002</c:v>
                </c:pt>
                <c:pt idx="46">
                  <c:v>8.1490480000000005</c:v>
                </c:pt>
                <c:pt idx="47">
                  <c:v>8.3820129999999988</c:v>
                </c:pt>
                <c:pt idx="48">
                  <c:v>8.4988250000000001</c:v>
                </c:pt>
                <c:pt idx="49">
                  <c:v>8.7747089999999996</c:v>
                </c:pt>
                <c:pt idx="50">
                  <c:v>8.8947740000000017</c:v>
                </c:pt>
                <c:pt idx="51">
                  <c:v>9.1328499999999995</c:v>
                </c:pt>
                <c:pt idx="52">
                  <c:v>9.3703409999999998</c:v>
                </c:pt>
                <c:pt idx="53">
                  <c:v>9.5733350000000002</c:v>
                </c:pt>
                <c:pt idx="54">
                  <c:v>9.6984899999999978</c:v>
                </c:pt>
                <c:pt idx="55">
                  <c:v>9.9455459999999984</c:v>
                </c:pt>
                <c:pt idx="56">
                  <c:v>10.159109000000001</c:v>
                </c:pt>
                <c:pt idx="57">
                  <c:v>10.330318999999999</c:v>
                </c:pt>
                <c:pt idx="58">
                  <c:v>10.557313999999998</c:v>
                </c:pt>
                <c:pt idx="59">
                  <c:v>10.825359000000001</c:v>
                </c:pt>
                <c:pt idx="60">
                  <c:v>11.055631999999997</c:v>
                </c:pt>
                <c:pt idx="61">
                  <c:v>11.292228</c:v>
                </c:pt>
                <c:pt idx="62">
                  <c:v>11.434654999999999</c:v>
                </c:pt>
                <c:pt idx="63">
                  <c:v>11.680456999999999</c:v>
                </c:pt>
                <c:pt idx="64">
                  <c:v>11.916450999999997</c:v>
                </c:pt>
                <c:pt idx="65">
                  <c:v>12.024163000000001</c:v>
                </c:pt>
                <c:pt idx="66">
                  <c:v>12.270693</c:v>
                </c:pt>
                <c:pt idx="67">
                  <c:v>12.387260999999999</c:v>
                </c:pt>
                <c:pt idx="68">
                  <c:v>12.697913999999997</c:v>
                </c:pt>
                <c:pt idx="69">
                  <c:v>12.909068</c:v>
                </c:pt>
                <c:pt idx="70">
                  <c:v>13.0215</c:v>
                </c:pt>
                <c:pt idx="71">
                  <c:v>13.302820000000001</c:v>
                </c:pt>
                <c:pt idx="72">
                  <c:v>13.537671</c:v>
                </c:pt>
                <c:pt idx="73">
                  <c:v>13.654266</c:v>
                </c:pt>
                <c:pt idx="74">
                  <c:v>13.891452999999998</c:v>
                </c:pt>
                <c:pt idx="75">
                  <c:v>14.018199999999997</c:v>
                </c:pt>
                <c:pt idx="76">
                  <c:v>14.310633999999999</c:v>
                </c:pt>
                <c:pt idx="77">
                  <c:v>14.566428</c:v>
                </c:pt>
                <c:pt idx="78">
                  <c:v>14.691578999999999</c:v>
                </c:pt>
                <c:pt idx="79">
                  <c:v>14.905288000000001</c:v>
                </c:pt>
                <c:pt idx="80">
                  <c:v>15.039370999999999</c:v>
                </c:pt>
                <c:pt idx="81">
                  <c:v>15.302554000000001</c:v>
                </c:pt>
                <c:pt idx="82">
                  <c:v>15.574441999999999</c:v>
                </c:pt>
                <c:pt idx="83">
                  <c:v>15.665068999999999</c:v>
                </c:pt>
                <c:pt idx="84">
                  <c:v>15.923413999999998</c:v>
                </c:pt>
                <c:pt idx="85">
                  <c:v>16.213991999999998</c:v>
                </c:pt>
                <c:pt idx="86">
                  <c:v>16.357896999999998</c:v>
                </c:pt>
                <c:pt idx="87">
                  <c:v>16.565809999999999</c:v>
                </c:pt>
                <c:pt idx="88">
                  <c:v>16.888147999999997</c:v>
                </c:pt>
                <c:pt idx="89">
                  <c:v>17.000118999999998</c:v>
                </c:pt>
                <c:pt idx="90">
                  <c:v>17.254279999999998</c:v>
                </c:pt>
                <c:pt idx="91">
                  <c:v>17.478863999999998</c:v>
                </c:pt>
                <c:pt idx="92">
                  <c:v>17.631387</c:v>
                </c:pt>
                <c:pt idx="93">
                  <c:v>17.847666999999998</c:v>
                </c:pt>
                <c:pt idx="94">
                  <c:v>18.127227999999999</c:v>
                </c:pt>
                <c:pt idx="95">
                  <c:v>18.237801999999999</c:v>
                </c:pt>
                <c:pt idx="96">
                  <c:v>18.604315</c:v>
                </c:pt>
                <c:pt idx="97">
                  <c:v>18.680127999999996</c:v>
                </c:pt>
                <c:pt idx="98">
                  <c:v>18.926431999999998</c:v>
                </c:pt>
                <c:pt idx="99">
                  <c:v>19.181652</c:v>
                </c:pt>
                <c:pt idx="100">
                  <c:v>19.356522999999999</c:v>
                </c:pt>
                <c:pt idx="101">
                  <c:v>19.596606000000001</c:v>
                </c:pt>
                <c:pt idx="102">
                  <c:v>19.843492999999999</c:v>
                </c:pt>
                <c:pt idx="103">
                  <c:v>19.991748000000001</c:v>
                </c:pt>
                <c:pt idx="104">
                  <c:v>20.183806000000001</c:v>
                </c:pt>
                <c:pt idx="105">
                  <c:v>20.486097999999998</c:v>
                </c:pt>
                <c:pt idx="106">
                  <c:v>20.599443000000001</c:v>
                </c:pt>
                <c:pt idx="107">
                  <c:v>20.860271999999998</c:v>
                </c:pt>
                <c:pt idx="108">
                  <c:v>20.976911000000001</c:v>
                </c:pt>
                <c:pt idx="109">
                  <c:v>21.193095</c:v>
                </c:pt>
                <c:pt idx="110">
                  <c:v>21.454657000000001</c:v>
                </c:pt>
                <c:pt idx="111">
                  <c:v>21.588038999999998</c:v>
                </c:pt>
                <c:pt idx="112">
                  <c:v>21.847645999999997</c:v>
                </c:pt>
                <c:pt idx="113">
                  <c:v>22.089869</c:v>
                </c:pt>
                <c:pt idx="114">
                  <c:v>22.212568000000001</c:v>
                </c:pt>
                <c:pt idx="115">
                  <c:v>22.476021999999997</c:v>
                </c:pt>
                <c:pt idx="116">
                  <c:v>22.596191000000001</c:v>
                </c:pt>
                <c:pt idx="117">
                  <c:v>22.797281999999999</c:v>
                </c:pt>
                <c:pt idx="118">
                  <c:v>23.040790999999999</c:v>
                </c:pt>
                <c:pt idx="119">
                  <c:v>23.159522999999997</c:v>
                </c:pt>
                <c:pt idx="120">
                  <c:v>23.375529999999998</c:v>
                </c:pt>
                <c:pt idx="121">
                  <c:v>23.569938999999998</c:v>
                </c:pt>
                <c:pt idx="122">
                  <c:v>23.675595999999999</c:v>
                </c:pt>
                <c:pt idx="123">
                  <c:v>23.911138999999999</c:v>
                </c:pt>
                <c:pt idx="124">
                  <c:v>24.129742999999998</c:v>
                </c:pt>
                <c:pt idx="125">
                  <c:v>24.196090000000002</c:v>
                </c:pt>
                <c:pt idx="126">
                  <c:v>24.369465999999999</c:v>
                </c:pt>
                <c:pt idx="127">
                  <c:v>24.424367999999998</c:v>
                </c:pt>
                <c:pt idx="128">
                  <c:v>24.564209999999999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70-49F9-92EE-4612F7E63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valAx>
        <c:axId val="1174424448"/>
        <c:scaling>
          <c:orientation val="minMax"/>
          <c:max val="3"/>
          <c:min val="-3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41088"/>
        <c:crosses val="autoZero"/>
        <c:crossBetween val="midCat"/>
      </c:valAx>
      <c:valAx>
        <c:axId val="1174441088"/>
        <c:scaling>
          <c:orientation val="minMax"/>
          <c:max val="3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24448"/>
        <c:crosses val="autoZero"/>
        <c:crossBetween val="midCat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 4.2.1'!$AF$3</c:f>
              <c:strCache>
                <c:ptCount val="1"/>
                <c:pt idx="0">
                  <c:v>Yaw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4.2.1'!$AF$4:$AF$1000</c:f>
              <c:numCache>
                <c:formatCode>General</c:formatCode>
                <c:ptCount val="997"/>
                <c:pt idx="0">
                  <c:v>0.93999999761581421</c:v>
                </c:pt>
                <c:pt idx="1">
                  <c:v>0.43999999761581421</c:v>
                </c:pt>
                <c:pt idx="2">
                  <c:v>-0.61000001430511475</c:v>
                </c:pt>
                <c:pt idx="3">
                  <c:v>-0.14000000059604645</c:v>
                </c:pt>
                <c:pt idx="4">
                  <c:v>-0.44999998807907104</c:v>
                </c:pt>
                <c:pt idx="5">
                  <c:v>-0.64999997615814209</c:v>
                </c:pt>
                <c:pt idx="6">
                  <c:v>-0.80000001192092896</c:v>
                </c:pt>
                <c:pt idx="7">
                  <c:v>-0.80000001192092896</c:v>
                </c:pt>
                <c:pt idx="8">
                  <c:v>-2.0299999713897705</c:v>
                </c:pt>
                <c:pt idx="9">
                  <c:v>-2.369999885559082</c:v>
                </c:pt>
                <c:pt idx="10">
                  <c:v>-0.5899999737739563</c:v>
                </c:pt>
                <c:pt idx="11">
                  <c:v>0.37000000476837158</c:v>
                </c:pt>
                <c:pt idx="12">
                  <c:v>0.43000000715255737</c:v>
                </c:pt>
                <c:pt idx="13">
                  <c:v>0.8399999737739563</c:v>
                </c:pt>
                <c:pt idx="14">
                  <c:v>-1.1699999570846558</c:v>
                </c:pt>
                <c:pt idx="15">
                  <c:v>-2.380000114440918</c:v>
                </c:pt>
                <c:pt idx="16">
                  <c:v>0.28999999165534973</c:v>
                </c:pt>
                <c:pt idx="17">
                  <c:v>-1.0800000429153442</c:v>
                </c:pt>
                <c:pt idx="18">
                  <c:v>0</c:v>
                </c:pt>
                <c:pt idx="19">
                  <c:v>-1.2300000190734863</c:v>
                </c:pt>
                <c:pt idx="20">
                  <c:v>-0.33000001311302185</c:v>
                </c:pt>
                <c:pt idx="21">
                  <c:v>0.18000000715255737</c:v>
                </c:pt>
                <c:pt idx="22">
                  <c:v>-0.10999999940395355</c:v>
                </c:pt>
                <c:pt idx="23">
                  <c:v>-0.33000001311302185</c:v>
                </c:pt>
                <c:pt idx="24">
                  <c:v>1.3999999761581421</c:v>
                </c:pt>
                <c:pt idx="25">
                  <c:v>1.7100000381469727</c:v>
                </c:pt>
                <c:pt idx="26">
                  <c:v>1.2799999713897705</c:v>
                </c:pt>
                <c:pt idx="27">
                  <c:v>4.5</c:v>
                </c:pt>
                <c:pt idx="28">
                  <c:v>4.5</c:v>
                </c:pt>
                <c:pt idx="29">
                  <c:v>4.5900001525878906</c:v>
                </c:pt>
                <c:pt idx="30">
                  <c:v>4.8499999046325684</c:v>
                </c:pt>
                <c:pt idx="31">
                  <c:v>4</c:v>
                </c:pt>
                <c:pt idx="32">
                  <c:v>7.4000000953674316</c:v>
                </c:pt>
                <c:pt idx="33">
                  <c:v>7.4000000953674316</c:v>
                </c:pt>
                <c:pt idx="34">
                  <c:v>7.320000171661377</c:v>
                </c:pt>
                <c:pt idx="35">
                  <c:v>2.9300000667572021</c:v>
                </c:pt>
                <c:pt idx="36">
                  <c:v>4.0999999046325684</c:v>
                </c:pt>
                <c:pt idx="37">
                  <c:v>3.4800000190734863</c:v>
                </c:pt>
                <c:pt idx="38">
                  <c:v>1.7799999713897705</c:v>
                </c:pt>
                <c:pt idx="39">
                  <c:v>3.940000057220459</c:v>
                </c:pt>
                <c:pt idx="40">
                  <c:v>4.440000057220459</c:v>
                </c:pt>
                <c:pt idx="41">
                  <c:v>4.119999885559082</c:v>
                </c:pt>
                <c:pt idx="42">
                  <c:v>4.369999885559082</c:v>
                </c:pt>
                <c:pt idx="43">
                  <c:v>2.9700000286102295</c:v>
                </c:pt>
                <c:pt idx="44">
                  <c:v>0.5899999737739563</c:v>
                </c:pt>
                <c:pt idx="45">
                  <c:v>0.5899999737739563</c:v>
                </c:pt>
                <c:pt idx="46">
                  <c:v>2.9500000476837158</c:v>
                </c:pt>
                <c:pt idx="47">
                  <c:v>2.1800000667572021</c:v>
                </c:pt>
                <c:pt idx="48">
                  <c:v>4.179999828338623</c:v>
                </c:pt>
                <c:pt idx="49">
                  <c:v>3.0199999809265137</c:v>
                </c:pt>
                <c:pt idx="50">
                  <c:v>3.0199999809265137</c:v>
                </c:pt>
                <c:pt idx="51">
                  <c:v>3.2300000190734863</c:v>
                </c:pt>
                <c:pt idx="52">
                  <c:v>3.3399999141693115</c:v>
                </c:pt>
                <c:pt idx="53">
                  <c:v>0.25</c:v>
                </c:pt>
                <c:pt idx="54">
                  <c:v>0.25</c:v>
                </c:pt>
                <c:pt idx="55">
                  <c:v>-1.6399999856948853</c:v>
                </c:pt>
                <c:pt idx="56">
                  <c:v>-0.95999997854232788</c:v>
                </c:pt>
                <c:pt idx="57">
                  <c:v>0.92000001668930054</c:v>
                </c:pt>
                <c:pt idx="58">
                  <c:v>-2.7100000381469727</c:v>
                </c:pt>
                <c:pt idx="59">
                  <c:v>0.80000001192092896</c:v>
                </c:pt>
                <c:pt idx="60">
                  <c:v>0.80000001192092896</c:v>
                </c:pt>
                <c:pt idx="61">
                  <c:v>1.8200000524520874</c:v>
                </c:pt>
                <c:pt idx="62">
                  <c:v>0.63999998569488525</c:v>
                </c:pt>
                <c:pt idx="63">
                  <c:v>-2.059999942779541</c:v>
                </c:pt>
                <c:pt idx="64">
                  <c:v>-2.059999942779541</c:v>
                </c:pt>
                <c:pt idx="65">
                  <c:v>-2.1600000858306885</c:v>
                </c:pt>
                <c:pt idx="66">
                  <c:v>-2.7899999618530273</c:v>
                </c:pt>
                <c:pt idx="67">
                  <c:v>-2.7899999618530273</c:v>
                </c:pt>
                <c:pt idx="68">
                  <c:v>-0.33000001311302185</c:v>
                </c:pt>
                <c:pt idx="69">
                  <c:v>1.4800000190734863</c:v>
                </c:pt>
                <c:pt idx="70">
                  <c:v>2.4600000381469727</c:v>
                </c:pt>
                <c:pt idx="71">
                  <c:v>1.2000000476837158</c:v>
                </c:pt>
                <c:pt idx="72">
                  <c:v>-3.0699999332427979</c:v>
                </c:pt>
                <c:pt idx="73">
                  <c:v>-1.7599999904632568</c:v>
                </c:pt>
                <c:pt idx="74">
                  <c:v>-2.5399999618530273</c:v>
                </c:pt>
                <c:pt idx="75">
                  <c:v>-1.6499999761581421</c:v>
                </c:pt>
                <c:pt idx="76">
                  <c:v>-1.0900000333786011</c:v>
                </c:pt>
                <c:pt idx="77">
                  <c:v>-1.0900000333786011</c:v>
                </c:pt>
                <c:pt idx="78">
                  <c:v>2.1600000858306885</c:v>
                </c:pt>
                <c:pt idx="79">
                  <c:v>-9.0000003576278687E-2</c:v>
                </c:pt>
                <c:pt idx="80">
                  <c:v>1.25</c:v>
                </c:pt>
                <c:pt idx="81">
                  <c:v>1.25</c:v>
                </c:pt>
                <c:pt idx="82">
                  <c:v>5.000000074505806E-2</c:v>
                </c:pt>
                <c:pt idx="83">
                  <c:v>-0.56999999284744263</c:v>
                </c:pt>
                <c:pt idx="84">
                  <c:v>3.9999999105930328E-2</c:v>
                </c:pt>
                <c:pt idx="85">
                  <c:v>0.34000000357627869</c:v>
                </c:pt>
                <c:pt idx="86">
                  <c:v>2.0899999141693115</c:v>
                </c:pt>
                <c:pt idx="87">
                  <c:v>3.9500000476837158</c:v>
                </c:pt>
                <c:pt idx="88">
                  <c:v>4.690000057220459</c:v>
                </c:pt>
                <c:pt idx="89">
                  <c:v>0.75999999046325684</c:v>
                </c:pt>
                <c:pt idx="90">
                  <c:v>0.20000000298023224</c:v>
                </c:pt>
                <c:pt idx="91">
                  <c:v>1.3300000429153442</c:v>
                </c:pt>
                <c:pt idx="92">
                  <c:v>-3.8299999237060547</c:v>
                </c:pt>
                <c:pt idx="93">
                  <c:v>-1.8400000333786011</c:v>
                </c:pt>
                <c:pt idx="94">
                  <c:v>-1.3600000143051147</c:v>
                </c:pt>
                <c:pt idx="95">
                  <c:v>0.85000002384185791</c:v>
                </c:pt>
                <c:pt idx="96">
                  <c:v>-1.5199999809265137</c:v>
                </c:pt>
                <c:pt idx="97">
                  <c:v>-5.000000074505806E-2</c:v>
                </c:pt>
                <c:pt idx="98">
                  <c:v>-5.000000074505806E-2</c:v>
                </c:pt>
                <c:pt idx="99">
                  <c:v>-0.47999998927116394</c:v>
                </c:pt>
                <c:pt idx="100">
                  <c:v>-1.1000000238418579</c:v>
                </c:pt>
                <c:pt idx="101">
                  <c:v>-4.3400001525878906</c:v>
                </c:pt>
                <c:pt idx="102">
                  <c:v>-0.43999999761581421</c:v>
                </c:pt>
                <c:pt idx="103">
                  <c:v>-1.059999942779541</c:v>
                </c:pt>
                <c:pt idx="104">
                  <c:v>-1.059999942779541</c:v>
                </c:pt>
                <c:pt idx="105">
                  <c:v>-0.56999999284744263</c:v>
                </c:pt>
                <c:pt idx="106">
                  <c:v>5.000000074505806E-2</c:v>
                </c:pt>
                <c:pt idx="107">
                  <c:v>-1.1399999856948853</c:v>
                </c:pt>
                <c:pt idx="108">
                  <c:v>1.9099999666213989</c:v>
                </c:pt>
                <c:pt idx="109">
                  <c:v>2.0699999332427979</c:v>
                </c:pt>
                <c:pt idx="110">
                  <c:v>-0.93000000715255737</c:v>
                </c:pt>
                <c:pt idx="111">
                  <c:v>0.43999999761581421</c:v>
                </c:pt>
                <c:pt idx="112">
                  <c:v>0.18000000715255737</c:v>
                </c:pt>
                <c:pt idx="113">
                  <c:v>0.23999999463558197</c:v>
                </c:pt>
                <c:pt idx="114">
                  <c:v>0.33000001311302185</c:v>
                </c:pt>
                <c:pt idx="115">
                  <c:v>-0.33000001311302185</c:v>
                </c:pt>
                <c:pt idx="116">
                  <c:v>0.2199999988079071</c:v>
                </c:pt>
                <c:pt idx="117">
                  <c:v>-0.64999997615814209</c:v>
                </c:pt>
                <c:pt idx="118">
                  <c:v>0.5</c:v>
                </c:pt>
                <c:pt idx="119">
                  <c:v>-1.2400000095367432</c:v>
                </c:pt>
                <c:pt idx="120">
                  <c:v>-1.3799999952316284</c:v>
                </c:pt>
                <c:pt idx="121">
                  <c:v>-0.37000000476837158</c:v>
                </c:pt>
                <c:pt idx="122">
                  <c:v>2.059999942779541</c:v>
                </c:pt>
                <c:pt idx="123">
                  <c:v>1.9999999552965164E-2</c:v>
                </c:pt>
                <c:pt idx="124">
                  <c:v>3</c:v>
                </c:pt>
                <c:pt idx="125">
                  <c:v>-1.6699999570846558</c:v>
                </c:pt>
                <c:pt idx="126">
                  <c:v>-0.57999998331069946</c:v>
                </c:pt>
                <c:pt idx="127">
                  <c:v>-2.3900001049041748</c:v>
                </c:pt>
                <c:pt idx="128">
                  <c:v>1.6599999666213989</c:v>
                </c:pt>
                <c:pt idx="129">
                  <c:v>1.5499999523162842</c:v>
                </c:pt>
                <c:pt idx="130">
                  <c:v>4.369999885559082</c:v>
                </c:pt>
                <c:pt idx="131">
                  <c:v>5.4800000190734863</c:v>
                </c:pt>
                <c:pt idx="132">
                  <c:v>3.4700000286102295</c:v>
                </c:pt>
                <c:pt idx="133">
                  <c:v>1.6100000143051147</c:v>
                </c:pt>
                <c:pt idx="134">
                  <c:v>3.2400000095367432</c:v>
                </c:pt>
                <c:pt idx="135">
                  <c:v>2.119999885559082</c:v>
                </c:pt>
                <c:pt idx="136">
                  <c:v>4.3600001335144043</c:v>
                </c:pt>
                <c:pt idx="137">
                  <c:v>1.3999999761581421</c:v>
                </c:pt>
                <c:pt idx="138">
                  <c:v>0.97000002861022949</c:v>
                </c:pt>
                <c:pt idx="139">
                  <c:v>3.2599999904632568</c:v>
                </c:pt>
                <c:pt idx="140">
                  <c:v>5</c:v>
                </c:pt>
                <c:pt idx="141">
                  <c:v>4.5100002288818359</c:v>
                </c:pt>
                <c:pt idx="142">
                  <c:v>2.809999942779541</c:v>
                </c:pt>
                <c:pt idx="143">
                  <c:v>2.7100000381469727</c:v>
                </c:pt>
                <c:pt idx="144">
                  <c:v>1.2999999523162842</c:v>
                </c:pt>
                <c:pt idx="145">
                  <c:v>2.6600000858306885</c:v>
                </c:pt>
                <c:pt idx="146">
                  <c:v>6.2300000190734863</c:v>
                </c:pt>
                <c:pt idx="147">
                  <c:v>6.25</c:v>
                </c:pt>
                <c:pt idx="148">
                  <c:v>6.25</c:v>
                </c:pt>
                <c:pt idx="149">
                  <c:v>3.5499999523162842</c:v>
                </c:pt>
                <c:pt idx="150">
                  <c:v>-3.9999999105930328E-2</c:v>
                </c:pt>
                <c:pt idx="151">
                  <c:v>-1.3200000524520874</c:v>
                </c:pt>
                <c:pt idx="152">
                  <c:v>-1.3200000524520874</c:v>
                </c:pt>
                <c:pt idx="153">
                  <c:v>1.7400000095367432</c:v>
                </c:pt>
                <c:pt idx="154">
                  <c:v>3.369999885559082</c:v>
                </c:pt>
                <c:pt idx="155">
                  <c:v>-1.1100000143051147</c:v>
                </c:pt>
                <c:pt idx="156">
                  <c:v>-1.4299999475479126</c:v>
                </c:pt>
                <c:pt idx="157">
                  <c:v>1.5199999809265137</c:v>
                </c:pt>
                <c:pt idx="158">
                  <c:v>2.7599999904632568</c:v>
                </c:pt>
                <c:pt idx="159">
                  <c:v>1.0700000524520874</c:v>
                </c:pt>
                <c:pt idx="160">
                  <c:v>5.559999942779541</c:v>
                </c:pt>
                <c:pt idx="161">
                  <c:v>6.2300000190734863</c:v>
                </c:pt>
                <c:pt idx="162">
                  <c:v>7.0500001907348633</c:v>
                </c:pt>
                <c:pt idx="163">
                  <c:v>3.8299999237060547</c:v>
                </c:pt>
                <c:pt idx="164">
                  <c:v>4.25</c:v>
                </c:pt>
                <c:pt idx="165">
                  <c:v>4.3499999046325684</c:v>
                </c:pt>
                <c:pt idx="166">
                  <c:v>2.7400000095367432</c:v>
                </c:pt>
                <c:pt idx="167">
                  <c:v>3.7999999523162842</c:v>
                </c:pt>
                <c:pt idx="168">
                  <c:v>3.7999999523162842</c:v>
                </c:pt>
                <c:pt idx="169">
                  <c:v>6.5399999618530273</c:v>
                </c:pt>
                <c:pt idx="170">
                  <c:v>5.5</c:v>
                </c:pt>
                <c:pt idx="171">
                  <c:v>5.75</c:v>
                </c:pt>
                <c:pt idx="172">
                  <c:v>5.0799999237060547</c:v>
                </c:pt>
                <c:pt idx="173">
                  <c:v>2.1734104045596769</c:v>
                </c:pt>
                <c:pt idx="174">
                  <c:v>2.5328982213820259</c:v>
                </c:pt>
              </c:numCache>
            </c:numRef>
          </c:xVal>
          <c:yVal>
            <c:numRef>
              <c:f>'Figure 4.2.1'!$AC$4:$AC$1000</c:f>
              <c:numCache>
                <c:formatCode>0.000_ </c:formatCode>
                <c:ptCount val="997"/>
                <c:pt idx="0">
                  <c:v>0</c:v>
                </c:pt>
                <c:pt idx="1">
                  <c:v>6.6000000000000003E-2</c:v>
                </c:pt>
                <c:pt idx="2">
                  <c:v>0.14399999999999999</c:v>
                </c:pt>
                <c:pt idx="3">
                  <c:v>0.21199999999999999</c:v>
                </c:pt>
                <c:pt idx="4">
                  <c:v>0.28499999999999998</c:v>
                </c:pt>
                <c:pt idx="5">
                  <c:v>0.34300000000000003</c:v>
                </c:pt>
                <c:pt idx="6">
                  <c:v>0.40300000000000002</c:v>
                </c:pt>
                <c:pt idx="7">
                  <c:v>0.46</c:v>
                </c:pt>
                <c:pt idx="8">
                  <c:v>0.53600000000000003</c:v>
                </c:pt>
                <c:pt idx="9">
                  <c:v>0.59299999999999997</c:v>
                </c:pt>
                <c:pt idx="10">
                  <c:v>0.66</c:v>
                </c:pt>
                <c:pt idx="11">
                  <c:v>0.72199999999999998</c:v>
                </c:pt>
                <c:pt idx="12">
                  <c:v>0.78800000000000003</c:v>
                </c:pt>
                <c:pt idx="13">
                  <c:v>0.86199999999999999</c:v>
                </c:pt>
                <c:pt idx="14">
                  <c:v>0.91900000000000004</c:v>
                </c:pt>
                <c:pt idx="15">
                  <c:v>0.98299999999999998</c:v>
                </c:pt>
                <c:pt idx="16">
                  <c:v>1.0509999999999999</c:v>
                </c:pt>
                <c:pt idx="17">
                  <c:v>1.1200000000000001</c:v>
                </c:pt>
                <c:pt idx="18">
                  <c:v>1.1859999999999999</c:v>
                </c:pt>
                <c:pt idx="19">
                  <c:v>1.25</c:v>
                </c:pt>
                <c:pt idx="20">
                  <c:v>1.3180000000000001</c:v>
                </c:pt>
                <c:pt idx="21">
                  <c:v>1.381</c:v>
                </c:pt>
                <c:pt idx="22">
                  <c:v>1.4490000000000001</c:v>
                </c:pt>
                <c:pt idx="23">
                  <c:v>1.518</c:v>
                </c:pt>
                <c:pt idx="24">
                  <c:v>1.5840000000000001</c:v>
                </c:pt>
                <c:pt idx="25">
                  <c:v>1.6479999999999999</c:v>
                </c:pt>
                <c:pt idx="26">
                  <c:v>1.714</c:v>
                </c:pt>
                <c:pt idx="27">
                  <c:v>1.778</c:v>
                </c:pt>
                <c:pt idx="28">
                  <c:v>1.849</c:v>
                </c:pt>
                <c:pt idx="29">
                  <c:v>1.9179999999999999</c:v>
                </c:pt>
                <c:pt idx="30">
                  <c:v>1.992</c:v>
                </c:pt>
                <c:pt idx="31">
                  <c:v>2.0470000000000002</c:v>
                </c:pt>
                <c:pt idx="32">
                  <c:v>2.1190000000000002</c:v>
                </c:pt>
                <c:pt idx="33">
                  <c:v>2.181</c:v>
                </c:pt>
                <c:pt idx="34">
                  <c:v>2.2490000000000001</c:v>
                </c:pt>
                <c:pt idx="35">
                  <c:v>2.3090000000000002</c:v>
                </c:pt>
                <c:pt idx="36">
                  <c:v>2.3809999999999998</c:v>
                </c:pt>
                <c:pt idx="37">
                  <c:v>2.448</c:v>
                </c:pt>
                <c:pt idx="38">
                  <c:v>2.5129999999999999</c:v>
                </c:pt>
                <c:pt idx="39">
                  <c:v>2.5790000000000002</c:v>
                </c:pt>
                <c:pt idx="40">
                  <c:v>2.6480000000000001</c:v>
                </c:pt>
                <c:pt idx="41">
                  <c:v>2.714</c:v>
                </c:pt>
                <c:pt idx="42">
                  <c:v>2.78</c:v>
                </c:pt>
                <c:pt idx="43">
                  <c:v>2.8490000000000002</c:v>
                </c:pt>
                <c:pt idx="44">
                  <c:v>2.9169999999999998</c:v>
                </c:pt>
                <c:pt idx="45">
                  <c:v>2.9849999999999999</c:v>
                </c:pt>
                <c:pt idx="46">
                  <c:v>3.0550000000000002</c:v>
                </c:pt>
                <c:pt idx="47">
                  <c:v>3.1360000000000001</c:v>
                </c:pt>
                <c:pt idx="48">
                  <c:v>3.222</c:v>
                </c:pt>
                <c:pt idx="49">
                  <c:v>3.29</c:v>
                </c:pt>
                <c:pt idx="50">
                  <c:v>3.343</c:v>
                </c:pt>
                <c:pt idx="51">
                  <c:v>3.4060000000000001</c:v>
                </c:pt>
                <c:pt idx="52">
                  <c:v>3.4780000000000002</c:v>
                </c:pt>
                <c:pt idx="53">
                  <c:v>3.577</c:v>
                </c:pt>
                <c:pt idx="54">
                  <c:v>3.6469999999999998</c:v>
                </c:pt>
                <c:pt idx="55">
                  <c:v>3.7050000000000001</c:v>
                </c:pt>
                <c:pt idx="56">
                  <c:v>3.7810000000000001</c:v>
                </c:pt>
                <c:pt idx="57">
                  <c:v>3.8490000000000002</c:v>
                </c:pt>
                <c:pt idx="58">
                  <c:v>3.9119999999999999</c:v>
                </c:pt>
                <c:pt idx="59">
                  <c:v>3.976</c:v>
                </c:pt>
                <c:pt idx="60">
                  <c:v>4.0380000000000003</c:v>
                </c:pt>
                <c:pt idx="61">
                  <c:v>4.1059999999999999</c:v>
                </c:pt>
                <c:pt idx="62">
                  <c:v>4.1710000000000003</c:v>
                </c:pt>
                <c:pt idx="63">
                  <c:v>4.2469999999999999</c:v>
                </c:pt>
                <c:pt idx="64">
                  <c:v>4.2990000000000004</c:v>
                </c:pt>
                <c:pt idx="65">
                  <c:v>4.3689999999999998</c:v>
                </c:pt>
                <c:pt idx="66">
                  <c:v>4.4329999999999998</c:v>
                </c:pt>
                <c:pt idx="67">
                  <c:v>4.5060000000000002</c:v>
                </c:pt>
                <c:pt idx="68">
                  <c:v>4.5730000000000004</c:v>
                </c:pt>
                <c:pt idx="69">
                  <c:v>4.6559999999999997</c:v>
                </c:pt>
                <c:pt idx="70">
                  <c:v>4.7409999999999997</c:v>
                </c:pt>
                <c:pt idx="71">
                  <c:v>4.8040000000000003</c:v>
                </c:pt>
                <c:pt idx="72">
                  <c:v>4.8600000000000003</c:v>
                </c:pt>
                <c:pt idx="73">
                  <c:v>4.92</c:v>
                </c:pt>
                <c:pt idx="74">
                  <c:v>4.9950000000000001</c:v>
                </c:pt>
                <c:pt idx="75">
                  <c:v>5.0570000000000004</c:v>
                </c:pt>
                <c:pt idx="76">
                  <c:v>5.1260000000000003</c:v>
                </c:pt>
                <c:pt idx="77">
                  <c:v>5.1970000000000001</c:v>
                </c:pt>
                <c:pt idx="78">
                  <c:v>5.2460000000000004</c:v>
                </c:pt>
                <c:pt idx="79">
                  <c:v>5.3140000000000001</c:v>
                </c:pt>
                <c:pt idx="80">
                  <c:v>5.4020000000000001</c:v>
                </c:pt>
                <c:pt idx="81">
                  <c:v>5.4619999999999997</c:v>
                </c:pt>
                <c:pt idx="82">
                  <c:v>5.5030000000000001</c:v>
                </c:pt>
                <c:pt idx="83">
                  <c:v>5.5640000000000001</c:v>
                </c:pt>
                <c:pt idx="84">
                  <c:v>5.6319999999999997</c:v>
                </c:pt>
                <c:pt idx="85">
                  <c:v>5.6970000000000001</c:v>
                </c:pt>
                <c:pt idx="86">
                  <c:v>5.7619999999999996</c:v>
                </c:pt>
                <c:pt idx="87">
                  <c:v>5.8280000000000003</c:v>
                </c:pt>
                <c:pt idx="88">
                  <c:v>5.8940000000000001</c:v>
                </c:pt>
                <c:pt idx="89">
                  <c:v>5.9630000000000001</c:v>
                </c:pt>
                <c:pt idx="90">
                  <c:v>6.0289999999999999</c:v>
                </c:pt>
                <c:pt idx="91">
                  <c:v>6.0960000000000001</c:v>
                </c:pt>
                <c:pt idx="92">
                  <c:v>6.1669999999999998</c:v>
                </c:pt>
                <c:pt idx="93">
                  <c:v>6.2329999999999997</c:v>
                </c:pt>
                <c:pt idx="94">
                  <c:v>6.3040000000000003</c:v>
                </c:pt>
                <c:pt idx="95">
                  <c:v>6.3659999999999997</c:v>
                </c:pt>
                <c:pt idx="96">
                  <c:v>6.4279999999999999</c:v>
                </c:pt>
                <c:pt idx="97">
                  <c:v>6.4969999999999999</c:v>
                </c:pt>
                <c:pt idx="98">
                  <c:v>6.5590000000000002</c:v>
                </c:pt>
                <c:pt idx="99">
                  <c:v>6.6239999999999997</c:v>
                </c:pt>
                <c:pt idx="100">
                  <c:v>6.6879999999999997</c:v>
                </c:pt>
                <c:pt idx="101">
                  <c:v>6.7610000000000001</c:v>
                </c:pt>
                <c:pt idx="102">
                  <c:v>6.835</c:v>
                </c:pt>
                <c:pt idx="103">
                  <c:v>6.9269999999999996</c:v>
                </c:pt>
                <c:pt idx="104">
                  <c:v>6.98</c:v>
                </c:pt>
                <c:pt idx="105">
                  <c:v>7.0250000000000004</c:v>
                </c:pt>
                <c:pt idx="106">
                  <c:v>7.0869999999999997</c:v>
                </c:pt>
                <c:pt idx="107">
                  <c:v>7.1559999999999997</c:v>
                </c:pt>
                <c:pt idx="108">
                  <c:v>7.22</c:v>
                </c:pt>
                <c:pt idx="109">
                  <c:v>7.2850000000000001</c:v>
                </c:pt>
                <c:pt idx="110">
                  <c:v>7.3620000000000001</c:v>
                </c:pt>
                <c:pt idx="111">
                  <c:v>7.4180000000000001</c:v>
                </c:pt>
                <c:pt idx="112">
                  <c:v>7.4850000000000003</c:v>
                </c:pt>
                <c:pt idx="113">
                  <c:v>7.5519999999999996</c:v>
                </c:pt>
                <c:pt idx="114">
                  <c:v>7.6289999999999996</c:v>
                </c:pt>
                <c:pt idx="115">
                  <c:v>7.6829999999999998</c:v>
                </c:pt>
                <c:pt idx="116">
                  <c:v>7.75</c:v>
                </c:pt>
                <c:pt idx="117">
                  <c:v>7.8150000000000004</c:v>
                </c:pt>
                <c:pt idx="118">
                  <c:v>7.883</c:v>
                </c:pt>
                <c:pt idx="119">
                  <c:v>7.9480000000000004</c:v>
                </c:pt>
                <c:pt idx="120">
                  <c:v>8.0139999999999993</c:v>
                </c:pt>
                <c:pt idx="121">
                  <c:v>8.0809999999999995</c:v>
                </c:pt>
                <c:pt idx="122">
                  <c:v>8.1479999999999997</c:v>
                </c:pt>
                <c:pt idx="123">
                  <c:v>8.2149999999999999</c:v>
                </c:pt>
                <c:pt idx="124">
                  <c:v>8.2810000000000006</c:v>
                </c:pt>
                <c:pt idx="125">
                  <c:v>8.359</c:v>
                </c:pt>
                <c:pt idx="126">
                  <c:v>8.4160000000000004</c:v>
                </c:pt>
                <c:pt idx="127">
                  <c:v>8.4949999999999992</c:v>
                </c:pt>
                <c:pt idx="128">
                  <c:v>8.5609999999999999</c:v>
                </c:pt>
                <c:pt idx="129">
                  <c:v>8.6150000000000002</c:v>
                </c:pt>
                <c:pt idx="130">
                  <c:v>8.6820000000000004</c:v>
                </c:pt>
                <c:pt idx="131">
                  <c:v>8.7479999999999993</c:v>
                </c:pt>
                <c:pt idx="132">
                  <c:v>8.8119999999999994</c:v>
                </c:pt>
                <c:pt idx="133">
                  <c:v>8.8789999999999996</c:v>
                </c:pt>
                <c:pt idx="134">
                  <c:v>8.9459999999999997</c:v>
                </c:pt>
                <c:pt idx="135">
                  <c:v>9.01</c:v>
                </c:pt>
                <c:pt idx="136">
                  <c:v>9.0809999999999995</c:v>
                </c:pt>
                <c:pt idx="137">
                  <c:v>9.1460000000000008</c:v>
                </c:pt>
                <c:pt idx="138">
                  <c:v>9.2110000000000003</c:v>
                </c:pt>
                <c:pt idx="139">
                  <c:v>9.2799999999999994</c:v>
                </c:pt>
                <c:pt idx="140">
                  <c:v>9.3510000000000009</c:v>
                </c:pt>
                <c:pt idx="141">
                  <c:v>9.41</c:v>
                </c:pt>
                <c:pt idx="142">
                  <c:v>9.4849999999999994</c:v>
                </c:pt>
                <c:pt idx="143">
                  <c:v>9.5470000000000006</c:v>
                </c:pt>
                <c:pt idx="144">
                  <c:v>9.6159999999999997</c:v>
                </c:pt>
                <c:pt idx="145">
                  <c:v>9.68</c:v>
                </c:pt>
                <c:pt idx="146">
                  <c:v>9.75</c:v>
                </c:pt>
                <c:pt idx="147">
                  <c:v>9.8119999999999994</c:v>
                </c:pt>
                <c:pt idx="148">
                  <c:v>9.875</c:v>
                </c:pt>
                <c:pt idx="149">
                  <c:v>9.9429999999999996</c:v>
                </c:pt>
                <c:pt idx="150">
                  <c:v>10.015000000000001</c:v>
                </c:pt>
                <c:pt idx="151">
                  <c:v>10.097</c:v>
                </c:pt>
                <c:pt idx="152">
                  <c:v>10.169</c:v>
                </c:pt>
                <c:pt idx="153">
                  <c:v>10.225</c:v>
                </c:pt>
                <c:pt idx="154">
                  <c:v>10.281000000000001</c:v>
                </c:pt>
                <c:pt idx="155">
                  <c:v>10.348000000000001</c:v>
                </c:pt>
                <c:pt idx="156">
                  <c:v>10.407</c:v>
                </c:pt>
                <c:pt idx="157">
                  <c:v>10.477</c:v>
                </c:pt>
                <c:pt idx="158">
                  <c:v>10.547000000000001</c:v>
                </c:pt>
                <c:pt idx="159">
                  <c:v>10.616</c:v>
                </c:pt>
                <c:pt idx="160">
                  <c:v>10.689</c:v>
                </c:pt>
                <c:pt idx="161">
                  <c:v>10.769</c:v>
                </c:pt>
                <c:pt idx="162">
                  <c:v>10.836</c:v>
                </c:pt>
                <c:pt idx="163">
                  <c:v>10.898</c:v>
                </c:pt>
                <c:pt idx="164">
                  <c:v>10.967000000000001</c:v>
                </c:pt>
                <c:pt idx="165">
                  <c:v>11.037000000000001</c:v>
                </c:pt>
                <c:pt idx="166">
                  <c:v>11.102</c:v>
                </c:pt>
                <c:pt idx="167">
                  <c:v>11.17</c:v>
                </c:pt>
                <c:pt idx="168">
                  <c:v>11.227</c:v>
                </c:pt>
                <c:pt idx="169">
                  <c:v>11.292</c:v>
                </c:pt>
                <c:pt idx="170">
                  <c:v>11.356</c:v>
                </c:pt>
                <c:pt idx="171">
                  <c:v>11.45</c:v>
                </c:pt>
                <c:pt idx="172">
                  <c:v>11.52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D-4299-98AF-C050E4090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strRef>
              <c:f>'Figure 4.2.1'!$N$2</c:f>
              <c:strCache>
                <c:ptCount val="1"/>
                <c:pt idx="0">
                  <c:v>Trajectroy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 4.2.1'!$N$4:$N$1000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-2.8729000000000043E-2</c:v>
                </c:pt>
                <c:pt idx="2">
                  <c:v>-2.6793000000000008E-2</c:v>
                </c:pt>
                <c:pt idx="3">
                  <c:v>-1.5599999999999455E-3</c:v>
                </c:pt>
                <c:pt idx="4">
                  <c:v>-4.7700000000000048E-2</c:v>
                </c:pt>
                <c:pt idx="5">
                  <c:v>-5.6072000000000004E-2</c:v>
                </c:pt>
                <c:pt idx="6">
                  <c:v>-1.5482999999999948E-2</c:v>
                </c:pt>
                <c:pt idx="7">
                  <c:v>-3.0040000000000192E-3</c:v>
                </c:pt>
                <c:pt idx="8">
                  <c:v>-4.4235000000000017E-2</c:v>
                </c:pt>
                <c:pt idx="9">
                  <c:v>-4.3629999999999995E-2</c:v>
                </c:pt>
                <c:pt idx="10">
                  <c:v>-5.3890000000000101E-3</c:v>
                </c:pt>
                <c:pt idx="11">
                  <c:v>-3.5918999999999986E-2</c:v>
                </c:pt>
                <c:pt idx="12">
                  <c:v>-3.4946000000000026E-2</c:v>
                </c:pt>
                <c:pt idx="13">
                  <c:v>-1.465300000000002E-2</c:v>
                </c:pt>
                <c:pt idx="14">
                  <c:v>-4.5681000000000041E-2</c:v>
                </c:pt>
                <c:pt idx="15">
                  <c:v>-9.6670000000000297E-3</c:v>
                </c:pt>
                <c:pt idx="16">
                  <c:v>-4.0447999999999977E-2</c:v>
                </c:pt>
                <c:pt idx="17">
                  <c:v>-1.8458999999999948E-2</c:v>
                </c:pt>
                <c:pt idx="18">
                  <c:v>-3.7649000000000002E-2</c:v>
                </c:pt>
                <c:pt idx="19">
                  <c:v>-1.1150999999999954E-2</c:v>
                </c:pt>
                <c:pt idx="20">
                  <c:v>-3.3774999999999979E-2</c:v>
                </c:pt>
                <c:pt idx="21">
                  <c:v>-1.9560000000000172E-3</c:v>
                </c:pt>
                <c:pt idx="22">
                  <c:v>1.3784999999999969E-2</c:v>
                </c:pt>
                <c:pt idx="23">
                  <c:v>-2.170799999999997E-2</c:v>
                </c:pt>
                <c:pt idx="24">
                  <c:v>-2.7472999999999956E-2</c:v>
                </c:pt>
                <c:pt idx="25">
                  <c:v>-8.8110000000000358E-3</c:v>
                </c:pt>
                <c:pt idx="26">
                  <c:v>1.3173999999999979E-2</c:v>
                </c:pt>
                <c:pt idx="27">
                  <c:v>-4.0700000000000501E-3</c:v>
                </c:pt>
                <c:pt idx="28">
                  <c:v>-6.5430000000000063E-3</c:v>
                </c:pt>
                <c:pt idx="29">
                  <c:v>-7.1829999999999932E-3</c:v>
                </c:pt>
                <c:pt idx="30">
                  <c:v>-3.7469999999999574E-3</c:v>
                </c:pt>
                <c:pt idx="31">
                  <c:v>-1.7300000000000182E-4</c:v>
                </c:pt>
                <c:pt idx="32">
                  <c:v>-9.6000000000003645E-4</c:v>
                </c:pt>
                <c:pt idx="33">
                  <c:v>-2.1759999999999991E-2</c:v>
                </c:pt>
                <c:pt idx="34">
                  <c:v>-1.5812000000000014E-2</c:v>
                </c:pt>
                <c:pt idx="35">
                  <c:v>-2.2249999999999999E-2</c:v>
                </c:pt>
                <c:pt idx="36">
                  <c:v>-2.0967999999999962E-2</c:v>
                </c:pt>
                <c:pt idx="37">
                  <c:v>-4.3500000000000004E-2</c:v>
                </c:pt>
                <c:pt idx="38">
                  <c:v>-3.0024000000000002E-2</c:v>
                </c:pt>
                <c:pt idx="39">
                  <c:v>-2.8068999999999962E-2</c:v>
                </c:pt>
                <c:pt idx="40">
                  <c:v>-3.2058999999999969E-2</c:v>
                </c:pt>
                <c:pt idx="41">
                  <c:v>-4.0643000000000033E-2</c:v>
                </c:pt>
                <c:pt idx="42">
                  <c:v>-5.8326000000000024E-2</c:v>
                </c:pt>
                <c:pt idx="43">
                  <c:v>-3.8995000000000009E-2</c:v>
                </c:pt>
                <c:pt idx="44">
                  <c:v>-4.079300000000001E-2</c:v>
                </c:pt>
                <c:pt idx="45">
                  <c:v>-5.1182999999999992E-2</c:v>
                </c:pt>
                <c:pt idx="46">
                  <c:v>-3.9049999999999953E-2</c:v>
                </c:pt>
                <c:pt idx="47">
                  <c:v>-6.1043999999999987E-2</c:v>
                </c:pt>
                <c:pt idx="48">
                  <c:v>-4.5585000000000035E-2</c:v>
                </c:pt>
                <c:pt idx="49">
                  <c:v>-4.9485999999999988E-2</c:v>
                </c:pt>
                <c:pt idx="50">
                  <c:v>-4.0014000000000008E-2</c:v>
                </c:pt>
                <c:pt idx="51">
                  <c:v>-5.9707999999999969E-2</c:v>
                </c:pt>
                <c:pt idx="52">
                  <c:v>-5.3452E-2</c:v>
                </c:pt>
                <c:pt idx="53">
                  <c:v>-5.4135999999999969E-2</c:v>
                </c:pt>
                <c:pt idx="54">
                  <c:v>-5.534699999999998E-2</c:v>
                </c:pt>
                <c:pt idx="55">
                  <c:v>-5.1585000000000041E-2</c:v>
                </c:pt>
                <c:pt idx="56">
                  <c:v>-4.5149000000000002E-2</c:v>
                </c:pt>
                <c:pt idx="57">
                  <c:v>-5.6686000000000035E-2</c:v>
                </c:pt>
                <c:pt idx="58">
                  <c:v>-5.0183999999999972E-2</c:v>
                </c:pt>
                <c:pt idx="59">
                  <c:v>-3.8855000000000021E-2</c:v>
                </c:pt>
                <c:pt idx="60">
                  <c:v>-4.5325000000000046E-2</c:v>
                </c:pt>
                <c:pt idx="61">
                  <c:v>-4.5109000000000038E-2</c:v>
                </c:pt>
                <c:pt idx="62">
                  <c:v>-5.0342999999999964E-2</c:v>
                </c:pt>
                <c:pt idx="63">
                  <c:v>-4.7674999999999954E-2</c:v>
                </c:pt>
                <c:pt idx="64">
                  <c:v>-5.5192000000000012E-2</c:v>
                </c:pt>
                <c:pt idx="65">
                  <c:v>-5.7248000000000049E-2</c:v>
                </c:pt>
                <c:pt idx="66">
                  <c:v>-5.9294999999999959E-2</c:v>
                </c:pt>
                <c:pt idx="67">
                  <c:v>-6.6627999999999993E-2</c:v>
                </c:pt>
                <c:pt idx="68">
                  <c:v>-5.5221000000000006E-2</c:v>
                </c:pt>
                <c:pt idx="69">
                  <c:v>-7.7608999999999984E-2</c:v>
                </c:pt>
                <c:pt idx="70">
                  <c:v>-7.125200000000001E-2</c:v>
                </c:pt>
                <c:pt idx="71">
                  <c:v>-5.6923999999999982E-2</c:v>
                </c:pt>
                <c:pt idx="72">
                  <c:v>-4.0174999999999954E-2</c:v>
                </c:pt>
                <c:pt idx="73">
                  <c:v>-5.5088999999999944E-2</c:v>
                </c:pt>
                <c:pt idx="74">
                  <c:v>-6.5713999999999995E-2</c:v>
                </c:pt>
                <c:pt idx="75">
                  <c:v>-5.6716999999999983E-2</c:v>
                </c:pt>
                <c:pt idx="76">
                  <c:v>-7.4673000000000003E-2</c:v>
                </c:pt>
                <c:pt idx="77">
                  <c:v>-6.3016000000000016E-2</c:v>
                </c:pt>
                <c:pt idx="78">
                  <c:v>-6.5385999999999972E-2</c:v>
                </c:pt>
                <c:pt idx="79">
                  <c:v>-7.4627000000000013E-2</c:v>
                </c:pt>
                <c:pt idx="80">
                  <c:v>-6.4082E-2</c:v>
                </c:pt>
                <c:pt idx="81">
                  <c:v>-6.313599999999997E-2</c:v>
                </c:pt>
                <c:pt idx="82">
                  <c:v>-7.0115000000000011E-2</c:v>
                </c:pt>
                <c:pt idx="83">
                  <c:v>-8.0990000000000006E-2</c:v>
                </c:pt>
                <c:pt idx="84">
                  <c:v>-7.7752999999999989E-2</c:v>
                </c:pt>
                <c:pt idx="85">
                  <c:v>-7.4074999999999988E-2</c:v>
                </c:pt>
                <c:pt idx="86">
                  <c:v>-7.5814999999999994E-2</c:v>
                </c:pt>
                <c:pt idx="87">
                  <c:v>-7.4346000000000009E-2</c:v>
                </c:pt>
                <c:pt idx="88">
                  <c:v>-6.086599999999999E-2</c:v>
                </c:pt>
                <c:pt idx="89">
                  <c:v>-5.3301000000000043E-2</c:v>
                </c:pt>
                <c:pt idx="90">
                  <c:v>-7.6074000000000017E-2</c:v>
                </c:pt>
                <c:pt idx="91">
                  <c:v>-5.0614000000000034E-2</c:v>
                </c:pt>
                <c:pt idx="92">
                  <c:v>-6.7397999999999972E-2</c:v>
                </c:pt>
                <c:pt idx="93">
                  <c:v>-7.9867999999999995E-2</c:v>
                </c:pt>
                <c:pt idx="94">
                  <c:v>-3.9152000000000048E-2</c:v>
                </c:pt>
                <c:pt idx="95">
                  <c:v>-4.5562999999999992E-2</c:v>
                </c:pt>
                <c:pt idx="96">
                  <c:v>-6.1391000000000022E-2</c:v>
                </c:pt>
                <c:pt idx="97">
                  <c:v>-5.1441000000000035E-2</c:v>
                </c:pt>
                <c:pt idx="98">
                  <c:v>-4.0325000000000048E-2</c:v>
                </c:pt>
                <c:pt idx="99">
                  <c:v>-4.2879999999999995E-2</c:v>
                </c:pt>
                <c:pt idx="100">
                  <c:v>-3.5748000000000051E-2</c:v>
                </c:pt>
                <c:pt idx="101">
                  <c:v>-3.8285999999999945E-2</c:v>
                </c:pt>
                <c:pt idx="102">
                  <c:v>-3.2004000000000019E-2</c:v>
                </c:pt>
                <c:pt idx="103">
                  <c:v>-4.2817999999999981E-2</c:v>
                </c:pt>
                <c:pt idx="104">
                  <c:v>-8.2928999999999975E-2</c:v>
                </c:pt>
                <c:pt idx="105">
                  <c:v>-4.4456999999999997E-2</c:v>
                </c:pt>
                <c:pt idx="106">
                  <c:v>-8.2315999999999973E-2</c:v>
                </c:pt>
                <c:pt idx="107">
                  <c:v>-8.0480999999999997E-2</c:v>
                </c:pt>
                <c:pt idx="108">
                  <c:v>-4.5798999999999979E-2</c:v>
                </c:pt>
                <c:pt idx="109">
                  <c:v>-5.8846999999999983E-2</c:v>
                </c:pt>
                <c:pt idx="110">
                  <c:v>-8.4010999999999975E-2</c:v>
                </c:pt>
                <c:pt idx="111">
                  <c:v>-8.0283999999999994E-2</c:v>
                </c:pt>
                <c:pt idx="112">
                  <c:v>-8.7163999999999991E-2</c:v>
                </c:pt>
                <c:pt idx="113">
                  <c:v>-0.11795999999999998</c:v>
                </c:pt>
                <c:pt idx="114">
                  <c:v>-7.6769000000000004E-2</c:v>
                </c:pt>
                <c:pt idx="115">
                  <c:v>-9.9255999999999969E-2</c:v>
                </c:pt>
                <c:pt idx="116">
                  <c:v>-8.3533000000000024E-2</c:v>
                </c:pt>
                <c:pt idx="117">
                  <c:v>-8.6838000000000026E-2</c:v>
                </c:pt>
                <c:pt idx="118">
                  <c:v>-0.10505000000000002</c:v>
                </c:pt>
                <c:pt idx="119">
                  <c:v>-0.108531</c:v>
                </c:pt>
                <c:pt idx="120">
                  <c:v>-0.107394</c:v>
                </c:pt>
                <c:pt idx="121">
                  <c:v>-0.10624599999999998</c:v>
                </c:pt>
                <c:pt idx="122">
                  <c:v>-0.11711899999999997</c:v>
                </c:pt>
                <c:pt idx="123">
                  <c:v>-9.569900000000002E-2</c:v>
                </c:pt>
                <c:pt idx="124">
                  <c:v>-0.11113900000000002</c:v>
                </c:pt>
              </c:numCache>
            </c:numRef>
          </c:xVal>
          <c:yVal>
            <c:numRef>
              <c:f>'Figure 4.2.1'!$D$4:$D$1000</c:f>
              <c:numCache>
                <c:formatCode>General</c:formatCode>
                <c:ptCount val="997"/>
                <c:pt idx="0">
                  <c:v>0</c:v>
                </c:pt>
                <c:pt idx="1">
                  <c:v>9.2000000004190952E-2</c:v>
                </c:pt>
                <c:pt idx="2">
                  <c:v>0.18499999999767169</c:v>
                </c:pt>
                <c:pt idx="3">
                  <c:v>0.27700000000186265</c:v>
                </c:pt>
                <c:pt idx="4">
                  <c:v>0.37000000000261934</c:v>
                </c:pt>
                <c:pt idx="5">
                  <c:v>0.46399999999994179</c:v>
                </c:pt>
                <c:pt idx="6">
                  <c:v>0.5580000000045402</c:v>
                </c:pt>
                <c:pt idx="7">
                  <c:v>0.65099999999802094</c:v>
                </c:pt>
                <c:pt idx="8">
                  <c:v>0.74500000000261934</c:v>
                </c:pt>
                <c:pt idx="9">
                  <c:v>0.83699999999953434</c:v>
                </c:pt>
                <c:pt idx="10">
                  <c:v>0.9330000000045402</c:v>
                </c:pt>
                <c:pt idx="11">
                  <c:v>1.0239999999976135</c:v>
                </c:pt>
                <c:pt idx="12">
                  <c:v>1.1209999999991851</c:v>
                </c:pt>
                <c:pt idx="13">
                  <c:v>1.2110000000029686</c:v>
                </c:pt>
                <c:pt idx="14">
                  <c:v>1.305000000000291</c:v>
                </c:pt>
                <c:pt idx="15">
                  <c:v>1.3980000000010477</c:v>
                </c:pt>
                <c:pt idx="16">
                  <c:v>1.4930000000022119</c:v>
                </c:pt>
                <c:pt idx="17">
                  <c:v>1.5860000000029686</c:v>
                </c:pt>
                <c:pt idx="18">
                  <c:v>1.6810000000041327</c:v>
                </c:pt>
                <c:pt idx="19">
                  <c:v>1.772000000004482</c:v>
                </c:pt>
                <c:pt idx="20">
                  <c:v>1.8649999999979627</c:v>
                </c:pt>
                <c:pt idx="21">
                  <c:v>1.9570000000021537</c:v>
                </c:pt>
                <c:pt idx="22">
                  <c:v>2.0520000000033178</c:v>
                </c:pt>
                <c:pt idx="23">
                  <c:v>2.1460000000006403</c:v>
                </c:pt>
                <c:pt idx="24">
                  <c:v>2.239000000001397</c:v>
                </c:pt>
                <c:pt idx="25">
                  <c:v>2.3300000000017462</c:v>
                </c:pt>
                <c:pt idx="26">
                  <c:v>2.4239999999990687</c:v>
                </c:pt>
                <c:pt idx="27">
                  <c:v>2.5190000000002328</c:v>
                </c:pt>
                <c:pt idx="28">
                  <c:v>2.6100000000005821</c:v>
                </c:pt>
                <c:pt idx="29">
                  <c:v>2.7030000000013388</c:v>
                </c:pt>
                <c:pt idx="30">
                  <c:v>2.7989999999990687</c:v>
                </c:pt>
                <c:pt idx="31">
                  <c:v>2.8919999999998254</c:v>
                </c:pt>
                <c:pt idx="32">
                  <c:v>2.9870000000009895</c:v>
                </c:pt>
                <c:pt idx="33">
                  <c:v>3.0800000000017462</c:v>
                </c:pt>
                <c:pt idx="34">
                  <c:v>3.1719999999986612</c:v>
                </c:pt>
                <c:pt idx="35">
                  <c:v>3.2649999999994179</c:v>
                </c:pt>
                <c:pt idx="36">
                  <c:v>3.3570000000036089</c:v>
                </c:pt>
                <c:pt idx="37">
                  <c:v>3.4510000000009313</c:v>
                </c:pt>
                <c:pt idx="38">
                  <c:v>3.5420000000012806</c:v>
                </c:pt>
                <c:pt idx="39">
                  <c:v>3.635999999998603</c:v>
                </c:pt>
                <c:pt idx="40">
                  <c:v>3.7300000000032014</c:v>
                </c:pt>
                <c:pt idx="41">
                  <c:v>3.8220000000001164</c:v>
                </c:pt>
                <c:pt idx="42">
                  <c:v>3.9170000000012806</c:v>
                </c:pt>
                <c:pt idx="43">
                  <c:v>4.0100000000020373</c:v>
                </c:pt>
                <c:pt idx="44">
                  <c:v>4.1039999999993597</c:v>
                </c:pt>
                <c:pt idx="45">
                  <c:v>4.194999999999709</c:v>
                </c:pt>
                <c:pt idx="46">
                  <c:v>4.2900000000008731</c:v>
                </c:pt>
                <c:pt idx="47">
                  <c:v>4.3839999999981956</c:v>
                </c:pt>
                <c:pt idx="48">
                  <c:v>4.4769999999989523</c:v>
                </c:pt>
                <c:pt idx="49">
                  <c:v>4.569999999999709</c:v>
                </c:pt>
                <c:pt idx="50">
                  <c:v>4.6640000000043074</c:v>
                </c:pt>
                <c:pt idx="51">
                  <c:v>4.7569999999977881</c:v>
                </c:pt>
                <c:pt idx="52">
                  <c:v>4.8499999999985448</c:v>
                </c:pt>
                <c:pt idx="53">
                  <c:v>4.9429999999993015</c:v>
                </c:pt>
                <c:pt idx="54">
                  <c:v>5.0370000000038999</c:v>
                </c:pt>
                <c:pt idx="55">
                  <c:v>5.1290000000008149</c:v>
                </c:pt>
                <c:pt idx="56">
                  <c:v>5.2240000000019791</c:v>
                </c:pt>
                <c:pt idx="57">
                  <c:v>5.3170000000027358</c:v>
                </c:pt>
                <c:pt idx="58">
                  <c:v>5.4100000000034925</c:v>
                </c:pt>
                <c:pt idx="59">
                  <c:v>5.5030000000042492</c:v>
                </c:pt>
                <c:pt idx="60">
                  <c:v>5.5970000000015716</c:v>
                </c:pt>
                <c:pt idx="61">
                  <c:v>5.6909999999988941</c:v>
                </c:pt>
                <c:pt idx="62">
                  <c:v>5.7850000000034925</c:v>
                </c:pt>
                <c:pt idx="63">
                  <c:v>5.8760000000038417</c:v>
                </c:pt>
                <c:pt idx="64">
                  <c:v>5.9690000000045984</c:v>
                </c:pt>
                <c:pt idx="65">
                  <c:v>6.0599999999976717</c:v>
                </c:pt>
                <c:pt idx="66">
                  <c:v>6.1529999999984284</c:v>
                </c:pt>
                <c:pt idx="67">
                  <c:v>6.2459999999991851</c:v>
                </c:pt>
                <c:pt idx="68">
                  <c:v>6.3410000000003492</c:v>
                </c:pt>
                <c:pt idx="69">
                  <c:v>6.4340000000011059</c:v>
                </c:pt>
                <c:pt idx="70">
                  <c:v>6.5270000000018626</c:v>
                </c:pt>
                <c:pt idx="71">
                  <c:v>6.6209999999991851</c:v>
                </c:pt>
                <c:pt idx="72">
                  <c:v>6.7139999999999418</c:v>
                </c:pt>
                <c:pt idx="73">
                  <c:v>6.8080000000045402</c:v>
                </c:pt>
                <c:pt idx="74">
                  <c:v>6.9029999999984284</c:v>
                </c:pt>
                <c:pt idx="75">
                  <c:v>6.9959999999991851</c:v>
                </c:pt>
                <c:pt idx="76">
                  <c:v>7.0889999999999418</c:v>
                </c:pt>
                <c:pt idx="77">
                  <c:v>7.1840000000011059</c:v>
                </c:pt>
                <c:pt idx="78">
                  <c:v>7.2750000000014552</c:v>
                </c:pt>
                <c:pt idx="79">
                  <c:v>7.3689999999987776</c:v>
                </c:pt>
                <c:pt idx="80">
                  <c:v>7.463000000003376</c:v>
                </c:pt>
                <c:pt idx="81">
                  <c:v>7.555000000000291</c:v>
                </c:pt>
                <c:pt idx="82">
                  <c:v>7.6489999999976135</c:v>
                </c:pt>
                <c:pt idx="83">
                  <c:v>7.7430000000022119</c:v>
                </c:pt>
                <c:pt idx="84">
                  <c:v>7.8369999999995343</c:v>
                </c:pt>
                <c:pt idx="85">
                  <c:v>7.9290000000037253</c:v>
                </c:pt>
                <c:pt idx="86">
                  <c:v>8.022000000004482</c:v>
                </c:pt>
                <c:pt idx="87">
                  <c:v>8.114000000001397</c:v>
                </c:pt>
                <c:pt idx="88">
                  <c:v>8.2079999999987194</c:v>
                </c:pt>
                <c:pt idx="89">
                  <c:v>8.3020000000033178</c:v>
                </c:pt>
                <c:pt idx="90">
                  <c:v>8.3940000000002328</c:v>
                </c:pt>
                <c:pt idx="91">
                  <c:v>8.489000000001397</c:v>
                </c:pt>
                <c:pt idx="92">
                  <c:v>8.580999999998312</c:v>
                </c:pt>
                <c:pt idx="93">
                  <c:v>8.6739999999990687</c:v>
                </c:pt>
                <c:pt idx="94">
                  <c:v>8.7669999999998254</c:v>
                </c:pt>
                <c:pt idx="95">
                  <c:v>8.8610000000044238</c:v>
                </c:pt>
                <c:pt idx="96">
                  <c:v>8.955999999998312</c:v>
                </c:pt>
                <c:pt idx="97">
                  <c:v>9.0489999999990687</c:v>
                </c:pt>
                <c:pt idx="98">
                  <c:v>9.1419999999998254</c:v>
                </c:pt>
                <c:pt idx="99">
                  <c:v>9.2360000000044238</c:v>
                </c:pt>
                <c:pt idx="100">
                  <c:v>9.327000000004773</c:v>
                </c:pt>
                <c:pt idx="101">
                  <c:v>9.4210000000020955</c:v>
                </c:pt>
                <c:pt idx="102">
                  <c:v>9.5149999999994179</c:v>
                </c:pt>
                <c:pt idx="103">
                  <c:v>9.6070000000036089</c:v>
                </c:pt>
                <c:pt idx="104">
                  <c:v>9.7000000000043656</c:v>
                </c:pt>
                <c:pt idx="105">
                  <c:v>9.7920000000012806</c:v>
                </c:pt>
                <c:pt idx="106">
                  <c:v>9.8879999999990105</c:v>
                </c:pt>
                <c:pt idx="107">
                  <c:v>9.9789999999993597</c:v>
                </c:pt>
                <c:pt idx="108">
                  <c:v>10.071000000003551</c:v>
                </c:pt>
                <c:pt idx="109">
                  <c:v>10.164000000004307</c:v>
                </c:pt>
                <c:pt idx="110">
                  <c:v>10.258999999998196</c:v>
                </c:pt>
                <c:pt idx="111">
                  <c:v>10.351000000002387</c:v>
                </c:pt>
                <c:pt idx="112">
                  <c:v>10.444999999999709</c:v>
                </c:pt>
                <c:pt idx="113">
                  <c:v>10.539000000004307</c:v>
                </c:pt>
                <c:pt idx="114">
                  <c:v>10.63300000000163</c:v>
                </c:pt>
                <c:pt idx="115">
                  <c:v>10.724000000001979</c:v>
                </c:pt>
                <c:pt idx="116">
                  <c:v>10.819000000003143</c:v>
                </c:pt>
                <c:pt idx="117">
                  <c:v>10.911000000000058</c:v>
                </c:pt>
                <c:pt idx="118">
                  <c:v>11.006000000001222</c:v>
                </c:pt>
                <c:pt idx="119">
                  <c:v>11.097999999998137</c:v>
                </c:pt>
                <c:pt idx="120">
                  <c:v>11.190999999998894</c:v>
                </c:pt>
                <c:pt idx="121">
                  <c:v>11.285000000003492</c:v>
                </c:pt>
                <c:pt idx="122">
                  <c:v>11.377000000000407</c:v>
                </c:pt>
                <c:pt idx="123">
                  <c:v>11.472000000001572</c:v>
                </c:pt>
                <c:pt idx="124">
                  <c:v>11.563999999998487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CD-4299-98AF-C050E4090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yaw[°]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_ 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tx>
            <c:strRef>
              <c:f>'Figure 4.2.1'!$AG$3</c:f>
              <c:strCache>
                <c:ptCount val="1"/>
                <c:pt idx="0">
                  <c:v>Pitch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4.2.1'!$AG$4:$AG$1000</c:f>
              <c:numCache>
                <c:formatCode>General</c:formatCode>
                <c:ptCount val="997"/>
                <c:pt idx="0">
                  <c:v>4.6700000762939453</c:v>
                </c:pt>
                <c:pt idx="1">
                  <c:v>5.5799999237060547</c:v>
                </c:pt>
                <c:pt idx="2">
                  <c:v>5.4200000762939453</c:v>
                </c:pt>
                <c:pt idx="3">
                  <c:v>5.8000001907348633</c:v>
                </c:pt>
                <c:pt idx="4">
                  <c:v>6.3600001335144043</c:v>
                </c:pt>
                <c:pt idx="5">
                  <c:v>5.1399998664855957</c:v>
                </c:pt>
                <c:pt idx="6">
                  <c:v>7.440000057220459</c:v>
                </c:pt>
                <c:pt idx="7">
                  <c:v>7.440000057220459</c:v>
                </c:pt>
                <c:pt idx="8">
                  <c:v>6.0399999618530273</c:v>
                </c:pt>
                <c:pt idx="9">
                  <c:v>4.3600001335144043</c:v>
                </c:pt>
                <c:pt idx="10">
                  <c:v>5.0500001907348633</c:v>
                </c:pt>
                <c:pt idx="11">
                  <c:v>5.190000057220459</c:v>
                </c:pt>
                <c:pt idx="12">
                  <c:v>5.8899998664855957</c:v>
                </c:pt>
                <c:pt idx="13">
                  <c:v>5.2899999618530273</c:v>
                </c:pt>
                <c:pt idx="14">
                  <c:v>5.8899998664855957</c:v>
                </c:pt>
                <c:pt idx="15">
                  <c:v>4.4899997711181641</c:v>
                </c:pt>
                <c:pt idx="16">
                  <c:v>4.9000000953674316</c:v>
                </c:pt>
                <c:pt idx="17">
                  <c:v>5.5500001907348633</c:v>
                </c:pt>
                <c:pt idx="18">
                  <c:v>5.7800002098083496</c:v>
                </c:pt>
                <c:pt idx="19">
                  <c:v>7.75</c:v>
                </c:pt>
                <c:pt idx="20">
                  <c:v>6.059999942779541</c:v>
                </c:pt>
                <c:pt idx="21">
                  <c:v>10.109999656677246</c:v>
                </c:pt>
                <c:pt idx="22">
                  <c:v>7.0300002098083496</c:v>
                </c:pt>
                <c:pt idx="23">
                  <c:v>5.4499998092651367</c:v>
                </c:pt>
                <c:pt idx="24">
                  <c:v>7.179999828338623</c:v>
                </c:pt>
                <c:pt idx="25">
                  <c:v>4.8499999046325684</c:v>
                </c:pt>
                <c:pt idx="26">
                  <c:v>3.9100000858306885</c:v>
                </c:pt>
                <c:pt idx="27">
                  <c:v>3.8399999141693115</c:v>
                </c:pt>
                <c:pt idx="28">
                  <c:v>3.8399999141693115</c:v>
                </c:pt>
                <c:pt idx="29">
                  <c:v>2.6600000858306885</c:v>
                </c:pt>
                <c:pt idx="30">
                  <c:v>2.0399999618530273</c:v>
                </c:pt>
                <c:pt idx="31">
                  <c:v>5.0399999618530273</c:v>
                </c:pt>
                <c:pt idx="32">
                  <c:v>4.75</c:v>
                </c:pt>
                <c:pt idx="33">
                  <c:v>4.75</c:v>
                </c:pt>
                <c:pt idx="34">
                  <c:v>5.7600002288818359</c:v>
                </c:pt>
                <c:pt idx="35">
                  <c:v>4.6399998664855957</c:v>
                </c:pt>
                <c:pt idx="36">
                  <c:v>6.4800000190734863</c:v>
                </c:pt>
                <c:pt idx="37">
                  <c:v>5.9499998092651367</c:v>
                </c:pt>
                <c:pt idx="38">
                  <c:v>4.130000114440918</c:v>
                </c:pt>
                <c:pt idx="39">
                  <c:v>7.0900001525878906</c:v>
                </c:pt>
                <c:pt idx="40">
                  <c:v>6.0100002288818359</c:v>
                </c:pt>
                <c:pt idx="41">
                  <c:v>6.8899998664855957</c:v>
                </c:pt>
                <c:pt idx="42">
                  <c:v>5.929999828338623</c:v>
                </c:pt>
                <c:pt idx="43">
                  <c:v>5.9899997711181641</c:v>
                </c:pt>
                <c:pt idx="44">
                  <c:v>6.1999998092651367</c:v>
                </c:pt>
                <c:pt idx="45">
                  <c:v>6.1999998092651367</c:v>
                </c:pt>
                <c:pt idx="46">
                  <c:v>5.7300000190734863</c:v>
                </c:pt>
                <c:pt idx="47">
                  <c:v>5.5199999809265137</c:v>
                </c:pt>
                <c:pt idx="48">
                  <c:v>5.6999998092651367</c:v>
                </c:pt>
                <c:pt idx="49">
                  <c:v>5.4200000762939453</c:v>
                </c:pt>
                <c:pt idx="50">
                  <c:v>5.4200000762939453</c:v>
                </c:pt>
                <c:pt idx="51">
                  <c:v>5.2300000190734863</c:v>
                </c:pt>
                <c:pt idx="52">
                  <c:v>5.3400001525878906</c:v>
                </c:pt>
                <c:pt idx="53">
                  <c:v>5.4600000381469727</c:v>
                </c:pt>
                <c:pt idx="54">
                  <c:v>5.4600000381469727</c:v>
                </c:pt>
                <c:pt idx="55">
                  <c:v>3.0699999332427979</c:v>
                </c:pt>
                <c:pt idx="56">
                  <c:v>3.5999999046325684</c:v>
                </c:pt>
                <c:pt idx="57">
                  <c:v>4.2899999618530273</c:v>
                </c:pt>
                <c:pt idx="58">
                  <c:v>3.2300000190734863</c:v>
                </c:pt>
                <c:pt idx="59">
                  <c:v>3.8499999046325684</c:v>
                </c:pt>
                <c:pt idx="60">
                  <c:v>3.8499999046325684</c:v>
                </c:pt>
                <c:pt idx="61">
                  <c:v>6.4499998092651367</c:v>
                </c:pt>
                <c:pt idx="62">
                  <c:v>5.3499999046325684</c:v>
                </c:pt>
                <c:pt idx="63">
                  <c:v>5.4800000190734863</c:v>
                </c:pt>
                <c:pt idx="64">
                  <c:v>5.4800000190734863</c:v>
                </c:pt>
                <c:pt idx="65">
                  <c:v>5.9600000381469727</c:v>
                </c:pt>
                <c:pt idx="66">
                  <c:v>3.6400001049041748</c:v>
                </c:pt>
                <c:pt idx="67">
                  <c:v>3.6400001049041748</c:v>
                </c:pt>
                <c:pt idx="68">
                  <c:v>4.0999999046325684</c:v>
                </c:pt>
                <c:pt idx="69">
                  <c:v>5.1700000762939453</c:v>
                </c:pt>
                <c:pt idx="70">
                  <c:v>8.7700004577636719</c:v>
                </c:pt>
                <c:pt idx="71">
                  <c:v>5.8600001335144043</c:v>
                </c:pt>
                <c:pt idx="72">
                  <c:v>2.130000114440918</c:v>
                </c:pt>
                <c:pt idx="73">
                  <c:v>4.3400001525878906</c:v>
                </c:pt>
                <c:pt idx="74">
                  <c:v>8.8900003433227539</c:v>
                </c:pt>
                <c:pt idx="75">
                  <c:v>5.679999828338623</c:v>
                </c:pt>
                <c:pt idx="76">
                  <c:v>4.0300002098083496</c:v>
                </c:pt>
                <c:pt idx="77">
                  <c:v>4.0300002098083496</c:v>
                </c:pt>
                <c:pt idx="78">
                  <c:v>6.1599998474121094</c:v>
                </c:pt>
                <c:pt idx="79">
                  <c:v>4.4699997901916504</c:v>
                </c:pt>
                <c:pt idx="80">
                  <c:v>5.929999828338623</c:v>
                </c:pt>
                <c:pt idx="81">
                  <c:v>5.929999828338623</c:v>
                </c:pt>
                <c:pt idx="82">
                  <c:v>7.0500001907348633</c:v>
                </c:pt>
                <c:pt idx="83">
                  <c:v>6.9899997711181641</c:v>
                </c:pt>
                <c:pt idx="84">
                  <c:v>6.130000114440918</c:v>
                </c:pt>
                <c:pt idx="85">
                  <c:v>5.0799999237060547</c:v>
                </c:pt>
                <c:pt idx="86">
                  <c:v>3.809999942779541</c:v>
                </c:pt>
                <c:pt idx="87">
                  <c:v>6.0199999809265137</c:v>
                </c:pt>
                <c:pt idx="88">
                  <c:v>8.2899999618530273</c:v>
                </c:pt>
                <c:pt idx="89">
                  <c:v>5.2800002098083496</c:v>
                </c:pt>
                <c:pt idx="90">
                  <c:v>4.2100000381469727</c:v>
                </c:pt>
                <c:pt idx="91">
                  <c:v>6.2300000190734863</c:v>
                </c:pt>
                <c:pt idx="92">
                  <c:v>3.4300000667572021</c:v>
                </c:pt>
                <c:pt idx="93">
                  <c:v>5.8499999046325684</c:v>
                </c:pt>
                <c:pt idx="94">
                  <c:v>5.8000001907348633</c:v>
                </c:pt>
                <c:pt idx="95">
                  <c:v>5.630000114440918</c:v>
                </c:pt>
                <c:pt idx="96">
                  <c:v>4.1500000953674316</c:v>
                </c:pt>
                <c:pt idx="97">
                  <c:v>6.9099998474121094</c:v>
                </c:pt>
                <c:pt idx="98">
                  <c:v>6.9099998474121094</c:v>
                </c:pt>
                <c:pt idx="99">
                  <c:v>6.2899999618530273</c:v>
                </c:pt>
                <c:pt idx="100">
                  <c:v>4.6500000953674316</c:v>
                </c:pt>
                <c:pt idx="101">
                  <c:v>5.5300002098083496</c:v>
                </c:pt>
                <c:pt idx="102">
                  <c:v>7.880000114440918</c:v>
                </c:pt>
                <c:pt idx="103">
                  <c:v>3.9000000953674316</c:v>
                </c:pt>
                <c:pt idx="104">
                  <c:v>3.9000000953674316</c:v>
                </c:pt>
                <c:pt idx="105">
                  <c:v>4.9099998474121094</c:v>
                </c:pt>
                <c:pt idx="106">
                  <c:v>7.2800002098083496</c:v>
                </c:pt>
                <c:pt idx="107">
                  <c:v>4.5300002098083496</c:v>
                </c:pt>
                <c:pt idx="108">
                  <c:v>5.1999998092651367</c:v>
                </c:pt>
                <c:pt idx="109">
                  <c:v>6.6599998474121094</c:v>
                </c:pt>
                <c:pt idx="110">
                  <c:v>3.4800000190734863</c:v>
                </c:pt>
                <c:pt idx="111">
                  <c:v>2.2300000190734863</c:v>
                </c:pt>
                <c:pt idx="112">
                  <c:v>3.9500000476837158</c:v>
                </c:pt>
                <c:pt idx="113">
                  <c:v>2.7200000286102295</c:v>
                </c:pt>
                <c:pt idx="114">
                  <c:v>4.1399998664855957</c:v>
                </c:pt>
                <c:pt idx="115">
                  <c:v>2.9200000762939453</c:v>
                </c:pt>
                <c:pt idx="116">
                  <c:v>5.5900001525878906</c:v>
                </c:pt>
                <c:pt idx="117">
                  <c:v>2.630000114440918</c:v>
                </c:pt>
                <c:pt idx="118">
                  <c:v>5.1100001335144043</c:v>
                </c:pt>
                <c:pt idx="119">
                  <c:v>3.0999999046325684</c:v>
                </c:pt>
                <c:pt idx="120">
                  <c:v>0.92000001668930054</c:v>
                </c:pt>
                <c:pt idx="121">
                  <c:v>1.8999999761581421</c:v>
                </c:pt>
                <c:pt idx="122">
                  <c:v>3.1600000858306885</c:v>
                </c:pt>
                <c:pt idx="123">
                  <c:v>3.9000000953674316</c:v>
                </c:pt>
                <c:pt idx="124">
                  <c:v>4.2399997711181641</c:v>
                </c:pt>
                <c:pt idx="125">
                  <c:v>2.9100000858306885</c:v>
                </c:pt>
                <c:pt idx="126">
                  <c:v>6.7800002098083496</c:v>
                </c:pt>
                <c:pt idx="127">
                  <c:v>6.3299999237060547</c:v>
                </c:pt>
                <c:pt idx="128">
                  <c:v>9.1400003433227539</c:v>
                </c:pt>
                <c:pt idx="129">
                  <c:v>9.0900001525878906</c:v>
                </c:pt>
                <c:pt idx="130">
                  <c:v>6.630000114440918</c:v>
                </c:pt>
                <c:pt idx="131">
                  <c:v>7.0900001525878906</c:v>
                </c:pt>
                <c:pt idx="132">
                  <c:v>8.25</c:v>
                </c:pt>
                <c:pt idx="133">
                  <c:v>7.25</c:v>
                </c:pt>
                <c:pt idx="134">
                  <c:v>7.440000057220459</c:v>
                </c:pt>
                <c:pt idx="135">
                  <c:v>5.9800000190734863</c:v>
                </c:pt>
                <c:pt idx="136">
                  <c:v>7.3400001525878906</c:v>
                </c:pt>
                <c:pt idx="137">
                  <c:v>5.6700000762939453</c:v>
                </c:pt>
                <c:pt idx="138">
                  <c:v>3.190000057220459</c:v>
                </c:pt>
                <c:pt idx="139">
                  <c:v>6.559999942779541</c:v>
                </c:pt>
                <c:pt idx="140">
                  <c:v>8.0200004577636719</c:v>
                </c:pt>
                <c:pt idx="141">
                  <c:v>7.7100000381469727</c:v>
                </c:pt>
                <c:pt idx="142">
                  <c:v>8.7899999618530273</c:v>
                </c:pt>
                <c:pt idx="143">
                  <c:v>8.4700002670288086</c:v>
                </c:pt>
                <c:pt idx="144">
                  <c:v>6.0100002288818359</c:v>
                </c:pt>
                <c:pt idx="145">
                  <c:v>7.3400001525878906</c:v>
                </c:pt>
                <c:pt idx="146">
                  <c:v>5.6599998474121094</c:v>
                </c:pt>
                <c:pt idx="147">
                  <c:v>7.0399999618530273</c:v>
                </c:pt>
                <c:pt idx="148">
                  <c:v>7.0399999618530273</c:v>
                </c:pt>
                <c:pt idx="149">
                  <c:v>6.630000114440918</c:v>
                </c:pt>
                <c:pt idx="150">
                  <c:v>7.2399997711181641</c:v>
                </c:pt>
                <c:pt idx="151">
                  <c:v>7.4899997711181641</c:v>
                </c:pt>
                <c:pt idx="152">
                  <c:v>7.4899997711181641</c:v>
                </c:pt>
                <c:pt idx="153">
                  <c:v>6.5900001525878906</c:v>
                </c:pt>
                <c:pt idx="154">
                  <c:v>7.6399998664855957</c:v>
                </c:pt>
                <c:pt idx="155">
                  <c:v>7.1399998664855957</c:v>
                </c:pt>
                <c:pt idx="156">
                  <c:v>7.9800000190734863</c:v>
                </c:pt>
                <c:pt idx="157">
                  <c:v>9.3500003814697266</c:v>
                </c:pt>
                <c:pt idx="158">
                  <c:v>11.590000152587891</c:v>
                </c:pt>
                <c:pt idx="159">
                  <c:v>8.630000114440918</c:v>
                </c:pt>
                <c:pt idx="160">
                  <c:v>8.4700002670288086</c:v>
                </c:pt>
                <c:pt idx="161">
                  <c:v>6.6500000953674316</c:v>
                </c:pt>
                <c:pt idx="162">
                  <c:v>10</c:v>
                </c:pt>
                <c:pt idx="163">
                  <c:v>6.75</c:v>
                </c:pt>
                <c:pt idx="164">
                  <c:v>9.3400001525878906</c:v>
                </c:pt>
                <c:pt idx="165">
                  <c:v>6.4000000953674316</c:v>
                </c:pt>
                <c:pt idx="166">
                  <c:v>5.7899999618530273</c:v>
                </c:pt>
                <c:pt idx="167">
                  <c:v>7.3000001907348633</c:v>
                </c:pt>
                <c:pt idx="168">
                  <c:v>7.3000001907348633</c:v>
                </c:pt>
                <c:pt idx="169">
                  <c:v>7.5300002098083496</c:v>
                </c:pt>
                <c:pt idx="170">
                  <c:v>8.0299997329711914</c:v>
                </c:pt>
                <c:pt idx="171">
                  <c:v>4.9600000381469727</c:v>
                </c:pt>
                <c:pt idx="172">
                  <c:v>7.880000114440918</c:v>
                </c:pt>
                <c:pt idx="173">
                  <c:v>5.7679769031574271</c:v>
                </c:pt>
                <c:pt idx="174">
                  <c:v>1.7747242781650066</c:v>
                </c:pt>
              </c:numCache>
            </c:numRef>
          </c:xVal>
          <c:yVal>
            <c:numRef>
              <c:f>'Figure 4.2.1'!$AC$4:$AC$1000</c:f>
              <c:numCache>
                <c:formatCode>0.000_ </c:formatCode>
                <c:ptCount val="997"/>
                <c:pt idx="0">
                  <c:v>0</c:v>
                </c:pt>
                <c:pt idx="1">
                  <c:v>6.6000000000000003E-2</c:v>
                </c:pt>
                <c:pt idx="2">
                  <c:v>0.14399999999999999</c:v>
                </c:pt>
                <c:pt idx="3">
                  <c:v>0.21199999999999999</c:v>
                </c:pt>
                <c:pt idx="4">
                  <c:v>0.28499999999999998</c:v>
                </c:pt>
                <c:pt idx="5">
                  <c:v>0.34300000000000003</c:v>
                </c:pt>
                <c:pt idx="6">
                  <c:v>0.40300000000000002</c:v>
                </c:pt>
                <c:pt idx="7">
                  <c:v>0.46</c:v>
                </c:pt>
                <c:pt idx="8">
                  <c:v>0.53600000000000003</c:v>
                </c:pt>
                <c:pt idx="9">
                  <c:v>0.59299999999999997</c:v>
                </c:pt>
                <c:pt idx="10">
                  <c:v>0.66</c:v>
                </c:pt>
                <c:pt idx="11">
                  <c:v>0.72199999999999998</c:v>
                </c:pt>
                <c:pt idx="12">
                  <c:v>0.78800000000000003</c:v>
                </c:pt>
                <c:pt idx="13">
                  <c:v>0.86199999999999999</c:v>
                </c:pt>
                <c:pt idx="14">
                  <c:v>0.91900000000000004</c:v>
                </c:pt>
                <c:pt idx="15">
                  <c:v>0.98299999999999998</c:v>
                </c:pt>
                <c:pt idx="16">
                  <c:v>1.0509999999999999</c:v>
                </c:pt>
                <c:pt idx="17">
                  <c:v>1.1200000000000001</c:v>
                </c:pt>
                <c:pt idx="18">
                  <c:v>1.1859999999999999</c:v>
                </c:pt>
                <c:pt idx="19">
                  <c:v>1.25</c:v>
                </c:pt>
                <c:pt idx="20">
                  <c:v>1.3180000000000001</c:v>
                </c:pt>
                <c:pt idx="21">
                  <c:v>1.381</c:v>
                </c:pt>
                <c:pt idx="22">
                  <c:v>1.4490000000000001</c:v>
                </c:pt>
                <c:pt idx="23">
                  <c:v>1.518</c:v>
                </c:pt>
                <c:pt idx="24">
                  <c:v>1.5840000000000001</c:v>
                </c:pt>
                <c:pt idx="25">
                  <c:v>1.6479999999999999</c:v>
                </c:pt>
                <c:pt idx="26">
                  <c:v>1.714</c:v>
                </c:pt>
                <c:pt idx="27">
                  <c:v>1.778</c:v>
                </c:pt>
                <c:pt idx="28">
                  <c:v>1.849</c:v>
                </c:pt>
                <c:pt idx="29">
                  <c:v>1.9179999999999999</c:v>
                </c:pt>
                <c:pt idx="30">
                  <c:v>1.992</c:v>
                </c:pt>
                <c:pt idx="31">
                  <c:v>2.0470000000000002</c:v>
                </c:pt>
                <c:pt idx="32">
                  <c:v>2.1190000000000002</c:v>
                </c:pt>
                <c:pt idx="33">
                  <c:v>2.181</c:v>
                </c:pt>
                <c:pt idx="34">
                  <c:v>2.2490000000000001</c:v>
                </c:pt>
                <c:pt idx="35">
                  <c:v>2.3090000000000002</c:v>
                </c:pt>
                <c:pt idx="36">
                  <c:v>2.3809999999999998</c:v>
                </c:pt>
                <c:pt idx="37">
                  <c:v>2.448</c:v>
                </c:pt>
                <c:pt idx="38">
                  <c:v>2.5129999999999999</c:v>
                </c:pt>
                <c:pt idx="39">
                  <c:v>2.5790000000000002</c:v>
                </c:pt>
                <c:pt idx="40">
                  <c:v>2.6480000000000001</c:v>
                </c:pt>
                <c:pt idx="41">
                  <c:v>2.714</c:v>
                </c:pt>
                <c:pt idx="42">
                  <c:v>2.78</c:v>
                </c:pt>
                <c:pt idx="43">
                  <c:v>2.8490000000000002</c:v>
                </c:pt>
                <c:pt idx="44">
                  <c:v>2.9169999999999998</c:v>
                </c:pt>
                <c:pt idx="45">
                  <c:v>2.9849999999999999</c:v>
                </c:pt>
                <c:pt idx="46">
                  <c:v>3.0550000000000002</c:v>
                </c:pt>
                <c:pt idx="47">
                  <c:v>3.1360000000000001</c:v>
                </c:pt>
                <c:pt idx="48">
                  <c:v>3.222</c:v>
                </c:pt>
                <c:pt idx="49">
                  <c:v>3.29</c:v>
                </c:pt>
                <c:pt idx="50">
                  <c:v>3.343</c:v>
                </c:pt>
                <c:pt idx="51">
                  <c:v>3.4060000000000001</c:v>
                </c:pt>
                <c:pt idx="52">
                  <c:v>3.4780000000000002</c:v>
                </c:pt>
                <c:pt idx="53">
                  <c:v>3.577</c:v>
                </c:pt>
                <c:pt idx="54">
                  <c:v>3.6469999999999998</c:v>
                </c:pt>
                <c:pt idx="55">
                  <c:v>3.7050000000000001</c:v>
                </c:pt>
                <c:pt idx="56">
                  <c:v>3.7810000000000001</c:v>
                </c:pt>
                <c:pt idx="57">
                  <c:v>3.8490000000000002</c:v>
                </c:pt>
                <c:pt idx="58">
                  <c:v>3.9119999999999999</c:v>
                </c:pt>
                <c:pt idx="59">
                  <c:v>3.976</c:v>
                </c:pt>
                <c:pt idx="60">
                  <c:v>4.0380000000000003</c:v>
                </c:pt>
                <c:pt idx="61">
                  <c:v>4.1059999999999999</c:v>
                </c:pt>
                <c:pt idx="62">
                  <c:v>4.1710000000000003</c:v>
                </c:pt>
                <c:pt idx="63">
                  <c:v>4.2469999999999999</c:v>
                </c:pt>
                <c:pt idx="64">
                  <c:v>4.2990000000000004</c:v>
                </c:pt>
                <c:pt idx="65">
                  <c:v>4.3689999999999998</c:v>
                </c:pt>
                <c:pt idx="66">
                  <c:v>4.4329999999999998</c:v>
                </c:pt>
                <c:pt idx="67">
                  <c:v>4.5060000000000002</c:v>
                </c:pt>
                <c:pt idx="68">
                  <c:v>4.5730000000000004</c:v>
                </c:pt>
                <c:pt idx="69">
                  <c:v>4.6559999999999997</c:v>
                </c:pt>
                <c:pt idx="70">
                  <c:v>4.7409999999999997</c:v>
                </c:pt>
                <c:pt idx="71">
                  <c:v>4.8040000000000003</c:v>
                </c:pt>
                <c:pt idx="72">
                  <c:v>4.8600000000000003</c:v>
                </c:pt>
                <c:pt idx="73">
                  <c:v>4.92</c:v>
                </c:pt>
                <c:pt idx="74">
                  <c:v>4.9950000000000001</c:v>
                </c:pt>
                <c:pt idx="75">
                  <c:v>5.0570000000000004</c:v>
                </c:pt>
                <c:pt idx="76">
                  <c:v>5.1260000000000003</c:v>
                </c:pt>
                <c:pt idx="77">
                  <c:v>5.1970000000000001</c:v>
                </c:pt>
                <c:pt idx="78">
                  <c:v>5.2460000000000004</c:v>
                </c:pt>
                <c:pt idx="79">
                  <c:v>5.3140000000000001</c:v>
                </c:pt>
                <c:pt idx="80">
                  <c:v>5.4020000000000001</c:v>
                </c:pt>
                <c:pt idx="81">
                  <c:v>5.4619999999999997</c:v>
                </c:pt>
                <c:pt idx="82">
                  <c:v>5.5030000000000001</c:v>
                </c:pt>
                <c:pt idx="83">
                  <c:v>5.5640000000000001</c:v>
                </c:pt>
                <c:pt idx="84">
                  <c:v>5.6319999999999997</c:v>
                </c:pt>
                <c:pt idx="85">
                  <c:v>5.6970000000000001</c:v>
                </c:pt>
                <c:pt idx="86">
                  <c:v>5.7619999999999996</c:v>
                </c:pt>
                <c:pt idx="87">
                  <c:v>5.8280000000000003</c:v>
                </c:pt>
                <c:pt idx="88">
                  <c:v>5.8940000000000001</c:v>
                </c:pt>
                <c:pt idx="89">
                  <c:v>5.9630000000000001</c:v>
                </c:pt>
                <c:pt idx="90">
                  <c:v>6.0289999999999999</c:v>
                </c:pt>
                <c:pt idx="91">
                  <c:v>6.0960000000000001</c:v>
                </c:pt>
                <c:pt idx="92">
                  <c:v>6.1669999999999998</c:v>
                </c:pt>
                <c:pt idx="93">
                  <c:v>6.2329999999999997</c:v>
                </c:pt>
                <c:pt idx="94">
                  <c:v>6.3040000000000003</c:v>
                </c:pt>
                <c:pt idx="95">
                  <c:v>6.3659999999999997</c:v>
                </c:pt>
                <c:pt idx="96">
                  <c:v>6.4279999999999999</c:v>
                </c:pt>
                <c:pt idx="97">
                  <c:v>6.4969999999999999</c:v>
                </c:pt>
                <c:pt idx="98">
                  <c:v>6.5590000000000002</c:v>
                </c:pt>
                <c:pt idx="99">
                  <c:v>6.6239999999999997</c:v>
                </c:pt>
                <c:pt idx="100">
                  <c:v>6.6879999999999997</c:v>
                </c:pt>
                <c:pt idx="101">
                  <c:v>6.7610000000000001</c:v>
                </c:pt>
                <c:pt idx="102">
                  <c:v>6.835</c:v>
                </c:pt>
                <c:pt idx="103">
                  <c:v>6.9269999999999996</c:v>
                </c:pt>
                <c:pt idx="104">
                  <c:v>6.98</c:v>
                </c:pt>
                <c:pt idx="105">
                  <c:v>7.0250000000000004</c:v>
                </c:pt>
                <c:pt idx="106">
                  <c:v>7.0869999999999997</c:v>
                </c:pt>
                <c:pt idx="107">
                  <c:v>7.1559999999999997</c:v>
                </c:pt>
                <c:pt idx="108">
                  <c:v>7.22</c:v>
                </c:pt>
                <c:pt idx="109">
                  <c:v>7.2850000000000001</c:v>
                </c:pt>
                <c:pt idx="110">
                  <c:v>7.3620000000000001</c:v>
                </c:pt>
                <c:pt idx="111">
                  <c:v>7.4180000000000001</c:v>
                </c:pt>
                <c:pt idx="112">
                  <c:v>7.4850000000000003</c:v>
                </c:pt>
                <c:pt idx="113">
                  <c:v>7.5519999999999996</c:v>
                </c:pt>
                <c:pt idx="114">
                  <c:v>7.6289999999999996</c:v>
                </c:pt>
                <c:pt idx="115">
                  <c:v>7.6829999999999998</c:v>
                </c:pt>
                <c:pt idx="116">
                  <c:v>7.75</c:v>
                </c:pt>
                <c:pt idx="117">
                  <c:v>7.8150000000000004</c:v>
                </c:pt>
                <c:pt idx="118">
                  <c:v>7.883</c:v>
                </c:pt>
                <c:pt idx="119">
                  <c:v>7.9480000000000004</c:v>
                </c:pt>
                <c:pt idx="120">
                  <c:v>8.0139999999999993</c:v>
                </c:pt>
                <c:pt idx="121">
                  <c:v>8.0809999999999995</c:v>
                </c:pt>
                <c:pt idx="122">
                  <c:v>8.1479999999999997</c:v>
                </c:pt>
                <c:pt idx="123">
                  <c:v>8.2149999999999999</c:v>
                </c:pt>
                <c:pt idx="124">
                  <c:v>8.2810000000000006</c:v>
                </c:pt>
                <c:pt idx="125">
                  <c:v>8.359</c:v>
                </c:pt>
                <c:pt idx="126">
                  <c:v>8.4160000000000004</c:v>
                </c:pt>
                <c:pt idx="127">
                  <c:v>8.4949999999999992</c:v>
                </c:pt>
                <c:pt idx="128">
                  <c:v>8.5609999999999999</c:v>
                </c:pt>
                <c:pt idx="129">
                  <c:v>8.6150000000000002</c:v>
                </c:pt>
                <c:pt idx="130">
                  <c:v>8.6820000000000004</c:v>
                </c:pt>
                <c:pt idx="131">
                  <c:v>8.7479999999999993</c:v>
                </c:pt>
                <c:pt idx="132">
                  <c:v>8.8119999999999994</c:v>
                </c:pt>
                <c:pt idx="133">
                  <c:v>8.8789999999999996</c:v>
                </c:pt>
                <c:pt idx="134">
                  <c:v>8.9459999999999997</c:v>
                </c:pt>
                <c:pt idx="135">
                  <c:v>9.01</c:v>
                </c:pt>
                <c:pt idx="136">
                  <c:v>9.0809999999999995</c:v>
                </c:pt>
                <c:pt idx="137">
                  <c:v>9.1460000000000008</c:v>
                </c:pt>
                <c:pt idx="138">
                  <c:v>9.2110000000000003</c:v>
                </c:pt>
                <c:pt idx="139">
                  <c:v>9.2799999999999994</c:v>
                </c:pt>
                <c:pt idx="140">
                  <c:v>9.3510000000000009</c:v>
                </c:pt>
                <c:pt idx="141">
                  <c:v>9.41</c:v>
                </c:pt>
                <c:pt idx="142">
                  <c:v>9.4849999999999994</c:v>
                </c:pt>
                <c:pt idx="143">
                  <c:v>9.5470000000000006</c:v>
                </c:pt>
                <c:pt idx="144">
                  <c:v>9.6159999999999997</c:v>
                </c:pt>
                <c:pt idx="145">
                  <c:v>9.68</c:v>
                </c:pt>
                <c:pt idx="146">
                  <c:v>9.75</c:v>
                </c:pt>
                <c:pt idx="147">
                  <c:v>9.8119999999999994</c:v>
                </c:pt>
                <c:pt idx="148">
                  <c:v>9.875</c:v>
                </c:pt>
                <c:pt idx="149">
                  <c:v>9.9429999999999996</c:v>
                </c:pt>
                <c:pt idx="150">
                  <c:v>10.015000000000001</c:v>
                </c:pt>
                <c:pt idx="151">
                  <c:v>10.097</c:v>
                </c:pt>
                <c:pt idx="152">
                  <c:v>10.169</c:v>
                </c:pt>
                <c:pt idx="153">
                  <c:v>10.225</c:v>
                </c:pt>
                <c:pt idx="154">
                  <c:v>10.281000000000001</c:v>
                </c:pt>
                <c:pt idx="155">
                  <c:v>10.348000000000001</c:v>
                </c:pt>
                <c:pt idx="156">
                  <c:v>10.407</c:v>
                </c:pt>
                <c:pt idx="157">
                  <c:v>10.477</c:v>
                </c:pt>
                <c:pt idx="158">
                  <c:v>10.547000000000001</c:v>
                </c:pt>
                <c:pt idx="159">
                  <c:v>10.616</c:v>
                </c:pt>
                <c:pt idx="160">
                  <c:v>10.689</c:v>
                </c:pt>
                <c:pt idx="161">
                  <c:v>10.769</c:v>
                </c:pt>
                <c:pt idx="162">
                  <c:v>10.836</c:v>
                </c:pt>
                <c:pt idx="163">
                  <c:v>10.898</c:v>
                </c:pt>
                <c:pt idx="164">
                  <c:v>10.967000000000001</c:v>
                </c:pt>
                <c:pt idx="165">
                  <c:v>11.037000000000001</c:v>
                </c:pt>
                <c:pt idx="166">
                  <c:v>11.102</c:v>
                </c:pt>
                <c:pt idx="167">
                  <c:v>11.17</c:v>
                </c:pt>
                <c:pt idx="168">
                  <c:v>11.227</c:v>
                </c:pt>
                <c:pt idx="169">
                  <c:v>11.292</c:v>
                </c:pt>
                <c:pt idx="170">
                  <c:v>11.356</c:v>
                </c:pt>
                <c:pt idx="171">
                  <c:v>11.45</c:v>
                </c:pt>
                <c:pt idx="172">
                  <c:v>11.52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2-4C43-B7C7-BF0A3D000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scatterChart>
        <c:scatterStyle val="lineMarker"/>
        <c:varyColors val="0"/>
        <c:ser>
          <c:idx val="1"/>
          <c:order val="0"/>
          <c:tx>
            <c:strRef>
              <c:f>'Figure 4.2.1'!$N$2</c:f>
              <c:strCache>
                <c:ptCount val="1"/>
                <c:pt idx="0">
                  <c:v>Trajectroy</c:v>
                </c:pt>
              </c:strCache>
            </c:strRef>
          </c:tx>
          <c:spPr>
            <a:ln w="19050">
              <a:noFill/>
            </a:ln>
          </c:spPr>
          <c:xVal>
            <c:numRef>
              <c:f>'Figure 4.2.1'!$N$4:$N$1000</c:f>
              <c:numCache>
                <c:formatCode>General</c:formatCode>
                <c:ptCount val="997"/>
                <c:pt idx="0">
                  <c:v>0</c:v>
                </c:pt>
                <c:pt idx="1">
                  <c:v>-2.8729000000000043E-2</c:v>
                </c:pt>
                <c:pt idx="2">
                  <c:v>-2.6793000000000008E-2</c:v>
                </c:pt>
                <c:pt idx="3">
                  <c:v>-1.5599999999999455E-3</c:v>
                </c:pt>
                <c:pt idx="4">
                  <c:v>-4.7700000000000048E-2</c:v>
                </c:pt>
                <c:pt idx="5">
                  <c:v>-5.6072000000000004E-2</c:v>
                </c:pt>
                <c:pt idx="6">
                  <c:v>-1.5482999999999948E-2</c:v>
                </c:pt>
                <c:pt idx="7">
                  <c:v>-3.0040000000000192E-3</c:v>
                </c:pt>
                <c:pt idx="8">
                  <c:v>-4.4235000000000017E-2</c:v>
                </c:pt>
                <c:pt idx="9">
                  <c:v>-4.3629999999999995E-2</c:v>
                </c:pt>
                <c:pt idx="10">
                  <c:v>-5.3890000000000101E-3</c:v>
                </c:pt>
                <c:pt idx="11">
                  <c:v>-3.5918999999999986E-2</c:v>
                </c:pt>
                <c:pt idx="12">
                  <c:v>-3.4946000000000026E-2</c:v>
                </c:pt>
                <c:pt idx="13">
                  <c:v>-1.465300000000002E-2</c:v>
                </c:pt>
                <c:pt idx="14">
                  <c:v>-4.5681000000000041E-2</c:v>
                </c:pt>
                <c:pt idx="15">
                  <c:v>-9.6670000000000297E-3</c:v>
                </c:pt>
                <c:pt idx="16">
                  <c:v>-4.0447999999999977E-2</c:v>
                </c:pt>
                <c:pt idx="17">
                  <c:v>-1.8458999999999948E-2</c:v>
                </c:pt>
                <c:pt idx="18">
                  <c:v>-3.7649000000000002E-2</c:v>
                </c:pt>
                <c:pt idx="19">
                  <c:v>-1.1150999999999954E-2</c:v>
                </c:pt>
                <c:pt idx="20">
                  <c:v>-3.3774999999999979E-2</c:v>
                </c:pt>
                <c:pt idx="21">
                  <c:v>-1.9560000000000172E-3</c:v>
                </c:pt>
                <c:pt idx="22">
                  <c:v>1.3784999999999969E-2</c:v>
                </c:pt>
                <c:pt idx="23">
                  <c:v>-2.170799999999997E-2</c:v>
                </c:pt>
                <c:pt idx="24">
                  <c:v>-2.7472999999999956E-2</c:v>
                </c:pt>
                <c:pt idx="25">
                  <c:v>-8.8110000000000358E-3</c:v>
                </c:pt>
                <c:pt idx="26">
                  <c:v>1.3173999999999979E-2</c:v>
                </c:pt>
                <c:pt idx="27">
                  <c:v>-4.0700000000000501E-3</c:v>
                </c:pt>
                <c:pt idx="28">
                  <c:v>-6.5430000000000063E-3</c:v>
                </c:pt>
                <c:pt idx="29">
                  <c:v>-7.1829999999999932E-3</c:v>
                </c:pt>
                <c:pt idx="30">
                  <c:v>-3.7469999999999574E-3</c:v>
                </c:pt>
                <c:pt idx="31">
                  <c:v>-1.7300000000000182E-4</c:v>
                </c:pt>
                <c:pt idx="32">
                  <c:v>-9.6000000000003645E-4</c:v>
                </c:pt>
                <c:pt idx="33">
                  <c:v>-2.1759999999999991E-2</c:v>
                </c:pt>
                <c:pt idx="34">
                  <c:v>-1.5812000000000014E-2</c:v>
                </c:pt>
                <c:pt idx="35">
                  <c:v>-2.2249999999999999E-2</c:v>
                </c:pt>
                <c:pt idx="36">
                  <c:v>-2.0967999999999962E-2</c:v>
                </c:pt>
                <c:pt idx="37">
                  <c:v>-4.3500000000000004E-2</c:v>
                </c:pt>
                <c:pt idx="38">
                  <c:v>-3.0024000000000002E-2</c:v>
                </c:pt>
                <c:pt idx="39">
                  <c:v>-2.8068999999999962E-2</c:v>
                </c:pt>
                <c:pt idx="40">
                  <c:v>-3.2058999999999969E-2</c:v>
                </c:pt>
                <c:pt idx="41">
                  <c:v>-4.0643000000000033E-2</c:v>
                </c:pt>
                <c:pt idx="42">
                  <c:v>-5.8326000000000024E-2</c:v>
                </c:pt>
                <c:pt idx="43">
                  <c:v>-3.8995000000000009E-2</c:v>
                </c:pt>
                <c:pt idx="44">
                  <c:v>-4.079300000000001E-2</c:v>
                </c:pt>
                <c:pt idx="45">
                  <c:v>-5.1182999999999992E-2</c:v>
                </c:pt>
                <c:pt idx="46">
                  <c:v>-3.9049999999999953E-2</c:v>
                </c:pt>
                <c:pt idx="47">
                  <c:v>-6.1043999999999987E-2</c:v>
                </c:pt>
                <c:pt idx="48">
                  <c:v>-4.5585000000000035E-2</c:v>
                </c:pt>
                <c:pt idx="49">
                  <c:v>-4.9485999999999988E-2</c:v>
                </c:pt>
                <c:pt idx="50">
                  <c:v>-4.0014000000000008E-2</c:v>
                </c:pt>
                <c:pt idx="51">
                  <c:v>-5.9707999999999969E-2</c:v>
                </c:pt>
                <c:pt idx="52">
                  <c:v>-5.3452E-2</c:v>
                </c:pt>
                <c:pt idx="53">
                  <c:v>-5.4135999999999969E-2</c:v>
                </c:pt>
                <c:pt idx="54">
                  <c:v>-5.534699999999998E-2</c:v>
                </c:pt>
                <c:pt idx="55">
                  <c:v>-5.1585000000000041E-2</c:v>
                </c:pt>
                <c:pt idx="56">
                  <c:v>-4.5149000000000002E-2</c:v>
                </c:pt>
                <c:pt idx="57">
                  <c:v>-5.6686000000000035E-2</c:v>
                </c:pt>
                <c:pt idx="58">
                  <c:v>-5.0183999999999972E-2</c:v>
                </c:pt>
                <c:pt idx="59">
                  <c:v>-3.8855000000000021E-2</c:v>
                </c:pt>
                <c:pt idx="60">
                  <c:v>-4.5325000000000046E-2</c:v>
                </c:pt>
                <c:pt idx="61">
                  <c:v>-4.5109000000000038E-2</c:v>
                </c:pt>
                <c:pt idx="62">
                  <c:v>-5.0342999999999964E-2</c:v>
                </c:pt>
                <c:pt idx="63">
                  <c:v>-4.7674999999999954E-2</c:v>
                </c:pt>
                <c:pt idx="64">
                  <c:v>-5.5192000000000012E-2</c:v>
                </c:pt>
                <c:pt idx="65">
                  <c:v>-5.7248000000000049E-2</c:v>
                </c:pt>
                <c:pt idx="66">
                  <c:v>-5.9294999999999959E-2</c:v>
                </c:pt>
                <c:pt idx="67">
                  <c:v>-6.6627999999999993E-2</c:v>
                </c:pt>
                <c:pt idx="68">
                  <c:v>-5.5221000000000006E-2</c:v>
                </c:pt>
                <c:pt idx="69">
                  <c:v>-7.7608999999999984E-2</c:v>
                </c:pt>
                <c:pt idx="70">
                  <c:v>-7.125200000000001E-2</c:v>
                </c:pt>
                <c:pt idx="71">
                  <c:v>-5.6923999999999982E-2</c:v>
                </c:pt>
                <c:pt idx="72">
                  <c:v>-4.0174999999999954E-2</c:v>
                </c:pt>
                <c:pt idx="73">
                  <c:v>-5.5088999999999944E-2</c:v>
                </c:pt>
                <c:pt idx="74">
                  <c:v>-6.5713999999999995E-2</c:v>
                </c:pt>
                <c:pt idx="75">
                  <c:v>-5.6716999999999983E-2</c:v>
                </c:pt>
                <c:pt idx="76">
                  <c:v>-7.4673000000000003E-2</c:v>
                </c:pt>
                <c:pt idx="77">
                  <c:v>-6.3016000000000016E-2</c:v>
                </c:pt>
                <c:pt idx="78">
                  <c:v>-6.5385999999999972E-2</c:v>
                </c:pt>
                <c:pt idx="79">
                  <c:v>-7.4627000000000013E-2</c:v>
                </c:pt>
                <c:pt idx="80">
                  <c:v>-6.4082E-2</c:v>
                </c:pt>
                <c:pt idx="81">
                  <c:v>-6.313599999999997E-2</c:v>
                </c:pt>
                <c:pt idx="82">
                  <c:v>-7.0115000000000011E-2</c:v>
                </c:pt>
                <c:pt idx="83">
                  <c:v>-8.0990000000000006E-2</c:v>
                </c:pt>
                <c:pt idx="84">
                  <c:v>-7.7752999999999989E-2</c:v>
                </c:pt>
                <c:pt idx="85">
                  <c:v>-7.4074999999999988E-2</c:v>
                </c:pt>
                <c:pt idx="86">
                  <c:v>-7.5814999999999994E-2</c:v>
                </c:pt>
                <c:pt idx="87">
                  <c:v>-7.4346000000000009E-2</c:v>
                </c:pt>
                <c:pt idx="88">
                  <c:v>-6.086599999999999E-2</c:v>
                </c:pt>
                <c:pt idx="89">
                  <c:v>-5.3301000000000043E-2</c:v>
                </c:pt>
                <c:pt idx="90">
                  <c:v>-7.6074000000000017E-2</c:v>
                </c:pt>
                <c:pt idx="91">
                  <c:v>-5.0614000000000034E-2</c:v>
                </c:pt>
                <c:pt idx="92">
                  <c:v>-6.7397999999999972E-2</c:v>
                </c:pt>
                <c:pt idx="93">
                  <c:v>-7.9867999999999995E-2</c:v>
                </c:pt>
                <c:pt idx="94">
                  <c:v>-3.9152000000000048E-2</c:v>
                </c:pt>
                <c:pt idx="95">
                  <c:v>-4.5562999999999992E-2</c:v>
                </c:pt>
                <c:pt idx="96">
                  <c:v>-6.1391000000000022E-2</c:v>
                </c:pt>
                <c:pt idx="97">
                  <c:v>-5.1441000000000035E-2</c:v>
                </c:pt>
                <c:pt idx="98">
                  <c:v>-4.0325000000000048E-2</c:v>
                </c:pt>
                <c:pt idx="99">
                  <c:v>-4.2879999999999995E-2</c:v>
                </c:pt>
                <c:pt idx="100">
                  <c:v>-3.5748000000000051E-2</c:v>
                </c:pt>
                <c:pt idx="101">
                  <c:v>-3.8285999999999945E-2</c:v>
                </c:pt>
                <c:pt idx="102">
                  <c:v>-3.2004000000000019E-2</c:v>
                </c:pt>
                <c:pt idx="103">
                  <c:v>-4.2817999999999981E-2</c:v>
                </c:pt>
                <c:pt idx="104">
                  <c:v>-8.2928999999999975E-2</c:v>
                </c:pt>
                <c:pt idx="105">
                  <c:v>-4.4456999999999997E-2</c:v>
                </c:pt>
                <c:pt idx="106">
                  <c:v>-8.2315999999999973E-2</c:v>
                </c:pt>
                <c:pt idx="107">
                  <c:v>-8.0480999999999997E-2</c:v>
                </c:pt>
                <c:pt idx="108">
                  <c:v>-4.5798999999999979E-2</c:v>
                </c:pt>
                <c:pt idx="109">
                  <c:v>-5.8846999999999983E-2</c:v>
                </c:pt>
                <c:pt idx="110">
                  <c:v>-8.4010999999999975E-2</c:v>
                </c:pt>
                <c:pt idx="111">
                  <c:v>-8.0283999999999994E-2</c:v>
                </c:pt>
                <c:pt idx="112">
                  <c:v>-8.7163999999999991E-2</c:v>
                </c:pt>
                <c:pt idx="113">
                  <c:v>-0.11795999999999998</c:v>
                </c:pt>
                <c:pt idx="114">
                  <c:v>-7.6769000000000004E-2</c:v>
                </c:pt>
                <c:pt idx="115">
                  <c:v>-9.9255999999999969E-2</c:v>
                </c:pt>
                <c:pt idx="116">
                  <c:v>-8.3533000000000024E-2</c:v>
                </c:pt>
                <c:pt idx="117">
                  <c:v>-8.6838000000000026E-2</c:v>
                </c:pt>
                <c:pt idx="118">
                  <c:v>-0.10505000000000002</c:v>
                </c:pt>
                <c:pt idx="119">
                  <c:v>-0.108531</c:v>
                </c:pt>
                <c:pt idx="120">
                  <c:v>-0.107394</c:v>
                </c:pt>
                <c:pt idx="121">
                  <c:v>-0.10624599999999998</c:v>
                </c:pt>
                <c:pt idx="122">
                  <c:v>-0.11711899999999997</c:v>
                </c:pt>
                <c:pt idx="123">
                  <c:v>-9.569900000000002E-2</c:v>
                </c:pt>
                <c:pt idx="124">
                  <c:v>-0.11113900000000002</c:v>
                </c:pt>
              </c:numCache>
            </c:numRef>
          </c:xVal>
          <c:yVal>
            <c:numRef>
              <c:f>'Figure 4.2.1'!$D$4:$D$1000</c:f>
              <c:numCache>
                <c:formatCode>General</c:formatCode>
                <c:ptCount val="997"/>
                <c:pt idx="0">
                  <c:v>0</c:v>
                </c:pt>
                <c:pt idx="1">
                  <c:v>9.2000000004190952E-2</c:v>
                </c:pt>
                <c:pt idx="2">
                  <c:v>0.18499999999767169</c:v>
                </c:pt>
                <c:pt idx="3">
                  <c:v>0.27700000000186265</c:v>
                </c:pt>
                <c:pt idx="4">
                  <c:v>0.37000000000261934</c:v>
                </c:pt>
                <c:pt idx="5">
                  <c:v>0.46399999999994179</c:v>
                </c:pt>
                <c:pt idx="6">
                  <c:v>0.5580000000045402</c:v>
                </c:pt>
                <c:pt idx="7">
                  <c:v>0.65099999999802094</c:v>
                </c:pt>
                <c:pt idx="8">
                  <c:v>0.74500000000261934</c:v>
                </c:pt>
                <c:pt idx="9">
                  <c:v>0.83699999999953434</c:v>
                </c:pt>
                <c:pt idx="10">
                  <c:v>0.9330000000045402</c:v>
                </c:pt>
                <c:pt idx="11">
                  <c:v>1.0239999999976135</c:v>
                </c:pt>
                <c:pt idx="12">
                  <c:v>1.1209999999991851</c:v>
                </c:pt>
                <c:pt idx="13">
                  <c:v>1.2110000000029686</c:v>
                </c:pt>
                <c:pt idx="14">
                  <c:v>1.305000000000291</c:v>
                </c:pt>
                <c:pt idx="15">
                  <c:v>1.3980000000010477</c:v>
                </c:pt>
                <c:pt idx="16">
                  <c:v>1.4930000000022119</c:v>
                </c:pt>
                <c:pt idx="17">
                  <c:v>1.5860000000029686</c:v>
                </c:pt>
                <c:pt idx="18">
                  <c:v>1.6810000000041327</c:v>
                </c:pt>
                <c:pt idx="19">
                  <c:v>1.772000000004482</c:v>
                </c:pt>
                <c:pt idx="20">
                  <c:v>1.8649999999979627</c:v>
                </c:pt>
                <c:pt idx="21">
                  <c:v>1.9570000000021537</c:v>
                </c:pt>
                <c:pt idx="22">
                  <c:v>2.0520000000033178</c:v>
                </c:pt>
                <c:pt idx="23">
                  <c:v>2.1460000000006403</c:v>
                </c:pt>
                <c:pt idx="24">
                  <c:v>2.239000000001397</c:v>
                </c:pt>
                <c:pt idx="25">
                  <c:v>2.3300000000017462</c:v>
                </c:pt>
                <c:pt idx="26">
                  <c:v>2.4239999999990687</c:v>
                </c:pt>
                <c:pt idx="27">
                  <c:v>2.5190000000002328</c:v>
                </c:pt>
                <c:pt idx="28">
                  <c:v>2.6100000000005821</c:v>
                </c:pt>
                <c:pt idx="29">
                  <c:v>2.7030000000013388</c:v>
                </c:pt>
                <c:pt idx="30">
                  <c:v>2.7989999999990687</c:v>
                </c:pt>
                <c:pt idx="31">
                  <c:v>2.8919999999998254</c:v>
                </c:pt>
                <c:pt idx="32">
                  <c:v>2.9870000000009895</c:v>
                </c:pt>
                <c:pt idx="33">
                  <c:v>3.0800000000017462</c:v>
                </c:pt>
                <c:pt idx="34">
                  <c:v>3.1719999999986612</c:v>
                </c:pt>
                <c:pt idx="35">
                  <c:v>3.2649999999994179</c:v>
                </c:pt>
                <c:pt idx="36">
                  <c:v>3.3570000000036089</c:v>
                </c:pt>
                <c:pt idx="37">
                  <c:v>3.4510000000009313</c:v>
                </c:pt>
                <c:pt idx="38">
                  <c:v>3.5420000000012806</c:v>
                </c:pt>
                <c:pt idx="39">
                  <c:v>3.635999999998603</c:v>
                </c:pt>
                <c:pt idx="40">
                  <c:v>3.7300000000032014</c:v>
                </c:pt>
                <c:pt idx="41">
                  <c:v>3.8220000000001164</c:v>
                </c:pt>
                <c:pt idx="42">
                  <c:v>3.9170000000012806</c:v>
                </c:pt>
                <c:pt idx="43">
                  <c:v>4.0100000000020373</c:v>
                </c:pt>
                <c:pt idx="44">
                  <c:v>4.1039999999993597</c:v>
                </c:pt>
                <c:pt idx="45">
                  <c:v>4.194999999999709</c:v>
                </c:pt>
                <c:pt idx="46">
                  <c:v>4.2900000000008731</c:v>
                </c:pt>
                <c:pt idx="47">
                  <c:v>4.3839999999981956</c:v>
                </c:pt>
                <c:pt idx="48">
                  <c:v>4.4769999999989523</c:v>
                </c:pt>
                <c:pt idx="49">
                  <c:v>4.569999999999709</c:v>
                </c:pt>
                <c:pt idx="50">
                  <c:v>4.6640000000043074</c:v>
                </c:pt>
                <c:pt idx="51">
                  <c:v>4.7569999999977881</c:v>
                </c:pt>
                <c:pt idx="52">
                  <c:v>4.8499999999985448</c:v>
                </c:pt>
                <c:pt idx="53">
                  <c:v>4.9429999999993015</c:v>
                </c:pt>
                <c:pt idx="54">
                  <c:v>5.0370000000038999</c:v>
                </c:pt>
                <c:pt idx="55">
                  <c:v>5.1290000000008149</c:v>
                </c:pt>
                <c:pt idx="56">
                  <c:v>5.2240000000019791</c:v>
                </c:pt>
                <c:pt idx="57">
                  <c:v>5.3170000000027358</c:v>
                </c:pt>
                <c:pt idx="58">
                  <c:v>5.4100000000034925</c:v>
                </c:pt>
                <c:pt idx="59">
                  <c:v>5.5030000000042492</c:v>
                </c:pt>
                <c:pt idx="60">
                  <c:v>5.5970000000015716</c:v>
                </c:pt>
                <c:pt idx="61">
                  <c:v>5.6909999999988941</c:v>
                </c:pt>
                <c:pt idx="62">
                  <c:v>5.7850000000034925</c:v>
                </c:pt>
                <c:pt idx="63">
                  <c:v>5.8760000000038417</c:v>
                </c:pt>
                <c:pt idx="64">
                  <c:v>5.9690000000045984</c:v>
                </c:pt>
                <c:pt idx="65">
                  <c:v>6.0599999999976717</c:v>
                </c:pt>
                <c:pt idx="66">
                  <c:v>6.1529999999984284</c:v>
                </c:pt>
                <c:pt idx="67">
                  <c:v>6.2459999999991851</c:v>
                </c:pt>
                <c:pt idx="68">
                  <c:v>6.3410000000003492</c:v>
                </c:pt>
                <c:pt idx="69">
                  <c:v>6.4340000000011059</c:v>
                </c:pt>
                <c:pt idx="70">
                  <c:v>6.5270000000018626</c:v>
                </c:pt>
                <c:pt idx="71">
                  <c:v>6.6209999999991851</c:v>
                </c:pt>
                <c:pt idx="72">
                  <c:v>6.7139999999999418</c:v>
                </c:pt>
                <c:pt idx="73">
                  <c:v>6.8080000000045402</c:v>
                </c:pt>
                <c:pt idx="74">
                  <c:v>6.9029999999984284</c:v>
                </c:pt>
                <c:pt idx="75">
                  <c:v>6.9959999999991851</c:v>
                </c:pt>
                <c:pt idx="76">
                  <c:v>7.0889999999999418</c:v>
                </c:pt>
                <c:pt idx="77">
                  <c:v>7.1840000000011059</c:v>
                </c:pt>
                <c:pt idx="78">
                  <c:v>7.2750000000014552</c:v>
                </c:pt>
                <c:pt idx="79">
                  <c:v>7.3689999999987776</c:v>
                </c:pt>
                <c:pt idx="80">
                  <c:v>7.463000000003376</c:v>
                </c:pt>
                <c:pt idx="81">
                  <c:v>7.555000000000291</c:v>
                </c:pt>
                <c:pt idx="82">
                  <c:v>7.6489999999976135</c:v>
                </c:pt>
                <c:pt idx="83">
                  <c:v>7.7430000000022119</c:v>
                </c:pt>
                <c:pt idx="84">
                  <c:v>7.8369999999995343</c:v>
                </c:pt>
                <c:pt idx="85">
                  <c:v>7.9290000000037253</c:v>
                </c:pt>
                <c:pt idx="86">
                  <c:v>8.022000000004482</c:v>
                </c:pt>
                <c:pt idx="87">
                  <c:v>8.114000000001397</c:v>
                </c:pt>
                <c:pt idx="88">
                  <c:v>8.2079999999987194</c:v>
                </c:pt>
                <c:pt idx="89">
                  <c:v>8.3020000000033178</c:v>
                </c:pt>
                <c:pt idx="90">
                  <c:v>8.3940000000002328</c:v>
                </c:pt>
                <c:pt idx="91">
                  <c:v>8.489000000001397</c:v>
                </c:pt>
                <c:pt idx="92">
                  <c:v>8.580999999998312</c:v>
                </c:pt>
                <c:pt idx="93">
                  <c:v>8.6739999999990687</c:v>
                </c:pt>
                <c:pt idx="94">
                  <c:v>8.7669999999998254</c:v>
                </c:pt>
                <c:pt idx="95">
                  <c:v>8.8610000000044238</c:v>
                </c:pt>
                <c:pt idx="96">
                  <c:v>8.955999999998312</c:v>
                </c:pt>
                <c:pt idx="97">
                  <c:v>9.0489999999990687</c:v>
                </c:pt>
                <c:pt idx="98">
                  <c:v>9.1419999999998254</c:v>
                </c:pt>
                <c:pt idx="99">
                  <c:v>9.2360000000044238</c:v>
                </c:pt>
                <c:pt idx="100">
                  <c:v>9.327000000004773</c:v>
                </c:pt>
                <c:pt idx="101">
                  <c:v>9.4210000000020955</c:v>
                </c:pt>
                <c:pt idx="102">
                  <c:v>9.5149999999994179</c:v>
                </c:pt>
                <c:pt idx="103">
                  <c:v>9.6070000000036089</c:v>
                </c:pt>
                <c:pt idx="104">
                  <c:v>9.7000000000043656</c:v>
                </c:pt>
                <c:pt idx="105">
                  <c:v>9.7920000000012806</c:v>
                </c:pt>
                <c:pt idx="106">
                  <c:v>9.8879999999990105</c:v>
                </c:pt>
                <c:pt idx="107">
                  <c:v>9.9789999999993597</c:v>
                </c:pt>
                <c:pt idx="108">
                  <c:v>10.071000000003551</c:v>
                </c:pt>
                <c:pt idx="109">
                  <c:v>10.164000000004307</c:v>
                </c:pt>
                <c:pt idx="110">
                  <c:v>10.258999999998196</c:v>
                </c:pt>
                <c:pt idx="111">
                  <c:v>10.351000000002387</c:v>
                </c:pt>
                <c:pt idx="112">
                  <c:v>10.444999999999709</c:v>
                </c:pt>
                <c:pt idx="113">
                  <c:v>10.539000000004307</c:v>
                </c:pt>
                <c:pt idx="114">
                  <c:v>10.63300000000163</c:v>
                </c:pt>
                <c:pt idx="115">
                  <c:v>10.724000000001979</c:v>
                </c:pt>
                <c:pt idx="116">
                  <c:v>10.819000000003143</c:v>
                </c:pt>
                <c:pt idx="117">
                  <c:v>10.911000000000058</c:v>
                </c:pt>
                <c:pt idx="118">
                  <c:v>11.006000000001222</c:v>
                </c:pt>
                <c:pt idx="119">
                  <c:v>11.097999999998137</c:v>
                </c:pt>
                <c:pt idx="120">
                  <c:v>11.190999999998894</c:v>
                </c:pt>
                <c:pt idx="121">
                  <c:v>11.285000000003492</c:v>
                </c:pt>
                <c:pt idx="122">
                  <c:v>11.377000000000407</c:v>
                </c:pt>
                <c:pt idx="123">
                  <c:v>11.472000000001572</c:v>
                </c:pt>
                <c:pt idx="124">
                  <c:v>11.563999999998487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92-4C43-B7C7-BF0A3D000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48224"/>
        <c:axId val="1195154464"/>
      </c:scatterChart>
      <c:valAx>
        <c:axId val="1174424448"/>
        <c:scaling>
          <c:orientation val="minMax"/>
          <c:max val="70"/>
          <c:min val="-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pitch[°]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41088"/>
        <c:crosses val="autoZero"/>
        <c:crossBetween val="midCat"/>
        <c:majorUnit val="35"/>
      </c:valAx>
      <c:valAx>
        <c:axId val="117444108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Time[s]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_ 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ja-JP"/>
          </a:p>
        </c:txPr>
        <c:crossAx val="1174424448"/>
        <c:crosses val="autoZero"/>
        <c:crossBetween val="midCat"/>
      </c:valAx>
      <c:valAx>
        <c:axId val="1195154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195148224"/>
        <c:crosses val="max"/>
        <c:crossBetween val="midCat"/>
      </c:valAx>
      <c:valAx>
        <c:axId val="1195148224"/>
        <c:scaling>
          <c:orientation val="minMax"/>
          <c:max val="2"/>
          <c:min val="-2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x[m]</a:t>
                </a:r>
                <a:endParaRPr lang="ja-JP"/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 w="15875">
            <a:solidFill>
              <a:schemeClr val="tx1"/>
            </a:solidFill>
          </a:ln>
        </c:spPr>
        <c:crossAx val="1195154464"/>
        <c:crosses val="max"/>
        <c:crossBetween val="midCat"/>
        <c:majorUnit val="1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legend>
      <c:legendPos val="b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400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[2]Ogasawara2!$A$1</c:f>
              <c:strCache>
                <c:ptCount val="1"/>
                <c:pt idx="0">
                  <c:v>Orbit</c:v>
                </c:pt>
              </c:strCache>
            </c:strRef>
          </c:tx>
          <c:xVal>
            <c:numRef>
              <c:f>[2]Ogasawara2!$N$4:$N$137</c:f>
              <c:numCache>
                <c:formatCode>General</c:formatCode>
                <c:ptCount val="134"/>
                <c:pt idx="0">
                  <c:v>0</c:v>
                </c:pt>
                <c:pt idx="1">
                  <c:v>-2.8729000000000043E-2</c:v>
                </c:pt>
                <c:pt idx="2">
                  <c:v>-2.6793000000000008E-2</c:v>
                </c:pt>
                <c:pt idx="3">
                  <c:v>-1.5599999999999455E-3</c:v>
                </c:pt>
                <c:pt idx="4">
                  <c:v>-4.7700000000000048E-2</c:v>
                </c:pt>
                <c:pt idx="5">
                  <c:v>-5.6072000000000004E-2</c:v>
                </c:pt>
                <c:pt idx="6">
                  <c:v>-1.5482999999999948E-2</c:v>
                </c:pt>
                <c:pt idx="7">
                  <c:v>-3.0040000000000192E-3</c:v>
                </c:pt>
                <c:pt idx="8">
                  <c:v>-4.4235000000000017E-2</c:v>
                </c:pt>
                <c:pt idx="9">
                  <c:v>-4.3629999999999995E-2</c:v>
                </c:pt>
                <c:pt idx="10">
                  <c:v>-5.3890000000000101E-3</c:v>
                </c:pt>
                <c:pt idx="11">
                  <c:v>-3.5918999999999986E-2</c:v>
                </c:pt>
                <c:pt idx="12">
                  <c:v>-3.4946000000000026E-2</c:v>
                </c:pt>
                <c:pt idx="13">
                  <c:v>-1.465300000000002E-2</c:v>
                </c:pt>
                <c:pt idx="14">
                  <c:v>-4.5681000000000041E-2</c:v>
                </c:pt>
                <c:pt idx="15">
                  <c:v>-9.6670000000000297E-3</c:v>
                </c:pt>
                <c:pt idx="16">
                  <c:v>-4.0447999999999977E-2</c:v>
                </c:pt>
                <c:pt idx="17">
                  <c:v>-1.8458999999999948E-2</c:v>
                </c:pt>
                <c:pt idx="18">
                  <c:v>-3.7649000000000002E-2</c:v>
                </c:pt>
                <c:pt idx="19">
                  <c:v>-1.1150999999999954E-2</c:v>
                </c:pt>
                <c:pt idx="20">
                  <c:v>-3.3774999999999979E-2</c:v>
                </c:pt>
                <c:pt idx="21">
                  <c:v>-1.9560000000000172E-3</c:v>
                </c:pt>
                <c:pt idx="22">
                  <c:v>1.3784999999999969E-2</c:v>
                </c:pt>
                <c:pt idx="23">
                  <c:v>-2.170799999999997E-2</c:v>
                </c:pt>
                <c:pt idx="24">
                  <c:v>-2.7472999999999956E-2</c:v>
                </c:pt>
                <c:pt idx="25">
                  <c:v>-8.8110000000000358E-3</c:v>
                </c:pt>
                <c:pt idx="26">
                  <c:v>1.3173999999999979E-2</c:v>
                </c:pt>
                <c:pt idx="27">
                  <c:v>-4.0700000000000501E-3</c:v>
                </c:pt>
                <c:pt idx="28">
                  <c:v>-6.5430000000000063E-3</c:v>
                </c:pt>
                <c:pt idx="29">
                  <c:v>-7.1829999999999932E-3</c:v>
                </c:pt>
                <c:pt idx="30">
                  <c:v>-3.7469999999999574E-3</c:v>
                </c:pt>
                <c:pt idx="31">
                  <c:v>-1.7300000000000182E-4</c:v>
                </c:pt>
                <c:pt idx="32">
                  <c:v>-9.6000000000003645E-4</c:v>
                </c:pt>
                <c:pt idx="33">
                  <c:v>-2.1759999999999991E-2</c:v>
                </c:pt>
                <c:pt idx="34">
                  <c:v>-1.5812000000000014E-2</c:v>
                </c:pt>
                <c:pt idx="35">
                  <c:v>-2.2249999999999999E-2</c:v>
                </c:pt>
                <c:pt idx="36">
                  <c:v>-2.0967999999999962E-2</c:v>
                </c:pt>
                <c:pt idx="37">
                  <c:v>-4.3500000000000004E-2</c:v>
                </c:pt>
                <c:pt idx="38">
                  <c:v>-3.0024000000000002E-2</c:v>
                </c:pt>
                <c:pt idx="39">
                  <c:v>-2.8068999999999962E-2</c:v>
                </c:pt>
                <c:pt idx="40">
                  <c:v>-3.2058999999999969E-2</c:v>
                </c:pt>
                <c:pt idx="41">
                  <c:v>-4.0643000000000033E-2</c:v>
                </c:pt>
                <c:pt idx="42">
                  <c:v>-5.8326000000000024E-2</c:v>
                </c:pt>
                <c:pt idx="43">
                  <c:v>-3.8995000000000009E-2</c:v>
                </c:pt>
                <c:pt idx="44">
                  <c:v>-4.079300000000001E-2</c:v>
                </c:pt>
                <c:pt idx="45">
                  <c:v>-5.1182999999999992E-2</c:v>
                </c:pt>
                <c:pt idx="46">
                  <c:v>-3.9049999999999953E-2</c:v>
                </c:pt>
                <c:pt idx="47">
                  <c:v>-6.1043999999999987E-2</c:v>
                </c:pt>
                <c:pt idx="48">
                  <c:v>-4.5585000000000035E-2</c:v>
                </c:pt>
                <c:pt idx="49">
                  <c:v>-4.9485999999999988E-2</c:v>
                </c:pt>
                <c:pt idx="50">
                  <c:v>-4.0014000000000008E-2</c:v>
                </c:pt>
                <c:pt idx="51">
                  <c:v>-5.9707999999999969E-2</c:v>
                </c:pt>
                <c:pt idx="52">
                  <c:v>-5.3452E-2</c:v>
                </c:pt>
                <c:pt idx="53">
                  <c:v>-5.4135999999999969E-2</c:v>
                </c:pt>
                <c:pt idx="54">
                  <c:v>-5.534699999999998E-2</c:v>
                </c:pt>
                <c:pt idx="55">
                  <c:v>-5.1585000000000041E-2</c:v>
                </c:pt>
                <c:pt idx="56">
                  <c:v>-4.5149000000000002E-2</c:v>
                </c:pt>
                <c:pt idx="57">
                  <c:v>-5.6686000000000035E-2</c:v>
                </c:pt>
                <c:pt idx="58">
                  <c:v>-5.0183999999999972E-2</c:v>
                </c:pt>
                <c:pt idx="59">
                  <c:v>-3.8855000000000021E-2</c:v>
                </c:pt>
                <c:pt idx="60">
                  <c:v>-4.5325000000000046E-2</c:v>
                </c:pt>
                <c:pt idx="61">
                  <c:v>-4.5109000000000038E-2</c:v>
                </c:pt>
                <c:pt idx="62">
                  <c:v>-5.0342999999999964E-2</c:v>
                </c:pt>
                <c:pt idx="63">
                  <c:v>-4.7674999999999954E-2</c:v>
                </c:pt>
                <c:pt idx="64">
                  <c:v>-5.5192000000000012E-2</c:v>
                </c:pt>
                <c:pt idx="65">
                  <c:v>-5.7248000000000049E-2</c:v>
                </c:pt>
                <c:pt idx="66">
                  <c:v>-5.9294999999999959E-2</c:v>
                </c:pt>
                <c:pt idx="67">
                  <c:v>-6.6627999999999993E-2</c:v>
                </c:pt>
                <c:pt idx="68">
                  <c:v>-5.5221000000000006E-2</c:v>
                </c:pt>
                <c:pt idx="69">
                  <c:v>-7.7608999999999984E-2</c:v>
                </c:pt>
                <c:pt idx="70">
                  <c:v>-7.125200000000001E-2</c:v>
                </c:pt>
                <c:pt idx="71">
                  <c:v>-5.6923999999999982E-2</c:v>
                </c:pt>
                <c:pt idx="72">
                  <c:v>-4.0174999999999954E-2</c:v>
                </c:pt>
                <c:pt idx="73">
                  <c:v>-5.5088999999999944E-2</c:v>
                </c:pt>
                <c:pt idx="74">
                  <c:v>-6.5713999999999995E-2</c:v>
                </c:pt>
                <c:pt idx="75">
                  <c:v>-5.6716999999999983E-2</c:v>
                </c:pt>
                <c:pt idx="76">
                  <c:v>-7.4673000000000003E-2</c:v>
                </c:pt>
                <c:pt idx="77">
                  <c:v>-6.3016000000000016E-2</c:v>
                </c:pt>
                <c:pt idx="78">
                  <c:v>-6.5385999999999972E-2</c:v>
                </c:pt>
                <c:pt idx="79">
                  <c:v>-7.4627000000000013E-2</c:v>
                </c:pt>
                <c:pt idx="80">
                  <c:v>-6.4082E-2</c:v>
                </c:pt>
                <c:pt idx="81">
                  <c:v>-6.313599999999997E-2</c:v>
                </c:pt>
                <c:pt idx="82">
                  <c:v>-7.0115000000000011E-2</c:v>
                </c:pt>
                <c:pt idx="83">
                  <c:v>-8.0990000000000006E-2</c:v>
                </c:pt>
                <c:pt idx="84">
                  <c:v>-7.7752999999999989E-2</c:v>
                </c:pt>
                <c:pt idx="85">
                  <c:v>-7.4074999999999988E-2</c:v>
                </c:pt>
                <c:pt idx="86">
                  <c:v>-7.5814999999999994E-2</c:v>
                </c:pt>
                <c:pt idx="87">
                  <c:v>-7.4346000000000009E-2</c:v>
                </c:pt>
                <c:pt idx="88">
                  <c:v>-6.086599999999999E-2</c:v>
                </c:pt>
                <c:pt idx="89">
                  <c:v>-5.3301000000000043E-2</c:v>
                </c:pt>
                <c:pt idx="90">
                  <c:v>-7.6074000000000017E-2</c:v>
                </c:pt>
                <c:pt idx="91">
                  <c:v>-5.0614000000000034E-2</c:v>
                </c:pt>
                <c:pt idx="92">
                  <c:v>-6.7397999999999972E-2</c:v>
                </c:pt>
                <c:pt idx="93">
                  <c:v>-7.9867999999999995E-2</c:v>
                </c:pt>
                <c:pt idx="94">
                  <c:v>-3.9152000000000048E-2</c:v>
                </c:pt>
                <c:pt idx="95">
                  <c:v>-4.5562999999999992E-2</c:v>
                </c:pt>
                <c:pt idx="96">
                  <c:v>-6.1391000000000022E-2</c:v>
                </c:pt>
                <c:pt idx="97">
                  <c:v>-5.1441000000000035E-2</c:v>
                </c:pt>
                <c:pt idx="98">
                  <c:v>-4.0325000000000048E-2</c:v>
                </c:pt>
                <c:pt idx="99">
                  <c:v>-4.2879999999999995E-2</c:v>
                </c:pt>
                <c:pt idx="100">
                  <c:v>-3.5748000000000051E-2</c:v>
                </c:pt>
                <c:pt idx="101">
                  <c:v>-3.8285999999999945E-2</c:v>
                </c:pt>
                <c:pt idx="102">
                  <c:v>-3.2004000000000019E-2</c:v>
                </c:pt>
                <c:pt idx="103">
                  <c:v>-4.2817999999999981E-2</c:v>
                </c:pt>
                <c:pt idx="104">
                  <c:v>-8.2928999999999975E-2</c:v>
                </c:pt>
                <c:pt idx="105">
                  <c:v>-4.4456999999999997E-2</c:v>
                </c:pt>
                <c:pt idx="106">
                  <c:v>-8.2315999999999973E-2</c:v>
                </c:pt>
                <c:pt idx="107">
                  <c:v>-8.0480999999999997E-2</c:v>
                </c:pt>
                <c:pt idx="108">
                  <c:v>-4.5798999999999979E-2</c:v>
                </c:pt>
                <c:pt idx="109">
                  <c:v>-5.8846999999999983E-2</c:v>
                </c:pt>
                <c:pt idx="110">
                  <c:v>-8.4010999999999975E-2</c:v>
                </c:pt>
                <c:pt idx="111">
                  <c:v>-8.0283999999999994E-2</c:v>
                </c:pt>
                <c:pt idx="112">
                  <c:v>-8.7163999999999991E-2</c:v>
                </c:pt>
                <c:pt idx="113">
                  <c:v>-0.11795999999999998</c:v>
                </c:pt>
                <c:pt idx="114">
                  <c:v>-7.6769000000000004E-2</c:v>
                </c:pt>
                <c:pt idx="115">
                  <c:v>-9.9255999999999969E-2</c:v>
                </c:pt>
                <c:pt idx="116">
                  <c:v>-8.3533000000000024E-2</c:v>
                </c:pt>
                <c:pt idx="117">
                  <c:v>-8.6838000000000026E-2</c:v>
                </c:pt>
                <c:pt idx="118">
                  <c:v>-0.10505000000000002</c:v>
                </c:pt>
                <c:pt idx="119">
                  <c:v>-0.108531</c:v>
                </c:pt>
                <c:pt idx="120">
                  <c:v>-0.107394</c:v>
                </c:pt>
                <c:pt idx="121">
                  <c:v>-0.10624599999999998</c:v>
                </c:pt>
                <c:pt idx="122">
                  <c:v>-0.11711899999999997</c:v>
                </c:pt>
                <c:pt idx="123">
                  <c:v>-9.569900000000002E-2</c:v>
                </c:pt>
                <c:pt idx="124">
                  <c:v>-0.11113900000000002</c:v>
                </c:pt>
                <c:pt idx="125">
                  <c:v>-9.659899999999999E-2</c:v>
                </c:pt>
                <c:pt idx="126">
                  <c:v>-0.15389</c:v>
                </c:pt>
                <c:pt idx="127">
                  <c:v>-0.12121699999999999</c:v>
                </c:pt>
                <c:pt idx="128">
                  <c:v>-0.12017899999999998</c:v>
                </c:pt>
                <c:pt idx="129">
                  <c:v>-0.145644</c:v>
                </c:pt>
                <c:pt idx="130">
                  <c:v>-0.12989900000000001</c:v>
                </c:pt>
                <c:pt idx="131">
                  <c:v>-0.16279899999999997</c:v>
                </c:pt>
                <c:pt idx="132">
                  <c:v>-0.14047300000000001</c:v>
                </c:pt>
                <c:pt idx="133">
                  <c:v>-0.15133100000000002</c:v>
                </c:pt>
              </c:numCache>
            </c:numRef>
          </c:xVal>
          <c:yVal>
            <c:numRef>
              <c:f>[2]Ogasawara2!$O$4:$O$137</c:f>
              <c:numCache>
                <c:formatCode>General</c:formatCode>
                <c:ptCount val="134"/>
                <c:pt idx="0">
                  <c:v>0</c:v>
                </c:pt>
                <c:pt idx="1">
                  <c:v>0.15701200000000018</c:v>
                </c:pt>
                <c:pt idx="2">
                  <c:v>0.25284299999999987</c:v>
                </c:pt>
                <c:pt idx="3">
                  <c:v>0.37350100000000019</c:v>
                </c:pt>
                <c:pt idx="4">
                  <c:v>0.50539199999999984</c:v>
                </c:pt>
                <c:pt idx="5">
                  <c:v>0.67600599999999988</c:v>
                </c:pt>
                <c:pt idx="6">
                  <c:v>0.71951600000000004</c:v>
                </c:pt>
                <c:pt idx="7">
                  <c:v>0.90836199999999967</c:v>
                </c:pt>
                <c:pt idx="8">
                  <c:v>1.0379599999999995</c:v>
                </c:pt>
                <c:pt idx="9">
                  <c:v>1.20852</c:v>
                </c:pt>
                <c:pt idx="10">
                  <c:v>1.2473529999999997</c:v>
                </c:pt>
                <c:pt idx="11">
                  <c:v>1.465462</c:v>
                </c:pt>
                <c:pt idx="12">
                  <c:v>1.548011</c:v>
                </c:pt>
                <c:pt idx="13">
                  <c:v>1.728667</c:v>
                </c:pt>
                <c:pt idx="14">
                  <c:v>1.8573939999999998</c:v>
                </c:pt>
                <c:pt idx="15">
                  <c:v>2.046926</c:v>
                </c:pt>
                <c:pt idx="16">
                  <c:v>2.1717059999999999</c:v>
                </c:pt>
                <c:pt idx="17">
                  <c:v>2.3424710000000002</c:v>
                </c:pt>
                <c:pt idx="18">
                  <c:v>2.4737400000000003</c:v>
                </c:pt>
                <c:pt idx="19">
                  <c:v>2.643113</c:v>
                </c:pt>
                <c:pt idx="20">
                  <c:v>2.7675580000000006</c:v>
                </c:pt>
                <c:pt idx="21">
                  <c:v>3.0060279999999997</c:v>
                </c:pt>
                <c:pt idx="22">
                  <c:v>3.0884119999999999</c:v>
                </c:pt>
                <c:pt idx="23">
                  <c:v>3.3327400000000003</c:v>
                </c:pt>
                <c:pt idx="24">
                  <c:v>3.462154</c:v>
                </c:pt>
                <c:pt idx="25">
                  <c:v>3.6738550000000001</c:v>
                </c:pt>
                <c:pt idx="26">
                  <c:v>3.7552469999999998</c:v>
                </c:pt>
                <c:pt idx="27">
                  <c:v>3.9974010000000004</c:v>
                </c:pt>
                <c:pt idx="28">
                  <c:v>4.1207890000000011</c:v>
                </c:pt>
                <c:pt idx="29">
                  <c:v>4.3660859999999992</c:v>
                </c:pt>
                <c:pt idx="30">
                  <c:v>4.4891200000000007</c:v>
                </c:pt>
                <c:pt idx="31">
                  <c:v>4.7286110000000008</c:v>
                </c:pt>
                <c:pt idx="32">
                  <c:v>4.8445980000000004</c:v>
                </c:pt>
                <c:pt idx="33">
                  <c:v>5.1177810000000008</c:v>
                </c:pt>
                <c:pt idx="34">
                  <c:v>5.2895099999999999</c:v>
                </c:pt>
                <c:pt idx="35">
                  <c:v>5.5059820000000004</c:v>
                </c:pt>
                <c:pt idx="36">
                  <c:v>5.6691139999999995</c:v>
                </c:pt>
                <c:pt idx="37">
                  <c:v>5.9229810000000001</c:v>
                </c:pt>
                <c:pt idx="38">
                  <c:v>6.0345840000000006</c:v>
                </c:pt>
                <c:pt idx="39">
                  <c:v>6.2930960000000011</c:v>
                </c:pt>
                <c:pt idx="40">
                  <c:v>6.4431950000000002</c:v>
                </c:pt>
                <c:pt idx="41">
                  <c:v>6.7379359999999995</c:v>
                </c:pt>
                <c:pt idx="42">
                  <c:v>6.8773729999999995</c:v>
                </c:pt>
                <c:pt idx="43">
                  <c:v>7.1266990000000003</c:v>
                </c:pt>
                <c:pt idx="44">
                  <c:v>7.268676000000001</c:v>
                </c:pt>
                <c:pt idx="45">
                  <c:v>7.5464830000000003</c:v>
                </c:pt>
                <c:pt idx="46">
                  <c:v>7.6893450000000012</c:v>
                </c:pt>
                <c:pt idx="47">
                  <c:v>8.0018240000000009</c:v>
                </c:pt>
                <c:pt idx="48">
                  <c:v>8.141509000000001</c:v>
                </c:pt>
                <c:pt idx="49">
                  <c:v>8.407566000000001</c:v>
                </c:pt>
                <c:pt idx="50">
                  <c:v>8.5420860000000012</c:v>
                </c:pt>
                <c:pt idx="51">
                  <c:v>8.8430099999999996</c:v>
                </c:pt>
                <c:pt idx="52">
                  <c:v>8.9740020000000005</c:v>
                </c:pt>
                <c:pt idx="53">
                  <c:v>9.2738950000000013</c:v>
                </c:pt>
                <c:pt idx="54">
                  <c:v>9.4013550000000006</c:v>
                </c:pt>
                <c:pt idx="55">
                  <c:v>9.6977460000000004</c:v>
                </c:pt>
                <c:pt idx="56">
                  <c:v>9.8245330000000006</c:v>
                </c:pt>
                <c:pt idx="57">
                  <c:v>10.116369000000001</c:v>
                </c:pt>
                <c:pt idx="58">
                  <c:v>10.241854000000002</c:v>
                </c:pt>
                <c:pt idx="59">
                  <c:v>10.574783000000002</c:v>
                </c:pt>
                <c:pt idx="60">
                  <c:v>10.740472</c:v>
                </c:pt>
                <c:pt idx="61">
                  <c:v>10.989131000000002</c:v>
                </c:pt>
                <c:pt idx="62">
                  <c:v>11.155193000000001</c:v>
                </c:pt>
                <c:pt idx="63">
                  <c:v>11.446007</c:v>
                </c:pt>
                <c:pt idx="64">
                  <c:v>11.57151</c:v>
                </c:pt>
                <c:pt idx="65">
                  <c:v>11.906542999999999</c:v>
                </c:pt>
                <c:pt idx="66">
                  <c:v>12.075132999999999</c:v>
                </c:pt>
                <c:pt idx="67">
                  <c:v>12.330365</c:v>
                </c:pt>
                <c:pt idx="68">
                  <c:v>12.499050000000002</c:v>
                </c:pt>
                <c:pt idx="69">
                  <c:v>12.761125</c:v>
                </c:pt>
                <c:pt idx="70">
                  <c:v>12.933325000000002</c:v>
                </c:pt>
                <c:pt idx="71">
                  <c:v>13.280789</c:v>
                </c:pt>
                <c:pt idx="72">
                  <c:v>13.453754000000002</c:v>
                </c:pt>
                <c:pt idx="73">
                  <c:v>13.727463</c:v>
                </c:pt>
                <c:pt idx="74">
                  <c:v>13.867139999999999</c:v>
                </c:pt>
                <c:pt idx="75">
                  <c:v>14.187118000000002</c:v>
                </c:pt>
                <c:pt idx="76">
                  <c:v>14.334063000000002</c:v>
                </c:pt>
                <c:pt idx="77">
                  <c:v>14.662983000000001</c:v>
                </c:pt>
                <c:pt idx="78">
                  <c:v>14.809275000000001</c:v>
                </c:pt>
                <c:pt idx="79">
                  <c:v>15.108862000000002</c:v>
                </c:pt>
                <c:pt idx="80">
                  <c:v>15.25446</c:v>
                </c:pt>
                <c:pt idx="81">
                  <c:v>15.560117000000002</c:v>
                </c:pt>
                <c:pt idx="82">
                  <c:v>15.719716</c:v>
                </c:pt>
                <c:pt idx="83">
                  <c:v>16.044347000000002</c:v>
                </c:pt>
                <c:pt idx="84">
                  <c:v>16.205415000000002</c:v>
                </c:pt>
                <c:pt idx="85">
                  <c:v>16.480202000000002</c:v>
                </c:pt>
                <c:pt idx="86">
                  <c:v>16.650685000000003</c:v>
                </c:pt>
                <c:pt idx="87">
                  <c:v>16.938326</c:v>
                </c:pt>
                <c:pt idx="88">
                  <c:v>17.106564000000002</c:v>
                </c:pt>
                <c:pt idx="89">
                  <c:v>17.464184000000003</c:v>
                </c:pt>
                <c:pt idx="90">
                  <c:v>17.604136999999998</c:v>
                </c:pt>
                <c:pt idx="91">
                  <c:v>17.902436000000002</c:v>
                </c:pt>
                <c:pt idx="92">
                  <c:v>18.044353000000001</c:v>
                </c:pt>
                <c:pt idx="93">
                  <c:v>18.318607</c:v>
                </c:pt>
                <c:pt idx="94">
                  <c:v>18.489127</c:v>
                </c:pt>
                <c:pt idx="95">
                  <c:v>18.841763</c:v>
                </c:pt>
                <c:pt idx="96">
                  <c:v>18.997761999999998</c:v>
                </c:pt>
                <c:pt idx="97">
                  <c:v>19.281009000000001</c:v>
                </c:pt>
                <c:pt idx="98">
                  <c:v>19.420193000000001</c:v>
                </c:pt>
                <c:pt idx="99">
                  <c:v>19.727930000000001</c:v>
                </c:pt>
                <c:pt idx="100">
                  <c:v>19.877707000000001</c:v>
                </c:pt>
                <c:pt idx="101">
                  <c:v>20.200848000000001</c:v>
                </c:pt>
                <c:pt idx="102">
                  <c:v>20.358946</c:v>
                </c:pt>
                <c:pt idx="103">
                  <c:v>20.622259000000003</c:v>
                </c:pt>
                <c:pt idx="104">
                  <c:v>20.749601999999999</c:v>
                </c:pt>
                <c:pt idx="105">
                  <c:v>21.060109000000001</c:v>
                </c:pt>
                <c:pt idx="106">
                  <c:v>21.190901000000004</c:v>
                </c:pt>
                <c:pt idx="107">
                  <c:v>21.464230000000001</c:v>
                </c:pt>
                <c:pt idx="108">
                  <c:v>21.612981999999999</c:v>
                </c:pt>
                <c:pt idx="109">
                  <c:v>21.916156000000001</c:v>
                </c:pt>
                <c:pt idx="110">
                  <c:v>22.043859000000001</c:v>
                </c:pt>
                <c:pt idx="111">
                  <c:v>22.340551000000001</c:v>
                </c:pt>
                <c:pt idx="112">
                  <c:v>22.451436000000001</c:v>
                </c:pt>
                <c:pt idx="113">
                  <c:v>22.697898000000002</c:v>
                </c:pt>
                <c:pt idx="114">
                  <c:v>22.859705000000002</c:v>
                </c:pt>
                <c:pt idx="115">
                  <c:v>23.106079000000001</c:v>
                </c:pt>
                <c:pt idx="116">
                  <c:v>23.308374000000001</c:v>
                </c:pt>
                <c:pt idx="117">
                  <c:v>23.540709</c:v>
                </c:pt>
                <c:pt idx="118">
                  <c:v>23.680858000000001</c:v>
                </c:pt>
                <c:pt idx="119">
                  <c:v>23.921999</c:v>
                </c:pt>
                <c:pt idx="120">
                  <c:v>24.040804000000001</c:v>
                </c:pt>
                <c:pt idx="121">
                  <c:v>24.284141000000002</c:v>
                </c:pt>
                <c:pt idx="122">
                  <c:v>24.424323000000001</c:v>
                </c:pt>
                <c:pt idx="123">
                  <c:v>24.647994999999998</c:v>
                </c:pt>
                <c:pt idx="124">
                  <c:v>24.799884000000002</c:v>
                </c:pt>
                <c:pt idx="125">
                  <c:v>25.042517</c:v>
                </c:pt>
                <c:pt idx="126">
                  <c:v>25.127439000000003</c:v>
                </c:pt>
                <c:pt idx="127">
                  <c:v>25.350555</c:v>
                </c:pt>
                <c:pt idx="128">
                  <c:v>25.487266000000002</c:v>
                </c:pt>
                <c:pt idx="129">
                  <c:v>25.666790000000002</c:v>
                </c:pt>
                <c:pt idx="130">
                  <c:v>25.784863000000001</c:v>
                </c:pt>
                <c:pt idx="131">
                  <c:v>25.98086</c:v>
                </c:pt>
                <c:pt idx="132">
                  <c:v>26.092182000000001</c:v>
                </c:pt>
                <c:pt idx="133">
                  <c:v>26.258071000000001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4-4870-80D4-22A1037B6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424448"/>
        <c:axId val="1174441088"/>
      </c:scatterChart>
      <c:valAx>
        <c:axId val="1174424448"/>
        <c:scaling>
          <c:orientation val="minMax"/>
          <c:max val="3"/>
          <c:min val="-3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x[m]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in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41088"/>
        <c:crosses val="autoZero"/>
        <c:crossBetween val="midCat"/>
      </c:valAx>
      <c:valAx>
        <c:axId val="1174441088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y[m]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4424448"/>
        <c:crosses val="autoZero"/>
        <c:crossBetween val="midCat"/>
      </c:valAx>
      <c:spPr>
        <a:noFill/>
        <a:ln w="12700">
          <a:solidFill>
            <a:schemeClr val="tx1">
              <a:lumMod val="25000"/>
              <a:lumOff val="75000"/>
            </a:schemeClr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266700</xdr:colOff>
      <xdr:row>2</xdr:row>
      <xdr:rowOff>38100</xdr:rowOff>
    </xdr:from>
    <xdr:to>
      <xdr:col>15</xdr:col>
      <xdr:colOff>486300</xdr:colOff>
      <xdr:row>23</xdr:row>
      <xdr:rowOff>142275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5BE7BCB-9D89-4A7C-8C0B-3E9CB1148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665017</xdr:colOff>
      <xdr:row>1</xdr:row>
      <xdr:rowOff>228599</xdr:rowOff>
    </xdr:from>
    <xdr:to>
      <xdr:col>23</xdr:col>
      <xdr:colOff>163285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96DC476-E846-40F7-99A5-451DA6CD5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2</xdr:row>
      <xdr:rowOff>0</xdr:rowOff>
    </xdr:from>
    <xdr:to>
      <xdr:col>28</xdr:col>
      <xdr:colOff>163286</xdr:colOff>
      <xdr:row>23</xdr:row>
      <xdr:rowOff>6929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7175B559-B4CD-4BC1-B876-D143DA1FFB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24</xdr:row>
      <xdr:rowOff>0</xdr:rowOff>
    </xdr:from>
    <xdr:to>
      <xdr:col>23</xdr:col>
      <xdr:colOff>212767</xdr:colOff>
      <xdr:row>44</xdr:row>
      <xdr:rowOff>90056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3BF4E9AB-7034-46B9-9DE8-9EF0DCDD5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665017</xdr:colOff>
      <xdr:row>1</xdr:row>
      <xdr:rowOff>228599</xdr:rowOff>
    </xdr:from>
    <xdr:to>
      <xdr:col>23</xdr:col>
      <xdr:colOff>163285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10467B7-A700-4C54-AD42-15C3AD1D1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2</xdr:row>
      <xdr:rowOff>0</xdr:rowOff>
    </xdr:from>
    <xdr:to>
      <xdr:col>28</xdr:col>
      <xdr:colOff>163286</xdr:colOff>
      <xdr:row>23</xdr:row>
      <xdr:rowOff>6929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EDEF4E3-0217-40D2-984E-20BFB48B1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24</xdr:row>
      <xdr:rowOff>0</xdr:rowOff>
    </xdr:from>
    <xdr:to>
      <xdr:col>23</xdr:col>
      <xdr:colOff>212767</xdr:colOff>
      <xdr:row>44</xdr:row>
      <xdr:rowOff>90056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003B225-4059-4FE4-BB96-82D3908BC8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86591</xdr:colOff>
      <xdr:row>2</xdr:row>
      <xdr:rowOff>51955</xdr:rowOff>
    </xdr:from>
    <xdr:to>
      <xdr:col>15</xdr:col>
      <xdr:colOff>278482</xdr:colOff>
      <xdr:row>23</xdr:row>
      <xdr:rowOff>65209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8E68CAE-A3C1-46E1-BE9A-13236B841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665017</xdr:colOff>
      <xdr:row>1</xdr:row>
      <xdr:rowOff>228599</xdr:rowOff>
    </xdr:from>
    <xdr:to>
      <xdr:col>23</xdr:col>
      <xdr:colOff>163285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89F65B6-88A7-4607-ABBA-9594BE139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2</xdr:row>
      <xdr:rowOff>0</xdr:rowOff>
    </xdr:from>
    <xdr:to>
      <xdr:col>28</xdr:col>
      <xdr:colOff>163286</xdr:colOff>
      <xdr:row>23</xdr:row>
      <xdr:rowOff>6929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F9D0DEF-5F2C-450B-879F-39DE013C4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24</xdr:row>
      <xdr:rowOff>0</xdr:rowOff>
    </xdr:from>
    <xdr:to>
      <xdr:col>23</xdr:col>
      <xdr:colOff>212767</xdr:colOff>
      <xdr:row>44</xdr:row>
      <xdr:rowOff>90056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D656A54A-3924-42E8-BB9C-1D68DFBCA0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3870</xdr:colOff>
      <xdr:row>1</xdr:row>
      <xdr:rowOff>228599</xdr:rowOff>
    </xdr:from>
    <xdr:to>
      <xdr:col>21</xdr:col>
      <xdr:colOff>185697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344ADB3-4B9B-46B3-90DD-E48BA03F45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</xdr:row>
      <xdr:rowOff>0</xdr:rowOff>
    </xdr:from>
    <xdr:to>
      <xdr:col>26</xdr:col>
      <xdr:colOff>163286</xdr:colOff>
      <xdr:row>23</xdr:row>
      <xdr:rowOff>6929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5781D58-CCA6-4DF0-B42D-E2719070C2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24</xdr:row>
      <xdr:rowOff>0</xdr:rowOff>
    </xdr:from>
    <xdr:to>
      <xdr:col>21</xdr:col>
      <xdr:colOff>212767</xdr:colOff>
      <xdr:row>44</xdr:row>
      <xdr:rowOff>90056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A2BBF27E-B0F2-4AF6-A164-FAE20C5586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7792</xdr:colOff>
      <xdr:row>1</xdr:row>
      <xdr:rowOff>228599</xdr:rowOff>
    </xdr:from>
    <xdr:to>
      <xdr:col>21</xdr:col>
      <xdr:colOff>191860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2E77DA2-77FD-4DEC-A0FE-18197F346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</xdr:row>
      <xdr:rowOff>0</xdr:rowOff>
    </xdr:from>
    <xdr:to>
      <xdr:col>26</xdr:col>
      <xdr:colOff>163286</xdr:colOff>
      <xdr:row>23</xdr:row>
      <xdr:rowOff>6929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2864311-9FE0-496B-B06F-1A95DE78C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24</xdr:row>
      <xdr:rowOff>0</xdr:rowOff>
    </xdr:from>
    <xdr:to>
      <xdr:col>21</xdr:col>
      <xdr:colOff>212767</xdr:colOff>
      <xdr:row>44</xdr:row>
      <xdr:rowOff>90056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099C9CDB-6572-49AD-AE29-5201DD8BB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665017</xdr:colOff>
      <xdr:row>1</xdr:row>
      <xdr:rowOff>228599</xdr:rowOff>
    </xdr:from>
    <xdr:to>
      <xdr:col>21</xdr:col>
      <xdr:colOff>163285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BE038AF-3204-4F56-A768-F2B026EE9B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649432</xdr:colOff>
      <xdr:row>2</xdr:row>
      <xdr:rowOff>0</xdr:rowOff>
    </xdr:from>
    <xdr:to>
      <xdr:col>26</xdr:col>
      <xdr:colOff>126918</xdr:colOff>
      <xdr:row>23</xdr:row>
      <xdr:rowOff>6929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C2F5ED6-BAE0-4FE6-9D19-015C17F43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24</xdr:row>
      <xdr:rowOff>0</xdr:rowOff>
    </xdr:from>
    <xdr:to>
      <xdr:col>21</xdr:col>
      <xdr:colOff>212767</xdr:colOff>
      <xdr:row>44</xdr:row>
      <xdr:rowOff>90056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2BD61C8-98AC-4293-A5DD-84F76DFE0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665017</xdr:colOff>
      <xdr:row>1</xdr:row>
      <xdr:rowOff>228599</xdr:rowOff>
    </xdr:from>
    <xdr:to>
      <xdr:col>21</xdr:col>
      <xdr:colOff>163285</xdr:colOff>
      <xdr:row>23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040E906-0EAE-40FF-A2D1-091CC9102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</xdr:row>
      <xdr:rowOff>0</xdr:rowOff>
    </xdr:from>
    <xdr:to>
      <xdr:col>26</xdr:col>
      <xdr:colOff>163286</xdr:colOff>
      <xdr:row>23</xdr:row>
      <xdr:rowOff>6929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333635D-1FB2-479B-9297-80A807527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24</xdr:row>
      <xdr:rowOff>0</xdr:rowOff>
    </xdr:from>
    <xdr:to>
      <xdr:col>21</xdr:col>
      <xdr:colOff>212767</xdr:colOff>
      <xdr:row>44</xdr:row>
      <xdr:rowOff>90056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3BA5A155-F063-4D83-9249-DE2F6B715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nal_Data(Orbit%20,%20yaw%20,%20pitch)/Segway%20Normal.xlsx?E0476D9E" TargetMode="External"/><Relationship Id="rId1" Type="http://schemas.openxmlformats.org/officeDocument/2006/relationships/externalLinkPath" Target="file:///\\E0476D9E\Segway%20Norm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jykim_tsuruoka-nct_ac_jp/Documents/Mydata/200614_&#26360;&#39006;/&#12450;&#12524;&#12463;&#12475;&#12452;&#12392;&#12398;&#20849;&#21516;&#30740;&#31350;/Segway&#12392;&#33258;&#36578;&#36554;&#12398;&#27604;&#36611;/210630/Final_Data(Orbit%20,%20yaw%20,%20pitch)/yaw&#12394;&#12375;/Segway_Normal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Final_Data(Orbit%20,%20yaw%20,%20pitch)/Bicycle%20Normal.xlsx?E0476D9E" TargetMode="External"/><Relationship Id="rId1" Type="http://schemas.openxmlformats.org/officeDocument/2006/relationships/externalLinkPath" Target="file:///\\E0476D9E\Bicycle%20Norm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jykim_tsuruoka-nct_ac_jp/Documents/Mydata/200614_&#26360;&#39006;/&#12450;&#12524;&#12463;&#12475;&#12452;&#12392;&#12398;&#20849;&#21516;&#30740;&#31350;/Segway&#12392;&#33258;&#36578;&#36554;&#12398;&#27604;&#36611;/210630/Final_Data(Orbit%20,%20yaw%20,%20pitch)/yaw&#12394;&#12375;/Bicycle_Norma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microsoft.com/office/2019/04/relationships/externalLinkLongPath" Target="Final_Data(Orbit%20,%20yaw%20,%20pitch)/Segway%20Texting.xlsx?E0476D9E" TargetMode="External"/><Relationship Id="rId1" Type="http://schemas.openxmlformats.org/officeDocument/2006/relationships/externalLinkPath" Target="file:///\\E0476D9E\Segway%20Texting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Final_Data(Orbit%20,%20yaw%20,%20pitch)/Bicycle%20Texting.xlsx?E0476D9E" TargetMode="External"/><Relationship Id="rId1" Type="http://schemas.openxmlformats.org/officeDocument/2006/relationships/externalLinkPath" Target="file:///\\E0476D9E\Bicycle%20Texting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microsoft.com/office/2019/04/relationships/externalLinkLongPath" Target="Final_Data(Orbit%20,%20yaw%20,%20pitch)/Segway%20Gazing.xlsx?E0476D9E" TargetMode="External"/><Relationship Id="rId1" Type="http://schemas.openxmlformats.org/officeDocument/2006/relationships/externalLinkPath" Target="file:///\\E0476D9E\Segway%20Gazin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jykim_tsuruoka-nct_ac_jp/Documents/Mydata/200614_&#26360;&#39006;/&#12450;&#12524;&#12463;&#12475;&#12452;&#12392;&#12398;&#20849;&#21516;&#30740;&#31350;/Segway&#12392;&#33258;&#36578;&#36554;&#12398;&#27604;&#36611;/210630/Final_Data(Orbit%20,%20yaw%20,%20pitch)/yaw&#12394;&#12375;/Segway_Gazing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microsoft.com/office/2019/04/relationships/externalLinkLongPath" Target="Final_Data(Orbit%20,%20yaw%20,%20pitch)/Bicycle%20Gazing.xlsx?E0476D9E" TargetMode="External"/><Relationship Id="rId1" Type="http://schemas.openxmlformats.org/officeDocument/2006/relationships/externalLinkPath" Target="file:///\\E0476D9E\Bicycle%20Gaz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,SD"/>
      <sheetName val="Template"/>
      <sheetName val="Figure4.2.12(b)"/>
      <sheetName val="Watanabe1"/>
      <sheetName val="Watanabe2"/>
      <sheetName val="Daiki1"/>
      <sheetName val="Daiki2"/>
      <sheetName val="Hikaru1"/>
      <sheetName val="Hikaru2"/>
      <sheetName val="Onoki1"/>
      <sheetName val="Onoki2"/>
      <sheetName val="Ogasawara1"/>
      <sheetName val="Ogasawara2"/>
      <sheetName val="Matsuda1"/>
      <sheetName val="Matsuda2"/>
      <sheetName val="Yamaguti1"/>
      <sheetName val="Yamaguti2"/>
      <sheetName val="Souma2"/>
      <sheetName val="Daichi1"/>
      <sheetName val="Daichi2"/>
      <sheetName val="Batbekh1"/>
      <sheetName val="Batbekh2"/>
      <sheetName val="Masaya1"/>
      <sheetName val="Masay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N2" t="str">
            <v>Trajectroy</v>
          </cell>
        </row>
        <row r="3">
          <cell r="AF3" t="str">
            <v>Yaw</v>
          </cell>
          <cell r="AG3" t="str">
            <v>Pitch</v>
          </cell>
        </row>
        <row r="4">
          <cell r="D4">
            <v>0</v>
          </cell>
          <cell r="N4">
            <v>0</v>
          </cell>
          <cell r="AC4">
            <v>0</v>
          </cell>
          <cell r="AF4">
            <v>0.93999999761581421</v>
          </cell>
          <cell r="AG4">
            <v>4.6700000762939453</v>
          </cell>
        </row>
        <row r="5">
          <cell r="D5">
            <v>9.2000000004190952E-2</v>
          </cell>
          <cell r="N5">
            <v>-2.8729000000000043E-2</v>
          </cell>
          <cell r="AC5">
            <v>6.6000000000000003E-2</v>
          </cell>
          <cell r="AF5">
            <v>0.43999999761581421</v>
          </cell>
          <cell r="AG5">
            <v>5.5799999237060547</v>
          </cell>
        </row>
        <row r="6">
          <cell r="D6">
            <v>0.18499999999767169</v>
          </cell>
          <cell r="N6">
            <v>-2.6793000000000008E-2</v>
          </cell>
          <cell r="AC6">
            <v>0.14399999999999999</v>
          </cell>
          <cell r="AF6">
            <v>-0.61000001430511475</v>
          </cell>
          <cell r="AG6">
            <v>5.4200000762939453</v>
          </cell>
        </row>
        <row r="7">
          <cell r="D7">
            <v>0.27700000000186265</v>
          </cell>
          <cell r="N7">
            <v>-1.5599999999999455E-3</v>
          </cell>
          <cell r="AC7">
            <v>0.21199999999999999</v>
          </cell>
          <cell r="AF7">
            <v>-0.14000000059604645</v>
          </cell>
          <cell r="AG7">
            <v>5.8000001907348633</v>
          </cell>
        </row>
        <row r="8">
          <cell r="D8">
            <v>0.37000000000261934</v>
          </cell>
          <cell r="N8">
            <v>-4.7700000000000048E-2</v>
          </cell>
          <cell r="AC8">
            <v>0.28499999999999998</v>
          </cell>
          <cell r="AF8">
            <v>-0.44999998807907104</v>
          </cell>
          <cell r="AG8">
            <v>6.3600001335144043</v>
          </cell>
        </row>
        <row r="9">
          <cell r="D9">
            <v>0.46399999999994179</v>
          </cell>
          <cell r="N9">
            <v>-5.6072000000000004E-2</v>
          </cell>
          <cell r="AC9">
            <v>0.34300000000000003</v>
          </cell>
          <cell r="AF9">
            <v>-0.64999997615814209</v>
          </cell>
          <cell r="AG9">
            <v>5.1399998664855957</v>
          </cell>
        </row>
        <row r="10">
          <cell r="D10">
            <v>0.5580000000045402</v>
          </cell>
          <cell r="N10">
            <v>-1.5482999999999948E-2</v>
          </cell>
          <cell r="AC10">
            <v>0.40300000000000002</v>
          </cell>
          <cell r="AF10">
            <v>-0.80000001192092896</v>
          </cell>
          <cell r="AG10">
            <v>7.440000057220459</v>
          </cell>
        </row>
        <row r="11">
          <cell r="D11">
            <v>0.65099999999802094</v>
          </cell>
          <cell r="N11">
            <v>-3.0040000000000192E-3</v>
          </cell>
          <cell r="AC11">
            <v>0.46</v>
          </cell>
          <cell r="AF11">
            <v>-0.80000001192092896</v>
          </cell>
          <cell r="AG11">
            <v>7.440000057220459</v>
          </cell>
        </row>
        <row r="12">
          <cell r="D12">
            <v>0.74500000000261934</v>
          </cell>
          <cell r="N12">
            <v>-4.4235000000000017E-2</v>
          </cell>
          <cell r="AC12">
            <v>0.53600000000000003</v>
          </cell>
          <cell r="AF12">
            <v>-2.0299999713897705</v>
          </cell>
          <cell r="AG12">
            <v>6.0399999618530273</v>
          </cell>
        </row>
        <row r="13">
          <cell r="D13">
            <v>0.83699999999953434</v>
          </cell>
          <cell r="N13">
            <v>-4.3629999999999995E-2</v>
          </cell>
          <cell r="AC13">
            <v>0.59299999999999997</v>
          </cell>
          <cell r="AF13">
            <v>-2.369999885559082</v>
          </cell>
          <cell r="AG13">
            <v>4.3600001335144043</v>
          </cell>
        </row>
        <row r="14">
          <cell r="D14">
            <v>0.9330000000045402</v>
          </cell>
          <cell r="N14">
            <v>-5.3890000000000101E-3</v>
          </cell>
          <cell r="AC14">
            <v>0.66</v>
          </cell>
          <cell r="AF14">
            <v>-0.5899999737739563</v>
          </cell>
          <cell r="AG14">
            <v>5.0500001907348633</v>
          </cell>
        </row>
        <row r="15">
          <cell r="D15">
            <v>1.0239999999976135</v>
          </cell>
          <cell r="N15">
            <v>-3.5918999999999986E-2</v>
          </cell>
          <cell r="AC15">
            <v>0.72199999999999998</v>
          </cell>
          <cell r="AF15">
            <v>0.37000000476837158</v>
          </cell>
          <cell r="AG15">
            <v>5.190000057220459</v>
          </cell>
        </row>
        <row r="16">
          <cell r="D16">
            <v>1.1209999999991851</v>
          </cell>
          <cell r="N16">
            <v>-3.4946000000000026E-2</v>
          </cell>
          <cell r="AC16">
            <v>0.78800000000000003</v>
          </cell>
          <cell r="AF16">
            <v>0.43000000715255737</v>
          </cell>
          <cell r="AG16">
            <v>5.8899998664855957</v>
          </cell>
        </row>
        <row r="17">
          <cell r="D17">
            <v>1.2110000000029686</v>
          </cell>
          <cell r="N17">
            <v>-1.465300000000002E-2</v>
          </cell>
          <cell r="AC17">
            <v>0.86199999999999999</v>
          </cell>
          <cell r="AF17">
            <v>0.8399999737739563</v>
          </cell>
          <cell r="AG17">
            <v>5.2899999618530273</v>
          </cell>
        </row>
        <row r="18">
          <cell r="D18">
            <v>1.305000000000291</v>
          </cell>
          <cell r="N18">
            <v>-4.5681000000000041E-2</v>
          </cell>
          <cell r="AC18">
            <v>0.91900000000000004</v>
          </cell>
          <cell r="AF18">
            <v>-1.1699999570846558</v>
          </cell>
          <cell r="AG18">
            <v>5.8899998664855957</v>
          </cell>
        </row>
        <row r="19">
          <cell r="D19">
            <v>1.3980000000010477</v>
          </cell>
          <cell r="N19">
            <v>-9.6670000000000297E-3</v>
          </cell>
          <cell r="AC19">
            <v>0.98299999999999998</v>
          </cell>
          <cell r="AF19">
            <v>-2.380000114440918</v>
          </cell>
          <cell r="AG19">
            <v>4.4899997711181641</v>
          </cell>
        </row>
        <row r="20">
          <cell r="D20">
            <v>1.4930000000022119</v>
          </cell>
          <cell r="N20">
            <v>-4.0447999999999977E-2</v>
          </cell>
          <cell r="AC20">
            <v>1.0509999999999999</v>
          </cell>
          <cell r="AF20">
            <v>0.28999999165534973</v>
          </cell>
          <cell r="AG20">
            <v>4.9000000953674316</v>
          </cell>
        </row>
        <row r="21">
          <cell r="D21">
            <v>1.5860000000029686</v>
          </cell>
          <cell r="N21">
            <v>-1.8458999999999948E-2</v>
          </cell>
          <cell r="AC21">
            <v>1.1200000000000001</v>
          </cell>
          <cell r="AF21">
            <v>-1.0800000429153442</v>
          </cell>
          <cell r="AG21">
            <v>5.5500001907348633</v>
          </cell>
        </row>
        <row r="22">
          <cell r="D22">
            <v>1.6810000000041327</v>
          </cell>
          <cell r="N22">
            <v>-3.7649000000000002E-2</v>
          </cell>
          <cell r="AC22">
            <v>1.1859999999999999</v>
          </cell>
          <cell r="AF22">
            <v>0</v>
          </cell>
          <cell r="AG22">
            <v>5.7800002098083496</v>
          </cell>
        </row>
        <row r="23">
          <cell r="D23">
            <v>1.772000000004482</v>
          </cell>
          <cell r="N23">
            <v>-1.1150999999999954E-2</v>
          </cell>
          <cell r="AC23">
            <v>1.25</v>
          </cell>
          <cell r="AF23">
            <v>-1.2300000190734863</v>
          </cell>
          <cell r="AG23">
            <v>7.75</v>
          </cell>
        </row>
        <row r="24">
          <cell r="D24">
            <v>1.8649999999979627</v>
          </cell>
          <cell r="N24">
            <v>-3.3774999999999979E-2</v>
          </cell>
          <cell r="AC24">
            <v>1.3180000000000001</v>
          </cell>
          <cell r="AF24">
            <v>-0.33000001311302185</v>
          </cell>
          <cell r="AG24">
            <v>6.059999942779541</v>
          </cell>
        </row>
        <row r="25">
          <cell r="D25">
            <v>1.9570000000021537</v>
          </cell>
          <cell r="N25">
            <v>-1.9560000000000172E-3</v>
          </cell>
          <cell r="AC25">
            <v>1.381</v>
          </cell>
          <cell r="AF25">
            <v>0.18000000715255737</v>
          </cell>
          <cell r="AG25">
            <v>10.109999656677246</v>
          </cell>
        </row>
        <row r="26">
          <cell r="D26">
            <v>2.0520000000033178</v>
          </cell>
          <cell r="N26">
            <v>1.3784999999999969E-2</v>
          </cell>
          <cell r="AC26">
            <v>1.4490000000000001</v>
          </cell>
          <cell r="AF26">
            <v>-0.10999999940395355</v>
          </cell>
          <cell r="AG26">
            <v>7.0300002098083496</v>
          </cell>
        </row>
        <row r="27">
          <cell r="D27">
            <v>2.1460000000006403</v>
          </cell>
          <cell r="N27">
            <v>-2.170799999999997E-2</v>
          </cell>
          <cell r="AC27">
            <v>1.518</v>
          </cell>
          <cell r="AF27">
            <v>-0.33000001311302185</v>
          </cell>
          <cell r="AG27">
            <v>5.4499998092651367</v>
          </cell>
        </row>
        <row r="28">
          <cell r="D28">
            <v>2.239000000001397</v>
          </cell>
          <cell r="N28">
            <v>-2.7472999999999956E-2</v>
          </cell>
          <cell r="AC28">
            <v>1.5840000000000001</v>
          </cell>
          <cell r="AF28">
            <v>1.3999999761581421</v>
          </cell>
          <cell r="AG28">
            <v>7.179999828338623</v>
          </cell>
        </row>
        <row r="29">
          <cell r="D29">
            <v>2.3300000000017462</v>
          </cell>
          <cell r="N29">
            <v>-8.8110000000000358E-3</v>
          </cell>
          <cell r="AC29">
            <v>1.6479999999999999</v>
          </cell>
          <cell r="AF29">
            <v>1.7100000381469727</v>
          </cell>
          <cell r="AG29">
            <v>4.8499999046325684</v>
          </cell>
        </row>
        <row r="30">
          <cell r="D30">
            <v>2.4239999999990687</v>
          </cell>
          <cell r="N30">
            <v>1.3173999999999979E-2</v>
          </cell>
          <cell r="AC30">
            <v>1.714</v>
          </cell>
          <cell r="AF30">
            <v>1.2799999713897705</v>
          </cell>
          <cell r="AG30">
            <v>3.9100000858306885</v>
          </cell>
        </row>
        <row r="31">
          <cell r="D31">
            <v>2.5190000000002328</v>
          </cell>
          <cell r="N31">
            <v>-4.0700000000000501E-3</v>
          </cell>
          <cell r="AC31">
            <v>1.778</v>
          </cell>
          <cell r="AF31">
            <v>4.5</v>
          </cell>
          <cell r="AG31">
            <v>3.8399999141693115</v>
          </cell>
        </row>
        <row r="32">
          <cell r="D32">
            <v>2.6100000000005821</v>
          </cell>
          <cell r="N32">
            <v>-6.5430000000000063E-3</v>
          </cell>
          <cell r="AC32">
            <v>1.849</v>
          </cell>
          <cell r="AF32">
            <v>4.5</v>
          </cell>
          <cell r="AG32">
            <v>3.8399999141693115</v>
          </cell>
        </row>
        <row r="33">
          <cell r="D33">
            <v>2.7030000000013388</v>
          </cell>
          <cell r="N33">
            <v>-7.1829999999999932E-3</v>
          </cell>
          <cell r="AC33">
            <v>1.9179999999999999</v>
          </cell>
          <cell r="AF33">
            <v>4.5900001525878906</v>
          </cell>
          <cell r="AG33">
            <v>2.6600000858306885</v>
          </cell>
        </row>
        <row r="34">
          <cell r="D34">
            <v>2.7989999999990687</v>
          </cell>
          <cell r="N34">
            <v>-3.7469999999999574E-3</v>
          </cell>
          <cell r="AC34">
            <v>1.992</v>
          </cell>
          <cell r="AF34">
            <v>4.8499999046325684</v>
          </cell>
          <cell r="AG34">
            <v>2.0399999618530273</v>
          </cell>
        </row>
        <row r="35">
          <cell r="D35">
            <v>2.8919999999998254</v>
          </cell>
          <cell r="N35">
            <v>-1.7300000000000182E-4</v>
          </cell>
          <cell r="AC35">
            <v>2.0470000000000002</v>
          </cell>
          <cell r="AF35">
            <v>4</v>
          </cell>
          <cell r="AG35">
            <v>5.0399999618530273</v>
          </cell>
        </row>
        <row r="36">
          <cell r="D36">
            <v>2.9870000000009895</v>
          </cell>
          <cell r="N36">
            <v>-9.6000000000003645E-4</v>
          </cell>
          <cell r="AC36">
            <v>2.1190000000000002</v>
          </cell>
          <cell r="AF36">
            <v>7.4000000953674316</v>
          </cell>
          <cell r="AG36">
            <v>4.75</v>
          </cell>
        </row>
        <row r="37">
          <cell r="D37">
            <v>3.0800000000017462</v>
          </cell>
          <cell r="N37">
            <v>-2.1759999999999991E-2</v>
          </cell>
          <cell r="AC37">
            <v>2.181</v>
          </cell>
          <cell r="AF37">
            <v>7.4000000953674316</v>
          </cell>
          <cell r="AG37">
            <v>4.75</v>
          </cell>
        </row>
        <row r="38">
          <cell r="D38">
            <v>3.1719999999986612</v>
          </cell>
          <cell r="N38">
            <v>-1.5812000000000014E-2</v>
          </cell>
          <cell r="AC38">
            <v>2.2490000000000001</v>
          </cell>
          <cell r="AF38">
            <v>7.320000171661377</v>
          </cell>
          <cell r="AG38">
            <v>5.7600002288818359</v>
          </cell>
        </row>
        <row r="39">
          <cell r="D39">
            <v>3.2649999999994179</v>
          </cell>
          <cell r="N39">
            <v>-2.2249999999999999E-2</v>
          </cell>
          <cell r="AC39">
            <v>2.3090000000000002</v>
          </cell>
          <cell r="AF39">
            <v>2.9300000667572021</v>
          </cell>
          <cell r="AG39">
            <v>4.6399998664855957</v>
          </cell>
        </row>
        <row r="40">
          <cell r="D40">
            <v>3.3570000000036089</v>
          </cell>
          <cell r="N40">
            <v>-2.0967999999999962E-2</v>
          </cell>
          <cell r="AC40">
            <v>2.3809999999999998</v>
          </cell>
          <cell r="AF40">
            <v>4.0999999046325684</v>
          </cell>
          <cell r="AG40">
            <v>6.4800000190734863</v>
          </cell>
        </row>
        <row r="41">
          <cell r="D41">
            <v>3.4510000000009313</v>
          </cell>
          <cell r="N41">
            <v>-4.3500000000000004E-2</v>
          </cell>
          <cell r="AC41">
            <v>2.448</v>
          </cell>
          <cell r="AF41">
            <v>3.4800000190734863</v>
          </cell>
          <cell r="AG41">
            <v>5.9499998092651367</v>
          </cell>
        </row>
        <row r="42">
          <cell r="D42">
            <v>3.5420000000012806</v>
          </cell>
          <cell r="N42">
            <v>-3.0024000000000002E-2</v>
          </cell>
          <cell r="AC42">
            <v>2.5129999999999999</v>
          </cell>
          <cell r="AF42">
            <v>1.7799999713897705</v>
          </cell>
          <cell r="AG42">
            <v>4.130000114440918</v>
          </cell>
        </row>
        <row r="43">
          <cell r="D43">
            <v>3.635999999998603</v>
          </cell>
          <cell r="N43">
            <v>-2.8068999999999962E-2</v>
          </cell>
          <cell r="AC43">
            <v>2.5790000000000002</v>
          </cell>
          <cell r="AF43">
            <v>3.940000057220459</v>
          </cell>
          <cell r="AG43">
            <v>7.0900001525878906</v>
          </cell>
        </row>
        <row r="44">
          <cell r="D44">
            <v>3.7300000000032014</v>
          </cell>
          <cell r="N44">
            <v>-3.2058999999999969E-2</v>
          </cell>
          <cell r="AC44">
            <v>2.6480000000000001</v>
          </cell>
          <cell r="AF44">
            <v>4.440000057220459</v>
          </cell>
          <cell r="AG44">
            <v>6.0100002288818359</v>
          </cell>
        </row>
        <row r="45">
          <cell r="D45">
            <v>3.8220000000001164</v>
          </cell>
          <cell r="N45">
            <v>-4.0643000000000033E-2</v>
          </cell>
          <cell r="AC45">
            <v>2.714</v>
          </cell>
          <cell r="AF45">
            <v>4.119999885559082</v>
          </cell>
          <cell r="AG45">
            <v>6.8899998664855957</v>
          </cell>
        </row>
        <row r="46">
          <cell r="D46">
            <v>3.9170000000012806</v>
          </cell>
          <cell r="N46">
            <v>-5.8326000000000024E-2</v>
          </cell>
          <cell r="AC46">
            <v>2.78</v>
          </cell>
          <cell r="AF46">
            <v>4.369999885559082</v>
          </cell>
          <cell r="AG46">
            <v>5.929999828338623</v>
          </cell>
        </row>
        <row r="47">
          <cell r="D47">
            <v>4.0100000000020373</v>
          </cell>
          <cell r="N47">
            <v>-3.8995000000000009E-2</v>
          </cell>
          <cell r="AC47">
            <v>2.8490000000000002</v>
          </cell>
          <cell r="AF47">
            <v>2.9700000286102295</v>
          </cell>
          <cell r="AG47">
            <v>5.9899997711181641</v>
          </cell>
        </row>
        <row r="48">
          <cell r="D48">
            <v>4.1039999999993597</v>
          </cell>
          <cell r="N48">
            <v>-4.079300000000001E-2</v>
          </cell>
          <cell r="AC48">
            <v>2.9169999999999998</v>
          </cell>
          <cell r="AF48">
            <v>0.5899999737739563</v>
          </cell>
          <cell r="AG48">
            <v>6.1999998092651367</v>
          </cell>
        </row>
        <row r="49">
          <cell r="D49">
            <v>4.194999999999709</v>
          </cell>
          <cell r="N49">
            <v>-5.1182999999999992E-2</v>
          </cell>
          <cell r="AC49">
            <v>2.9849999999999999</v>
          </cell>
          <cell r="AF49">
            <v>0.5899999737739563</v>
          </cell>
          <cell r="AG49">
            <v>6.1999998092651367</v>
          </cell>
        </row>
        <row r="50">
          <cell r="D50">
            <v>4.2900000000008731</v>
          </cell>
          <cell r="N50">
            <v>-3.9049999999999953E-2</v>
          </cell>
          <cell r="AC50">
            <v>3.0550000000000002</v>
          </cell>
          <cell r="AF50">
            <v>2.9500000476837158</v>
          </cell>
          <cell r="AG50">
            <v>5.7300000190734863</v>
          </cell>
        </row>
        <row r="51">
          <cell r="D51">
            <v>4.3839999999981956</v>
          </cell>
          <cell r="N51">
            <v>-6.1043999999999987E-2</v>
          </cell>
          <cell r="AC51">
            <v>3.1360000000000001</v>
          </cell>
          <cell r="AF51">
            <v>2.1800000667572021</v>
          </cell>
          <cell r="AG51">
            <v>5.5199999809265137</v>
          </cell>
        </row>
        <row r="52">
          <cell r="D52">
            <v>4.4769999999989523</v>
          </cell>
          <cell r="N52">
            <v>-4.5585000000000035E-2</v>
          </cell>
          <cell r="AC52">
            <v>3.222</v>
          </cell>
          <cell r="AF52">
            <v>4.179999828338623</v>
          </cell>
          <cell r="AG52">
            <v>5.6999998092651367</v>
          </cell>
        </row>
        <row r="53">
          <cell r="D53">
            <v>4.569999999999709</v>
          </cell>
          <cell r="N53">
            <v>-4.9485999999999988E-2</v>
          </cell>
          <cell r="AC53">
            <v>3.29</v>
          </cell>
          <cell r="AF53">
            <v>3.0199999809265137</v>
          </cell>
          <cell r="AG53">
            <v>5.4200000762939453</v>
          </cell>
        </row>
        <row r="54">
          <cell r="D54">
            <v>4.6640000000043074</v>
          </cell>
          <cell r="N54">
            <v>-4.0014000000000008E-2</v>
          </cell>
          <cell r="AC54">
            <v>3.343</v>
          </cell>
          <cell r="AF54">
            <v>3.0199999809265137</v>
          </cell>
          <cell r="AG54">
            <v>5.4200000762939453</v>
          </cell>
        </row>
        <row r="55">
          <cell r="D55">
            <v>4.7569999999977881</v>
          </cell>
          <cell r="N55">
            <v>-5.9707999999999969E-2</v>
          </cell>
          <cell r="AC55">
            <v>3.4060000000000001</v>
          </cell>
          <cell r="AF55">
            <v>3.2300000190734863</v>
          </cell>
          <cell r="AG55">
            <v>5.2300000190734863</v>
          </cell>
        </row>
        <row r="56">
          <cell r="D56">
            <v>4.8499999999985448</v>
          </cell>
          <cell r="N56">
            <v>-5.3452E-2</v>
          </cell>
          <cell r="AC56">
            <v>3.4780000000000002</v>
          </cell>
          <cell r="AF56">
            <v>3.3399999141693115</v>
          </cell>
          <cell r="AG56">
            <v>5.3400001525878906</v>
          </cell>
        </row>
        <row r="57">
          <cell r="D57">
            <v>4.9429999999993015</v>
          </cell>
          <cell r="N57">
            <v>-5.4135999999999969E-2</v>
          </cell>
          <cell r="AC57">
            <v>3.577</v>
          </cell>
          <cell r="AF57">
            <v>0.25</v>
          </cell>
          <cell r="AG57">
            <v>5.4600000381469727</v>
          </cell>
        </row>
        <row r="58">
          <cell r="D58">
            <v>5.0370000000038999</v>
          </cell>
          <cell r="N58">
            <v>-5.534699999999998E-2</v>
          </cell>
          <cell r="AC58">
            <v>3.6469999999999998</v>
          </cell>
          <cell r="AF58">
            <v>0.25</v>
          </cell>
          <cell r="AG58">
            <v>5.4600000381469727</v>
          </cell>
        </row>
        <row r="59">
          <cell r="D59">
            <v>5.1290000000008149</v>
          </cell>
          <cell r="N59">
            <v>-5.1585000000000041E-2</v>
          </cell>
          <cell r="AC59">
            <v>3.7050000000000001</v>
          </cell>
          <cell r="AF59">
            <v>-1.6399999856948853</v>
          </cell>
          <cell r="AG59">
            <v>3.0699999332427979</v>
          </cell>
        </row>
        <row r="60">
          <cell r="D60">
            <v>5.2240000000019791</v>
          </cell>
          <cell r="N60">
            <v>-4.5149000000000002E-2</v>
          </cell>
          <cell r="AC60">
            <v>3.7810000000000001</v>
          </cell>
          <cell r="AF60">
            <v>-0.95999997854232788</v>
          </cell>
          <cell r="AG60">
            <v>3.5999999046325684</v>
          </cell>
        </row>
        <row r="61">
          <cell r="D61">
            <v>5.3170000000027358</v>
          </cell>
          <cell r="N61">
            <v>-5.6686000000000035E-2</v>
          </cell>
          <cell r="AC61">
            <v>3.8490000000000002</v>
          </cell>
          <cell r="AF61">
            <v>0.92000001668930054</v>
          </cell>
          <cell r="AG61">
            <v>4.2899999618530273</v>
          </cell>
        </row>
        <row r="62">
          <cell r="D62">
            <v>5.4100000000034925</v>
          </cell>
          <cell r="N62">
            <v>-5.0183999999999972E-2</v>
          </cell>
          <cell r="AC62">
            <v>3.9119999999999999</v>
          </cell>
          <cell r="AF62">
            <v>-2.7100000381469727</v>
          </cell>
          <cell r="AG62">
            <v>3.2300000190734863</v>
          </cell>
        </row>
        <row r="63">
          <cell r="D63">
            <v>5.5030000000042492</v>
          </cell>
          <cell r="N63">
            <v>-3.8855000000000021E-2</v>
          </cell>
          <cell r="AC63">
            <v>3.976</v>
          </cell>
          <cell r="AF63">
            <v>0.80000001192092896</v>
          </cell>
          <cell r="AG63">
            <v>3.8499999046325684</v>
          </cell>
        </row>
        <row r="64">
          <cell r="D64">
            <v>5.5970000000015716</v>
          </cell>
          <cell r="N64">
            <v>-4.5325000000000046E-2</v>
          </cell>
          <cell r="AC64">
            <v>4.0380000000000003</v>
          </cell>
          <cell r="AF64">
            <v>0.80000001192092896</v>
          </cell>
          <cell r="AG64">
            <v>3.8499999046325684</v>
          </cell>
        </row>
        <row r="65">
          <cell r="D65">
            <v>5.6909999999988941</v>
          </cell>
          <cell r="N65">
            <v>-4.5109000000000038E-2</v>
          </cell>
          <cell r="AC65">
            <v>4.1059999999999999</v>
          </cell>
          <cell r="AF65">
            <v>1.8200000524520874</v>
          </cell>
          <cell r="AG65">
            <v>6.4499998092651367</v>
          </cell>
        </row>
        <row r="66">
          <cell r="D66">
            <v>5.7850000000034925</v>
          </cell>
          <cell r="N66">
            <v>-5.0342999999999964E-2</v>
          </cell>
          <cell r="AC66">
            <v>4.1710000000000003</v>
          </cell>
          <cell r="AF66">
            <v>0.63999998569488525</v>
          </cell>
          <cell r="AG66">
            <v>5.3499999046325684</v>
          </cell>
        </row>
        <row r="67">
          <cell r="D67">
            <v>5.8760000000038417</v>
          </cell>
          <cell r="N67">
            <v>-4.7674999999999954E-2</v>
          </cell>
          <cell r="AC67">
            <v>4.2469999999999999</v>
          </cell>
          <cell r="AF67">
            <v>-2.059999942779541</v>
          </cell>
          <cell r="AG67">
            <v>5.4800000190734863</v>
          </cell>
        </row>
        <row r="68">
          <cell r="D68">
            <v>5.9690000000045984</v>
          </cell>
          <cell r="N68">
            <v>-5.5192000000000012E-2</v>
          </cell>
          <cell r="AC68">
            <v>4.2990000000000004</v>
          </cell>
          <cell r="AF68">
            <v>-2.059999942779541</v>
          </cell>
          <cell r="AG68">
            <v>5.4800000190734863</v>
          </cell>
        </row>
        <row r="69">
          <cell r="D69">
            <v>6.0599999999976717</v>
          </cell>
          <cell r="N69">
            <v>-5.7248000000000049E-2</v>
          </cell>
          <cell r="AC69">
            <v>4.3689999999999998</v>
          </cell>
          <cell r="AF69">
            <v>-2.1600000858306885</v>
          </cell>
          <cell r="AG69">
            <v>5.9600000381469727</v>
          </cell>
        </row>
        <row r="70">
          <cell r="D70">
            <v>6.1529999999984284</v>
          </cell>
          <cell r="N70">
            <v>-5.9294999999999959E-2</v>
          </cell>
          <cell r="AC70">
            <v>4.4329999999999998</v>
          </cell>
          <cell r="AF70">
            <v>-2.7899999618530273</v>
          </cell>
          <cell r="AG70">
            <v>3.6400001049041748</v>
          </cell>
        </row>
        <row r="71">
          <cell r="D71">
            <v>6.2459999999991851</v>
          </cell>
          <cell r="N71">
            <v>-6.6627999999999993E-2</v>
          </cell>
          <cell r="AC71">
            <v>4.5060000000000002</v>
          </cell>
          <cell r="AF71">
            <v>-2.7899999618530273</v>
          </cell>
          <cell r="AG71">
            <v>3.6400001049041748</v>
          </cell>
        </row>
        <row r="72">
          <cell r="D72">
            <v>6.3410000000003492</v>
          </cell>
          <cell r="N72">
            <v>-5.5221000000000006E-2</v>
          </cell>
          <cell r="AC72">
            <v>4.5730000000000004</v>
          </cell>
          <cell r="AF72">
            <v>-0.33000001311302185</v>
          </cell>
          <cell r="AG72">
            <v>4.0999999046325684</v>
          </cell>
        </row>
        <row r="73">
          <cell r="D73">
            <v>6.4340000000011059</v>
          </cell>
          <cell r="N73">
            <v>-7.7608999999999984E-2</v>
          </cell>
          <cell r="AC73">
            <v>4.6559999999999997</v>
          </cell>
          <cell r="AF73">
            <v>1.4800000190734863</v>
          </cell>
          <cell r="AG73">
            <v>5.1700000762939453</v>
          </cell>
        </row>
        <row r="74">
          <cell r="D74">
            <v>6.5270000000018626</v>
          </cell>
          <cell r="N74">
            <v>-7.125200000000001E-2</v>
          </cell>
          <cell r="AC74">
            <v>4.7409999999999997</v>
          </cell>
          <cell r="AF74">
            <v>2.4600000381469727</v>
          </cell>
          <cell r="AG74">
            <v>8.7700004577636719</v>
          </cell>
        </row>
        <row r="75">
          <cell r="D75">
            <v>6.6209999999991851</v>
          </cell>
          <cell r="N75">
            <v>-5.6923999999999982E-2</v>
          </cell>
          <cell r="AC75">
            <v>4.8040000000000003</v>
          </cell>
          <cell r="AF75">
            <v>1.2000000476837158</v>
          </cell>
          <cell r="AG75">
            <v>5.8600001335144043</v>
          </cell>
        </row>
        <row r="76">
          <cell r="D76">
            <v>6.7139999999999418</v>
          </cell>
          <cell r="N76">
            <v>-4.0174999999999954E-2</v>
          </cell>
          <cell r="AC76">
            <v>4.8600000000000003</v>
          </cell>
          <cell r="AF76">
            <v>-3.0699999332427979</v>
          </cell>
          <cell r="AG76">
            <v>2.130000114440918</v>
          </cell>
        </row>
        <row r="77">
          <cell r="D77">
            <v>6.8080000000045402</v>
          </cell>
          <cell r="N77">
            <v>-5.5088999999999944E-2</v>
          </cell>
          <cell r="AC77">
            <v>4.92</v>
          </cell>
          <cell r="AF77">
            <v>-1.7599999904632568</v>
          </cell>
          <cell r="AG77">
            <v>4.3400001525878906</v>
          </cell>
        </row>
        <row r="78">
          <cell r="D78">
            <v>6.9029999999984284</v>
          </cell>
          <cell r="N78">
            <v>-6.5713999999999995E-2</v>
          </cell>
          <cell r="AC78">
            <v>4.9950000000000001</v>
          </cell>
          <cell r="AF78">
            <v>-2.5399999618530273</v>
          </cell>
          <cell r="AG78">
            <v>8.8900003433227539</v>
          </cell>
        </row>
        <row r="79">
          <cell r="D79">
            <v>6.9959999999991851</v>
          </cell>
          <cell r="N79">
            <v>-5.6716999999999983E-2</v>
          </cell>
          <cell r="AC79">
            <v>5.0570000000000004</v>
          </cell>
          <cell r="AF79">
            <v>-1.6499999761581421</v>
          </cell>
          <cell r="AG79">
            <v>5.679999828338623</v>
          </cell>
        </row>
        <row r="80">
          <cell r="D80">
            <v>7.0889999999999418</v>
          </cell>
          <cell r="N80">
            <v>-7.4673000000000003E-2</v>
          </cell>
          <cell r="AC80">
            <v>5.1260000000000003</v>
          </cell>
          <cell r="AF80">
            <v>-1.0900000333786011</v>
          </cell>
          <cell r="AG80">
            <v>4.0300002098083496</v>
          </cell>
        </row>
        <row r="81">
          <cell r="D81">
            <v>7.1840000000011059</v>
          </cell>
          <cell r="N81">
            <v>-6.3016000000000016E-2</v>
          </cell>
          <cell r="AC81">
            <v>5.1970000000000001</v>
          </cell>
          <cell r="AF81">
            <v>-1.0900000333786011</v>
          </cell>
          <cell r="AG81">
            <v>4.0300002098083496</v>
          </cell>
        </row>
        <row r="82">
          <cell r="D82">
            <v>7.2750000000014552</v>
          </cell>
          <cell r="N82">
            <v>-6.5385999999999972E-2</v>
          </cell>
          <cell r="AC82">
            <v>5.2460000000000004</v>
          </cell>
          <cell r="AF82">
            <v>2.1600000858306885</v>
          </cell>
          <cell r="AG82">
            <v>6.1599998474121094</v>
          </cell>
        </row>
        <row r="83">
          <cell r="D83">
            <v>7.3689999999987776</v>
          </cell>
          <cell r="N83">
            <v>-7.4627000000000013E-2</v>
          </cell>
          <cell r="AC83">
            <v>5.3140000000000001</v>
          </cell>
          <cell r="AF83">
            <v>-9.0000003576278687E-2</v>
          </cell>
          <cell r="AG83">
            <v>4.4699997901916504</v>
          </cell>
        </row>
        <row r="84">
          <cell r="D84">
            <v>7.463000000003376</v>
          </cell>
          <cell r="N84">
            <v>-6.4082E-2</v>
          </cell>
          <cell r="AC84">
            <v>5.4020000000000001</v>
          </cell>
          <cell r="AF84">
            <v>1.25</v>
          </cell>
          <cell r="AG84">
            <v>5.929999828338623</v>
          </cell>
        </row>
        <row r="85">
          <cell r="D85">
            <v>7.555000000000291</v>
          </cell>
          <cell r="N85">
            <v>-6.313599999999997E-2</v>
          </cell>
          <cell r="AC85">
            <v>5.4619999999999997</v>
          </cell>
          <cell r="AF85">
            <v>1.25</v>
          </cell>
          <cell r="AG85">
            <v>5.929999828338623</v>
          </cell>
        </row>
        <row r="86">
          <cell r="D86">
            <v>7.6489999999976135</v>
          </cell>
          <cell r="N86">
            <v>-7.0115000000000011E-2</v>
          </cell>
          <cell r="AC86">
            <v>5.5030000000000001</v>
          </cell>
          <cell r="AF86">
            <v>5.000000074505806E-2</v>
          </cell>
          <cell r="AG86">
            <v>7.0500001907348633</v>
          </cell>
        </row>
        <row r="87">
          <cell r="D87">
            <v>7.7430000000022119</v>
          </cell>
          <cell r="N87">
            <v>-8.0990000000000006E-2</v>
          </cell>
          <cell r="AC87">
            <v>5.5640000000000001</v>
          </cell>
          <cell r="AF87">
            <v>-0.56999999284744263</v>
          </cell>
          <cell r="AG87">
            <v>6.9899997711181641</v>
          </cell>
        </row>
        <row r="88">
          <cell r="D88">
            <v>7.8369999999995343</v>
          </cell>
          <cell r="N88">
            <v>-7.7752999999999989E-2</v>
          </cell>
          <cell r="AC88">
            <v>5.6319999999999997</v>
          </cell>
          <cell r="AF88">
            <v>3.9999999105930328E-2</v>
          </cell>
          <cell r="AG88">
            <v>6.130000114440918</v>
          </cell>
        </row>
        <row r="89">
          <cell r="D89">
            <v>7.9290000000037253</v>
          </cell>
          <cell r="N89">
            <v>-7.4074999999999988E-2</v>
          </cell>
          <cell r="AC89">
            <v>5.6970000000000001</v>
          </cell>
          <cell r="AF89">
            <v>0.34000000357627869</v>
          </cell>
          <cell r="AG89">
            <v>5.0799999237060547</v>
          </cell>
        </row>
        <row r="90">
          <cell r="D90">
            <v>8.022000000004482</v>
          </cell>
          <cell r="N90">
            <v>-7.5814999999999994E-2</v>
          </cell>
          <cell r="AC90">
            <v>5.7619999999999996</v>
          </cell>
          <cell r="AF90">
            <v>2.0899999141693115</v>
          </cell>
          <cell r="AG90">
            <v>3.809999942779541</v>
          </cell>
        </row>
        <row r="91">
          <cell r="D91">
            <v>8.114000000001397</v>
          </cell>
          <cell r="N91">
            <v>-7.4346000000000009E-2</v>
          </cell>
          <cell r="AC91">
            <v>5.8280000000000003</v>
          </cell>
          <cell r="AF91">
            <v>3.9500000476837158</v>
          </cell>
          <cell r="AG91">
            <v>6.0199999809265137</v>
          </cell>
        </row>
        <row r="92">
          <cell r="D92">
            <v>8.2079999999987194</v>
          </cell>
          <cell r="N92">
            <v>-6.086599999999999E-2</v>
          </cell>
          <cell r="AC92">
            <v>5.8940000000000001</v>
          </cell>
          <cell r="AF92">
            <v>4.690000057220459</v>
          </cell>
          <cell r="AG92">
            <v>8.2899999618530273</v>
          </cell>
        </row>
        <row r="93">
          <cell r="D93">
            <v>8.3020000000033178</v>
          </cell>
          <cell r="N93">
            <v>-5.3301000000000043E-2</v>
          </cell>
          <cell r="AC93">
            <v>5.9630000000000001</v>
          </cell>
          <cell r="AF93">
            <v>0.75999999046325684</v>
          </cell>
          <cell r="AG93">
            <v>5.2800002098083496</v>
          </cell>
        </row>
        <row r="94">
          <cell r="D94">
            <v>8.3940000000002328</v>
          </cell>
          <cell r="N94">
            <v>-7.6074000000000017E-2</v>
          </cell>
          <cell r="AC94">
            <v>6.0289999999999999</v>
          </cell>
          <cell r="AF94">
            <v>0.20000000298023224</v>
          </cell>
          <cell r="AG94">
            <v>4.2100000381469727</v>
          </cell>
        </row>
        <row r="95">
          <cell r="D95">
            <v>8.489000000001397</v>
          </cell>
          <cell r="N95">
            <v>-5.0614000000000034E-2</v>
          </cell>
          <cell r="AC95">
            <v>6.0960000000000001</v>
          </cell>
          <cell r="AF95">
            <v>1.3300000429153442</v>
          </cell>
          <cell r="AG95">
            <v>6.2300000190734863</v>
          </cell>
        </row>
        <row r="96">
          <cell r="D96">
            <v>8.580999999998312</v>
          </cell>
          <cell r="N96">
            <v>-6.7397999999999972E-2</v>
          </cell>
          <cell r="AC96">
            <v>6.1669999999999998</v>
          </cell>
          <cell r="AF96">
            <v>-3.8299999237060547</v>
          </cell>
          <cell r="AG96">
            <v>3.4300000667572021</v>
          </cell>
        </row>
        <row r="97">
          <cell r="D97">
            <v>8.6739999999990687</v>
          </cell>
          <cell r="N97">
            <v>-7.9867999999999995E-2</v>
          </cell>
          <cell r="AC97">
            <v>6.2329999999999997</v>
          </cell>
          <cell r="AF97">
            <v>-1.8400000333786011</v>
          </cell>
          <cell r="AG97">
            <v>5.8499999046325684</v>
          </cell>
        </row>
        <row r="98">
          <cell r="D98">
            <v>8.7669999999998254</v>
          </cell>
          <cell r="N98">
            <v>-3.9152000000000048E-2</v>
          </cell>
          <cell r="AC98">
            <v>6.3040000000000003</v>
          </cell>
          <cell r="AF98">
            <v>-1.3600000143051147</v>
          </cell>
          <cell r="AG98">
            <v>5.8000001907348633</v>
          </cell>
        </row>
        <row r="99">
          <cell r="D99">
            <v>8.8610000000044238</v>
          </cell>
          <cell r="N99">
            <v>-4.5562999999999992E-2</v>
          </cell>
          <cell r="AC99">
            <v>6.3659999999999997</v>
          </cell>
          <cell r="AF99">
            <v>0.85000002384185791</v>
          </cell>
          <cell r="AG99">
            <v>5.630000114440918</v>
          </cell>
        </row>
        <row r="100">
          <cell r="D100">
            <v>8.955999999998312</v>
          </cell>
          <cell r="N100">
            <v>-6.1391000000000022E-2</v>
          </cell>
          <cell r="AC100">
            <v>6.4279999999999999</v>
          </cell>
          <cell r="AF100">
            <v>-1.5199999809265137</v>
          </cell>
          <cell r="AG100">
            <v>4.1500000953674316</v>
          </cell>
        </row>
        <row r="101">
          <cell r="D101">
            <v>9.0489999999990687</v>
          </cell>
          <cell r="N101">
            <v>-5.1441000000000035E-2</v>
          </cell>
          <cell r="AC101">
            <v>6.4969999999999999</v>
          </cell>
          <cell r="AF101">
            <v>-5.000000074505806E-2</v>
          </cell>
          <cell r="AG101">
            <v>6.9099998474121094</v>
          </cell>
        </row>
        <row r="102">
          <cell r="D102">
            <v>9.1419999999998254</v>
          </cell>
          <cell r="N102">
            <v>-4.0325000000000048E-2</v>
          </cell>
          <cell r="AC102">
            <v>6.5590000000000002</v>
          </cell>
          <cell r="AF102">
            <v>-5.000000074505806E-2</v>
          </cell>
          <cell r="AG102">
            <v>6.9099998474121094</v>
          </cell>
        </row>
        <row r="103">
          <cell r="D103">
            <v>9.2360000000044238</v>
          </cell>
          <cell r="N103">
            <v>-4.2879999999999995E-2</v>
          </cell>
          <cell r="AC103">
            <v>6.6239999999999997</v>
          </cell>
          <cell r="AF103">
            <v>-0.47999998927116394</v>
          </cell>
          <cell r="AG103">
            <v>6.2899999618530273</v>
          </cell>
        </row>
        <row r="104">
          <cell r="D104">
            <v>9.327000000004773</v>
          </cell>
          <cell r="N104">
            <v>-3.5748000000000051E-2</v>
          </cell>
          <cell r="AC104">
            <v>6.6879999999999997</v>
          </cell>
          <cell r="AF104">
            <v>-1.1000000238418579</v>
          </cell>
          <cell r="AG104">
            <v>4.6500000953674316</v>
          </cell>
        </row>
        <row r="105">
          <cell r="D105">
            <v>9.4210000000020955</v>
          </cell>
          <cell r="N105">
            <v>-3.8285999999999945E-2</v>
          </cell>
          <cell r="AC105">
            <v>6.7610000000000001</v>
          </cell>
          <cell r="AF105">
            <v>-4.3400001525878906</v>
          </cell>
          <cell r="AG105">
            <v>5.5300002098083496</v>
          </cell>
        </row>
        <row r="106">
          <cell r="D106">
            <v>9.5149999999994179</v>
          </cell>
          <cell r="N106">
            <v>-3.2004000000000019E-2</v>
          </cell>
          <cell r="AC106">
            <v>6.835</v>
          </cell>
          <cell r="AF106">
            <v>-0.43999999761581421</v>
          </cell>
          <cell r="AG106">
            <v>7.880000114440918</v>
          </cell>
        </row>
        <row r="107">
          <cell r="D107">
            <v>9.6070000000036089</v>
          </cell>
          <cell r="N107">
            <v>-4.2817999999999981E-2</v>
          </cell>
          <cell r="AC107">
            <v>6.9269999999999996</v>
          </cell>
          <cell r="AF107">
            <v>-1.059999942779541</v>
          </cell>
          <cell r="AG107">
            <v>3.9000000953674316</v>
          </cell>
        </row>
        <row r="108">
          <cell r="D108">
            <v>9.7000000000043656</v>
          </cell>
          <cell r="N108">
            <v>-8.2928999999999975E-2</v>
          </cell>
          <cell r="AC108">
            <v>6.98</v>
          </cell>
          <cell r="AF108">
            <v>-1.059999942779541</v>
          </cell>
          <cell r="AG108">
            <v>3.9000000953674316</v>
          </cell>
        </row>
        <row r="109">
          <cell r="D109">
            <v>9.7920000000012806</v>
          </cell>
          <cell r="N109">
            <v>-4.4456999999999997E-2</v>
          </cell>
          <cell r="AC109">
            <v>7.0250000000000004</v>
          </cell>
          <cell r="AF109">
            <v>-0.56999999284744263</v>
          </cell>
          <cell r="AG109">
            <v>4.9099998474121094</v>
          </cell>
        </row>
        <row r="110">
          <cell r="D110">
            <v>9.8879999999990105</v>
          </cell>
          <cell r="N110">
            <v>-8.2315999999999973E-2</v>
          </cell>
          <cell r="AC110">
            <v>7.0869999999999997</v>
          </cell>
          <cell r="AF110">
            <v>5.000000074505806E-2</v>
          </cell>
          <cell r="AG110">
            <v>7.2800002098083496</v>
          </cell>
        </row>
        <row r="111">
          <cell r="D111">
            <v>9.9789999999993597</v>
          </cell>
          <cell r="N111">
            <v>-8.0480999999999997E-2</v>
          </cell>
          <cell r="AC111">
            <v>7.1559999999999997</v>
          </cell>
          <cell r="AF111">
            <v>-1.1399999856948853</v>
          </cell>
          <cell r="AG111">
            <v>4.5300002098083496</v>
          </cell>
        </row>
        <row r="112">
          <cell r="D112">
            <v>10.071000000003551</v>
          </cell>
          <cell r="N112">
            <v>-4.5798999999999979E-2</v>
          </cell>
          <cell r="AC112">
            <v>7.22</v>
          </cell>
          <cell r="AF112">
            <v>1.9099999666213989</v>
          </cell>
          <cell r="AG112">
            <v>5.1999998092651367</v>
          </cell>
        </row>
        <row r="113">
          <cell r="D113">
            <v>10.164000000004307</v>
          </cell>
          <cell r="N113">
            <v>-5.8846999999999983E-2</v>
          </cell>
          <cell r="AC113">
            <v>7.2850000000000001</v>
          </cell>
          <cell r="AF113">
            <v>2.0699999332427979</v>
          </cell>
          <cell r="AG113">
            <v>6.6599998474121094</v>
          </cell>
        </row>
        <row r="114">
          <cell r="D114">
            <v>10.258999999998196</v>
          </cell>
          <cell r="N114">
            <v>-8.4010999999999975E-2</v>
          </cell>
          <cell r="AC114">
            <v>7.3620000000000001</v>
          </cell>
          <cell r="AF114">
            <v>-0.93000000715255737</v>
          </cell>
          <cell r="AG114">
            <v>3.4800000190734863</v>
          </cell>
        </row>
        <row r="115">
          <cell r="D115">
            <v>10.351000000002387</v>
          </cell>
          <cell r="N115">
            <v>-8.0283999999999994E-2</v>
          </cell>
          <cell r="AC115">
            <v>7.4180000000000001</v>
          </cell>
          <cell r="AF115">
            <v>0.43999999761581421</v>
          </cell>
          <cell r="AG115">
            <v>2.2300000190734863</v>
          </cell>
        </row>
        <row r="116">
          <cell r="D116">
            <v>10.444999999999709</v>
          </cell>
          <cell r="N116">
            <v>-8.7163999999999991E-2</v>
          </cell>
          <cell r="AC116">
            <v>7.4850000000000003</v>
          </cell>
          <cell r="AF116">
            <v>0.18000000715255737</v>
          </cell>
          <cell r="AG116">
            <v>3.9500000476837158</v>
          </cell>
        </row>
        <row r="117">
          <cell r="D117">
            <v>10.539000000004307</v>
          </cell>
          <cell r="N117">
            <v>-0.11795999999999998</v>
          </cell>
          <cell r="AC117">
            <v>7.5519999999999996</v>
          </cell>
          <cell r="AF117">
            <v>0.23999999463558197</v>
          </cell>
          <cell r="AG117">
            <v>2.7200000286102295</v>
          </cell>
        </row>
        <row r="118">
          <cell r="D118">
            <v>10.63300000000163</v>
          </cell>
          <cell r="N118">
            <v>-7.6769000000000004E-2</v>
          </cell>
          <cell r="AC118">
            <v>7.6289999999999996</v>
          </cell>
          <cell r="AF118">
            <v>0.33000001311302185</v>
          </cell>
          <cell r="AG118">
            <v>4.1399998664855957</v>
          </cell>
        </row>
        <row r="119">
          <cell r="D119">
            <v>10.724000000001979</v>
          </cell>
          <cell r="N119">
            <v>-9.9255999999999969E-2</v>
          </cell>
          <cell r="AC119">
            <v>7.6829999999999998</v>
          </cell>
          <cell r="AF119">
            <v>-0.33000001311302185</v>
          </cell>
          <cell r="AG119">
            <v>2.9200000762939453</v>
          </cell>
        </row>
        <row r="120">
          <cell r="D120">
            <v>10.819000000003143</v>
          </cell>
          <cell r="N120">
            <v>-8.3533000000000024E-2</v>
          </cell>
          <cell r="AC120">
            <v>7.75</v>
          </cell>
          <cell r="AF120">
            <v>0.2199999988079071</v>
          </cell>
          <cell r="AG120">
            <v>5.5900001525878906</v>
          </cell>
        </row>
        <row r="121">
          <cell r="D121">
            <v>10.911000000000058</v>
          </cell>
          <cell r="N121">
            <v>-8.6838000000000026E-2</v>
          </cell>
          <cell r="AC121">
            <v>7.8150000000000004</v>
          </cell>
          <cell r="AF121">
            <v>-0.64999997615814209</v>
          </cell>
          <cell r="AG121">
            <v>2.630000114440918</v>
          </cell>
        </row>
        <row r="122">
          <cell r="D122">
            <v>11.006000000001222</v>
          </cell>
          <cell r="N122">
            <v>-0.10505000000000002</v>
          </cell>
          <cell r="AC122">
            <v>7.883</v>
          </cell>
          <cell r="AF122">
            <v>0.5</v>
          </cell>
          <cell r="AG122">
            <v>5.1100001335144043</v>
          </cell>
        </row>
        <row r="123">
          <cell r="D123">
            <v>11.097999999998137</v>
          </cell>
          <cell r="N123">
            <v>-0.108531</v>
          </cell>
          <cell r="AC123">
            <v>7.9480000000000004</v>
          </cell>
          <cell r="AF123">
            <v>-1.2400000095367432</v>
          </cell>
          <cell r="AG123">
            <v>3.0999999046325684</v>
          </cell>
        </row>
        <row r="124">
          <cell r="D124">
            <v>11.190999999998894</v>
          </cell>
          <cell r="N124">
            <v>-0.107394</v>
          </cell>
          <cell r="AC124">
            <v>8.0139999999999993</v>
          </cell>
          <cell r="AF124">
            <v>-1.3799999952316284</v>
          </cell>
          <cell r="AG124">
            <v>0.92000001668930054</v>
          </cell>
        </row>
        <row r="125">
          <cell r="D125">
            <v>11.285000000003492</v>
          </cell>
          <cell r="N125">
            <v>-0.10624599999999998</v>
          </cell>
          <cell r="AC125">
            <v>8.0809999999999995</v>
          </cell>
          <cell r="AF125">
            <v>-0.37000000476837158</v>
          </cell>
          <cell r="AG125">
            <v>1.8999999761581421</v>
          </cell>
        </row>
        <row r="126">
          <cell r="D126">
            <v>11.377000000000407</v>
          </cell>
          <cell r="N126">
            <v>-0.11711899999999997</v>
          </cell>
          <cell r="AC126">
            <v>8.1479999999999997</v>
          </cell>
          <cell r="AF126">
            <v>2.059999942779541</v>
          </cell>
          <cell r="AG126">
            <v>3.1600000858306885</v>
          </cell>
        </row>
        <row r="127">
          <cell r="D127">
            <v>11.472000000001572</v>
          </cell>
          <cell r="N127">
            <v>-9.569900000000002E-2</v>
          </cell>
          <cell r="AC127">
            <v>8.2149999999999999</v>
          </cell>
          <cell r="AF127">
            <v>1.9999999552965164E-2</v>
          </cell>
          <cell r="AG127">
            <v>3.9000000953674316</v>
          </cell>
        </row>
        <row r="128">
          <cell r="D128">
            <v>11.563999999998487</v>
          </cell>
          <cell r="N128">
            <v>-0.11113900000000002</v>
          </cell>
          <cell r="AC128">
            <v>8.2810000000000006</v>
          </cell>
          <cell r="AF128">
            <v>3</v>
          </cell>
          <cell r="AG128">
            <v>4.2399997711181641</v>
          </cell>
        </row>
        <row r="129">
          <cell r="AC129">
            <v>8.359</v>
          </cell>
          <cell r="AF129">
            <v>-1.6699999570846558</v>
          </cell>
          <cell r="AG129">
            <v>2.9100000858306885</v>
          </cell>
        </row>
        <row r="130">
          <cell r="AC130">
            <v>8.4160000000000004</v>
          </cell>
          <cell r="AF130">
            <v>-0.57999998331069946</v>
          </cell>
          <cell r="AG130">
            <v>6.7800002098083496</v>
          </cell>
        </row>
        <row r="131">
          <cell r="AC131">
            <v>8.4949999999999992</v>
          </cell>
          <cell r="AF131">
            <v>-2.3900001049041748</v>
          </cell>
          <cell r="AG131">
            <v>6.3299999237060547</v>
          </cell>
        </row>
        <row r="132">
          <cell r="AC132">
            <v>8.5609999999999999</v>
          </cell>
          <cell r="AF132">
            <v>1.6599999666213989</v>
          </cell>
          <cell r="AG132">
            <v>9.1400003433227539</v>
          </cell>
        </row>
        <row r="133">
          <cell r="AC133">
            <v>8.6150000000000002</v>
          </cell>
          <cell r="AF133">
            <v>1.5499999523162842</v>
          </cell>
          <cell r="AG133">
            <v>9.0900001525878906</v>
          </cell>
        </row>
        <row r="134">
          <cell r="AC134">
            <v>8.6820000000000004</v>
          </cell>
          <cell r="AF134">
            <v>4.369999885559082</v>
          </cell>
          <cell r="AG134">
            <v>6.630000114440918</v>
          </cell>
        </row>
        <row r="135">
          <cell r="AC135">
            <v>8.7479999999999993</v>
          </cell>
          <cell r="AF135">
            <v>5.4800000190734863</v>
          </cell>
          <cell r="AG135">
            <v>7.0900001525878906</v>
          </cell>
        </row>
        <row r="136">
          <cell r="AC136">
            <v>8.8119999999999994</v>
          </cell>
          <cell r="AF136">
            <v>3.4700000286102295</v>
          </cell>
          <cell r="AG136">
            <v>8.25</v>
          </cell>
        </row>
        <row r="137">
          <cell r="AC137">
            <v>8.8789999999999996</v>
          </cell>
          <cell r="AF137">
            <v>1.6100000143051147</v>
          </cell>
          <cell r="AG137">
            <v>7.25</v>
          </cell>
        </row>
        <row r="138">
          <cell r="AC138">
            <v>8.9459999999999997</v>
          </cell>
          <cell r="AF138">
            <v>3.2400000095367432</v>
          </cell>
          <cell r="AG138">
            <v>7.440000057220459</v>
          </cell>
        </row>
        <row r="139">
          <cell r="AC139">
            <v>9.01</v>
          </cell>
          <cell r="AF139">
            <v>2.119999885559082</v>
          </cell>
          <cell r="AG139">
            <v>5.9800000190734863</v>
          </cell>
        </row>
        <row r="140">
          <cell r="AC140">
            <v>9.0809999999999995</v>
          </cell>
          <cell r="AF140">
            <v>4.3600001335144043</v>
          </cell>
          <cell r="AG140">
            <v>7.3400001525878906</v>
          </cell>
        </row>
        <row r="141">
          <cell r="AC141">
            <v>9.1460000000000008</v>
          </cell>
          <cell r="AF141">
            <v>1.3999999761581421</v>
          </cell>
          <cell r="AG141">
            <v>5.6700000762939453</v>
          </cell>
        </row>
        <row r="142">
          <cell r="AC142">
            <v>9.2110000000000003</v>
          </cell>
          <cell r="AF142">
            <v>0.97000002861022949</v>
          </cell>
          <cell r="AG142">
            <v>3.190000057220459</v>
          </cell>
        </row>
        <row r="143">
          <cell r="AC143">
            <v>9.2799999999999994</v>
          </cell>
          <cell r="AF143">
            <v>3.2599999904632568</v>
          </cell>
          <cell r="AG143">
            <v>6.559999942779541</v>
          </cell>
        </row>
        <row r="144">
          <cell r="AC144">
            <v>9.3510000000000009</v>
          </cell>
          <cell r="AF144">
            <v>5</v>
          </cell>
          <cell r="AG144">
            <v>8.0200004577636719</v>
          </cell>
        </row>
        <row r="145">
          <cell r="AC145">
            <v>9.41</v>
          </cell>
          <cell r="AF145">
            <v>4.5100002288818359</v>
          </cell>
          <cell r="AG145">
            <v>7.7100000381469727</v>
          </cell>
        </row>
        <row r="146">
          <cell r="AC146">
            <v>9.4849999999999994</v>
          </cell>
          <cell r="AF146">
            <v>2.809999942779541</v>
          </cell>
          <cell r="AG146">
            <v>8.7899999618530273</v>
          </cell>
        </row>
        <row r="147">
          <cell r="AC147">
            <v>9.5470000000000006</v>
          </cell>
          <cell r="AF147">
            <v>2.7100000381469727</v>
          </cell>
          <cell r="AG147">
            <v>8.4700002670288086</v>
          </cell>
        </row>
        <row r="148">
          <cell r="AC148">
            <v>9.6159999999999997</v>
          </cell>
          <cell r="AF148">
            <v>1.2999999523162842</v>
          </cell>
          <cell r="AG148">
            <v>6.0100002288818359</v>
          </cell>
        </row>
        <row r="149">
          <cell r="AC149">
            <v>9.68</v>
          </cell>
          <cell r="AF149">
            <v>2.6600000858306885</v>
          </cell>
          <cell r="AG149">
            <v>7.3400001525878906</v>
          </cell>
        </row>
        <row r="150">
          <cell r="AC150">
            <v>9.75</v>
          </cell>
          <cell r="AF150">
            <v>6.2300000190734863</v>
          </cell>
          <cell r="AG150">
            <v>5.6599998474121094</v>
          </cell>
        </row>
        <row r="151">
          <cell r="AC151">
            <v>9.8119999999999994</v>
          </cell>
          <cell r="AF151">
            <v>6.25</v>
          </cell>
          <cell r="AG151">
            <v>7.0399999618530273</v>
          </cell>
        </row>
        <row r="152">
          <cell r="AC152">
            <v>9.875</v>
          </cell>
          <cell r="AF152">
            <v>6.25</v>
          </cell>
          <cell r="AG152">
            <v>7.0399999618530273</v>
          </cell>
        </row>
        <row r="153">
          <cell r="AC153">
            <v>9.9429999999999996</v>
          </cell>
          <cell r="AF153">
            <v>3.5499999523162842</v>
          </cell>
          <cell r="AG153">
            <v>6.630000114440918</v>
          </cell>
        </row>
        <row r="154">
          <cell r="AC154">
            <v>10.015000000000001</v>
          </cell>
          <cell r="AF154">
            <v>-3.9999999105930328E-2</v>
          </cell>
          <cell r="AG154">
            <v>7.2399997711181641</v>
          </cell>
        </row>
        <row r="155">
          <cell r="AC155">
            <v>10.097</v>
          </cell>
          <cell r="AF155">
            <v>-1.3200000524520874</v>
          </cell>
          <cell r="AG155">
            <v>7.4899997711181641</v>
          </cell>
        </row>
        <row r="156">
          <cell r="AC156">
            <v>10.169</v>
          </cell>
          <cell r="AF156">
            <v>-1.3200000524520874</v>
          </cell>
          <cell r="AG156">
            <v>7.4899997711181641</v>
          </cell>
        </row>
        <row r="157">
          <cell r="AC157">
            <v>10.225</v>
          </cell>
          <cell r="AF157">
            <v>1.7400000095367432</v>
          </cell>
          <cell r="AG157">
            <v>6.5900001525878906</v>
          </cell>
        </row>
        <row r="158">
          <cell r="AC158">
            <v>10.281000000000001</v>
          </cell>
          <cell r="AF158">
            <v>3.369999885559082</v>
          </cell>
          <cell r="AG158">
            <v>7.6399998664855957</v>
          </cell>
        </row>
        <row r="159">
          <cell r="AC159">
            <v>10.348000000000001</v>
          </cell>
          <cell r="AF159">
            <v>-1.1100000143051147</v>
          </cell>
          <cell r="AG159">
            <v>7.1399998664855957</v>
          </cell>
        </row>
        <row r="160">
          <cell r="AC160">
            <v>10.407</v>
          </cell>
          <cell r="AF160">
            <v>-1.4299999475479126</v>
          </cell>
          <cell r="AG160">
            <v>7.9800000190734863</v>
          </cell>
        </row>
        <row r="161">
          <cell r="AC161">
            <v>10.477</v>
          </cell>
          <cell r="AF161">
            <v>1.5199999809265137</v>
          </cell>
          <cell r="AG161">
            <v>9.3500003814697266</v>
          </cell>
        </row>
        <row r="162">
          <cell r="AC162">
            <v>10.547000000000001</v>
          </cell>
          <cell r="AF162">
            <v>2.7599999904632568</v>
          </cell>
          <cell r="AG162">
            <v>11.590000152587891</v>
          </cell>
        </row>
        <row r="163">
          <cell r="AC163">
            <v>10.616</v>
          </cell>
          <cell r="AF163">
            <v>1.0700000524520874</v>
          </cell>
          <cell r="AG163">
            <v>8.630000114440918</v>
          </cell>
        </row>
        <row r="164">
          <cell r="AC164">
            <v>10.689</v>
          </cell>
          <cell r="AF164">
            <v>5.559999942779541</v>
          </cell>
          <cell r="AG164">
            <v>8.4700002670288086</v>
          </cell>
        </row>
        <row r="165">
          <cell r="AC165">
            <v>10.769</v>
          </cell>
          <cell r="AF165">
            <v>6.2300000190734863</v>
          </cell>
          <cell r="AG165">
            <v>6.6500000953674316</v>
          </cell>
        </row>
        <row r="166">
          <cell r="AC166">
            <v>10.836</v>
          </cell>
          <cell r="AF166">
            <v>7.0500001907348633</v>
          </cell>
          <cell r="AG166">
            <v>10</v>
          </cell>
        </row>
        <row r="167">
          <cell r="AC167">
            <v>10.898</v>
          </cell>
          <cell r="AF167">
            <v>3.8299999237060547</v>
          </cell>
          <cell r="AG167">
            <v>6.75</v>
          </cell>
        </row>
        <row r="168">
          <cell r="AC168">
            <v>10.967000000000001</v>
          </cell>
          <cell r="AF168">
            <v>4.25</v>
          </cell>
          <cell r="AG168">
            <v>9.3400001525878906</v>
          </cell>
        </row>
        <row r="169">
          <cell r="AC169">
            <v>11.037000000000001</v>
          </cell>
          <cell r="AF169">
            <v>4.3499999046325684</v>
          </cell>
          <cell r="AG169">
            <v>6.4000000953674316</v>
          </cell>
        </row>
        <row r="170">
          <cell r="AC170">
            <v>11.102</v>
          </cell>
          <cell r="AF170">
            <v>2.7400000095367432</v>
          </cell>
          <cell r="AG170">
            <v>5.7899999618530273</v>
          </cell>
        </row>
        <row r="171">
          <cell r="AC171">
            <v>11.17</v>
          </cell>
          <cell r="AF171">
            <v>3.7999999523162842</v>
          </cell>
          <cell r="AG171">
            <v>7.3000001907348633</v>
          </cell>
        </row>
        <row r="172">
          <cell r="AC172">
            <v>11.227</v>
          </cell>
          <cell r="AF172">
            <v>3.7999999523162842</v>
          </cell>
          <cell r="AG172">
            <v>7.3000001907348633</v>
          </cell>
        </row>
        <row r="173">
          <cell r="AC173">
            <v>11.292</v>
          </cell>
          <cell r="AF173">
            <v>6.5399999618530273</v>
          </cell>
          <cell r="AG173">
            <v>7.5300002098083496</v>
          </cell>
        </row>
        <row r="174">
          <cell r="AC174">
            <v>11.356</v>
          </cell>
          <cell r="AF174">
            <v>5.5</v>
          </cell>
          <cell r="AG174">
            <v>8.0299997329711914</v>
          </cell>
        </row>
        <row r="175">
          <cell r="AC175">
            <v>11.45</v>
          </cell>
          <cell r="AF175">
            <v>5.75</v>
          </cell>
          <cell r="AG175">
            <v>4.9600000381469727</v>
          </cell>
        </row>
        <row r="176">
          <cell r="AC176">
            <v>11.52</v>
          </cell>
          <cell r="AF176">
            <v>5.0799999237060547</v>
          </cell>
          <cell r="AG176">
            <v>7.880000114440918</v>
          </cell>
        </row>
        <row r="177">
          <cell r="AF177">
            <v>1.271329480551743</v>
          </cell>
          <cell r="AG177">
            <v>5.7679769031574271</v>
          </cell>
        </row>
        <row r="178">
          <cell r="AF178">
            <v>2.5328982213820259</v>
          </cell>
          <cell r="AG178">
            <v>1.7747242781650066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Watanabe1"/>
      <sheetName val="Watanabe2"/>
      <sheetName val="Daiki1"/>
      <sheetName val="Daiki2"/>
      <sheetName val="Hikaru1"/>
      <sheetName val="Hikaru2"/>
      <sheetName val="Onoki1"/>
      <sheetName val="Onoki2"/>
      <sheetName val="Ogasawara1"/>
      <sheetName val="Ogasawara2"/>
      <sheetName val="Matsuda1"/>
      <sheetName val="Matsuda2"/>
      <sheetName val="Yamaguti1"/>
      <sheetName val="Yamaguti2"/>
      <sheetName val="Souma1"/>
      <sheetName val="Souma2"/>
      <sheetName val="Daichi1"/>
      <sheetName val="Daichi2"/>
      <sheetName val="べへー1"/>
      <sheetName val="べへー2"/>
      <sheetName val="Masaya1"/>
      <sheetName val="Masaya2"/>
    </sheetNames>
    <sheetDataSet>
      <sheetData sheetId="0" refreshError="1"/>
      <sheetData sheetId="1">
        <row r="1">
          <cell r="A1" t="str">
            <v>Orbit</v>
          </cell>
        </row>
      </sheetData>
      <sheetData sheetId="2">
        <row r="1">
          <cell r="A1" t="str">
            <v>Orbit</v>
          </cell>
        </row>
      </sheetData>
      <sheetData sheetId="3">
        <row r="1">
          <cell r="A1" t="str">
            <v>Orbit</v>
          </cell>
        </row>
      </sheetData>
      <sheetData sheetId="4">
        <row r="1">
          <cell r="A1" t="str">
            <v>Orbit</v>
          </cell>
        </row>
      </sheetData>
      <sheetData sheetId="5">
        <row r="1">
          <cell r="A1" t="str">
            <v>Orbit</v>
          </cell>
        </row>
      </sheetData>
      <sheetData sheetId="6">
        <row r="1">
          <cell r="A1" t="str">
            <v>Orbit</v>
          </cell>
        </row>
      </sheetData>
      <sheetData sheetId="7">
        <row r="1">
          <cell r="A1" t="str">
            <v>Orbit</v>
          </cell>
        </row>
      </sheetData>
      <sheetData sheetId="8">
        <row r="1">
          <cell r="A1" t="str">
            <v>Orbit</v>
          </cell>
        </row>
      </sheetData>
      <sheetData sheetId="9">
        <row r="1">
          <cell r="A1" t="str">
            <v>Orbit</v>
          </cell>
        </row>
      </sheetData>
      <sheetData sheetId="10">
        <row r="1">
          <cell r="A1" t="str">
            <v>Orbit</v>
          </cell>
        </row>
        <row r="4">
          <cell r="N4">
            <v>0</v>
          </cell>
          <cell r="O4">
            <v>0</v>
          </cell>
        </row>
        <row r="5">
          <cell r="N5">
            <v>-2.8729000000000043E-2</v>
          </cell>
          <cell r="O5">
            <v>0.15701200000000018</v>
          </cell>
        </row>
        <row r="6">
          <cell r="N6">
            <v>-2.6793000000000008E-2</v>
          </cell>
          <cell r="O6">
            <v>0.25284299999999987</v>
          </cell>
        </row>
        <row r="7">
          <cell r="N7">
            <v>-1.5599999999999455E-3</v>
          </cell>
          <cell r="O7">
            <v>0.37350100000000019</v>
          </cell>
        </row>
        <row r="8">
          <cell r="N8">
            <v>-4.7700000000000048E-2</v>
          </cell>
          <cell r="O8">
            <v>0.50539199999999984</v>
          </cell>
        </row>
        <row r="9">
          <cell r="N9">
            <v>-5.6072000000000004E-2</v>
          </cell>
          <cell r="O9">
            <v>0.67600599999999988</v>
          </cell>
        </row>
        <row r="10">
          <cell r="N10">
            <v>-1.5482999999999948E-2</v>
          </cell>
          <cell r="O10">
            <v>0.71951600000000004</v>
          </cell>
        </row>
        <row r="11">
          <cell r="N11">
            <v>-3.0040000000000192E-3</v>
          </cell>
          <cell r="O11">
            <v>0.90836199999999967</v>
          </cell>
        </row>
        <row r="12">
          <cell r="N12">
            <v>-4.4235000000000017E-2</v>
          </cell>
          <cell r="O12">
            <v>1.0379599999999995</v>
          </cell>
        </row>
        <row r="13">
          <cell r="N13">
            <v>-4.3629999999999995E-2</v>
          </cell>
          <cell r="O13">
            <v>1.20852</v>
          </cell>
        </row>
        <row r="14">
          <cell r="N14">
            <v>-5.3890000000000101E-3</v>
          </cell>
          <cell r="O14">
            <v>1.2473529999999997</v>
          </cell>
        </row>
        <row r="15">
          <cell r="N15">
            <v>-3.5918999999999986E-2</v>
          </cell>
          <cell r="O15">
            <v>1.465462</v>
          </cell>
        </row>
        <row r="16">
          <cell r="N16">
            <v>-3.4946000000000026E-2</v>
          </cell>
          <cell r="O16">
            <v>1.548011</v>
          </cell>
        </row>
        <row r="17">
          <cell r="N17">
            <v>-1.465300000000002E-2</v>
          </cell>
          <cell r="O17">
            <v>1.728667</v>
          </cell>
        </row>
        <row r="18">
          <cell r="N18">
            <v>-4.5681000000000041E-2</v>
          </cell>
          <cell r="O18">
            <v>1.8573939999999998</v>
          </cell>
        </row>
        <row r="19">
          <cell r="N19">
            <v>-9.6670000000000297E-3</v>
          </cell>
          <cell r="O19">
            <v>2.046926</v>
          </cell>
        </row>
        <row r="20">
          <cell r="N20">
            <v>-4.0447999999999977E-2</v>
          </cell>
          <cell r="O20">
            <v>2.1717059999999999</v>
          </cell>
        </row>
        <row r="21">
          <cell r="N21">
            <v>-1.8458999999999948E-2</v>
          </cell>
          <cell r="O21">
            <v>2.3424710000000002</v>
          </cell>
        </row>
        <row r="22">
          <cell r="N22">
            <v>-3.7649000000000002E-2</v>
          </cell>
          <cell r="O22">
            <v>2.4737400000000003</v>
          </cell>
        </row>
        <row r="23">
          <cell r="N23">
            <v>-1.1150999999999954E-2</v>
          </cell>
          <cell r="O23">
            <v>2.643113</v>
          </cell>
        </row>
        <row r="24">
          <cell r="N24">
            <v>-3.3774999999999979E-2</v>
          </cell>
          <cell r="O24">
            <v>2.7675580000000006</v>
          </cell>
        </row>
        <row r="25">
          <cell r="N25">
            <v>-1.9560000000000172E-3</v>
          </cell>
          <cell r="O25">
            <v>3.0060279999999997</v>
          </cell>
        </row>
        <row r="26">
          <cell r="N26">
            <v>1.3784999999999969E-2</v>
          </cell>
          <cell r="O26">
            <v>3.0884119999999999</v>
          </cell>
        </row>
        <row r="27">
          <cell r="N27">
            <v>-2.170799999999997E-2</v>
          </cell>
          <cell r="O27">
            <v>3.3327400000000003</v>
          </cell>
        </row>
        <row r="28">
          <cell r="N28">
            <v>-2.7472999999999956E-2</v>
          </cell>
          <cell r="O28">
            <v>3.462154</v>
          </cell>
        </row>
        <row r="29">
          <cell r="N29">
            <v>-8.8110000000000358E-3</v>
          </cell>
          <cell r="O29">
            <v>3.6738550000000001</v>
          </cell>
        </row>
        <row r="30">
          <cell r="N30">
            <v>1.3173999999999979E-2</v>
          </cell>
          <cell r="O30">
            <v>3.7552469999999998</v>
          </cell>
        </row>
        <row r="31">
          <cell r="N31">
            <v>-4.0700000000000501E-3</v>
          </cell>
          <cell r="O31">
            <v>3.9974010000000004</v>
          </cell>
        </row>
        <row r="32">
          <cell r="N32">
            <v>-6.5430000000000063E-3</v>
          </cell>
          <cell r="O32">
            <v>4.1207890000000011</v>
          </cell>
        </row>
        <row r="33">
          <cell r="N33">
            <v>-7.1829999999999932E-3</v>
          </cell>
          <cell r="O33">
            <v>4.3660859999999992</v>
          </cell>
        </row>
        <row r="34">
          <cell r="N34">
            <v>-3.7469999999999574E-3</v>
          </cell>
          <cell r="O34">
            <v>4.4891200000000007</v>
          </cell>
        </row>
        <row r="35">
          <cell r="N35">
            <v>-1.7300000000000182E-4</v>
          </cell>
          <cell r="O35">
            <v>4.7286110000000008</v>
          </cell>
        </row>
        <row r="36">
          <cell r="N36">
            <v>-9.6000000000003645E-4</v>
          </cell>
          <cell r="O36">
            <v>4.8445980000000004</v>
          </cell>
        </row>
        <row r="37">
          <cell r="N37">
            <v>-2.1759999999999991E-2</v>
          </cell>
          <cell r="O37">
            <v>5.1177810000000008</v>
          </cell>
        </row>
        <row r="38">
          <cell r="N38">
            <v>-1.5812000000000014E-2</v>
          </cell>
          <cell r="O38">
            <v>5.2895099999999999</v>
          </cell>
        </row>
        <row r="39">
          <cell r="N39">
            <v>-2.2249999999999999E-2</v>
          </cell>
          <cell r="O39">
            <v>5.5059820000000004</v>
          </cell>
        </row>
        <row r="40">
          <cell r="N40">
            <v>-2.0967999999999962E-2</v>
          </cell>
          <cell r="O40">
            <v>5.6691139999999995</v>
          </cell>
        </row>
        <row r="41">
          <cell r="N41">
            <v>-4.3500000000000004E-2</v>
          </cell>
          <cell r="O41">
            <v>5.9229810000000001</v>
          </cell>
        </row>
        <row r="42">
          <cell r="N42">
            <v>-3.0024000000000002E-2</v>
          </cell>
          <cell r="O42">
            <v>6.0345840000000006</v>
          </cell>
        </row>
        <row r="43">
          <cell r="N43">
            <v>-2.8068999999999962E-2</v>
          </cell>
          <cell r="O43">
            <v>6.2930960000000011</v>
          </cell>
        </row>
        <row r="44">
          <cell r="N44">
            <v>-3.2058999999999969E-2</v>
          </cell>
          <cell r="O44">
            <v>6.4431950000000002</v>
          </cell>
        </row>
        <row r="45">
          <cell r="N45">
            <v>-4.0643000000000033E-2</v>
          </cell>
          <cell r="O45">
            <v>6.7379359999999995</v>
          </cell>
        </row>
        <row r="46">
          <cell r="N46">
            <v>-5.8326000000000024E-2</v>
          </cell>
          <cell r="O46">
            <v>6.8773729999999995</v>
          </cell>
        </row>
        <row r="47">
          <cell r="N47">
            <v>-3.8995000000000009E-2</v>
          </cell>
          <cell r="O47">
            <v>7.1266990000000003</v>
          </cell>
        </row>
        <row r="48">
          <cell r="N48">
            <v>-4.079300000000001E-2</v>
          </cell>
          <cell r="O48">
            <v>7.268676000000001</v>
          </cell>
        </row>
        <row r="49">
          <cell r="N49">
            <v>-5.1182999999999992E-2</v>
          </cell>
          <cell r="O49">
            <v>7.5464830000000003</v>
          </cell>
        </row>
        <row r="50">
          <cell r="N50">
            <v>-3.9049999999999953E-2</v>
          </cell>
          <cell r="O50">
            <v>7.6893450000000012</v>
          </cell>
        </row>
        <row r="51">
          <cell r="N51">
            <v>-6.1043999999999987E-2</v>
          </cell>
          <cell r="O51">
            <v>8.0018240000000009</v>
          </cell>
        </row>
        <row r="52">
          <cell r="N52">
            <v>-4.5585000000000035E-2</v>
          </cell>
          <cell r="O52">
            <v>8.141509000000001</v>
          </cell>
        </row>
        <row r="53">
          <cell r="N53">
            <v>-4.9485999999999988E-2</v>
          </cell>
          <cell r="O53">
            <v>8.407566000000001</v>
          </cell>
        </row>
        <row r="54">
          <cell r="N54">
            <v>-4.0014000000000008E-2</v>
          </cell>
          <cell r="O54">
            <v>8.5420860000000012</v>
          </cell>
        </row>
        <row r="55">
          <cell r="N55">
            <v>-5.9707999999999969E-2</v>
          </cell>
          <cell r="O55">
            <v>8.8430099999999996</v>
          </cell>
        </row>
        <row r="56">
          <cell r="N56">
            <v>-5.3452E-2</v>
          </cell>
          <cell r="O56">
            <v>8.9740020000000005</v>
          </cell>
        </row>
        <row r="57">
          <cell r="N57">
            <v>-5.4135999999999969E-2</v>
          </cell>
          <cell r="O57">
            <v>9.2738950000000013</v>
          </cell>
        </row>
        <row r="58">
          <cell r="N58">
            <v>-5.534699999999998E-2</v>
          </cell>
          <cell r="O58">
            <v>9.4013550000000006</v>
          </cell>
        </row>
        <row r="59">
          <cell r="N59">
            <v>-5.1585000000000041E-2</v>
          </cell>
          <cell r="O59">
            <v>9.6977460000000004</v>
          </cell>
        </row>
        <row r="60">
          <cell r="N60">
            <v>-4.5149000000000002E-2</v>
          </cell>
          <cell r="O60">
            <v>9.8245330000000006</v>
          </cell>
        </row>
        <row r="61">
          <cell r="N61">
            <v>-5.6686000000000035E-2</v>
          </cell>
          <cell r="O61">
            <v>10.116369000000001</v>
          </cell>
        </row>
        <row r="62">
          <cell r="N62">
            <v>-5.0183999999999972E-2</v>
          </cell>
          <cell r="O62">
            <v>10.241854000000002</v>
          </cell>
        </row>
        <row r="63">
          <cell r="N63">
            <v>-3.8855000000000021E-2</v>
          </cell>
          <cell r="O63">
            <v>10.574783000000002</v>
          </cell>
        </row>
        <row r="64">
          <cell r="N64">
            <v>-4.5325000000000046E-2</v>
          </cell>
          <cell r="O64">
            <v>10.740472</v>
          </cell>
        </row>
        <row r="65">
          <cell r="N65">
            <v>-4.5109000000000038E-2</v>
          </cell>
          <cell r="O65">
            <v>10.989131000000002</v>
          </cell>
        </row>
        <row r="66">
          <cell r="N66">
            <v>-5.0342999999999964E-2</v>
          </cell>
          <cell r="O66">
            <v>11.155193000000001</v>
          </cell>
        </row>
        <row r="67">
          <cell r="N67">
            <v>-4.7674999999999954E-2</v>
          </cell>
          <cell r="O67">
            <v>11.446007</v>
          </cell>
        </row>
        <row r="68">
          <cell r="N68">
            <v>-5.5192000000000012E-2</v>
          </cell>
          <cell r="O68">
            <v>11.57151</v>
          </cell>
        </row>
        <row r="69">
          <cell r="N69">
            <v>-5.7248000000000049E-2</v>
          </cell>
          <cell r="O69">
            <v>11.906542999999999</v>
          </cell>
        </row>
        <row r="70">
          <cell r="N70">
            <v>-5.9294999999999959E-2</v>
          </cell>
          <cell r="O70">
            <v>12.075132999999999</v>
          </cell>
        </row>
        <row r="71">
          <cell r="N71">
            <v>-6.6627999999999993E-2</v>
          </cell>
          <cell r="O71">
            <v>12.330365</v>
          </cell>
        </row>
        <row r="72">
          <cell r="N72">
            <v>-5.5221000000000006E-2</v>
          </cell>
          <cell r="O72">
            <v>12.499050000000002</v>
          </cell>
        </row>
        <row r="73">
          <cell r="N73">
            <v>-7.7608999999999984E-2</v>
          </cell>
          <cell r="O73">
            <v>12.761125</v>
          </cell>
        </row>
        <row r="74">
          <cell r="N74">
            <v>-7.125200000000001E-2</v>
          </cell>
          <cell r="O74">
            <v>12.933325000000002</v>
          </cell>
        </row>
        <row r="75">
          <cell r="N75">
            <v>-5.6923999999999982E-2</v>
          </cell>
          <cell r="O75">
            <v>13.280789</v>
          </cell>
        </row>
        <row r="76">
          <cell r="N76">
            <v>-4.0174999999999954E-2</v>
          </cell>
          <cell r="O76">
            <v>13.453754000000002</v>
          </cell>
        </row>
        <row r="77">
          <cell r="N77">
            <v>-5.5088999999999944E-2</v>
          </cell>
          <cell r="O77">
            <v>13.727463</v>
          </cell>
        </row>
        <row r="78">
          <cell r="N78">
            <v>-6.5713999999999995E-2</v>
          </cell>
          <cell r="O78">
            <v>13.867139999999999</v>
          </cell>
        </row>
        <row r="79">
          <cell r="N79">
            <v>-5.6716999999999983E-2</v>
          </cell>
          <cell r="O79">
            <v>14.187118000000002</v>
          </cell>
        </row>
        <row r="80">
          <cell r="N80">
            <v>-7.4673000000000003E-2</v>
          </cell>
          <cell r="O80">
            <v>14.334063000000002</v>
          </cell>
        </row>
        <row r="81">
          <cell r="N81">
            <v>-6.3016000000000016E-2</v>
          </cell>
          <cell r="O81">
            <v>14.662983000000001</v>
          </cell>
        </row>
        <row r="82">
          <cell r="N82">
            <v>-6.5385999999999972E-2</v>
          </cell>
          <cell r="O82">
            <v>14.809275000000001</v>
          </cell>
        </row>
        <row r="83">
          <cell r="N83">
            <v>-7.4627000000000013E-2</v>
          </cell>
          <cell r="O83">
            <v>15.108862000000002</v>
          </cell>
        </row>
        <row r="84">
          <cell r="N84">
            <v>-6.4082E-2</v>
          </cell>
          <cell r="O84">
            <v>15.25446</v>
          </cell>
        </row>
        <row r="85">
          <cell r="N85">
            <v>-6.313599999999997E-2</v>
          </cell>
          <cell r="O85">
            <v>15.560117000000002</v>
          </cell>
        </row>
        <row r="86">
          <cell r="N86">
            <v>-7.0115000000000011E-2</v>
          </cell>
          <cell r="O86">
            <v>15.719716</v>
          </cell>
        </row>
        <row r="87">
          <cell r="N87">
            <v>-8.0990000000000006E-2</v>
          </cell>
          <cell r="O87">
            <v>16.044347000000002</v>
          </cell>
        </row>
        <row r="88">
          <cell r="N88">
            <v>-7.7752999999999989E-2</v>
          </cell>
          <cell r="O88">
            <v>16.205415000000002</v>
          </cell>
        </row>
        <row r="89">
          <cell r="N89">
            <v>-7.4074999999999988E-2</v>
          </cell>
          <cell r="O89">
            <v>16.480202000000002</v>
          </cell>
        </row>
        <row r="90">
          <cell r="N90">
            <v>-7.5814999999999994E-2</v>
          </cell>
          <cell r="O90">
            <v>16.650685000000003</v>
          </cell>
        </row>
        <row r="91">
          <cell r="N91">
            <v>-7.4346000000000009E-2</v>
          </cell>
          <cell r="O91">
            <v>16.938326</v>
          </cell>
        </row>
        <row r="92">
          <cell r="N92">
            <v>-6.086599999999999E-2</v>
          </cell>
          <cell r="O92">
            <v>17.106564000000002</v>
          </cell>
        </row>
        <row r="93">
          <cell r="N93">
            <v>-5.3301000000000043E-2</v>
          </cell>
          <cell r="O93">
            <v>17.464184000000003</v>
          </cell>
        </row>
        <row r="94">
          <cell r="N94">
            <v>-7.6074000000000017E-2</v>
          </cell>
          <cell r="O94">
            <v>17.604136999999998</v>
          </cell>
        </row>
        <row r="95">
          <cell r="N95">
            <v>-5.0614000000000034E-2</v>
          </cell>
          <cell r="O95">
            <v>17.902436000000002</v>
          </cell>
        </row>
        <row r="96">
          <cell r="N96">
            <v>-6.7397999999999972E-2</v>
          </cell>
          <cell r="O96">
            <v>18.044353000000001</v>
          </cell>
        </row>
        <row r="97">
          <cell r="N97">
            <v>-7.9867999999999995E-2</v>
          </cell>
          <cell r="O97">
            <v>18.318607</v>
          </cell>
        </row>
        <row r="98">
          <cell r="N98">
            <v>-3.9152000000000048E-2</v>
          </cell>
          <cell r="O98">
            <v>18.489127</v>
          </cell>
        </row>
        <row r="99">
          <cell r="N99">
            <v>-4.5562999999999992E-2</v>
          </cell>
          <cell r="O99">
            <v>18.841763</v>
          </cell>
        </row>
        <row r="100">
          <cell r="N100">
            <v>-6.1391000000000022E-2</v>
          </cell>
          <cell r="O100">
            <v>18.997761999999998</v>
          </cell>
        </row>
        <row r="101">
          <cell r="N101">
            <v>-5.1441000000000035E-2</v>
          </cell>
          <cell r="O101">
            <v>19.281009000000001</v>
          </cell>
        </row>
        <row r="102">
          <cell r="N102">
            <v>-4.0325000000000048E-2</v>
          </cell>
          <cell r="O102">
            <v>19.420193000000001</v>
          </cell>
        </row>
        <row r="103">
          <cell r="N103">
            <v>-4.2879999999999995E-2</v>
          </cell>
          <cell r="O103">
            <v>19.727930000000001</v>
          </cell>
        </row>
        <row r="104">
          <cell r="N104">
            <v>-3.5748000000000051E-2</v>
          </cell>
          <cell r="O104">
            <v>19.877707000000001</v>
          </cell>
        </row>
        <row r="105">
          <cell r="N105">
            <v>-3.8285999999999945E-2</v>
          </cell>
          <cell r="O105">
            <v>20.200848000000001</v>
          </cell>
        </row>
        <row r="106">
          <cell r="N106">
            <v>-3.2004000000000019E-2</v>
          </cell>
          <cell r="O106">
            <v>20.358946</v>
          </cell>
        </row>
        <row r="107">
          <cell r="N107">
            <v>-4.2817999999999981E-2</v>
          </cell>
          <cell r="O107">
            <v>20.622259000000003</v>
          </cell>
        </row>
        <row r="108">
          <cell r="N108">
            <v>-8.2928999999999975E-2</v>
          </cell>
          <cell r="O108">
            <v>20.749601999999999</v>
          </cell>
        </row>
        <row r="109">
          <cell r="N109">
            <v>-4.4456999999999997E-2</v>
          </cell>
          <cell r="O109">
            <v>21.060109000000001</v>
          </cell>
        </row>
        <row r="110">
          <cell r="N110">
            <v>-8.2315999999999973E-2</v>
          </cell>
          <cell r="O110">
            <v>21.190901000000004</v>
          </cell>
        </row>
        <row r="111">
          <cell r="N111">
            <v>-8.0480999999999997E-2</v>
          </cell>
          <cell r="O111">
            <v>21.464230000000001</v>
          </cell>
        </row>
        <row r="112">
          <cell r="N112">
            <v>-4.5798999999999979E-2</v>
          </cell>
          <cell r="O112">
            <v>21.612981999999999</v>
          </cell>
        </row>
        <row r="113">
          <cell r="N113">
            <v>-5.8846999999999983E-2</v>
          </cell>
          <cell r="O113">
            <v>21.916156000000001</v>
          </cell>
        </row>
        <row r="114">
          <cell r="N114">
            <v>-8.4010999999999975E-2</v>
          </cell>
          <cell r="O114">
            <v>22.043859000000001</v>
          </cell>
        </row>
        <row r="115">
          <cell r="N115">
            <v>-8.0283999999999994E-2</v>
          </cell>
          <cell r="O115">
            <v>22.340551000000001</v>
          </cell>
        </row>
        <row r="116">
          <cell r="N116">
            <v>-8.7163999999999991E-2</v>
          </cell>
          <cell r="O116">
            <v>22.451436000000001</v>
          </cell>
        </row>
        <row r="117">
          <cell r="N117">
            <v>-0.11795999999999998</v>
          </cell>
          <cell r="O117">
            <v>22.697898000000002</v>
          </cell>
        </row>
        <row r="118">
          <cell r="N118">
            <v>-7.6769000000000004E-2</v>
          </cell>
          <cell r="O118">
            <v>22.859705000000002</v>
          </cell>
        </row>
        <row r="119">
          <cell r="N119">
            <v>-9.9255999999999969E-2</v>
          </cell>
          <cell r="O119">
            <v>23.106079000000001</v>
          </cell>
        </row>
        <row r="120">
          <cell r="N120">
            <v>-8.3533000000000024E-2</v>
          </cell>
          <cell r="O120">
            <v>23.308374000000001</v>
          </cell>
        </row>
        <row r="121">
          <cell r="N121">
            <v>-8.6838000000000026E-2</v>
          </cell>
          <cell r="O121">
            <v>23.540709</v>
          </cell>
        </row>
        <row r="122">
          <cell r="N122">
            <v>-0.10505000000000002</v>
          </cell>
          <cell r="O122">
            <v>23.680858000000001</v>
          </cell>
        </row>
        <row r="123">
          <cell r="N123">
            <v>-0.108531</v>
          </cell>
          <cell r="O123">
            <v>23.921999</v>
          </cell>
        </row>
        <row r="124">
          <cell r="N124">
            <v>-0.107394</v>
          </cell>
          <cell r="O124">
            <v>24.040804000000001</v>
          </cell>
        </row>
        <row r="125">
          <cell r="N125">
            <v>-0.10624599999999998</v>
          </cell>
          <cell r="O125">
            <v>24.284141000000002</v>
          </cell>
        </row>
        <row r="126">
          <cell r="N126">
            <v>-0.11711899999999997</v>
          </cell>
          <cell r="O126">
            <v>24.424323000000001</v>
          </cell>
        </row>
        <row r="127">
          <cell r="N127">
            <v>-9.569900000000002E-2</v>
          </cell>
          <cell r="O127">
            <v>24.647994999999998</v>
          </cell>
        </row>
        <row r="128">
          <cell r="N128">
            <v>-0.11113900000000002</v>
          </cell>
          <cell r="O128">
            <v>24.799884000000002</v>
          </cell>
        </row>
        <row r="129">
          <cell r="N129">
            <v>-9.659899999999999E-2</v>
          </cell>
          <cell r="O129">
            <v>25.042517</v>
          </cell>
        </row>
        <row r="130">
          <cell r="N130">
            <v>-0.15389</v>
          </cell>
          <cell r="O130">
            <v>25.127439000000003</v>
          </cell>
        </row>
        <row r="131">
          <cell r="N131">
            <v>-0.12121699999999999</v>
          </cell>
          <cell r="O131">
            <v>25.350555</v>
          </cell>
        </row>
        <row r="132">
          <cell r="N132">
            <v>-0.12017899999999998</v>
          </cell>
          <cell r="O132">
            <v>25.487266000000002</v>
          </cell>
        </row>
        <row r="133">
          <cell r="N133">
            <v>-0.145644</v>
          </cell>
          <cell r="O133">
            <v>25.666790000000002</v>
          </cell>
        </row>
        <row r="134">
          <cell r="N134">
            <v>-0.12989900000000001</v>
          </cell>
          <cell r="O134">
            <v>25.784863000000001</v>
          </cell>
        </row>
        <row r="135">
          <cell r="N135">
            <v>-0.16279899999999997</v>
          </cell>
          <cell r="O135">
            <v>25.98086</v>
          </cell>
        </row>
        <row r="136">
          <cell r="N136">
            <v>-0.14047300000000001</v>
          </cell>
          <cell r="O136">
            <v>26.092182000000001</v>
          </cell>
        </row>
        <row r="137">
          <cell r="N137">
            <v>-0.15133100000000002</v>
          </cell>
          <cell r="O137">
            <v>26.258071000000001</v>
          </cell>
        </row>
      </sheetData>
      <sheetData sheetId="11">
        <row r="1">
          <cell r="A1" t="str">
            <v>Orbit</v>
          </cell>
        </row>
      </sheetData>
      <sheetData sheetId="12">
        <row r="1">
          <cell r="A1" t="str">
            <v>Orbit</v>
          </cell>
        </row>
      </sheetData>
      <sheetData sheetId="13">
        <row r="1">
          <cell r="A1" t="str">
            <v>Orbit</v>
          </cell>
        </row>
      </sheetData>
      <sheetData sheetId="14">
        <row r="1">
          <cell r="A1" t="str">
            <v>Orbit</v>
          </cell>
        </row>
      </sheetData>
      <sheetData sheetId="15">
        <row r="1">
          <cell r="A1" t="str">
            <v>Orbit</v>
          </cell>
        </row>
      </sheetData>
      <sheetData sheetId="16">
        <row r="1">
          <cell r="A1" t="str">
            <v>Orbit</v>
          </cell>
        </row>
      </sheetData>
      <sheetData sheetId="17">
        <row r="1">
          <cell r="A1" t="str">
            <v>Orbit</v>
          </cell>
        </row>
      </sheetData>
      <sheetData sheetId="18">
        <row r="1">
          <cell r="A1" t="str">
            <v>Orbit</v>
          </cell>
        </row>
      </sheetData>
      <sheetData sheetId="19">
        <row r="1">
          <cell r="A1" t="str">
            <v>Orbit</v>
          </cell>
        </row>
      </sheetData>
      <sheetData sheetId="20">
        <row r="1">
          <cell r="A1" t="str">
            <v>Orbit</v>
          </cell>
        </row>
      </sheetData>
      <sheetData sheetId="21">
        <row r="1">
          <cell r="A1" t="str">
            <v>Orbit</v>
          </cell>
        </row>
      </sheetData>
      <sheetData sheetId="22">
        <row r="1">
          <cell r="A1" t="str">
            <v>Orbit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,SD"/>
      <sheetName val="Figure4.2.2(hikaru1)"/>
      <sheetName val="Figur4.2.1(Daiki2)"/>
      <sheetName val="Figure4.2.12(a)"/>
      <sheetName val="Daiki1"/>
      <sheetName val="Hikaru2"/>
      <sheetName val="Onoki1"/>
      <sheetName val="Onoki2"/>
      <sheetName val="Souma1"/>
      <sheetName val="Souma2"/>
      <sheetName val="Daichi1"/>
      <sheetName val="Daichi2"/>
      <sheetName val="Ogasawara1"/>
      <sheetName val="Ogasawara2"/>
      <sheetName val="Matsuda1"/>
      <sheetName val="Matsuda2"/>
      <sheetName val="Yamaguti1"/>
      <sheetName val="Yamaguti2"/>
      <sheetName val="Watanabe1"/>
      <sheetName val="Watanabe2"/>
      <sheetName val="Batbekh1"/>
      <sheetName val="Batbekh2"/>
      <sheetName val="Masaya1"/>
      <sheetName val="Masay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4">
          <cell r="AF4">
            <v>1.4299999475479126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N2" t="str">
            <v>Trajectory</v>
          </cell>
        </row>
        <row r="3">
          <cell r="AF3" t="str">
            <v>Yaw</v>
          </cell>
          <cell r="AG3" t="str">
            <v>Pitch</v>
          </cell>
        </row>
        <row r="4">
          <cell r="D4">
            <v>0</v>
          </cell>
          <cell r="N4">
            <v>0</v>
          </cell>
          <cell r="AC4">
            <v>0</v>
          </cell>
          <cell r="AF4">
            <v>-13.310000419616699</v>
          </cell>
          <cell r="AG4">
            <v>-29.459999084472656</v>
          </cell>
        </row>
        <row r="5">
          <cell r="D5">
            <v>0.10899999999674037</v>
          </cell>
          <cell r="N5">
            <v>1.9790000000000019E-2</v>
          </cell>
          <cell r="AC5">
            <v>6.0999999999999999E-2</v>
          </cell>
          <cell r="AF5">
            <v>-12.960000038146973</v>
          </cell>
          <cell r="AG5">
            <v>-33.319999694824219</v>
          </cell>
        </row>
        <row r="6">
          <cell r="D6">
            <v>0.21600000000034925</v>
          </cell>
          <cell r="N6">
            <v>3.3602000000000035E-2</v>
          </cell>
          <cell r="AC6">
            <v>0.13300000000000001</v>
          </cell>
          <cell r="AF6">
            <v>-13.470000267028809</v>
          </cell>
          <cell r="AG6">
            <v>-33.080001831054688</v>
          </cell>
        </row>
        <row r="7">
          <cell r="D7">
            <v>0.32300000000395812</v>
          </cell>
          <cell r="N7">
            <v>3.9158000000000019E-2</v>
          </cell>
          <cell r="AC7">
            <v>0.23100000000000001</v>
          </cell>
          <cell r="AF7">
            <v>-12.770000457763672</v>
          </cell>
          <cell r="AG7">
            <v>-30.309999465942383</v>
          </cell>
        </row>
        <row r="8">
          <cell r="D8">
            <v>0.41800000000512227</v>
          </cell>
          <cell r="N8">
            <v>3.5321000000000026E-2</v>
          </cell>
          <cell r="AC8">
            <v>0.29499999999999998</v>
          </cell>
          <cell r="AF8">
            <v>-12</v>
          </cell>
          <cell r="AG8">
            <v>-26.25</v>
          </cell>
        </row>
        <row r="9">
          <cell r="D9">
            <v>0.51099999999860302</v>
          </cell>
          <cell r="N9">
            <v>4.0641000000000017E-2</v>
          </cell>
          <cell r="AC9">
            <v>0.36199999999999999</v>
          </cell>
          <cell r="AF9">
            <v>-11.779999732971191</v>
          </cell>
          <cell r="AG9">
            <v>-28.030000686645508</v>
          </cell>
        </row>
        <row r="10">
          <cell r="D10">
            <v>0.60700000000360887</v>
          </cell>
          <cell r="N10">
            <v>5.0025000000000035E-2</v>
          </cell>
          <cell r="AC10">
            <v>0.41799999999999998</v>
          </cell>
          <cell r="AF10">
            <v>-11.779999732971191</v>
          </cell>
          <cell r="AG10">
            <v>-28.030000686645508</v>
          </cell>
        </row>
        <row r="11">
          <cell r="D11">
            <v>0.71199999999953434</v>
          </cell>
          <cell r="N11">
            <v>3.0728000000000009E-2</v>
          </cell>
          <cell r="AC11">
            <v>0.46300000000000002</v>
          </cell>
          <cell r="AF11">
            <v>-8.2299995422363281</v>
          </cell>
          <cell r="AG11">
            <v>-26.850000381469727</v>
          </cell>
        </row>
        <row r="12">
          <cell r="D12">
            <v>0.80899999999382999</v>
          </cell>
          <cell r="N12">
            <v>2.3307000000000015E-2</v>
          </cell>
          <cell r="AC12">
            <v>0.52600000000000002</v>
          </cell>
          <cell r="AF12">
            <v>-10.930000305175781</v>
          </cell>
          <cell r="AG12">
            <v>-26.059999465942383</v>
          </cell>
        </row>
        <row r="13">
          <cell r="D13">
            <v>0.91000000000349246</v>
          </cell>
          <cell r="N13">
            <v>3.7804000000000032E-2</v>
          </cell>
          <cell r="AC13">
            <v>0.59099999999999997</v>
          </cell>
          <cell r="AF13">
            <v>-12.029999732971191</v>
          </cell>
          <cell r="AG13">
            <v>-20.610000610351563</v>
          </cell>
        </row>
        <row r="14">
          <cell r="D14">
            <v>1.0029999999969732</v>
          </cell>
          <cell r="N14">
            <v>1.1190000000000282E-3</v>
          </cell>
          <cell r="AC14">
            <v>0.66300000000000003</v>
          </cell>
          <cell r="AF14">
            <v>-8.3400001525878906</v>
          </cell>
          <cell r="AG14">
            <v>-26</v>
          </cell>
        </row>
        <row r="15">
          <cell r="D15">
            <v>1.0950000000011642</v>
          </cell>
          <cell r="N15">
            <v>-7.9180000000000066E-3</v>
          </cell>
          <cell r="AC15">
            <v>0.72199999999999998</v>
          </cell>
          <cell r="AF15">
            <v>-10.460000038146973</v>
          </cell>
          <cell r="AG15">
            <v>-22.819999694824219</v>
          </cell>
        </row>
        <row r="16">
          <cell r="D16">
            <v>1.2050000000017462</v>
          </cell>
          <cell r="N16">
            <v>-2.1476999999999975E-2</v>
          </cell>
          <cell r="AC16">
            <v>0.79800000000000004</v>
          </cell>
          <cell r="AF16">
            <v>-10.130000114440918</v>
          </cell>
          <cell r="AG16">
            <v>-23.790000915527344</v>
          </cell>
        </row>
        <row r="17">
          <cell r="D17">
            <v>1.3120000000053551</v>
          </cell>
          <cell r="N17">
            <v>1.0338999999999999E-2</v>
          </cell>
          <cell r="AC17">
            <v>0.85899999999999999</v>
          </cell>
          <cell r="AF17">
            <v>-11.100000381469727</v>
          </cell>
          <cell r="AG17">
            <v>-31.770000457763672</v>
          </cell>
        </row>
        <row r="18">
          <cell r="D18">
            <v>1.407999999995809</v>
          </cell>
          <cell r="N18">
            <v>6.0540000000000307E-3</v>
          </cell>
          <cell r="AC18">
            <v>0.91900000000000004</v>
          </cell>
          <cell r="AF18">
            <v>-9.4899997711181641</v>
          </cell>
          <cell r="AG18">
            <v>-33.549999237060547</v>
          </cell>
        </row>
        <row r="19">
          <cell r="D19">
            <v>1.5120000000024447</v>
          </cell>
          <cell r="N19">
            <v>1.5071000000000027E-2</v>
          </cell>
          <cell r="AC19">
            <v>0.99</v>
          </cell>
          <cell r="AF19">
            <v>-11.869999885559082</v>
          </cell>
          <cell r="AG19">
            <v>-27.170000076293945</v>
          </cell>
        </row>
        <row r="20">
          <cell r="D20">
            <v>1.6089999999967404</v>
          </cell>
          <cell r="N20">
            <v>1.8814000000000022E-2</v>
          </cell>
          <cell r="AC20">
            <v>1.0609999999999999</v>
          </cell>
          <cell r="AF20">
            <v>-7.6399998664855957</v>
          </cell>
          <cell r="AG20">
            <v>-33.529998779296875</v>
          </cell>
        </row>
        <row r="21">
          <cell r="D21">
            <v>1.7189999999973224</v>
          </cell>
          <cell r="N21">
            <v>2.9139999999999985E-2</v>
          </cell>
          <cell r="AC21">
            <v>1.145</v>
          </cell>
          <cell r="AF21">
            <v>-11.939999580383301</v>
          </cell>
          <cell r="AG21">
            <v>-37.560001373291016</v>
          </cell>
        </row>
        <row r="22">
          <cell r="D22">
            <v>1.8240000000077998</v>
          </cell>
          <cell r="N22">
            <v>4.5050000000000014E-2</v>
          </cell>
          <cell r="AC22">
            <v>1.202</v>
          </cell>
          <cell r="AF22">
            <v>-12.930000305175781</v>
          </cell>
          <cell r="AG22">
            <v>-28.340000152587891</v>
          </cell>
        </row>
        <row r="23">
          <cell r="D23">
            <v>1.9199999999982538</v>
          </cell>
          <cell r="N23">
            <v>5.6946000000000024E-2</v>
          </cell>
          <cell r="AC23">
            <v>1.262</v>
          </cell>
          <cell r="AF23">
            <v>-10.590000152587891</v>
          </cell>
          <cell r="AG23">
            <v>-36.889999389648438</v>
          </cell>
        </row>
        <row r="24">
          <cell r="D24">
            <v>2.0249999999941792</v>
          </cell>
          <cell r="N24">
            <v>7.4933999999999973E-2</v>
          </cell>
          <cell r="AC24">
            <v>1.3320000000000001</v>
          </cell>
          <cell r="AF24">
            <v>-9.5200004577636719</v>
          </cell>
          <cell r="AG24">
            <v>-32.979999542236328</v>
          </cell>
        </row>
        <row r="25">
          <cell r="D25">
            <v>2.1220000000030268</v>
          </cell>
          <cell r="N25">
            <v>6.6365000000000007E-2</v>
          </cell>
          <cell r="AC25">
            <v>1.393</v>
          </cell>
          <cell r="AF25">
            <v>-8.5600004196166992</v>
          </cell>
          <cell r="AG25">
            <v>-28.409999847412109</v>
          </cell>
        </row>
        <row r="26">
          <cell r="D26">
            <v>2.2269999999989523</v>
          </cell>
          <cell r="N26">
            <v>8.0310000000000062E-2</v>
          </cell>
          <cell r="AC26">
            <v>1.4550000000000001</v>
          </cell>
          <cell r="AF26">
            <v>-7.9600000381469727</v>
          </cell>
          <cell r="AG26">
            <v>-27.219999313354492</v>
          </cell>
        </row>
        <row r="27">
          <cell r="D27">
            <v>2.3359999999956926</v>
          </cell>
          <cell r="N27">
            <v>6.0951999999999999E-2</v>
          </cell>
          <cell r="AC27">
            <v>1.5269999999999999</v>
          </cell>
          <cell r="AF27">
            <v>-6.7199997901916504</v>
          </cell>
          <cell r="AG27">
            <v>-27.709999084472656</v>
          </cell>
        </row>
        <row r="28">
          <cell r="D28">
            <v>2.44100000000617</v>
          </cell>
          <cell r="N28">
            <v>7.1972999999999954E-2</v>
          </cell>
          <cell r="AC28">
            <v>1.5860000000000001</v>
          </cell>
          <cell r="AF28">
            <v>-11.170000076293945</v>
          </cell>
          <cell r="AG28">
            <v>-29.819999694824219</v>
          </cell>
        </row>
        <row r="29">
          <cell r="D29">
            <v>2.536999999996624</v>
          </cell>
          <cell r="N29">
            <v>6.9359000000000046E-2</v>
          </cell>
          <cell r="AC29">
            <v>1.6579999999999999</v>
          </cell>
          <cell r="AF29">
            <v>-13.310000419616699</v>
          </cell>
          <cell r="AG29">
            <v>-42.880001068115234</v>
          </cell>
        </row>
        <row r="30">
          <cell r="D30">
            <v>2.6399999999994179</v>
          </cell>
          <cell r="N30">
            <v>7.601800000000003E-2</v>
          </cell>
          <cell r="AC30">
            <v>1.7230000000000001</v>
          </cell>
          <cell r="AF30">
            <v>-12.050000190734863</v>
          </cell>
          <cell r="AG30">
            <v>-34.419998168945313</v>
          </cell>
        </row>
        <row r="31">
          <cell r="D31">
            <v>2.7330000000074506</v>
          </cell>
          <cell r="N31">
            <v>6.4702999999999983E-2</v>
          </cell>
          <cell r="AC31">
            <v>1.7909999999999999</v>
          </cell>
          <cell r="AF31">
            <v>-13.550000190734863</v>
          </cell>
          <cell r="AG31">
            <v>-35.479999542236328</v>
          </cell>
        </row>
        <row r="32">
          <cell r="D32">
            <v>2.8240000000077998</v>
          </cell>
          <cell r="N32">
            <v>6.6495999999999986E-2</v>
          </cell>
          <cell r="AC32">
            <v>1.859</v>
          </cell>
          <cell r="AF32">
            <v>-14.300000190734863</v>
          </cell>
          <cell r="AG32">
            <v>-24.979999542236328</v>
          </cell>
        </row>
        <row r="33">
          <cell r="D33">
            <v>2.9220000000059372</v>
          </cell>
          <cell r="N33">
            <v>5.0492000000000023E-2</v>
          </cell>
          <cell r="AC33">
            <v>1.925</v>
          </cell>
          <cell r="AF33">
            <v>-5.190000057220459</v>
          </cell>
          <cell r="AG33">
            <v>-31.350000381469727</v>
          </cell>
        </row>
        <row r="34">
          <cell r="D34">
            <v>3.0270000000018626</v>
          </cell>
          <cell r="N34">
            <v>3.2439999999999997E-2</v>
          </cell>
          <cell r="AC34">
            <v>1.988</v>
          </cell>
          <cell r="AF34">
            <v>-10.869999885559082</v>
          </cell>
          <cell r="AG34">
            <v>-37.590000152587891</v>
          </cell>
        </row>
        <row r="35">
          <cell r="D35">
            <v>3.1239999999961583</v>
          </cell>
          <cell r="N35">
            <v>2.8913999999999988E-2</v>
          </cell>
          <cell r="AC35">
            <v>2.0830000000000002</v>
          </cell>
          <cell r="AF35">
            <v>-9.1700000762939453</v>
          </cell>
          <cell r="AG35">
            <v>-36.029998779296875</v>
          </cell>
        </row>
        <row r="36">
          <cell r="D36">
            <v>3.2299999999959255</v>
          </cell>
          <cell r="N36">
            <v>2.1158000000000017E-2</v>
          </cell>
          <cell r="AC36">
            <v>2.1469999999999998</v>
          </cell>
          <cell r="AF36">
            <v>-9.1700000762939453</v>
          </cell>
          <cell r="AG36">
            <v>-36.029998779296875</v>
          </cell>
        </row>
        <row r="37">
          <cell r="D37">
            <v>3.3340000000025611</v>
          </cell>
          <cell r="N37">
            <v>-5.3999999999999777E-3</v>
          </cell>
          <cell r="AC37">
            <v>2.198</v>
          </cell>
          <cell r="AF37">
            <v>-9.9799995422363281</v>
          </cell>
          <cell r="AG37">
            <v>-42.080001831054688</v>
          </cell>
        </row>
        <row r="38">
          <cell r="D38">
            <v>3.4279999999998836</v>
          </cell>
          <cell r="N38">
            <v>-1.0560000000000002E-2</v>
          </cell>
          <cell r="AC38">
            <v>2.2690000000000001</v>
          </cell>
          <cell r="AF38">
            <v>-9.3599996566772461</v>
          </cell>
          <cell r="AG38">
            <v>-34.360000610351563</v>
          </cell>
        </row>
        <row r="39">
          <cell r="D39">
            <v>3.5339999999996508</v>
          </cell>
          <cell r="N39">
            <v>-3.3942999999999987E-2</v>
          </cell>
          <cell r="AC39">
            <v>2.3279999999999998</v>
          </cell>
          <cell r="AF39">
            <v>-7.4099998474121094</v>
          </cell>
          <cell r="AG39">
            <v>-37.400001525878906</v>
          </cell>
        </row>
        <row r="40">
          <cell r="D40">
            <v>3.6319999999977881</v>
          </cell>
          <cell r="N40">
            <v>-1.946999999999997E-2</v>
          </cell>
          <cell r="AC40">
            <v>2.3820000000000001</v>
          </cell>
          <cell r="AF40">
            <v>-9.4899997711181641</v>
          </cell>
          <cell r="AG40">
            <v>-46.669998168945313</v>
          </cell>
        </row>
        <row r="41">
          <cell r="D41">
            <v>3.7350000000005821</v>
          </cell>
          <cell r="N41">
            <v>-4.0300000000000009E-2</v>
          </cell>
          <cell r="AC41">
            <v>2.4590000000000001</v>
          </cell>
          <cell r="AF41">
            <v>-11.359999656677246</v>
          </cell>
          <cell r="AG41">
            <v>-49.340000152587891</v>
          </cell>
        </row>
        <row r="42">
          <cell r="D42">
            <v>3.8260000000009313</v>
          </cell>
          <cell r="N42">
            <v>-5.7598000000000017E-2</v>
          </cell>
          <cell r="AC42">
            <v>2.5299999999999998</v>
          </cell>
          <cell r="AF42">
            <v>-0.81999999284744263</v>
          </cell>
          <cell r="AG42">
            <v>-36.889999389648438</v>
          </cell>
        </row>
        <row r="43">
          <cell r="D43">
            <v>3.9199999999982538</v>
          </cell>
          <cell r="N43">
            <v>-5.4444999999999993E-2</v>
          </cell>
          <cell r="AC43">
            <v>2.5950000000000002</v>
          </cell>
          <cell r="AF43">
            <v>-5.8600001335144043</v>
          </cell>
          <cell r="AG43">
            <v>-27.200000762939453</v>
          </cell>
        </row>
        <row r="44">
          <cell r="D44">
            <v>4.0170000000071013</v>
          </cell>
          <cell r="N44">
            <v>-7.0290000000000019E-2</v>
          </cell>
          <cell r="AC44">
            <v>2.65</v>
          </cell>
          <cell r="AF44">
            <v>-4.3400001525878906</v>
          </cell>
          <cell r="AG44">
            <v>-27.219999313354492</v>
          </cell>
        </row>
        <row r="45">
          <cell r="D45">
            <v>4.1230000000068685</v>
          </cell>
          <cell r="N45">
            <v>-5.9312999999999991E-2</v>
          </cell>
          <cell r="AC45">
            <v>2.7120000000000002</v>
          </cell>
          <cell r="AF45">
            <v>-4.3400001525878906</v>
          </cell>
          <cell r="AG45">
            <v>-31.809999465942383</v>
          </cell>
        </row>
        <row r="46">
          <cell r="D46">
            <v>4.2299999999959255</v>
          </cell>
          <cell r="N46">
            <v>-6.4716999999999983E-2</v>
          </cell>
          <cell r="AC46">
            <v>2.7869999999999999</v>
          </cell>
          <cell r="AF46">
            <v>-9.0900001525878906</v>
          </cell>
          <cell r="AG46">
            <v>-35.529998779296875</v>
          </cell>
        </row>
        <row r="47">
          <cell r="D47">
            <v>4.3350000000064028</v>
          </cell>
          <cell r="N47">
            <v>-6.7147999999999972E-2</v>
          </cell>
          <cell r="AC47">
            <v>2.847</v>
          </cell>
          <cell r="AF47">
            <v>-10.850000381469727</v>
          </cell>
          <cell r="AG47">
            <v>-35.900001525878906</v>
          </cell>
        </row>
        <row r="48">
          <cell r="D48">
            <v>4.4260000000067521</v>
          </cell>
          <cell r="N48">
            <v>-6.3041999999999973E-2</v>
          </cell>
          <cell r="AC48">
            <v>2.9140000000000001</v>
          </cell>
          <cell r="AF48">
            <v>-8.3199996948242188</v>
          </cell>
          <cell r="AG48">
            <v>-34.529998779296875</v>
          </cell>
        </row>
        <row r="49">
          <cell r="D49">
            <v>4.5380000000004657</v>
          </cell>
          <cell r="N49">
            <v>-7.4937000000000017E-2</v>
          </cell>
          <cell r="AC49">
            <v>2.9889999999999999</v>
          </cell>
          <cell r="AF49">
            <v>-9.630000114440918</v>
          </cell>
          <cell r="AG49">
            <v>-31.129999160766602</v>
          </cell>
        </row>
        <row r="50">
          <cell r="D50">
            <v>4.6460000000079162</v>
          </cell>
          <cell r="N50">
            <v>-8.720600000000002E-2</v>
          </cell>
          <cell r="AC50">
            <v>3.0579999999999998</v>
          </cell>
          <cell r="AF50">
            <v>-10.210000038146973</v>
          </cell>
          <cell r="AG50">
            <v>-30.469999313354492</v>
          </cell>
        </row>
        <row r="51">
          <cell r="D51">
            <v>4.75</v>
          </cell>
          <cell r="N51">
            <v>-9.5781000000000005E-2</v>
          </cell>
          <cell r="AC51">
            <v>3.12</v>
          </cell>
          <cell r="AF51">
            <v>-13.25</v>
          </cell>
          <cell r="AG51">
            <v>-26.920000076293945</v>
          </cell>
        </row>
        <row r="52">
          <cell r="D52">
            <v>4.8429999999934807</v>
          </cell>
          <cell r="N52">
            <v>-9.7074999999999995E-2</v>
          </cell>
          <cell r="AC52">
            <v>3.1930000000000001</v>
          </cell>
          <cell r="AF52">
            <v>-11.590000152587891</v>
          </cell>
          <cell r="AG52">
            <v>-34.930000305175781</v>
          </cell>
        </row>
        <row r="53">
          <cell r="D53">
            <v>4.9389999999984866</v>
          </cell>
          <cell r="N53">
            <v>-0.10816100000000001</v>
          </cell>
          <cell r="AC53">
            <v>3.26</v>
          </cell>
          <cell r="AF53">
            <v>-7.75</v>
          </cell>
          <cell r="AG53">
            <v>-27.930000305175781</v>
          </cell>
        </row>
        <row r="54">
          <cell r="D54">
            <v>5.0470000000059372</v>
          </cell>
          <cell r="N54">
            <v>-0.116952</v>
          </cell>
          <cell r="AC54">
            <v>3.3130000000000002</v>
          </cell>
          <cell r="AF54">
            <v>-7.3000001907348633</v>
          </cell>
          <cell r="AG54">
            <v>-27.540000915527344</v>
          </cell>
        </row>
        <row r="55">
          <cell r="D55">
            <v>5.1560000000026776</v>
          </cell>
          <cell r="N55">
            <v>-0.11279599999999999</v>
          </cell>
          <cell r="AC55">
            <v>3.375</v>
          </cell>
          <cell r="AF55">
            <v>-7.3000001907348633</v>
          </cell>
          <cell r="AG55">
            <v>-27.540000915527344</v>
          </cell>
        </row>
        <row r="56">
          <cell r="D56">
            <v>5.2620000000024447</v>
          </cell>
          <cell r="N56">
            <v>-9.6325999999999967E-2</v>
          </cell>
          <cell r="AC56">
            <v>3.4569999999999999</v>
          </cell>
          <cell r="AF56">
            <v>-12.380000114440918</v>
          </cell>
          <cell r="AG56">
            <v>-33.150001525878906</v>
          </cell>
        </row>
        <row r="57">
          <cell r="D57">
            <v>5.3709999999991851</v>
          </cell>
          <cell r="N57">
            <v>-9.4788000000000011E-2</v>
          </cell>
          <cell r="AC57">
            <v>3.5289999999999999</v>
          </cell>
          <cell r="AF57">
            <v>-14.529999732971191</v>
          </cell>
          <cell r="AG57">
            <v>-42.220001220703125</v>
          </cell>
        </row>
        <row r="58">
          <cell r="D58">
            <v>5.4769999999989523</v>
          </cell>
          <cell r="N58">
            <v>-0.10213299999999999</v>
          </cell>
          <cell r="AC58">
            <v>3.5880000000000001</v>
          </cell>
          <cell r="AF58">
            <v>-18.899999618530273</v>
          </cell>
          <cell r="AG58">
            <v>-50.389999389648438</v>
          </cell>
        </row>
        <row r="59">
          <cell r="D59">
            <v>5.588000000003376</v>
          </cell>
          <cell r="N59">
            <v>-9.5043000000000002E-2</v>
          </cell>
          <cell r="AC59">
            <v>3.6429999999999998</v>
          </cell>
          <cell r="AF59">
            <v>-16.180000305175781</v>
          </cell>
          <cell r="AG59">
            <v>-45.25</v>
          </cell>
        </row>
        <row r="60">
          <cell r="D60">
            <v>5.6929999999993015</v>
          </cell>
          <cell r="N60">
            <v>-0.103284</v>
          </cell>
          <cell r="AC60">
            <v>3.7229999999999999</v>
          </cell>
          <cell r="AF60">
            <v>-12.090000152587891</v>
          </cell>
          <cell r="AG60">
            <v>-41.279998779296875</v>
          </cell>
        </row>
        <row r="61">
          <cell r="D61">
            <v>5.7909999999974389</v>
          </cell>
          <cell r="N61">
            <v>-0.10415899999999999</v>
          </cell>
          <cell r="AC61">
            <v>3.778</v>
          </cell>
          <cell r="AF61">
            <v>-14.050000190734863</v>
          </cell>
          <cell r="AG61">
            <v>-53.220001220703125</v>
          </cell>
        </row>
        <row r="62">
          <cell r="D62">
            <v>5.9089999999996508</v>
          </cell>
          <cell r="N62">
            <v>-0.13123300000000002</v>
          </cell>
          <cell r="AC62">
            <v>3.8559999999999999</v>
          </cell>
          <cell r="AF62">
            <v>-15.479999542236328</v>
          </cell>
          <cell r="AG62">
            <v>-50.200000762939453</v>
          </cell>
        </row>
        <row r="63">
          <cell r="D63">
            <v>6.0170000000071013</v>
          </cell>
          <cell r="N63">
            <v>-0.13673199999999996</v>
          </cell>
          <cell r="AC63">
            <v>3.9350000000000001</v>
          </cell>
          <cell r="AF63">
            <v>-10.720000267028809</v>
          </cell>
          <cell r="AG63">
            <v>-39.639999389648438</v>
          </cell>
        </row>
        <row r="64">
          <cell r="D64">
            <v>6.125</v>
          </cell>
          <cell r="N64">
            <v>-0.14634499999999998</v>
          </cell>
          <cell r="AC64">
            <v>3.9940000000000002</v>
          </cell>
          <cell r="AF64">
            <v>-9.5600004196166992</v>
          </cell>
          <cell r="AG64">
            <v>-39.790000915527344</v>
          </cell>
        </row>
        <row r="65">
          <cell r="D65">
            <v>6.2309999999997672</v>
          </cell>
          <cell r="N65">
            <v>-0.15930200000000003</v>
          </cell>
          <cell r="AC65">
            <v>4.048</v>
          </cell>
          <cell r="AF65">
            <v>-10.069999694824219</v>
          </cell>
          <cell r="AG65">
            <v>-47.439998626708984</v>
          </cell>
        </row>
        <row r="66">
          <cell r="D66">
            <v>6.3359999999956926</v>
          </cell>
          <cell r="N66">
            <v>-0.16271499999999997</v>
          </cell>
          <cell r="AC66">
            <v>4.1130000000000004</v>
          </cell>
          <cell r="AF66">
            <v>-14.159999847412109</v>
          </cell>
          <cell r="AG66">
            <v>-54.740001678466797</v>
          </cell>
        </row>
        <row r="67">
          <cell r="D67">
            <v>6.4320000000006985</v>
          </cell>
          <cell r="N67">
            <v>-0.17642399999999997</v>
          </cell>
          <cell r="AC67">
            <v>4.1749999999999998</v>
          </cell>
          <cell r="AF67">
            <v>-5.1100001335144043</v>
          </cell>
          <cell r="AG67">
            <v>-35.930000305175781</v>
          </cell>
        </row>
        <row r="68">
          <cell r="D68">
            <v>6.536999999996624</v>
          </cell>
          <cell r="N68">
            <v>-0.16045900000000002</v>
          </cell>
          <cell r="AC68">
            <v>4.2439999999999998</v>
          </cell>
          <cell r="AF68">
            <v>-6.2899999618530273</v>
          </cell>
          <cell r="AG68">
            <v>-28.649999618530273</v>
          </cell>
        </row>
        <row r="69">
          <cell r="D69">
            <v>6.6349999999947613</v>
          </cell>
          <cell r="N69">
            <v>-0.17607599999999995</v>
          </cell>
          <cell r="AC69">
            <v>4.3099999999999996</v>
          </cell>
          <cell r="AF69">
            <v>-4.3899998664855957</v>
          </cell>
          <cell r="AG69">
            <v>-28.819999694824219</v>
          </cell>
        </row>
        <row r="70">
          <cell r="D70">
            <v>6.7360000000044238</v>
          </cell>
          <cell r="N70">
            <v>-0.16525900000000002</v>
          </cell>
          <cell r="AC70">
            <v>4.3710000000000004</v>
          </cell>
          <cell r="AF70">
            <v>-9.9600000381469727</v>
          </cell>
          <cell r="AG70">
            <v>-32.950000762939453</v>
          </cell>
        </row>
        <row r="71">
          <cell r="D71">
            <v>6.8310000000055879</v>
          </cell>
          <cell r="N71">
            <v>-0.188892</v>
          </cell>
          <cell r="AC71">
            <v>4.4370000000000003</v>
          </cell>
          <cell r="AF71">
            <v>-10.569999694824219</v>
          </cell>
          <cell r="AG71">
            <v>-28.940000534057617</v>
          </cell>
        </row>
        <row r="72">
          <cell r="D72">
            <v>6.9349999999976717</v>
          </cell>
          <cell r="N72">
            <v>-0.181058</v>
          </cell>
          <cell r="AC72">
            <v>4.5069999999999997</v>
          </cell>
          <cell r="AF72">
            <v>-8.9399995803833008</v>
          </cell>
          <cell r="AG72">
            <v>-34.049999237060547</v>
          </cell>
        </row>
        <row r="73">
          <cell r="D73">
            <v>7.0320000000065193</v>
          </cell>
          <cell r="N73">
            <v>-0.17376099999999997</v>
          </cell>
          <cell r="AC73">
            <v>4.577</v>
          </cell>
          <cell r="AF73">
            <v>-7.059999942779541</v>
          </cell>
          <cell r="AG73">
            <v>-39.569999694824219</v>
          </cell>
        </row>
        <row r="74">
          <cell r="D74">
            <v>7.1370000000024447</v>
          </cell>
          <cell r="N74">
            <v>-0.17794900000000002</v>
          </cell>
          <cell r="AC74">
            <v>4.6360000000000001</v>
          </cell>
          <cell r="AF74">
            <v>-4.869999885559082</v>
          </cell>
          <cell r="AG74">
            <v>-39.189998626708984</v>
          </cell>
        </row>
        <row r="75">
          <cell r="D75">
            <v>7.2350000000005821</v>
          </cell>
          <cell r="N75">
            <v>-0.17975900000000003</v>
          </cell>
          <cell r="AC75">
            <v>4.7050000000000001</v>
          </cell>
          <cell r="AF75">
            <v>-8.9200000762939453</v>
          </cell>
          <cell r="AG75">
            <v>-40.790000915527344</v>
          </cell>
        </row>
        <row r="76">
          <cell r="D76">
            <v>7.3390000000072177</v>
          </cell>
          <cell r="N76">
            <v>-0.18624500000000002</v>
          </cell>
          <cell r="AC76">
            <v>4.7699999999999996</v>
          </cell>
          <cell r="AF76">
            <v>-5.9899997711181641</v>
          </cell>
          <cell r="AG76">
            <v>-38.180000305175781</v>
          </cell>
        </row>
        <row r="77">
          <cell r="D77">
            <v>7.4330000000045402</v>
          </cell>
          <cell r="N77">
            <v>-0.18516199999999999</v>
          </cell>
          <cell r="AC77">
            <v>4.8390000000000004</v>
          </cell>
          <cell r="AF77">
            <v>-6.320000171661377</v>
          </cell>
          <cell r="AG77">
            <v>-31.520000457763672</v>
          </cell>
        </row>
        <row r="78">
          <cell r="D78">
            <v>7.5259999999980209</v>
          </cell>
          <cell r="N78">
            <v>-0.18253899999999998</v>
          </cell>
          <cell r="AC78">
            <v>4.9029999999999996</v>
          </cell>
          <cell r="AF78">
            <v>-6.570000171661377</v>
          </cell>
          <cell r="AG78">
            <v>-27.069999694824219</v>
          </cell>
        </row>
        <row r="79">
          <cell r="D79">
            <v>7.6300000000046566</v>
          </cell>
          <cell r="N79">
            <v>-0.18882799999999997</v>
          </cell>
          <cell r="AC79">
            <v>4.9770000000000003</v>
          </cell>
          <cell r="AF79">
            <v>-6.679999828338623</v>
          </cell>
          <cell r="AG79">
            <v>-27.559999465942383</v>
          </cell>
        </row>
        <row r="80">
          <cell r="D80">
            <v>7.7269999999989523</v>
          </cell>
          <cell r="N80">
            <v>-0.163942</v>
          </cell>
          <cell r="AC80">
            <v>5.0540000000000003</v>
          </cell>
          <cell r="AF80">
            <v>-4.7800002098083496</v>
          </cell>
          <cell r="AG80">
            <v>-31.639999389648438</v>
          </cell>
        </row>
        <row r="81">
          <cell r="D81">
            <v>7.8260000000009313</v>
          </cell>
          <cell r="N81">
            <v>-0.16217399999999998</v>
          </cell>
          <cell r="AC81">
            <v>5.1159999999999997</v>
          </cell>
          <cell r="AF81">
            <v>-10.100000381469727</v>
          </cell>
          <cell r="AG81">
            <v>-29.559999465942383</v>
          </cell>
        </row>
        <row r="82">
          <cell r="D82">
            <v>7.9210000000020955</v>
          </cell>
          <cell r="N82">
            <v>-0.15474899999999997</v>
          </cell>
          <cell r="AC82">
            <v>5.1749999999999998</v>
          </cell>
          <cell r="AF82">
            <v>-7.5500001907348633</v>
          </cell>
          <cell r="AG82">
            <v>-31.440000534057617</v>
          </cell>
        </row>
        <row r="83">
          <cell r="D83">
            <v>8.0259999999980209</v>
          </cell>
          <cell r="N83">
            <v>-0.16966500000000001</v>
          </cell>
          <cell r="AC83">
            <v>5.2549999999999999</v>
          </cell>
          <cell r="AF83">
            <v>-11.119999885559082</v>
          </cell>
          <cell r="AG83">
            <v>-37.139999389648438</v>
          </cell>
        </row>
        <row r="84">
          <cell r="D84">
            <v>8.1220000000030268</v>
          </cell>
          <cell r="N84">
            <v>-0.166796</v>
          </cell>
          <cell r="AC84">
            <v>5.3079999999999998</v>
          </cell>
          <cell r="AF84">
            <v>-13.489999771118164</v>
          </cell>
          <cell r="AG84">
            <v>-32.979999542236328</v>
          </cell>
        </row>
        <row r="85">
          <cell r="D85">
            <v>8.2250000000058208</v>
          </cell>
          <cell r="N85">
            <v>-0.14905700000000002</v>
          </cell>
          <cell r="AC85">
            <v>5.375</v>
          </cell>
          <cell r="AF85">
            <v>-15.409999847412109</v>
          </cell>
          <cell r="AG85">
            <v>-50.180000305175781</v>
          </cell>
        </row>
        <row r="86">
          <cell r="D86">
            <v>8.3230000000039581</v>
          </cell>
          <cell r="N86">
            <v>-0.13200799999999999</v>
          </cell>
          <cell r="AC86">
            <v>5.4340000000000002</v>
          </cell>
          <cell r="AF86">
            <v>-9.4099998474121094</v>
          </cell>
          <cell r="AG86">
            <v>-38.419998168945313</v>
          </cell>
        </row>
        <row r="87">
          <cell r="D87">
            <v>8.4250000000029104</v>
          </cell>
          <cell r="N87">
            <v>-0.14990999999999996</v>
          </cell>
          <cell r="AC87">
            <v>5.5030000000000001</v>
          </cell>
          <cell r="AF87">
            <v>-8.5100002288818359</v>
          </cell>
          <cell r="AG87">
            <v>-32.680000305175781</v>
          </cell>
        </row>
        <row r="88">
          <cell r="D88">
            <v>8.5200000000040745</v>
          </cell>
          <cell r="N88">
            <v>-0.18419599999999997</v>
          </cell>
          <cell r="AC88">
            <v>5.57</v>
          </cell>
          <cell r="AF88">
            <v>-7.5900001525878906</v>
          </cell>
          <cell r="AG88">
            <v>-37.430000305175781</v>
          </cell>
        </row>
        <row r="89">
          <cell r="D89">
            <v>8.625</v>
          </cell>
          <cell r="N89">
            <v>-0.16567399999999999</v>
          </cell>
          <cell r="AC89">
            <v>5.6479999999999997</v>
          </cell>
          <cell r="AF89">
            <v>-13.720000267028809</v>
          </cell>
          <cell r="AG89">
            <v>-42.159999847412109</v>
          </cell>
        </row>
        <row r="90">
          <cell r="D90">
            <v>8.7369999999937136</v>
          </cell>
          <cell r="N90">
            <v>-0.15158100000000002</v>
          </cell>
          <cell r="AC90">
            <v>5.7089999999999996</v>
          </cell>
          <cell r="AF90">
            <v>-5.7699999809265137</v>
          </cell>
          <cell r="AG90">
            <v>-25.780000686645508</v>
          </cell>
        </row>
        <row r="91">
          <cell r="D91">
            <v>8.8410000000003492</v>
          </cell>
          <cell r="N91">
            <v>-0.19565399999999999</v>
          </cell>
          <cell r="AC91">
            <v>5.7690000000000001</v>
          </cell>
          <cell r="AF91">
            <v>-9.5100002288818359</v>
          </cell>
          <cell r="AG91">
            <v>-30.319999694824219</v>
          </cell>
        </row>
        <row r="92">
          <cell r="D92">
            <v>8.9389999999984866</v>
          </cell>
          <cell r="N92">
            <v>-0.18558499999999997</v>
          </cell>
          <cell r="AC92">
            <v>5.84</v>
          </cell>
          <cell r="AF92">
            <v>-8.6099996566772461</v>
          </cell>
          <cell r="AG92">
            <v>-27.290000915527344</v>
          </cell>
        </row>
        <row r="93">
          <cell r="D93">
            <v>9.0409999999974389</v>
          </cell>
          <cell r="N93">
            <v>-0.20973900000000001</v>
          </cell>
          <cell r="AC93">
            <v>5.8970000000000002</v>
          </cell>
          <cell r="AF93">
            <v>-9.1999998092651367</v>
          </cell>
          <cell r="AG93">
            <v>-30.120000839233398</v>
          </cell>
        </row>
        <row r="94">
          <cell r="D94">
            <v>9.1370000000024447</v>
          </cell>
          <cell r="N94">
            <v>-0.20330500000000001</v>
          </cell>
          <cell r="AC94">
            <v>5.9690000000000003</v>
          </cell>
          <cell r="AF94">
            <v>-10.350000381469727</v>
          </cell>
          <cell r="AG94">
            <v>-34.889999389648438</v>
          </cell>
        </row>
        <row r="95">
          <cell r="D95">
            <v>9.2459999999991851</v>
          </cell>
          <cell r="N95">
            <v>-0.24315600000000001</v>
          </cell>
          <cell r="AC95">
            <v>6.0359999999999996</v>
          </cell>
          <cell r="AF95">
            <v>-7.3400001525878906</v>
          </cell>
          <cell r="AG95">
            <v>-23.540000915527344</v>
          </cell>
        </row>
        <row r="96">
          <cell r="D96">
            <v>9.3500000000058208</v>
          </cell>
          <cell r="N96">
            <v>-0.217338</v>
          </cell>
          <cell r="AC96">
            <v>6.1059999999999999</v>
          </cell>
          <cell r="AF96">
            <v>-7.5199999809265137</v>
          </cell>
          <cell r="AG96">
            <v>-25.340000152587891</v>
          </cell>
        </row>
        <row r="97">
          <cell r="D97">
            <v>9.4470000000001164</v>
          </cell>
          <cell r="N97">
            <v>-0.24230400000000002</v>
          </cell>
          <cell r="AC97">
            <v>6.1609999999999996</v>
          </cell>
          <cell r="AF97">
            <v>-8.0600004196166992</v>
          </cell>
          <cell r="AG97">
            <v>-36.560001373291016</v>
          </cell>
        </row>
        <row r="98">
          <cell r="D98">
            <v>9.5519999999960419</v>
          </cell>
          <cell r="N98">
            <v>-0.23576800000000001</v>
          </cell>
          <cell r="AC98">
            <v>6.2450000000000001</v>
          </cell>
          <cell r="AF98">
            <v>-7.5199999809265137</v>
          </cell>
          <cell r="AG98">
            <v>-33.919998168945313</v>
          </cell>
        </row>
        <row r="99">
          <cell r="D99">
            <v>9.6480000000010477</v>
          </cell>
          <cell r="N99">
            <v>-0.245971</v>
          </cell>
          <cell r="AC99">
            <v>6.2990000000000004</v>
          </cell>
          <cell r="AF99">
            <v>-12.270000457763672</v>
          </cell>
          <cell r="AG99">
            <v>-40.180000305175781</v>
          </cell>
        </row>
        <row r="100">
          <cell r="D100">
            <v>9.7540000000008149</v>
          </cell>
          <cell r="N100">
            <v>-0.21784000000000001</v>
          </cell>
          <cell r="AC100">
            <v>6.37</v>
          </cell>
          <cell r="AF100">
            <v>-12.329999923706055</v>
          </cell>
          <cell r="AG100">
            <v>-30.950000762939453</v>
          </cell>
        </row>
        <row r="101">
          <cell r="D101">
            <v>9.8460000000050059</v>
          </cell>
          <cell r="N101">
            <v>-0.27676200000000001</v>
          </cell>
          <cell r="AC101">
            <v>6.4320000000000004</v>
          </cell>
          <cell r="AF101">
            <v>-10.600000381469727</v>
          </cell>
          <cell r="AG101">
            <v>-37.720001220703125</v>
          </cell>
        </row>
        <row r="102">
          <cell r="D102">
            <v>9.9529999999940628</v>
          </cell>
          <cell r="N102">
            <v>-0.30518800000000001</v>
          </cell>
          <cell r="AC102">
            <v>6.4969999999999999</v>
          </cell>
          <cell r="AF102">
            <v>-12.369999885559082</v>
          </cell>
          <cell r="AG102">
            <v>-40.040000915527344</v>
          </cell>
        </row>
        <row r="103">
          <cell r="D103">
            <v>10.047000000005937</v>
          </cell>
          <cell r="N103">
            <v>-0.33574699999999996</v>
          </cell>
          <cell r="AC103">
            <v>6.56</v>
          </cell>
          <cell r="AF103">
            <v>-6.4099998474121094</v>
          </cell>
          <cell r="AG103">
            <v>-32.209999084472656</v>
          </cell>
        </row>
        <row r="104">
          <cell r="D104">
            <v>10.153999999994994</v>
          </cell>
          <cell r="N104">
            <v>-0.30238099999999996</v>
          </cell>
          <cell r="AC104">
            <v>6.6390000000000002</v>
          </cell>
          <cell r="AF104">
            <v>-11.529999732971191</v>
          </cell>
          <cell r="AG104">
            <v>-25.969999313354492</v>
          </cell>
        </row>
        <row r="105">
          <cell r="D105">
            <v>10.263000000006286</v>
          </cell>
          <cell r="N105">
            <v>-0.31343300000000002</v>
          </cell>
          <cell r="AC105">
            <v>6.6980000000000004</v>
          </cell>
          <cell r="AF105">
            <v>-11.819999694824219</v>
          </cell>
          <cell r="AG105">
            <v>-25.840000152587891</v>
          </cell>
        </row>
        <row r="106">
          <cell r="D106">
            <v>10.365000000005239</v>
          </cell>
          <cell r="N106">
            <v>-0.32503899999999997</v>
          </cell>
          <cell r="AC106">
            <v>6.7750000000000004</v>
          </cell>
          <cell r="AF106">
            <v>-12.409999847412109</v>
          </cell>
          <cell r="AG106">
            <v>-28.120000839233398</v>
          </cell>
        </row>
        <row r="107">
          <cell r="D107">
            <v>10.459000000002561</v>
          </cell>
          <cell r="N107">
            <v>-0.34667200000000004</v>
          </cell>
          <cell r="AC107">
            <v>6.851</v>
          </cell>
          <cell r="AF107">
            <v>-11.470000267028809</v>
          </cell>
          <cell r="AG107">
            <v>-27.709999084472656</v>
          </cell>
        </row>
        <row r="108">
          <cell r="D108">
            <v>10.56699999999546</v>
          </cell>
          <cell r="N108">
            <v>-0.39726900000000004</v>
          </cell>
          <cell r="AC108">
            <v>6.915</v>
          </cell>
          <cell r="AF108">
            <v>-9.9700002670288086</v>
          </cell>
          <cell r="AG108">
            <v>-24.100000381469727</v>
          </cell>
        </row>
        <row r="109">
          <cell r="D109">
            <v>10.661000000007334</v>
          </cell>
          <cell r="N109">
            <v>-0.35207600000000006</v>
          </cell>
          <cell r="AC109">
            <v>6.9630000000000001</v>
          </cell>
          <cell r="AF109">
            <v>-10.039999961853027</v>
          </cell>
          <cell r="AG109">
            <v>-22.579999923706055</v>
          </cell>
        </row>
        <row r="110">
          <cell r="D110">
            <v>10.770000000004075</v>
          </cell>
          <cell r="N110">
            <v>-0.343831</v>
          </cell>
          <cell r="AC110">
            <v>7.0289999999999999</v>
          </cell>
          <cell r="AF110">
            <v>-9.380000114440918</v>
          </cell>
          <cell r="AG110">
            <v>-21.379999160766602</v>
          </cell>
        </row>
        <row r="111">
          <cell r="D111">
            <v>10.861999999993714</v>
          </cell>
          <cell r="N111">
            <v>-0.34703800000000001</v>
          </cell>
          <cell r="AC111">
            <v>7.0960000000000001</v>
          </cell>
          <cell r="AF111">
            <v>-5.8400001525878906</v>
          </cell>
          <cell r="AG111">
            <v>-24.760000228881836</v>
          </cell>
        </row>
        <row r="112">
          <cell r="D112">
            <v>10.956000000005588</v>
          </cell>
          <cell r="N112">
            <v>-0.337976</v>
          </cell>
          <cell r="AC112">
            <v>7.17</v>
          </cell>
          <cell r="AF112">
            <v>-10.890000343322754</v>
          </cell>
          <cell r="AG112">
            <v>-22.069999694824219</v>
          </cell>
        </row>
        <row r="113">
          <cell r="D113">
            <v>11.062000000005355</v>
          </cell>
          <cell r="N113">
            <v>-0.39218500000000001</v>
          </cell>
          <cell r="AC113">
            <v>7.242</v>
          </cell>
          <cell r="AF113">
            <v>-11.359999656677246</v>
          </cell>
          <cell r="AG113">
            <v>-23.260000228881836</v>
          </cell>
        </row>
        <row r="114">
          <cell r="D114">
            <v>11.161000000007334</v>
          </cell>
          <cell r="N114">
            <v>-0.38589000000000001</v>
          </cell>
          <cell r="AC114">
            <v>7.31</v>
          </cell>
          <cell r="AF114">
            <v>-9.6599998474121094</v>
          </cell>
          <cell r="AG114">
            <v>-26.520000457763672</v>
          </cell>
        </row>
        <row r="115">
          <cell r="D115">
            <v>11.263999999995576</v>
          </cell>
          <cell r="N115">
            <v>-0.38275000000000003</v>
          </cell>
          <cell r="AC115">
            <v>7.3769999999999998</v>
          </cell>
          <cell r="AF115">
            <v>-8.380000114440918</v>
          </cell>
          <cell r="AG115">
            <v>-29.530000686645508</v>
          </cell>
        </row>
        <row r="116">
          <cell r="D116">
            <v>11.35899999999674</v>
          </cell>
          <cell r="N116">
            <v>-0.368535</v>
          </cell>
          <cell r="AC116">
            <v>7.4320000000000004</v>
          </cell>
          <cell r="AF116">
            <v>-11.710000038146973</v>
          </cell>
          <cell r="AG116">
            <v>-22.780000686645508</v>
          </cell>
        </row>
        <row r="117">
          <cell r="D117">
            <v>11.461999999999534</v>
          </cell>
          <cell r="N117">
            <v>-0.42832200000000004</v>
          </cell>
          <cell r="AC117">
            <v>7.4960000000000004</v>
          </cell>
          <cell r="AF117">
            <v>-13.109999656677246</v>
          </cell>
          <cell r="AG117">
            <v>-36.450000762939453</v>
          </cell>
        </row>
        <row r="118">
          <cell r="D118">
            <v>11.555000000007567</v>
          </cell>
          <cell r="N118">
            <v>-0.41348699999999999</v>
          </cell>
          <cell r="AC118">
            <v>7.5650000000000004</v>
          </cell>
          <cell r="AF118">
            <v>-9.9799995422363281</v>
          </cell>
          <cell r="AG118">
            <v>-42.889999389648438</v>
          </cell>
        </row>
        <row r="119">
          <cell r="D119">
            <v>11.646000000007916</v>
          </cell>
          <cell r="N119">
            <v>-0.39165699999999998</v>
          </cell>
          <cell r="AC119">
            <v>7.6280000000000001</v>
          </cell>
          <cell r="AF119">
            <v>-11.779999732971191</v>
          </cell>
          <cell r="AG119">
            <v>-39.740001678466797</v>
          </cell>
        </row>
        <row r="120">
          <cell r="D120">
            <v>11.744999999995343</v>
          </cell>
          <cell r="N120">
            <v>-0.372423</v>
          </cell>
          <cell r="AC120">
            <v>7.7039999999999997</v>
          </cell>
          <cell r="AF120">
            <v>-9.0399999618530273</v>
          </cell>
          <cell r="AG120">
            <v>-39.520000457763672</v>
          </cell>
        </row>
        <row r="121">
          <cell r="D121">
            <v>11.849000000001979</v>
          </cell>
          <cell r="N121">
            <v>-0.39900999999999998</v>
          </cell>
          <cell r="AC121">
            <v>7.76</v>
          </cell>
          <cell r="AF121">
            <v>-10.880000114440918</v>
          </cell>
          <cell r="AG121">
            <v>-47.439998626708984</v>
          </cell>
        </row>
        <row r="122">
          <cell r="D122">
            <v>11.951000000000931</v>
          </cell>
          <cell r="N122">
            <v>-0.35648299999999999</v>
          </cell>
          <cell r="AC122">
            <v>7.835</v>
          </cell>
          <cell r="AF122">
            <v>-7.5100002288818359</v>
          </cell>
          <cell r="AG122">
            <v>-33.659999847412109</v>
          </cell>
        </row>
        <row r="123">
          <cell r="D123">
            <v>12.048999999999069</v>
          </cell>
          <cell r="N123">
            <v>-0.33206399999999997</v>
          </cell>
          <cell r="AC123">
            <v>7.8929999999999998</v>
          </cell>
          <cell r="AF123">
            <v>-11.560000419616699</v>
          </cell>
          <cell r="AG123">
            <v>-37.409999847412109</v>
          </cell>
        </row>
        <row r="124">
          <cell r="D124">
            <v>12.156000000002678</v>
          </cell>
          <cell r="N124">
            <v>-0.36096699999999998</v>
          </cell>
          <cell r="AC124">
            <v>7.96</v>
          </cell>
          <cell r="AF124">
            <v>-9.130000114440918</v>
          </cell>
          <cell r="AG124">
            <v>-37.220001220703125</v>
          </cell>
        </row>
        <row r="125">
          <cell r="D125">
            <v>12.263000000006286</v>
          </cell>
          <cell r="N125">
            <v>-0.37590800000000002</v>
          </cell>
          <cell r="AC125">
            <v>8.0340000000000007</v>
          </cell>
          <cell r="AF125">
            <v>-9.4700002670288086</v>
          </cell>
          <cell r="AG125">
            <v>-50.650001525878906</v>
          </cell>
        </row>
        <row r="126">
          <cell r="D126">
            <v>12.368000000002212</v>
          </cell>
          <cell r="N126">
            <v>-0.34065499999999999</v>
          </cell>
          <cell r="AC126">
            <v>8.0920000000000005</v>
          </cell>
          <cell r="AF126">
            <v>-10.149999618530273</v>
          </cell>
          <cell r="AG126">
            <v>-37.709999084472656</v>
          </cell>
        </row>
        <row r="127">
          <cell r="D127">
            <v>12.467000000004191</v>
          </cell>
          <cell r="N127">
            <v>-0.37475599999999998</v>
          </cell>
          <cell r="AC127">
            <v>8.1630000000000003</v>
          </cell>
          <cell r="AF127">
            <v>-8.7600002288818359</v>
          </cell>
          <cell r="AG127">
            <v>-31.930000305175781</v>
          </cell>
        </row>
        <row r="128">
          <cell r="D128">
            <v>12.572000000000116</v>
          </cell>
          <cell r="N128">
            <v>-0.30288099999999996</v>
          </cell>
          <cell r="AC128">
            <v>8.2319999999999993</v>
          </cell>
          <cell r="AF128">
            <v>-7.809999942779541</v>
          </cell>
          <cell r="AG128">
            <v>-48.159999847412109</v>
          </cell>
        </row>
        <row r="129">
          <cell r="D129">
            <v>12.667000000001281</v>
          </cell>
          <cell r="N129">
            <v>-0.33798699999999998</v>
          </cell>
          <cell r="AC129">
            <v>8.2910000000000004</v>
          </cell>
          <cell r="AF129">
            <v>-12.220000267028809</v>
          </cell>
          <cell r="AG129">
            <v>-35.25</v>
          </cell>
        </row>
        <row r="130">
          <cell r="D130">
            <v>12.769000000000233</v>
          </cell>
          <cell r="N130">
            <v>-0.33405399999999996</v>
          </cell>
          <cell r="AC130">
            <v>8.3550000000000004</v>
          </cell>
          <cell r="AF130">
            <v>-12.909999847412109</v>
          </cell>
          <cell r="AG130">
            <v>-31.059999465942383</v>
          </cell>
        </row>
        <row r="131">
          <cell r="D131">
            <v>12.861999999993714</v>
          </cell>
          <cell r="N131">
            <v>-0.36277900000000002</v>
          </cell>
          <cell r="AC131">
            <v>8.4190000000000005</v>
          </cell>
          <cell r="AF131">
            <v>-9.3400001525878906</v>
          </cell>
          <cell r="AG131">
            <v>-28.530000686645508</v>
          </cell>
        </row>
        <row r="132">
          <cell r="D132">
            <v>12.955000000001746</v>
          </cell>
          <cell r="N132">
            <v>-0.339611</v>
          </cell>
          <cell r="AC132">
            <v>8.5020000000000007</v>
          </cell>
          <cell r="AF132">
            <v>-10.479999542236328</v>
          </cell>
          <cell r="AG132">
            <v>-25.319999694824219</v>
          </cell>
        </row>
        <row r="133">
          <cell r="AC133">
            <v>8.5630000000000006</v>
          </cell>
          <cell r="AF133">
            <v>-7.3899998664855957</v>
          </cell>
          <cell r="AG133">
            <v>-23.829999923706055</v>
          </cell>
        </row>
        <row r="134">
          <cell r="AC134">
            <v>8.6370000000000005</v>
          </cell>
          <cell r="AF134">
            <v>-8.880000114440918</v>
          </cell>
          <cell r="AG134">
            <v>-30.670000076293945</v>
          </cell>
        </row>
        <row r="135">
          <cell r="AC135">
            <v>8.7040000000000006</v>
          </cell>
          <cell r="AF135">
            <v>-10.439999580383301</v>
          </cell>
          <cell r="AG135">
            <v>-30.110000610351563</v>
          </cell>
        </row>
        <row r="136">
          <cell r="AC136">
            <v>8.7579999999999991</v>
          </cell>
          <cell r="AF136">
            <v>-8.6499996185302734</v>
          </cell>
          <cell r="AG136">
            <v>-38.490001678466797</v>
          </cell>
        </row>
        <row r="137">
          <cell r="AC137">
            <v>8.8209999999999997</v>
          </cell>
          <cell r="AF137">
            <v>-2.2899999618530273</v>
          </cell>
          <cell r="AG137">
            <v>-35.650001525878906</v>
          </cell>
        </row>
        <row r="138">
          <cell r="AC138">
            <v>8.8849999999999998</v>
          </cell>
          <cell r="AF138">
            <v>-7.8600001335144043</v>
          </cell>
          <cell r="AG138">
            <v>-31.110000610351563</v>
          </cell>
        </row>
        <row r="139">
          <cell r="AC139">
            <v>8.9489999999999998</v>
          </cell>
          <cell r="AF139">
            <v>-8.5799999237060547</v>
          </cell>
          <cell r="AG139">
            <v>-35.520000457763672</v>
          </cell>
        </row>
        <row r="140">
          <cell r="AC140">
            <v>9.0329999999999995</v>
          </cell>
          <cell r="AF140">
            <v>-13.039999961853027</v>
          </cell>
          <cell r="AG140">
            <v>-30.780000686645508</v>
          </cell>
        </row>
        <row r="141">
          <cell r="AC141">
            <v>9.1189999999999998</v>
          </cell>
          <cell r="AF141">
            <v>-12.279999732971191</v>
          </cell>
          <cell r="AG141">
            <v>-43.240001678466797</v>
          </cell>
        </row>
        <row r="142">
          <cell r="AC142">
            <v>9.1910000000000007</v>
          </cell>
          <cell r="AF142">
            <v>-12.069999694824219</v>
          </cell>
          <cell r="AG142">
            <v>-42.869998931884766</v>
          </cell>
        </row>
        <row r="143">
          <cell r="AC143">
            <v>9.2750000000000004</v>
          </cell>
          <cell r="AF143">
            <v>-9.1099996566772461</v>
          </cell>
          <cell r="AG143">
            <v>-40.599998474121094</v>
          </cell>
        </row>
        <row r="144">
          <cell r="AC144">
            <v>9.3559999999999999</v>
          </cell>
          <cell r="AF144">
            <v>-8.869999885559082</v>
          </cell>
          <cell r="AG144">
            <v>-40.319999694824219</v>
          </cell>
        </row>
        <row r="145">
          <cell r="AC145">
            <v>9.4209999999999994</v>
          </cell>
          <cell r="AF145">
            <v>-7.7300000190734863</v>
          </cell>
          <cell r="AG145">
            <v>-43.450000762939453</v>
          </cell>
        </row>
        <row r="146">
          <cell r="AC146">
            <v>9.484</v>
          </cell>
          <cell r="AF146">
            <v>-8.1999998092651367</v>
          </cell>
          <cell r="AG146">
            <v>-39.099998474121094</v>
          </cell>
        </row>
        <row r="147">
          <cell r="AC147">
            <v>9.5649999999999995</v>
          </cell>
          <cell r="AF147">
            <v>-5.6399998664855957</v>
          </cell>
          <cell r="AG147">
            <v>-40.470001220703125</v>
          </cell>
        </row>
        <row r="148">
          <cell r="AC148">
            <v>9.6229999999999993</v>
          </cell>
          <cell r="AF148">
            <v>-5.0100002288818359</v>
          </cell>
          <cell r="AG148">
            <v>-35.810001373291016</v>
          </cell>
        </row>
        <row r="149">
          <cell r="AC149">
            <v>9.6929999999999996</v>
          </cell>
          <cell r="AF149">
            <v>-3.3499999046325684</v>
          </cell>
          <cell r="AG149">
            <v>-42.299999237060547</v>
          </cell>
        </row>
        <row r="150">
          <cell r="AC150">
            <v>9.7829999999999995</v>
          </cell>
          <cell r="AF150">
            <v>-3.3499999046325684</v>
          </cell>
          <cell r="AG150">
            <v>-42.299999237060547</v>
          </cell>
        </row>
        <row r="151">
          <cell r="AC151">
            <v>9.8350000000000009</v>
          </cell>
          <cell r="AF151">
            <v>-2.309999942779541</v>
          </cell>
          <cell r="AG151">
            <v>-38.389999389648438</v>
          </cell>
        </row>
        <row r="152">
          <cell r="AC152">
            <v>9.8829999999999991</v>
          </cell>
          <cell r="AF152">
            <v>-2.5999999046325684</v>
          </cell>
          <cell r="AG152">
            <v>-34.200000762939453</v>
          </cell>
        </row>
        <row r="153">
          <cell r="AC153">
            <v>9.9559999999999995</v>
          </cell>
          <cell r="AF153">
            <v>1.8700000047683716</v>
          </cell>
          <cell r="AG153">
            <v>-39.209999084472656</v>
          </cell>
        </row>
        <row r="154">
          <cell r="AC154">
            <v>10.013</v>
          </cell>
          <cell r="AF154">
            <v>-0.49000000953674316</v>
          </cell>
          <cell r="AG154">
            <v>-29.829999923706055</v>
          </cell>
        </row>
        <row r="155">
          <cell r="AC155">
            <v>10.079000000000001</v>
          </cell>
          <cell r="AF155">
            <v>0.15000000596046448</v>
          </cell>
          <cell r="AG155">
            <v>-34.180000305175781</v>
          </cell>
        </row>
        <row r="156">
          <cell r="AC156">
            <v>10.15</v>
          </cell>
          <cell r="AF156">
            <v>5.2699999809265137</v>
          </cell>
          <cell r="AG156">
            <v>-29.469999313354492</v>
          </cell>
        </row>
        <row r="157">
          <cell r="AC157">
            <v>10.236000000000001</v>
          </cell>
          <cell r="AF157">
            <v>-0.99000000953674316</v>
          </cell>
          <cell r="AG157">
            <v>-29.219999313354492</v>
          </cell>
        </row>
        <row r="158">
          <cell r="AC158">
            <v>10.311</v>
          </cell>
          <cell r="AF158">
            <v>1.3999999761581421</v>
          </cell>
          <cell r="AG158">
            <v>-32.009998321533203</v>
          </cell>
        </row>
        <row r="159">
          <cell r="AC159">
            <v>10.375999999999999</v>
          </cell>
          <cell r="AF159">
            <v>1.8899999856948853</v>
          </cell>
          <cell r="AG159">
            <v>-32.549999237060547</v>
          </cell>
        </row>
        <row r="160">
          <cell r="AC160">
            <v>10.435</v>
          </cell>
          <cell r="AF160">
            <v>7.0199999809265137</v>
          </cell>
          <cell r="AG160">
            <v>-34.099998474121094</v>
          </cell>
        </row>
        <row r="161">
          <cell r="AC161">
            <v>10.494999999999999</v>
          </cell>
          <cell r="AF161">
            <v>5.2899999618530273</v>
          </cell>
          <cell r="AG161">
            <v>-28.870000839233398</v>
          </cell>
        </row>
        <row r="162">
          <cell r="AC162">
            <v>10.551</v>
          </cell>
          <cell r="AF162">
            <v>5.2899999618530273</v>
          </cell>
          <cell r="AG162">
            <v>-28.870000839233398</v>
          </cell>
        </row>
        <row r="163">
          <cell r="AC163">
            <v>10.609</v>
          </cell>
          <cell r="AF163">
            <v>1.7200000286102295</v>
          </cell>
          <cell r="AG163">
            <v>-29.809999465942383</v>
          </cell>
        </row>
        <row r="164">
          <cell r="AC164">
            <v>10.682</v>
          </cell>
          <cell r="AF164">
            <v>1.7200000286102295</v>
          </cell>
          <cell r="AG164">
            <v>-29.809999465942383</v>
          </cell>
        </row>
        <row r="165">
          <cell r="AC165">
            <v>10.754</v>
          </cell>
          <cell r="AF165">
            <v>-0.70999997854232788</v>
          </cell>
          <cell r="AG165">
            <v>-21.170000076293945</v>
          </cell>
        </row>
        <row r="166">
          <cell r="AC166">
            <v>10.826000000000001</v>
          </cell>
          <cell r="AF166">
            <v>1.2100000381469727</v>
          </cell>
          <cell r="AG166">
            <v>-17.600000381469727</v>
          </cell>
        </row>
        <row r="167">
          <cell r="AC167">
            <v>10.888999999999999</v>
          </cell>
          <cell r="AF167">
            <v>2.5499999523162842</v>
          </cell>
          <cell r="AG167">
            <v>-17.920000076293945</v>
          </cell>
        </row>
        <row r="168">
          <cell r="AC168">
            <v>10.951000000000001</v>
          </cell>
          <cell r="AF168">
            <v>-3.5</v>
          </cell>
          <cell r="AG168">
            <v>-20.420000076293945</v>
          </cell>
        </row>
        <row r="169">
          <cell r="AC169">
            <v>11.01</v>
          </cell>
          <cell r="AF169">
            <v>5.000000074505806E-2</v>
          </cell>
          <cell r="AG169">
            <v>-16.549999237060547</v>
          </cell>
        </row>
        <row r="170">
          <cell r="AC170">
            <v>11.077</v>
          </cell>
          <cell r="AF170">
            <v>-0.68000000715255737</v>
          </cell>
          <cell r="AG170">
            <v>-18.920000076293945</v>
          </cell>
        </row>
        <row r="171">
          <cell r="AC171">
            <v>11.14</v>
          </cell>
          <cell r="AF171">
            <v>1.3400000333786011</v>
          </cell>
          <cell r="AG171">
            <v>-16.209999084472656</v>
          </cell>
        </row>
        <row r="172">
          <cell r="AC172">
            <v>11.206</v>
          </cell>
          <cell r="AF172">
            <v>0.54000002145767212</v>
          </cell>
          <cell r="AG172">
            <v>-12.090000152587891</v>
          </cell>
        </row>
        <row r="173">
          <cell r="AC173">
            <v>11.285</v>
          </cell>
          <cell r="AF173">
            <v>5.5199999809265137</v>
          </cell>
          <cell r="AG173">
            <v>-10.970000267028809</v>
          </cell>
        </row>
        <row r="174">
          <cell r="AC174">
            <v>11.352</v>
          </cell>
          <cell r="AF174">
            <v>1.5700000524520874</v>
          </cell>
          <cell r="AG174">
            <v>-13.510000228881836</v>
          </cell>
        </row>
        <row r="175">
          <cell r="AC175">
            <v>11.414999999999999</v>
          </cell>
          <cell r="AF175">
            <v>0.20999999344348907</v>
          </cell>
          <cell r="AG175">
            <v>-13.050000190734863</v>
          </cell>
        </row>
        <row r="176">
          <cell r="AC176">
            <v>11.478</v>
          </cell>
          <cell r="AF176">
            <v>-5.0999999046325684</v>
          </cell>
          <cell r="AG176">
            <v>-16.489999771118164</v>
          </cell>
        </row>
        <row r="177">
          <cell r="AC177">
            <v>11.538</v>
          </cell>
          <cell r="AF177">
            <v>-25.069999694824219</v>
          </cell>
          <cell r="AG177">
            <v>-27</v>
          </cell>
        </row>
        <row r="178">
          <cell r="AC178">
            <v>11.621</v>
          </cell>
          <cell r="AF178">
            <v>-10.869999885559082</v>
          </cell>
          <cell r="AG178">
            <v>-21.020000457763672</v>
          </cell>
        </row>
        <row r="179">
          <cell r="AC179">
            <v>11.685</v>
          </cell>
          <cell r="AF179">
            <v>-6.5</v>
          </cell>
          <cell r="AG179">
            <v>-18.229999542236328</v>
          </cell>
        </row>
        <row r="180">
          <cell r="AC180">
            <v>11.752000000000001</v>
          </cell>
          <cell r="AF180">
            <v>-6.369999885559082</v>
          </cell>
          <cell r="AG180">
            <v>-15.869999885559082</v>
          </cell>
        </row>
        <row r="181">
          <cell r="AC181">
            <v>11.808999999999999</v>
          </cell>
          <cell r="AF181">
            <v>-7.130000114440918</v>
          </cell>
          <cell r="AG181">
            <v>-18.309999465942383</v>
          </cell>
        </row>
        <row r="182">
          <cell r="AC182">
            <v>11.884</v>
          </cell>
          <cell r="AF182">
            <v>-7.130000114440918</v>
          </cell>
          <cell r="AG182">
            <v>-18.309999465942383</v>
          </cell>
        </row>
        <row r="183">
          <cell r="AC183">
            <v>11.956</v>
          </cell>
          <cell r="AF183">
            <v>-4.869999885559082</v>
          </cell>
          <cell r="AG183">
            <v>-27.129999160766602</v>
          </cell>
        </row>
        <row r="184">
          <cell r="AC184">
            <v>12.019</v>
          </cell>
          <cell r="AF184">
            <v>-3.8299999237060547</v>
          </cell>
          <cell r="AG184">
            <v>-20.069999694824219</v>
          </cell>
        </row>
        <row r="185">
          <cell r="AC185">
            <v>12.077</v>
          </cell>
          <cell r="AF185">
            <v>-1.8999999761581421</v>
          </cell>
          <cell r="AG185">
            <v>-7.9800000190734863</v>
          </cell>
        </row>
        <row r="186">
          <cell r="AC186">
            <v>12.146000000000001</v>
          </cell>
          <cell r="AF186">
            <v>-1.2899999618530273</v>
          </cell>
          <cell r="AG186">
            <v>-3.0999999046325684</v>
          </cell>
        </row>
        <row r="187">
          <cell r="AC187">
            <v>12.212</v>
          </cell>
          <cell r="AF187">
            <v>-0.87000000476837158</v>
          </cell>
          <cell r="AG187">
            <v>-3.0499999523162842</v>
          </cell>
        </row>
        <row r="188">
          <cell r="AC188">
            <v>12.28</v>
          </cell>
          <cell r="AF188">
            <v>-3.4100000858306885</v>
          </cell>
          <cell r="AG188">
            <v>-1</v>
          </cell>
        </row>
        <row r="189">
          <cell r="AC189">
            <v>12.348000000000001</v>
          </cell>
          <cell r="AF189">
            <v>-1.4199999570846558</v>
          </cell>
          <cell r="AG189">
            <v>2.690000057220459</v>
          </cell>
        </row>
        <row r="190">
          <cell r="AC190">
            <v>12.407999999999999</v>
          </cell>
          <cell r="AF190">
            <v>3.5099999904632568</v>
          </cell>
          <cell r="AG190">
            <v>1.2599999904632568</v>
          </cell>
        </row>
        <row r="191">
          <cell r="AC191">
            <v>12.475</v>
          </cell>
          <cell r="AF191">
            <v>4.4000000953674316</v>
          </cell>
          <cell r="AG191">
            <v>2.1500000953674316</v>
          </cell>
        </row>
        <row r="192">
          <cell r="AC192">
            <v>12.542</v>
          </cell>
          <cell r="AF192">
            <v>3.0699999332427979</v>
          </cell>
          <cell r="AG192">
            <v>1.690000057220459</v>
          </cell>
        </row>
        <row r="193">
          <cell r="AC193">
            <v>12.608000000000001</v>
          </cell>
          <cell r="AF193">
            <v>4.119999885559082</v>
          </cell>
          <cell r="AG193">
            <v>3.5199999809265137</v>
          </cell>
        </row>
        <row r="194">
          <cell r="AC194">
            <v>12.677</v>
          </cell>
          <cell r="AF194">
            <v>4.1399998664855957</v>
          </cell>
          <cell r="AG194">
            <v>3.1800000667572021</v>
          </cell>
        </row>
        <row r="195">
          <cell r="AC195">
            <v>12.739000000000001</v>
          </cell>
          <cell r="AF195">
            <v>2.5999999046325684</v>
          </cell>
          <cell r="AG195">
            <v>6.1999998092651367</v>
          </cell>
        </row>
        <row r="196">
          <cell r="AC196">
            <v>12.802</v>
          </cell>
          <cell r="AF196">
            <v>1.0800000429153442</v>
          </cell>
          <cell r="AG196">
            <v>6.2600002288818359</v>
          </cell>
        </row>
        <row r="197">
          <cell r="AC197">
            <v>12.866</v>
          </cell>
          <cell r="AF197">
            <v>-1.1699999570846558</v>
          </cell>
          <cell r="AG197">
            <v>6.5100002288818359</v>
          </cell>
        </row>
        <row r="198">
          <cell r="AC198">
            <v>12.951000000000001</v>
          </cell>
          <cell r="AF198">
            <v>-0.92000001668930054</v>
          </cell>
          <cell r="AG198">
            <v>4.8899998664855957</v>
          </cell>
        </row>
        <row r="199">
          <cell r="AF199">
            <v>-7.4656410261415518</v>
          </cell>
          <cell r="AG199">
            <v>-29.636205134024987</v>
          </cell>
        </row>
        <row r="200">
          <cell r="AF200">
            <v>5.3035743029079718</v>
          </cell>
          <cell r="AG200">
            <v>11.916917554550169</v>
          </cell>
        </row>
      </sheetData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旧Template"/>
      <sheetName val="Daiki1"/>
      <sheetName val="Daiki2"/>
      <sheetName val="Hikaru1"/>
      <sheetName val="Hikaru2"/>
      <sheetName val="Onoki1"/>
      <sheetName val="Onoki2"/>
      <sheetName val="Souma1"/>
      <sheetName val="Souma2"/>
      <sheetName val="Daichi1"/>
      <sheetName val="Daichi2"/>
      <sheetName val="Ogasawara1"/>
      <sheetName val="Ogasawara2"/>
      <sheetName val="Matsuda1"/>
      <sheetName val="Matsuda2"/>
      <sheetName val="Yamaguti1"/>
      <sheetName val="Yamaguti2"/>
      <sheetName val="Watanabe1"/>
      <sheetName val="Watanabe2"/>
      <sheetName val="べへー1"/>
      <sheetName val="べへー2"/>
      <sheetName val="Masaya1"/>
      <sheetName val="Masaya2"/>
    </sheetNames>
    <sheetDataSet>
      <sheetData sheetId="0"/>
      <sheetData sheetId="1"/>
      <sheetData sheetId="2">
        <row r="1">
          <cell r="A1" t="str">
            <v>Orbit</v>
          </cell>
        </row>
      </sheetData>
      <sheetData sheetId="3">
        <row r="1">
          <cell r="A1" t="str">
            <v>Orbit</v>
          </cell>
        </row>
      </sheetData>
      <sheetData sheetId="4">
        <row r="1">
          <cell r="A1" t="str">
            <v>Orbit</v>
          </cell>
        </row>
      </sheetData>
      <sheetData sheetId="5">
        <row r="1">
          <cell r="A1" t="str">
            <v>Orbit</v>
          </cell>
        </row>
      </sheetData>
      <sheetData sheetId="6">
        <row r="1">
          <cell r="A1" t="str">
            <v>Orbit</v>
          </cell>
        </row>
      </sheetData>
      <sheetData sheetId="7">
        <row r="1">
          <cell r="A1" t="str">
            <v>Orbit</v>
          </cell>
        </row>
      </sheetData>
      <sheetData sheetId="8">
        <row r="1">
          <cell r="A1" t="str">
            <v>Orbit</v>
          </cell>
        </row>
      </sheetData>
      <sheetData sheetId="9">
        <row r="1">
          <cell r="A1" t="str">
            <v>Orbit</v>
          </cell>
        </row>
      </sheetData>
      <sheetData sheetId="10">
        <row r="1">
          <cell r="A1" t="str">
            <v>Orbit</v>
          </cell>
        </row>
      </sheetData>
      <sheetData sheetId="11">
        <row r="1">
          <cell r="A1" t="str">
            <v>Orbit</v>
          </cell>
        </row>
      </sheetData>
      <sheetData sheetId="12">
        <row r="1">
          <cell r="A1" t="str">
            <v>Orbit</v>
          </cell>
        </row>
      </sheetData>
      <sheetData sheetId="13">
        <row r="1">
          <cell r="A1" t="str">
            <v>Orbit</v>
          </cell>
        </row>
      </sheetData>
      <sheetData sheetId="14">
        <row r="1">
          <cell r="A1" t="str">
            <v>Orbit</v>
          </cell>
        </row>
      </sheetData>
      <sheetData sheetId="15">
        <row r="1">
          <cell r="A1" t="str">
            <v>Orbit</v>
          </cell>
        </row>
      </sheetData>
      <sheetData sheetId="16">
        <row r="1">
          <cell r="A1" t="str">
            <v>Orbit</v>
          </cell>
        </row>
      </sheetData>
      <sheetData sheetId="17">
        <row r="1">
          <cell r="A1" t="str">
            <v>Orbit</v>
          </cell>
        </row>
      </sheetData>
      <sheetData sheetId="18">
        <row r="1">
          <cell r="A1" t="str">
            <v>Orbit</v>
          </cell>
        </row>
      </sheetData>
      <sheetData sheetId="19">
        <row r="1">
          <cell r="A1" t="str">
            <v>Orbit</v>
          </cell>
        </row>
      </sheetData>
      <sheetData sheetId="20">
        <row r="1">
          <cell r="A1" t="str">
            <v>Orbit</v>
          </cell>
        </row>
      </sheetData>
      <sheetData sheetId="21">
        <row r="1">
          <cell r="A1" t="str">
            <v>Orbit</v>
          </cell>
        </row>
      </sheetData>
      <sheetData sheetId="22">
        <row r="1">
          <cell r="A1" t="str">
            <v>Orbit</v>
          </cell>
        </row>
        <row r="4">
          <cell r="N4">
            <v>0</v>
          </cell>
          <cell r="O4">
            <v>0</v>
          </cell>
        </row>
        <row r="5">
          <cell r="N5">
            <v>1.9790000000000019E-2</v>
          </cell>
          <cell r="O5">
            <v>8.00639999999994E-2</v>
          </cell>
        </row>
        <row r="6">
          <cell r="N6">
            <v>3.3602000000000035E-2</v>
          </cell>
          <cell r="O6">
            <v>0.27916299999999955</v>
          </cell>
        </row>
        <row r="7">
          <cell r="N7">
            <v>3.9158000000000019E-2</v>
          </cell>
          <cell r="O7">
            <v>0.46728799999999959</v>
          </cell>
        </row>
        <row r="8">
          <cell r="N8">
            <v>3.5321000000000026E-2</v>
          </cell>
          <cell r="O8">
            <v>0.58466799999999963</v>
          </cell>
        </row>
        <row r="9">
          <cell r="N9">
            <v>4.0641000000000017E-2</v>
          </cell>
          <cell r="O9">
            <v>0.82463699999999973</v>
          </cell>
        </row>
        <row r="10">
          <cell r="N10">
            <v>5.0025000000000035E-2</v>
          </cell>
          <cell r="O10">
            <v>0.88950299999999971</v>
          </cell>
        </row>
        <row r="11">
          <cell r="N11">
            <v>3.0728000000000009E-2</v>
          </cell>
          <cell r="O11">
            <v>1.1040129999999999</v>
          </cell>
        </row>
        <row r="12">
          <cell r="N12">
            <v>2.3307000000000015E-2</v>
          </cell>
          <cell r="O12">
            <v>1.3220399999999999</v>
          </cell>
        </row>
        <row r="13">
          <cell r="N13">
            <v>3.7804000000000032E-2</v>
          </cell>
          <cell r="O13">
            <v>1.3867799999999997</v>
          </cell>
        </row>
        <row r="14">
          <cell r="N14">
            <v>1.1190000000000282E-3</v>
          </cell>
          <cell r="O14">
            <v>1.6327920000000005</v>
          </cell>
        </row>
        <row r="15">
          <cell r="N15">
            <v>-7.9180000000000066E-3</v>
          </cell>
          <cell r="O15">
            <v>1.733228</v>
          </cell>
        </row>
        <row r="16">
          <cell r="N16">
            <v>-2.1476999999999975E-2</v>
          </cell>
          <cell r="O16">
            <v>1.9341269999999995</v>
          </cell>
        </row>
        <row r="17">
          <cell r="N17">
            <v>1.0338999999999999E-2</v>
          </cell>
          <cell r="O17">
            <v>2.1577609999999994</v>
          </cell>
        </row>
        <row r="18">
          <cell r="N18">
            <v>6.0540000000000307E-3</v>
          </cell>
          <cell r="O18">
            <v>2.2558730000000007</v>
          </cell>
        </row>
        <row r="19">
          <cell r="N19">
            <v>1.5071000000000027E-2</v>
          </cell>
          <cell r="O19">
            <v>2.459155</v>
          </cell>
        </row>
        <row r="20">
          <cell r="N20">
            <v>1.8814000000000022E-2</v>
          </cell>
          <cell r="O20">
            <v>2.655424</v>
          </cell>
        </row>
        <row r="21">
          <cell r="N21">
            <v>2.9139999999999985E-2</v>
          </cell>
          <cell r="O21">
            <v>2.756543999999999</v>
          </cell>
        </row>
        <row r="22">
          <cell r="N22">
            <v>4.5050000000000014E-2</v>
          </cell>
          <cell r="O22">
            <v>2.9531580000000006</v>
          </cell>
        </row>
        <row r="23">
          <cell r="N23">
            <v>5.6946000000000024E-2</v>
          </cell>
          <cell r="O23">
            <v>3.1897309999999988</v>
          </cell>
        </row>
        <row r="24">
          <cell r="N24">
            <v>7.4933999999999973E-2</v>
          </cell>
          <cell r="O24">
            <v>3.288897</v>
          </cell>
        </row>
        <row r="25">
          <cell r="N25">
            <v>6.6365000000000007E-2</v>
          </cell>
          <cell r="O25">
            <v>3.5089629999999987</v>
          </cell>
        </row>
        <row r="26">
          <cell r="N26">
            <v>8.0310000000000062E-2</v>
          </cell>
          <cell r="O26">
            <v>3.6908699999999999</v>
          </cell>
        </row>
        <row r="27">
          <cell r="N27">
            <v>6.0951999999999999E-2</v>
          </cell>
          <cell r="O27">
            <v>3.8134080000000004</v>
          </cell>
        </row>
        <row r="28">
          <cell r="N28">
            <v>7.1972999999999954E-2</v>
          </cell>
          <cell r="O28">
            <v>4.0321359999999995</v>
          </cell>
        </row>
        <row r="29">
          <cell r="N29">
            <v>6.9359000000000046E-2</v>
          </cell>
          <cell r="O29">
            <v>4.2421599999999993</v>
          </cell>
        </row>
        <row r="30">
          <cell r="N30">
            <v>7.601800000000003E-2</v>
          </cell>
          <cell r="O30">
            <v>4.3278149999999993</v>
          </cell>
        </row>
        <row r="31">
          <cell r="N31">
            <v>6.4702999999999983E-2</v>
          </cell>
          <cell r="O31">
            <v>4.5718000000000005</v>
          </cell>
        </row>
        <row r="32">
          <cell r="N32">
            <v>6.6495999999999986E-2</v>
          </cell>
          <cell r="O32">
            <v>4.6946909999999997</v>
          </cell>
        </row>
        <row r="33">
          <cell r="N33">
            <v>5.0492000000000023E-2</v>
          </cell>
          <cell r="O33">
            <v>4.9323079999999999</v>
          </cell>
        </row>
        <row r="34">
          <cell r="N34">
            <v>3.2439999999999997E-2</v>
          </cell>
          <cell r="O34">
            <v>5.1273389999999992</v>
          </cell>
        </row>
        <row r="35">
          <cell r="N35">
            <v>2.8913999999999988E-2</v>
          </cell>
          <cell r="O35">
            <v>5.2453659999999989</v>
          </cell>
        </row>
        <row r="36">
          <cell r="N36">
            <v>2.1158000000000017E-2</v>
          </cell>
          <cell r="O36">
            <v>5.479525999999999</v>
          </cell>
        </row>
        <row r="37">
          <cell r="N37">
            <v>-5.3999999999999777E-3</v>
          </cell>
          <cell r="O37">
            <v>5.7084170000000007</v>
          </cell>
        </row>
        <row r="38">
          <cell r="N38">
            <v>-1.0560000000000002E-2</v>
          </cell>
          <cell r="O38">
            <v>5.8238559999999993</v>
          </cell>
        </row>
        <row r="39">
          <cell r="N39">
            <v>-3.3942999999999987E-2</v>
          </cell>
          <cell r="O39">
            <v>6.0520249999999987</v>
          </cell>
        </row>
        <row r="40">
          <cell r="N40">
            <v>-1.946999999999997E-2</v>
          </cell>
          <cell r="O40">
            <v>6.1691269999999996</v>
          </cell>
        </row>
        <row r="41">
          <cell r="N41">
            <v>-4.0300000000000009E-2</v>
          </cell>
          <cell r="O41">
            <v>6.4345789999999994</v>
          </cell>
        </row>
        <row r="42">
          <cell r="N42">
            <v>-5.7598000000000017E-2</v>
          </cell>
          <cell r="O42">
            <v>6.6620050000000006</v>
          </cell>
        </row>
        <row r="43">
          <cell r="N43">
            <v>-5.4444999999999993E-2</v>
          </cell>
          <cell r="O43">
            <v>6.7763859999999996</v>
          </cell>
        </row>
        <row r="44">
          <cell r="N44">
            <v>-7.0290000000000019E-2</v>
          </cell>
          <cell r="O44">
            <v>7.0038019999999985</v>
          </cell>
        </row>
        <row r="45">
          <cell r="N45">
            <v>-5.9312999999999991E-2</v>
          </cell>
          <cell r="O45">
            <v>7.1179279999999991</v>
          </cell>
        </row>
        <row r="46">
          <cell r="N46">
            <v>-6.4716999999999983E-2</v>
          </cell>
          <cell r="O46">
            <v>7.3456709999999994</v>
          </cell>
        </row>
        <row r="47">
          <cell r="N47">
            <v>-6.7147999999999972E-2</v>
          </cell>
          <cell r="O47">
            <v>7.5737939999999995</v>
          </cell>
        </row>
        <row r="48">
          <cell r="N48">
            <v>-6.3041999999999973E-2</v>
          </cell>
          <cell r="O48">
            <v>7.6877679999999993</v>
          </cell>
        </row>
        <row r="49">
          <cell r="N49">
            <v>-7.4937000000000017E-2</v>
          </cell>
          <cell r="O49">
            <v>7.9176570000000002</v>
          </cell>
        </row>
        <row r="50">
          <cell r="N50">
            <v>-8.720600000000002E-2</v>
          </cell>
          <cell r="O50">
            <v>8.1490480000000005</v>
          </cell>
        </row>
        <row r="51">
          <cell r="N51">
            <v>-9.5781000000000005E-2</v>
          </cell>
          <cell r="O51">
            <v>8.3820129999999988</v>
          </cell>
        </row>
        <row r="52">
          <cell r="N52">
            <v>-9.7074999999999995E-2</v>
          </cell>
          <cell r="O52">
            <v>8.4988250000000001</v>
          </cell>
        </row>
        <row r="53">
          <cell r="N53">
            <v>-0.10816100000000001</v>
          </cell>
          <cell r="O53">
            <v>8.7747089999999996</v>
          </cell>
        </row>
        <row r="54">
          <cell r="N54">
            <v>-0.116952</v>
          </cell>
          <cell r="O54">
            <v>8.8947740000000017</v>
          </cell>
        </row>
        <row r="55">
          <cell r="N55">
            <v>-0.11279599999999999</v>
          </cell>
          <cell r="O55">
            <v>9.1328499999999995</v>
          </cell>
        </row>
        <row r="56">
          <cell r="N56">
            <v>-9.6325999999999967E-2</v>
          </cell>
          <cell r="O56">
            <v>9.3703409999999998</v>
          </cell>
        </row>
        <row r="57">
          <cell r="N57">
            <v>-9.4788000000000011E-2</v>
          </cell>
          <cell r="O57">
            <v>9.5733350000000002</v>
          </cell>
        </row>
        <row r="58">
          <cell r="N58">
            <v>-0.10213299999999999</v>
          </cell>
          <cell r="O58">
            <v>9.6984899999999978</v>
          </cell>
        </row>
        <row r="59">
          <cell r="N59">
            <v>-9.5043000000000002E-2</v>
          </cell>
          <cell r="O59">
            <v>9.9455459999999984</v>
          </cell>
        </row>
        <row r="60">
          <cell r="N60">
            <v>-0.103284</v>
          </cell>
          <cell r="O60">
            <v>10.159109000000001</v>
          </cell>
        </row>
        <row r="61">
          <cell r="N61">
            <v>-0.10415899999999999</v>
          </cell>
          <cell r="O61">
            <v>10.330318999999999</v>
          </cell>
        </row>
        <row r="62">
          <cell r="N62">
            <v>-0.13123300000000002</v>
          </cell>
          <cell r="O62">
            <v>10.557313999999998</v>
          </cell>
        </row>
        <row r="63">
          <cell r="N63">
            <v>-0.13673199999999996</v>
          </cell>
          <cell r="O63">
            <v>10.825359000000001</v>
          </cell>
        </row>
        <row r="64">
          <cell r="N64">
            <v>-0.14634499999999998</v>
          </cell>
          <cell r="O64">
            <v>11.055631999999997</v>
          </cell>
        </row>
        <row r="65">
          <cell r="N65">
            <v>-0.15930200000000003</v>
          </cell>
          <cell r="O65">
            <v>11.292228</v>
          </cell>
        </row>
        <row r="66">
          <cell r="N66">
            <v>-0.16271499999999997</v>
          </cell>
          <cell r="O66">
            <v>11.434654999999999</v>
          </cell>
        </row>
        <row r="67">
          <cell r="N67">
            <v>-0.17642399999999997</v>
          </cell>
          <cell r="O67">
            <v>11.680456999999999</v>
          </cell>
        </row>
        <row r="68">
          <cell r="N68">
            <v>-0.16045900000000002</v>
          </cell>
          <cell r="O68">
            <v>11.916450999999997</v>
          </cell>
        </row>
        <row r="69">
          <cell r="N69">
            <v>-0.17607599999999995</v>
          </cell>
          <cell r="O69">
            <v>12.024163000000001</v>
          </cell>
        </row>
        <row r="70">
          <cell r="N70">
            <v>-0.16525900000000002</v>
          </cell>
          <cell r="O70">
            <v>12.270693</v>
          </cell>
        </row>
        <row r="71">
          <cell r="N71">
            <v>-0.188892</v>
          </cell>
          <cell r="O71">
            <v>12.387260999999999</v>
          </cell>
        </row>
        <row r="72">
          <cell r="N72">
            <v>-0.181058</v>
          </cell>
          <cell r="O72">
            <v>12.697913999999997</v>
          </cell>
        </row>
        <row r="73">
          <cell r="N73">
            <v>-0.17376099999999997</v>
          </cell>
          <cell r="O73">
            <v>12.909068</v>
          </cell>
        </row>
        <row r="74">
          <cell r="N74">
            <v>-0.17794900000000002</v>
          </cell>
          <cell r="O74">
            <v>13.0215</v>
          </cell>
        </row>
        <row r="75">
          <cell r="N75">
            <v>-0.17975900000000003</v>
          </cell>
          <cell r="O75">
            <v>13.302820000000001</v>
          </cell>
        </row>
        <row r="76">
          <cell r="N76">
            <v>-0.18624500000000002</v>
          </cell>
          <cell r="O76">
            <v>13.537671</v>
          </cell>
        </row>
        <row r="77">
          <cell r="N77">
            <v>-0.18516199999999999</v>
          </cell>
          <cell r="O77">
            <v>13.654266</v>
          </cell>
        </row>
        <row r="78">
          <cell r="N78">
            <v>-0.18253899999999998</v>
          </cell>
          <cell r="O78">
            <v>13.891452999999998</v>
          </cell>
        </row>
        <row r="79">
          <cell r="N79">
            <v>-0.18882799999999997</v>
          </cell>
          <cell r="O79">
            <v>14.018199999999997</v>
          </cell>
        </row>
        <row r="80">
          <cell r="N80">
            <v>-0.163942</v>
          </cell>
          <cell r="O80">
            <v>14.310633999999999</v>
          </cell>
        </row>
        <row r="81">
          <cell r="N81">
            <v>-0.16217399999999998</v>
          </cell>
          <cell r="O81">
            <v>14.566428</v>
          </cell>
        </row>
        <row r="82">
          <cell r="N82">
            <v>-0.15474899999999997</v>
          </cell>
          <cell r="O82">
            <v>14.691578999999999</v>
          </cell>
        </row>
        <row r="83">
          <cell r="N83">
            <v>-0.16966500000000001</v>
          </cell>
          <cell r="O83">
            <v>14.905288000000001</v>
          </cell>
        </row>
        <row r="84">
          <cell r="N84">
            <v>-0.166796</v>
          </cell>
          <cell r="O84">
            <v>15.039370999999999</v>
          </cell>
        </row>
        <row r="85">
          <cell r="N85">
            <v>-0.14905700000000002</v>
          </cell>
          <cell r="O85">
            <v>15.302554000000001</v>
          </cell>
        </row>
        <row r="86">
          <cell r="N86">
            <v>-0.13200799999999999</v>
          </cell>
          <cell r="O86">
            <v>15.574441999999999</v>
          </cell>
        </row>
        <row r="87">
          <cell r="N87">
            <v>-0.14990999999999996</v>
          </cell>
          <cell r="O87">
            <v>15.665068999999999</v>
          </cell>
        </row>
        <row r="88">
          <cell r="N88">
            <v>-0.18419599999999997</v>
          </cell>
          <cell r="O88">
            <v>15.923413999999998</v>
          </cell>
        </row>
        <row r="89">
          <cell r="N89">
            <v>-0.16567399999999999</v>
          </cell>
          <cell r="O89">
            <v>16.213991999999998</v>
          </cell>
        </row>
        <row r="90">
          <cell r="N90">
            <v>-0.15158100000000002</v>
          </cell>
          <cell r="O90">
            <v>16.357896999999998</v>
          </cell>
        </row>
        <row r="91">
          <cell r="N91">
            <v>-0.19565399999999999</v>
          </cell>
          <cell r="O91">
            <v>16.565809999999999</v>
          </cell>
        </row>
        <row r="92">
          <cell r="N92">
            <v>-0.18558499999999997</v>
          </cell>
          <cell r="O92">
            <v>16.888147999999997</v>
          </cell>
        </row>
        <row r="93">
          <cell r="N93">
            <v>-0.20973900000000001</v>
          </cell>
          <cell r="O93">
            <v>17.000118999999998</v>
          </cell>
        </row>
        <row r="94">
          <cell r="N94">
            <v>-0.20330500000000001</v>
          </cell>
          <cell r="O94">
            <v>17.254279999999998</v>
          </cell>
        </row>
        <row r="95">
          <cell r="N95">
            <v>-0.24315600000000001</v>
          </cell>
          <cell r="O95">
            <v>17.478863999999998</v>
          </cell>
        </row>
        <row r="96">
          <cell r="N96">
            <v>-0.217338</v>
          </cell>
          <cell r="O96">
            <v>17.631387</v>
          </cell>
        </row>
        <row r="97">
          <cell r="N97">
            <v>-0.24230400000000002</v>
          </cell>
          <cell r="O97">
            <v>17.847666999999998</v>
          </cell>
        </row>
        <row r="98">
          <cell r="N98">
            <v>-0.23576800000000001</v>
          </cell>
          <cell r="O98">
            <v>18.127227999999999</v>
          </cell>
        </row>
        <row r="99">
          <cell r="N99">
            <v>-0.245971</v>
          </cell>
          <cell r="O99">
            <v>18.237801999999999</v>
          </cell>
        </row>
        <row r="100">
          <cell r="N100">
            <v>-0.21784000000000001</v>
          </cell>
          <cell r="O100">
            <v>18.604315</v>
          </cell>
        </row>
        <row r="101">
          <cell r="N101">
            <v>-0.27676200000000001</v>
          </cell>
          <cell r="O101">
            <v>18.680127999999996</v>
          </cell>
        </row>
        <row r="102">
          <cell r="N102">
            <v>-0.30518800000000001</v>
          </cell>
          <cell r="O102">
            <v>18.926431999999998</v>
          </cell>
        </row>
        <row r="103">
          <cell r="N103">
            <v>-0.33574699999999996</v>
          </cell>
          <cell r="O103">
            <v>19.181652</v>
          </cell>
        </row>
        <row r="104">
          <cell r="N104">
            <v>-0.30238099999999996</v>
          </cell>
          <cell r="O104">
            <v>19.356522999999999</v>
          </cell>
        </row>
        <row r="105">
          <cell r="N105">
            <v>-0.31343300000000002</v>
          </cell>
          <cell r="O105">
            <v>19.596606000000001</v>
          </cell>
        </row>
        <row r="106">
          <cell r="N106">
            <v>-0.32503899999999997</v>
          </cell>
          <cell r="O106">
            <v>19.843492999999999</v>
          </cell>
        </row>
        <row r="107">
          <cell r="N107">
            <v>-0.34667200000000004</v>
          </cell>
          <cell r="O107">
            <v>19.991748000000001</v>
          </cell>
        </row>
        <row r="108">
          <cell r="N108">
            <v>-0.39726900000000004</v>
          </cell>
          <cell r="O108">
            <v>20.183806000000001</v>
          </cell>
        </row>
        <row r="109">
          <cell r="N109">
            <v>-0.35207600000000006</v>
          </cell>
          <cell r="O109">
            <v>20.486097999999998</v>
          </cell>
        </row>
        <row r="110">
          <cell r="N110">
            <v>-0.343831</v>
          </cell>
          <cell r="O110">
            <v>20.599443000000001</v>
          </cell>
        </row>
        <row r="111">
          <cell r="N111">
            <v>-0.34703800000000001</v>
          </cell>
          <cell r="O111">
            <v>20.860271999999998</v>
          </cell>
        </row>
        <row r="112">
          <cell r="N112">
            <v>-0.337976</v>
          </cell>
          <cell r="O112">
            <v>20.976911000000001</v>
          </cell>
        </row>
        <row r="113">
          <cell r="N113">
            <v>-0.39218500000000001</v>
          </cell>
          <cell r="O113">
            <v>21.193095</v>
          </cell>
        </row>
        <row r="114">
          <cell r="N114">
            <v>-0.38589000000000001</v>
          </cell>
          <cell r="O114">
            <v>21.454657000000001</v>
          </cell>
        </row>
        <row r="115">
          <cell r="N115">
            <v>-0.38275000000000003</v>
          </cell>
          <cell r="O115">
            <v>21.588038999999998</v>
          </cell>
        </row>
        <row r="116">
          <cell r="N116">
            <v>-0.368535</v>
          </cell>
          <cell r="O116">
            <v>21.847645999999997</v>
          </cell>
        </row>
        <row r="117">
          <cell r="N117">
            <v>-0.42832200000000004</v>
          </cell>
          <cell r="O117">
            <v>22.089869</v>
          </cell>
        </row>
        <row r="118">
          <cell r="N118">
            <v>-0.41348699999999999</v>
          </cell>
          <cell r="O118">
            <v>22.212568000000001</v>
          </cell>
        </row>
        <row r="119">
          <cell r="N119">
            <v>-0.39165699999999998</v>
          </cell>
          <cell r="O119">
            <v>22.476021999999997</v>
          </cell>
        </row>
        <row r="120">
          <cell r="N120">
            <v>-0.372423</v>
          </cell>
          <cell r="O120">
            <v>22.596191000000001</v>
          </cell>
        </row>
        <row r="121">
          <cell r="N121">
            <v>-0.39900999999999998</v>
          </cell>
          <cell r="O121">
            <v>22.797281999999999</v>
          </cell>
        </row>
        <row r="122">
          <cell r="N122">
            <v>-0.35648299999999999</v>
          </cell>
          <cell r="O122">
            <v>23.040790999999999</v>
          </cell>
        </row>
        <row r="123">
          <cell r="N123">
            <v>-0.33206399999999997</v>
          </cell>
          <cell r="O123">
            <v>23.159522999999997</v>
          </cell>
        </row>
        <row r="124">
          <cell r="N124">
            <v>-0.36096699999999998</v>
          </cell>
          <cell r="O124">
            <v>23.375529999999998</v>
          </cell>
        </row>
        <row r="125">
          <cell r="N125">
            <v>-0.37590800000000002</v>
          </cell>
          <cell r="O125">
            <v>23.569938999999998</v>
          </cell>
        </row>
        <row r="126">
          <cell r="N126">
            <v>-0.34065499999999999</v>
          </cell>
          <cell r="O126">
            <v>23.675595999999999</v>
          </cell>
        </row>
        <row r="127">
          <cell r="N127">
            <v>-0.37475599999999998</v>
          </cell>
          <cell r="O127">
            <v>23.911138999999999</v>
          </cell>
        </row>
        <row r="128">
          <cell r="N128">
            <v>-0.30288099999999996</v>
          </cell>
          <cell r="O128">
            <v>24.129742999999998</v>
          </cell>
        </row>
        <row r="129">
          <cell r="N129">
            <v>-0.33798699999999998</v>
          </cell>
          <cell r="O129">
            <v>24.196090000000002</v>
          </cell>
        </row>
        <row r="130">
          <cell r="N130">
            <v>-0.33405399999999996</v>
          </cell>
          <cell r="O130">
            <v>24.369465999999999</v>
          </cell>
        </row>
        <row r="131">
          <cell r="N131">
            <v>-0.36277900000000002</v>
          </cell>
          <cell r="O131">
            <v>24.424367999999998</v>
          </cell>
        </row>
        <row r="132">
          <cell r="N132">
            <v>-0.339611</v>
          </cell>
          <cell r="O132">
            <v>24.564209999999999</v>
          </cell>
        </row>
      </sheetData>
      <sheetData sheetId="23">
        <row r="1">
          <cell r="A1" t="str">
            <v>Orbit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Ave,SD"/>
      <sheetName val="Figure4.2.4"/>
      <sheetName val="Figure4.2.14(b)"/>
      <sheetName val="Watanabe1"/>
      <sheetName val="Daiki1"/>
      <sheetName val="Daiki2"/>
      <sheetName val="Daichi1"/>
      <sheetName val="Daichi2"/>
      <sheetName val="Hikaru1"/>
      <sheetName val="Hikaru2"/>
      <sheetName val="Masaya1"/>
      <sheetName val="Masaya2"/>
      <sheetName val="Ogasawara1"/>
      <sheetName val="Ogasawara2"/>
      <sheetName val="Onoki1"/>
      <sheetName val="Onoki2"/>
      <sheetName val="Matsuda1"/>
      <sheetName val="Matsuda2"/>
      <sheetName val="Yamaguti1"/>
      <sheetName val="Yamaguti2"/>
      <sheetName val="Souma1"/>
      <sheetName val="Souma2"/>
      <sheetName val="Batbekh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">
          <cell r="N2" t="str">
            <v>Trajectory</v>
          </cell>
        </row>
        <row r="3">
          <cell r="AF3" t="str">
            <v>Yaw</v>
          </cell>
          <cell r="AG3" t="str">
            <v>Pitch</v>
          </cell>
        </row>
        <row r="4">
          <cell r="D4">
            <v>0</v>
          </cell>
          <cell r="N4">
            <v>0</v>
          </cell>
          <cell r="O4">
            <v>0</v>
          </cell>
          <cell r="AC4">
            <v>0</v>
          </cell>
          <cell r="AF4">
            <v>1.7799999713897705</v>
          </cell>
          <cell r="AG4">
            <v>17.260000228881836</v>
          </cell>
        </row>
        <row r="5">
          <cell r="D5">
            <v>9.0000000003783498E-2</v>
          </cell>
          <cell r="N5">
            <v>4.0160000000000057E-3</v>
          </cell>
          <cell r="O5">
            <v>5.7329999999999473E-3</v>
          </cell>
          <cell r="AC5">
            <v>7.2999999999999995E-2</v>
          </cell>
          <cell r="AF5">
            <v>1.8600000143051147</v>
          </cell>
          <cell r="AG5">
            <v>15.130000114440918</v>
          </cell>
        </row>
        <row r="6">
          <cell r="D6">
            <v>0.18500000000494765</v>
          </cell>
          <cell r="N6">
            <v>7.0000000000050025E-6</v>
          </cell>
          <cell r="O6">
            <v>-4.9999999999954527E-6</v>
          </cell>
          <cell r="AC6">
            <v>0.155</v>
          </cell>
          <cell r="AF6">
            <v>1.6399999856948853</v>
          </cell>
          <cell r="AG6">
            <v>16.790000915527344</v>
          </cell>
        </row>
        <row r="7">
          <cell r="D7">
            <v>0.2790000000022701</v>
          </cell>
          <cell r="N7">
            <v>4.3190000000000025E-3</v>
          </cell>
          <cell r="O7">
            <v>6.1309999999999715E-3</v>
          </cell>
          <cell r="AC7">
            <v>0.222</v>
          </cell>
          <cell r="AF7">
            <v>1.6100000143051147</v>
          </cell>
          <cell r="AG7">
            <v>14.489999771118164</v>
          </cell>
        </row>
        <row r="8">
          <cell r="D8">
            <v>0.37299999999959255</v>
          </cell>
          <cell r="N8">
            <v>2.8100000000000591E-4</v>
          </cell>
          <cell r="O8">
            <v>4.1300000000001091E-4</v>
          </cell>
          <cell r="AC8">
            <v>0.28199999999999997</v>
          </cell>
          <cell r="AF8">
            <v>2.0899999141693115</v>
          </cell>
          <cell r="AG8">
            <v>15.489999771118164</v>
          </cell>
        </row>
        <row r="9">
          <cell r="D9">
            <v>0.4680000000007567</v>
          </cell>
          <cell r="N9">
            <v>1.7190000000000083E-3</v>
          </cell>
          <cell r="O9">
            <v>2.4579999999999702E-3</v>
          </cell>
          <cell r="AC9">
            <v>0.34899999999999998</v>
          </cell>
          <cell r="AF9">
            <v>0.8399999737739563</v>
          </cell>
          <cell r="AG9">
            <v>14.909999847412109</v>
          </cell>
        </row>
        <row r="10">
          <cell r="D10">
            <v>0.56300000000192085</v>
          </cell>
          <cell r="N10">
            <v>-6.3219999999999882E-3</v>
          </cell>
          <cell r="O10">
            <v>-9.0030000000000422E-3</v>
          </cell>
          <cell r="AC10">
            <v>0.41199999999999998</v>
          </cell>
          <cell r="AF10">
            <v>0.14000000059604645</v>
          </cell>
          <cell r="AG10">
            <v>15.489999771118164</v>
          </cell>
        </row>
        <row r="11">
          <cell r="D11">
            <v>0.65600000000267755</v>
          </cell>
          <cell r="N11">
            <v>4.0300000000000015E-3</v>
          </cell>
          <cell r="O11">
            <v>5.7219999999999797E-3</v>
          </cell>
          <cell r="AC11">
            <v>0.47599999999999998</v>
          </cell>
          <cell r="AF11">
            <v>2.4200000762939453</v>
          </cell>
          <cell r="AG11">
            <v>14.380000114440918</v>
          </cell>
        </row>
        <row r="12">
          <cell r="D12">
            <v>0.75200000000040745</v>
          </cell>
          <cell r="N12">
            <v>1.7513000000000018E-2</v>
          </cell>
          <cell r="O12">
            <v>2.4969999999999912E-2</v>
          </cell>
          <cell r="AC12">
            <v>0.53500000000000003</v>
          </cell>
          <cell r="AF12">
            <v>1.3999999761581421</v>
          </cell>
          <cell r="AG12">
            <v>13.729999542236328</v>
          </cell>
        </row>
        <row r="13">
          <cell r="D13">
            <v>0.8430000000007567</v>
          </cell>
          <cell r="N13">
            <v>2.7293999999999999E-2</v>
          </cell>
          <cell r="O13">
            <v>3.8874000000000027E-2</v>
          </cell>
          <cell r="AC13">
            <v>0.6</v>
          </cell>
          <cell r="AF13">
            <v>0</v>
          </cell>
          <cell r="AG13">
            <v>15.689999580383301</v>
          </cell>
        </row>
        <row r="14">
          <cell r="D14">
            <v>0.93400000000110595</v>
          </cell>
          <cell r="N14">
            <v>6.4269000000000021E-2</v>
          </cell>
          <cell r="O14">
            <v>9.1722999999999957E-2</v>
          </cell>
          <cell r="AC14">
            <v>0.68100000000000005</v>
          </cell>
          <cell r="AF14">
            <v>4.3499999046325684</v>
          </cell>
          <cell r="AG14">
            <v>14.729999542236328</v>
          </cell>
        </row>
        <row r="15">
          <cell r="D15">
            <v>1.0280000000057044</v>
          </cell>
          <cell r="N15">
            <v>7.4367000000000003E-2</v>
          </cell>
          <cell r="O15">
            <v>0.10601499999999998</v>
          </cell>
          <cell r="AC15">
            <v>0.73599999999999999</v>
          </cell>
          <cell r="AF15">
            <v>1.690000057220459</v>
          </cell>
          <cell r="AG15">
            <v>14.25</v>
          </cell>
        </row>
        <row r="16">
          <cell r="D16">
            <v>1.1229999999995925</v>
          </cell>
          <cell r="N16">
            <v>4.0202000000000016E-2</v>
          </cell>
          <cell r="O16">
            <v>0.171514</v>
          </cell>
          <cell r="AC16">
            <v>0.80100000000000005</v>
          </cell>
          <cell r="AF16">
            <v>3.119999885559082</v>
          </cell>
          <cell r="AG16">
            <v>14.220000267028809</v>
          </cell>
        </row>
        <row r="17">
          <cell r="D17">
            <v>1.2139999999999418</v>
          </cell>
          <cell r="N17">
            <v>1.7071000000000013E-2</v>
          </cell>
          <cell r="O17">
            <v>0.25195600000000001</v>
          </cell>
          <cell r="AC17">
            <v>0.86299999999999999</v>
          </cell>
          <cell r="AF17">
            <v>3.8499999046325684</v>
          </cell>
          <cell r="AG17">
            <v>13.649999618530273</v>
          </cell>
        </row>
        <row r="18">
          <cell r="D18">
            <v>1.3070000000006985</v>
          </cell>
          <cell r="N18">
            <v>3.478500000000001E-2</v>
          </cell>
          <cell r="O18">
            <v>0.27678399999999997</v>
          </cell>
          <cell r="AC18">
            <v>0.93400000000000005</v>
          </cell>
          <cell r="AF18">
            <v>3.5199999809265137</v>
          </cell>
          <cell r="AG18">
            <v>14.680000305175781</v>
          </cell>
        </row>
        <row r="19">
          <cell r="D19">
            <v>1.4030000000057044</v>
          </cell>
          <cell r="N19">
            <v>5.0786000000000019E-2</v>
          </cell>
          <cell r="O19">
            <v>0.299149</v>
          </cell>
          <cell r="AC19">
            <v>0.997</v>
          </cell>
          <cell r="AF19">
            <v>5.7899999618530273</v>
          </cell>
          <cell r="AG19">
            <v>15.170000076293945</v>
          </cell>
        </row>
        <row r="20">
          <cell r="D20">
            <v>1.4950000000026193</v>
          </cell>
          <cell r="N20">
            <v>6.9668999999999995E-2</v>
          </cell>
          <cell r="O20">
            <v>0.32560100000000003</v>
          </cell>
          <cell r="AC20">
            <v>1.0620000000000001</v>
          </cell>
          <cell r="AF20">
            <v>6.4699997901916504</v>
          </cell>
          <cell r="AG20">
            <v>14.390000343322754</v>
          </cell>
        </row>
        <row r="21">
          <cell r="D21">
            <v>1.5869999999995343</v>
          </cell>
          <cell r="N21">
            <v>3.8160000000000013E-2</v>
          </cell>
          <cell r="O21">
            <v>0.39297599999999999</v>
          </cell>
          <cell r="AC21">
            <v>1.133</v>
          </cell>
          <cell r="AF21">
            <v>3.7799999713897705</v>
          </cell>
          <cell r="AG21">
            <v>15.729999542236328</v>
          </cell>
        </row>
        <row r="22">
          <cell r="D22">
            <v>1.6810000000041327</v>
          </cell>
          <cell r="N22">
            <v>5.9803000000000016E-2</v>
          </cell>
          <cell r="O22">
            <v>0.42299300000000006</v>
          </cell>
          <cell r="AC22">
            <v>1.214</v>
          </cell>
          <cell r="AF22">
            <v>4.1100001335144043</v>
          </cell>
          <cell r="AG22">
            <v>16.040000915527344</v>
          </cell>
        </row>
        <row r="23">
          <cell r="D23">
            <v>1.7740000000048894</v>
          </cell>
          <cell r="N23">
            <v>4.135800000000002E-2</v>
          </cell>
          <cell r="O23">
            <v>0.50753400000000004</v>
          </cell>
          <cell r="AC23">
            <v>1.2769999999999999</v>
          </cell>
          <cell r="AF23">
            <v>6.0300002098083496</v>
          </cell>
          <cell r="AG23">
            <v>15.159999847412109</v>
          </cell>
        </row>
        <row r="24">
          <cell r="D24">
            <v>1.8670000000056461</v>
          </cell>
          <cell r="N24">
            <v>7.5487000000000012E-2</v>
          </cell>
          <cell r="O24">
            <v>0.55442399999999992</v>
          </cell>
          <cell r="AC24">
            <v>1.3380000000000001</v>
          </cell>
          <cell r="AF24">
            <v>4.2899999618530273</v>
          </cell>
          <cell r="AG24">
            <v>15.239999771118164</v>
          </cell>
        </row>
        <row r="25">
          <cell r="D25">
            <v>1.9599999999991269</v>
          </cell>
          <cell r="N25">
            <v>1.8555999999999996E-2</v>
          </cell>
          <cell r="O25">
            <v>0.6930289999999999</v>
          </cell>
          <cell r="AC25">
            <v>1.4019999999999999</v>
          </cell>
          <cell r="AF25">
            <v>5.1700000762939453</v>
          </cell>
          <cell r="AG25">
            <v>16.239999771118164</v>
          </cell>
        </row>
        <row r="26">
          <cell r="D26">
            <v>2.0520000000033178</v>
          </cell>
          <cell r="N26">
            <v>4.3811999999999997E-2</v>
          </cell>
          <cell r="O26">
            <v>0.72720999999999991</v>
          </cell>
          <cell r="AC26">
            <v>1.474</v>
          </cell>
          <cell r="AF26">
            <v>4.119999885559082</v>
          </cell>
          <cell r="AG26">
            <v>16.180000305175781</v>
          </cell>
        </row>
        <row r="27">
          <cell r="D27">
            <v>2.1450000000040745</v>
          </cell>
          <cell r="N27">
            <v>4.3647000000000005E-2</v>
          </cell>
          <cell r="O27">
            <v>0.8331360000000001</v>
          </cell>
          <cell r="AC27">
            <v>1.538</v>
          </cell>
          <cell r="AF27">
            <v>3.5799999237060547</v>
          </cell>
          <cell r="AG27">
            <v>16.049999237060547</v>
          </cell>
        </row>
        <row r="28">
          <cell r="D28">
            <v>2.2380000000048312</v>
          </cell>
          <cell r="N28">
            <v>2.3566999999999994E-2</v>
          </cell>
          <cell r="O28">
            <v>0.91157699999999986</v>
          </cell>
          <cell r="AC28">
            <v>1.603</v>
          </cell>
          <cell r="AF28">
            <v>5.75</v>
          </cell>
          <cell r="AG28">
            <v>17.190000534057617</v>
          </cell>
        </row>
        <row r="29">
          <cell r="D29">
            <v>2.3300000000017462</v>
          </cell>
          <cell r="N29">
            <v>7.8980000000000009E-2</v>
          </cell>
          <cell r="O29">
            <v>0.98500899999999991</v>
          </cell>
          <cell r="AC29">
            <v>1.661</v>
          </cell>
          <cell r="AF29">
            <v>5.5300002098083496</v>
          </cell>
          <cell r="AG29">
            <v>14.970000267028809</v>
          </cell>
        </row>
        <row r="30">
          <cell r="D30">
            <v>2.4240000000063446</v>
          </cell>
          <cell r="N30">
            <v>5.4779000000000015E-2</v>
          </cell>
          <cell r="O30">
            <v>1.0565290000000001</v>
          </cell>
          <cell r="AC30">
            <v>1.7330000000000001</v>
          </cell>
          <cell r="AF30">
            <v>6.6599998474121094</v>
          </cell>
          <cell r="AG30">
            <v>18.989999771118164</v>
          </cell>
        </row>
        <row r="31">
          <cell r="D31">
            <v>2.5169999999998254</v>
          </cell>
          <cell r="N31">
            <v>6.6185999999999995E-2</v>
          </cell>
          <cell r="O31">
            <v>1.173897</v>
          </cell>
          <cell r="AC31">
            <v>1.792</v>
          </cell>
          <cell r="AF31">
            <v>6.869999885559082</v>
          </cell>
          <cell r="AG31">
            <v>20.030000686645508</v>
          </cell>
        </row>
        <row r="32">
          <cell r="D32">
            <v>2.6100000000005821</v>
          </cell>
          <cell r="N32">
            <v>9.6703000000000025E-2</v>
          </cell>
          <cell r="O32">
            <v>1.2135030000000002</v>
          </cell>
          <cell r="AC32">
            <v>1.8660000000000001</v>
          </cell>
          <cell r="AF32">
            <v>5.9899997711181641</v>
          </cell>
          <cell r="AG32">
            <v>18.790000915527344</v>
          </cell>
        </row>
        <row r="33">
          <cell r="D33">
            <v>2.7040000000051805</v>
          </cell>
          <cell r="N33">
            <v>6.1575000000000005E-2</v>
          </cell>
          <cell r="O33">
            <v>1.369205</v>
          </cell>
          <cell r="AC33">
            <v>1.929</v>
          </cell>
          <cell r="AF33">
            <v>5.2100000381469727</v>
          </cell>
          <cell r="AG33">
            <v>16.670000076293945</v>
          </cell>
        </row>
        <row r="34">
          <cell r="D34">
            <v>2.7960000000020955</v>
          </cell>
          <cell r="N34">
            <v>9.1441999999999996E-2</v>
          </cell>
          <cell r="O34">
            <v>1.407413</v>
          </cell>
          <cell r="AC34">
            <v>2.012</v>
          </cell>
          <cell r="AF34">
            <v>5.9000000953674316</v>
          </cell>
          <cell r="AG34">
            <v>16.379999160766602</v>
          </cell>
        </row>
        <row r="35">
          <cell r="D35">
            <v>2.8890000000028522</v>
          </cell>
          <cell r="N35">
            <v>6.4091999999999996E-2</v>
          </cell>
          <cell r="O35">
            <v>1.5691810000000002</v>
          </cell>
          <cell r="AC35">
            <v>2.0790000000000002</v>
          </cell>
          <cell r="AF35">
            <v>6.940000057220459</v>
          </cell>
          <cell r="AG35">
            <v>18.860000610351563</v>
          </cell>
        </row>
        <row r="36">
          <cell r="D36">
            <v>2.9830000000001746</v>
          </cell>
          <cell r="N36">
            <v>9.3368000000000007E-2</v>
          </cell>
          <cell r="O36">
            <v>1.6059409999999998</v>
          </cell>
          <cell r="AC36">
            <v>2.145</v>
          </cell>
          <cell r="AF36">
            <v>5.4499998092651367</v>
          </cell>
          <cell r="AG36">
            <v>19.989999771118164</v>
          </cell>
        </row>
        <row r="37">
          <cell r="D37">
            <v>3.0760000000009313</v>
          </cell>
          <cell r="N37">
            <v>8.3162E-2</v>
          </cell>
          <cell r="O37">
            <v>1.7854499999999998</v>
          </cell>
          <cell r="AC37">
            <v>2.2090000000000001</v>
          </cell>
          <cell r="AF37">
            <v>4.7899999618530273</v>
          </cell>
          <cell r="AG37">
            <v>16.350000381469727</v>
          </cell>
        </row>
        <row r="38">
          <cell r="D38">
            <v>3.1700000000055297</v>
          </cell>
          <cell r="N38">
            <v>0.13111900000000004</v>
          </cell>
          <cell r="O38">
            <v>1.8443999999999996</v>
          </cell>
          <cell r="AC38">
            <v>2.2709999999999999</v>
          </cell>
          <cell r="AF38">
            <v>4.320000171661377</v>
          </cell>
          <cell r="AG38">
            <v>15.529999732971191</v>
          </cell>
        </row>
        <row r="39">
          <cell r="D39">
            <v>3.2660000000032596</v>
          </cell>
          <cell r="N39">
            <v>0.11632500000000001</v>
          </cell>
          <cell r="O39">
            <v>2.013522</v>
          </cell>
          <cell r="AC39">
            <v>2.335</v>
          </cell>
          <cell r="AF39">
            <v>6.1500000953674316</v>
          </cell>
          <cell r="AG39">
            <v>17.440000534057617</v>
          </cell>
        </row>
        <row r="40">
          <cell r="D40">
            <v>3.3570000000036089</v>
          </cell>
          <cell r="N40">
            <v>0.108575</v>
          </cell>
          <cell r="O40">
            <v>2.0964339999999999</v>
          </cell>
          <cell r="AC40">
            <v>2.3929999999999998</v>
          </cell>
          <cell r="AF40">
            <v>5.309999942779541</v>
          </cell>
          <cell r="AG40">
            <v>15.529999732971191</v>
          </cell>
        </row>
        <row r="41">
          <cell r="D41">
            <v>3.4500000000043656</v>
          </cell>
          <cell r="N41">
            <v>0.137937</v>
          </cell>
          <cell r="O41">
            <v>2.222642</v>
          </cell>
          <cell r="AC41">
            <v>2.4580000000000002</v>
          </cell>
          <cell r="AF41">
            <v>5.7199997901916504</v>
          </cell>
          <cell r="AG41">
            <v>15.369999885559082</v>
          </cell>
        </row>
        <row r="42">
          <cell r="D42">
            <v>3.5420000000012806</v>
          </cell>
          <cell r="N42">
            <v>9.716799999999999E-2</v>
          </cell>
          <cell r="O42">
            <v>2.3542439999999996</v>
          </cell>
          <cell r="AC42">
            <v>2.5299999999999998</v>
          </cell>
          <cell r="AF42">
            <v>6.7199997901916504</v>
          </cell>
          <cell r="AG42">
            <v>14.770000457763672</v>
          </cell>
        </row>
        <row r="43">
          <cell r="D43">
            <v>3.636000000005879</v>
          </cell>
          <cell r="N43">
            <v>0.13907700000000001</v>
          </cell>
          <cell r="O43">
            <v>2.4914459999999998</v>
          </cell>
          <cell r="AC43">
            <v>2.597</v>
          </cell>
          <cell r="AF43">
            <v>5.2699999809265137</v>
          </cell>
          <cell r="AG43">
            <v>14.779999732971191</v>
          </cell>
        </row>
        <row r="44">
          <cell r="D44">
            <v>3.7309999999997672</v>
          </cell>
          <cell r="N44">
            <v>0.14310700000000004</v>
          </cell>
          <cell r="O44">
            <v>2.583402</v>
          </cell>
          <cell r="AC44">
            <v>2.66</v>
          </cell>
          <cell r="AF44">
            <v>5.0199999809265137</v>
          </cell>
          <cell r="AG44">
            <v>15</v>
          </cell>
        </row>
        <row r="45">
          <cell r="D45">
            <v>3.8230000000039581</v>
          </cell>
          <cell r="N45">
            <v>0.14364600000000002</v>
          </cell>
          <cell r="O45">
            <v>2.7559710000000002</v>
          </cell>
          <cell r="AC45">
            <v>2.7229999999999999</v>
          </cell>
          <cell r="AF45">
            <v>5.130000114440918</v>
          </cell>
          <cell r="AG45">
            <v>12.380000114440918</v>
          </cell>
        </row>
        <row r="46">
          <cell r="D46">
            <v>3.9180000000051223</v>
          </cell>
          <cell r="N46">
            <v>0.15268399999999996</v>
          </cell>
          <cell r="O46">
            <v>2.8508489999999997</v>
          </cell>
          <cell r="AC46">
            <v>2.7959999999999998</v>
          </cell>
          <cell r="AF46">
            <v>6.1399998664855957</v>
          </cell>
          <cell r="AG46">
            <v>14.149999618530273</v>
          </cell>
        </row>
        <row r="47">
          <cell r="D47">
            <v>4.011000000005879</v>
          </cell>
          <cell r="N47">
            <v>0.16689899999999999</v>
          </cell>
          <cell r="O47">
            <v>3.033296</v>
          </cell>
          <cell r="AC47">
            <v>2.859</v>
          </cell>
          <cell r="AF47">
            <v>5.7899999618530273</v>
          </cell>
          <cell r="AG47">
            <v>14.170000076293945</v>
          </cell>
        </row>
        <row r="48">
          <cell r="D48">
            <v>4.1050000000032014</v>
          </cell>
          <cell r="N48">
            <v>0.16085500000000003</v>
          </cell>
          <cell r="O48">
            <v>3.1087480000000003</v>
          </cell>
          <cell r="AC48">
            <v>2.9460000000000002</v>
          </cell>
          <cell r="AF48">
            <v>4.7199997901916504</v>
          </cell>
          <cell r="AG48">
            <v>14.979999542236328</v>
          </cell>
        </row>
        <row r="49">
          <cell r="D49">
            <v>4.1960000000035507</v>
          </cell>
          <cell r="N49">
            <v>0.17258100000000001</v>
          </cell>
          <cell r="O49">
            <v>3.2832439999999998</v>
          </cell>
          <cell r="AC49">
            <v>2.9969999999999999</v>
          </cell>
          <cell r="AF49">
            <v>4.5799999237060547</v>
          </cell>
          <cell r="AG49">
            <v>17.290000915527344</v>
          </cell>
        </row>
        <row r="50">
          <cell r="D50">
            <v>4.2900000000008731</v>
          </cell>
          <cell r="N50">
            <v>0.14083600000000002</v>
          </cell>
          <cell r="O50">
            <v>3.4086560000000001</v>
          </cell>
          <cell r="AC50">
            <v>3.0609999999999999</v>
          </cell>
          <cell r="AF50">
            <v>4.8600001335144043</v>
          </cell>
          <cell r="AG50">
            <v>17.100000381469727</v>
          </cell>
        </row>
        <row r="51">
          <cell r="D51">
            <v>4.3820000000050641</v>
          </cell>
          <cell r="N51">
            <v>0.17496899999999999</v>
          </cell>
          <cell r="O51">
            <v>3.6003670000000003</v>
          </cell>
          <cell r="AC51">
            <v>3.117</v>
          </cell>
          <cell r="AF51">
            <v>4.5100002288818359</v>
          </cell>
          <cell r="AG51">
            <v>14.539999961853027</v>
          </cell>
        </row>
        <row r="52">
          <cell r="D52">
            <v>4.4770000000062282</v>
          </cell>
          <cell r="N52">
            <v>0.17479899999999998</v>
          </cell>
          <cell r="O52">
            <v>3.6770509999999996</v>
          </cell>
          <cell r="AC52">
            <v>3.1869999999999998</v>
          </cell>
          <cell r="AF52">
            <v>4.630000114440918</v>
          </cell>
          <cell r="AG52">
            <v>15.189999580383301</v>
          </cell>
        </row>
        <row r="53">
          <cell r="D53">
            <v>4.5710000000035507</v>
          </cell>
          <cell r="N53">
            <v>0.15999700000000003</v>
          </cell>
          <cell r="O53">
            <v>3.8887259999999997</v>
          </cell>
          <cell r="AC53">
            <v>3.2480000000000002</v>
          </cell>
          <cell r="AF53">
            <v>3.3399999141693115</v>
          </cell>
          <cell r="AG53">
            <v>14.670000076293945</v>
          </cell>
        </row>
        <row r="54">
          <cell r="D54">
            <v>4.6640000000043074</v>
          </cell>
          <cell r="N54">
            <v>0.20349599999999998</v>
          </cell>
          <cell r="O54">
            <v>3.9321999999999999</v>
          </cell>
          <cell r="AC54">
            <v>3.3159999999999998</v>
          </cell>
          <cell r="AF54">
            <v>3.7200000286102295</v>
          </cell>
          <cell r="AG54">
            <v>14.529999732971191</v>
          </cell>
        </row>
        <row r="55">
          <cell r="D55">
            <v>4.7560000000012224</v>
          </cell>
          <cell r="N55">
            <v>0.18916899999999998</v>
          </cell>
          <cell r="O55">
            <v>4.1382110000000001</v>
          </cell>
          <cell r="AC55">
            <v>3.3889999999999998</v>
          </cell>
          <cell r="AF55">
            <v>3.4100000858306885</v>
          </cell>
          <cell r="AG55">
            <v>14.689999580383301</v>
          </cell>
        </row>
        <row r="56">
          <cell r="D56">
            <v>4.8500000000058208</v>
          </cell>
          <cell r="N56">
            <v>0.19559399999999999</v>
          </cell>
          <cell r="O56">
            <v>4.2165550000000005</v>
          </cell>
          <cell r="AC56">
            <v>3.4729999999999999</v>
          </cell>
          <cell r="AF56">
            <v>3.4800000190734863</v>
          </cell>
          <cell r="AG56">
            <v>14.869999885559082</v>
          </cell>
        </row>
        <row r="57">
          <cell r="D57">
            <v>4.9420000000027358</v>
          </cell>
          <cell r="N57">
            <v>0.189882</v>
          </cell>
          <cell r="O57">
            <v>4.4240409999999999</v>
          </cell>
          <cell r="AC57">
            <v>3.5310000000000001</v>
          </cell>
          <cell r="AF57">
            <v>3</v>
          </cell>
          <cell r="AG57">
            <v>15.050000190734863</v>
          </cell>
        </row>
        <row r="58">
          <cell r="D58">
            <v>5.0360000000000582</v>
          </cell>
          <cell r="N58">
            <v>0.22240699999999999</v>
          </cell>
          <cell r="O58">
            <v>4.5241249999999997</v>
          </cell>
          <cell r="AC58">
            <v>3.5950000000000002</v>
          </cell>
          <cell r="AF58">
            <v>3.130000114440918</v>
          </cell>
          <cell r="AG58">
            <v>15.369999885559082</v>
          </cell>
        </row>
        <row r="59">
          <cell r="D59">
            <v>5.1280000000042492</v>
          </cell>
          <cell r="N59">
            <v>0.17957000000000001</v>
          </cell>
          <cell r="O59">
            <v>4.7583700000000002</v>
          </cell>
          <cell r="AC59">
            <v>3.6629999999999998</v>
          </cell>
          <cell r="AF59">
            <v>3.130000114440918</v>
          </cell>
          <cell r="AG59">
            <v>15.369999885559082</v>
          </cell>
        </row>
        <row r="60">
          <cell r="D60">
            <v>5.2220000000015716</v>
          </cell>
          <cell r="N60">
            <v>0.19571</v>
          </cell>
          <cell r="O60">
            <v>4.839893</v>
          </cell>
          <cell r="AC60">
            <v>3.7229999999999999</v>
          </cell>
          <cell r="AF60">
            <v>4.0399999618530273</v>
          </cell>
          <cell r="AG60">
            <v>17.530000686645508</v>
          </cell>
        </row>
        <row r="61">
          <cell r="D61">
            <v>5.3150000000023283</v>
          </cell>
          <cell r="N61">
            <v>0.19975400000000001</v>
          </cell>
          <cell r="O61">
            <v>5.0414070000000004</v>
          </cell>
          <cell r="AC61">
            <v>3.78</v>
          </cell>
          <cell r="AF61">
            <v>3.2000000476837158</v>
          </cell>
          <cell r="AG61">
            <v>15.899999618530273</v>
          </cell>
        </row>
        <row r="62">
          <cell r="D62">
            <v>5.408000000003085</v>
          </cell>
          <cell r="N62">
            <v>0.19473199999999999</v>
          </cell>
          <cell r="O62">
            <v>5.1021210000000004</v>
          </cell>
          <cell r="AC62">
            <v>3.8620000000000001</v>
          </cell>
          <cell r="AF62">
            <v>2.7300000190734863</v>
          </cell>
          <cell r="AG62">
            <v>15.119999885559082</v>
          </cell>
        </row>
        <row r="63">
          <cell r="D63">
            <v>5.5030000000042492</v>
          </cell>
          <cell r="N63">
            <v>0.20409699999999997</v>
          </cell>
          <cell r="O63">
            <v>5.3021800000000008</v>
          </cell>
          <cell r="AC63">
            <v>3.9159999999999999</v>
          </cell>
          <cell r="AF63">
            <v>2.9000000953674316</v>
          </cell>
          <cell r="AG63">
            <v>14.399999618530273</v>
          </cell>
        </row>
        <row r="64">
          <cell r="D64">
            <v>5.5950000000011642</v>
          </cell>
          <cell r="N64">
            <v>0.19231999999999999</v>
          </cell>
          <cell r="O64">
            <v>5.4181249999999999</v>
          </cell>
          <cell r="AC64">
            <v>4</v>
          </cell>
          <cell r="AF64">
            <v>1.5099999904632568</v>
          </cell>
          <cell r="AG64">
            <v>14.060000419616699</v>
          </cell>
        </row>
        <row r="65">
          <cell r="D65">
            <v>5.6890000000057626</v>
          </cell>
          <cell r="N65">
            <v>0.20599200000000004</v>
          </cell>
          <cell r="O65">
            <v>5.6144959999999999</v>
          </cell>
          <cell r="AC65">
            <v>4.0659999999999998</v>
          </cell>
          <cell r="AF65">
            <v>1.2000000476837158</v>
          </cell>
          <cell r="AG65">
            <v>13.569999694824219</v>
          </cell>
        </row>
        <row r="66">
          <cell r="D66">
            <v>5.783000000003085</v>
          </cell>
          <cell r="N66">
            <v>0.22805</v>
          </cell>
          <cell r="O66">
            <v>5.6928520000000002</v>
          </cell>
          <cell r="AC66">
            <v>4.1310000000000002</v>
          </cell>
          <cell r="AF66">
            <v>1.5900000333786011</v>
          </cell>
          <cell r="AG66">
            <v>13.560000419616699</v>
          </cell>
        </row>
        <row r="67">
          <cell r="D67">
            <v>5.8770000000004075</v>
          </cell>
          <cell r="N67">
            <v>0.20920299999999997</v>
          </cell>
          <cell r="O67">
            <v>5.9170180000000006</v>
          </cell>
          <cell r="AC67">
            <v>4.1989999999999998</v>
          </cell>
          <cell r="AF67">
            <v>-0.5</v>
          </cell>
          <cell r="AG67">
            <v>13.170000076293945</v>
          </cell>
        </row>
        <row r="68">
          <cell r="D68">
            <v>5.9700000000011642</v>
          </cell>
          <cell r="N68">
            <v>0.23728300000000002</v>
          </cell>
          <cell r="O68">
            <v>5.9971170000000003</v>
          </cell>
          <cell r="AC68">
            <v>4.2519999999999998</v>
          </cell>
          <cell r="AF68">
            <v>0.75999999046325684</v>
          </cell>
          <cell r="AG68">
            <v>13.979999542236328</v>
          </cell>
        </row>
        <row r="69">
          <cell r="D69">
            <v>6.0620000000053551</v>
          </cell>
          <cell r="N69">
            <v>0.23980599999999999</v>
          </cell>
          <cell r="O69">
            <v>6.1724309999999996</v>
          </cell>
          <cell r="AC69">
            <v>4.3140000000000001</v>
          </cell>
          <cell r="AF69">
            <v>0.30000001192092896</v>
          </cell>
          <cell r="AG69">
            <v>15.260000228881836</v>
          </cell>
        </row>
        <row r="70">
          <cell r="D70">
            <v>6.1560000000026776</v>
          </cell>
          <cell r="N70">
            <v>0.24612599999999998</v>
          </cell>
          <cell r="O70">
            <v>6.2907770000000003</v>
          </cell>
          <cell r="AC70">
            <v>4.3949999999999996</v>
          </cell>
          <cell r="AF70">
            <v>1.7000000476837158</v>
          </cell>
          <cell r="AG70">
            <v>13.989999771118164</v>
          </cell>
        </row>
        <row r="71">
          <cell r="D71">
            <v>6.25</v>
          </cell>
          <cell r="N71">
            <v>0.23964999999999997</v>
          </cell>
          <cell r="O71">
            <v>6.5093540000000001</v>
          </cell>
          <cell r="AC71">
            <v>4.4589999999999996</v>
          </cell>
          <cell r="AF71">
            <v>1.2899999618530273</v>
          </cell>
          <cell r="AG71">
            <v>16.030000686645508</v>
          </cell>
        </row>
        <row r="72">
          <cell r="D72">
            <v>6.342000000004191</v>
          </cell>
          <cell r="N72">
            <v>0.23932599999999998</v>
          </cell>
          <cell r="O72">
            <v>6.6187290000000001</v>
          </cell>
          <cell r="AC72">
            <v>4.5229999999999997</v>
          </cell>
          <cell r="AF72">
            <v>1.4800000190734863</v>
          </cell>
          <cell r="AG72">
            <v>14.649999618530273</v>
          </cell>
        </row>
        <row r="73">
          <cell r="D73">
            <v>6.4360000000015134</v>
          </cell>
          <cell r="N73">
            <v>0.22784499999999996</v>
          </cell>
          <cell r="O73">
            <v>6.8264740000000002</v>
          </cell>
          <cell r="AC73">
            <v>4.5830000000000002</v>
          </cell>
          <cell r="AF73">
            <v>1.3600000143051147</v>
          </cell>
          <cell r="AG73">
            <v>17.079999923706055</v>
          </cell>
        </row>
        <row r="74">
          <cell r="D74">
            <v>6.5310000000026776</v>
          </cell>
          <cell r="N74">
            <v>0.25186899999999995</v>
          </cell>
          <cell r="O74">
            <v>6.8953220000000002</v>
          </cell>
          <cell r="AC74">
            <v>4.6440000000000001</v>
          </cell>
          <cell r="AF74">
            <v>-1.7000000476837158</v>
          </cell>
          <cell r="AG74">
            <v>15.5</v>
          </cell>
        </row>
        <row r="75">
          <cell r="D75">
            <v>6.6229999999995925</v>
          </cell>
          <cell r="N75">
            <v>0.24520400000000001</v>
          </cell>
          <cell r="O75">
            <v>7.1000559999999995</v>
          </cell>
          <cell r="AC75">
            <v>4.7300000000000004</v>
          </cell>
          <cell r="AF75">
            <v>-0.30000001192092896</v>
          </cell>
          <cell r="AG75">
            <v>18.950000762939453</v>
          </cell>
        </row>
        <row r="76">
          <cell r="D76">
            <v>6.717000000004191</v>
          </cell>
          <cell r="N76">
            <v>0.24145</v>
          </cell>
          <cell r="O76">
            <v>7.2005680000000005</v>
          </cell>
          <cell r="AC76">
            <v>4.7960000000000003</v>
          </cell>
          <cell r="AF76">
            <v>-1.7200000286102295</v>
          </cell>
          <cell r="AG76">
            <v>20.170000076293945</v>
          </cell>
        </row>
        <row r="77">
          <cell r="D77">
            <v>6.8120000000053551</v>
          </cell>
          <cell r="N77">
            <v>0.24584800000000001</v>
          </cell>
          <cell r="O77">
            <v>7.4056369999999996</v>
          </cell>
          <cell r="AC77">
            <v>4.8879999999999999</v>
          </cell>
          <cell r="AF77">
            <v>-9.9999997764825821E-3</v>
          </cell>
          <cell r="AG77">
            <v>21.090000152587891</v>
          </cell>
        </row>
        <row r="78">
          <cell r="D78">
            <v>6.9060000000026776</v>
          </cell>
          <cell r="N78">
            <v>0.24111299999999999</v>
          </cell>
          <cell r="O78">
            <v>7.5024860000000002</v>
          </cell>
          <cell r="AC78">
            <v>4.9550000000000001</v>
          </cell>
          <cell r="AF78">
            <v>-0.5</v>
          </cell>
          <cell r="AG78">
            <v>20.159999847412109</v>
          </cell>
        </row>
        <row r="79">
          <cell r="D79">
            <v>6.9990000000034343</v>
          </cell>
          <cell r="N79">
            <v>0.23999700000000002</v>
          </cell>
          <cell r="O79">
            <v>7.6981970000000004</v>
          </cell>
          <cell r="AC79">
            <v>5.03</v>
          </cell>
          <cell r="AF79">
            <v>-0.51999998092651367</v>
          </cell>
          <cell r="AG79">
            <v>21.559999465942383</v>
          </cell>
        </row>
        <row r="80">
          <cell r="D80">
            <v>7.092000000004191</v>
          </cell>
          <cell r="N80">
            <v>0.24716499999999997</v>
          </cell>
          <cell r="O80">
            <v>7.7988619999999997</v>
          </cell>
          <cell r="AC80">
            <v>5.101</v>
          </cell>
          <cell r="AF80">
            <v>-0.61000001430511475</v>
          </cell>
          <cell r="AG80">
            <v>21.030000686645508</v>
          </cell>
        </row>
        <row r="81">
          <cell r="D81">
            <v>7.1830000000045402</v>
          </cell>
          <cell r="N81">
            <v>0.274646</v>
          </cell>
          <cell r="O81">
            <v>7.9567199999999998</v>
          </cell>
          <cell r="AC81">
            <v>5.1529999999999996</v>
          </cell>
          <cell r="AF81">
            <v>-4.679999828338623</v>
          </cell>
          <cell r="AG81">
            <v>21.659999847412109</v>
          </cell>
        </row>
        <row r="82">
          <cell r="D82">
            <v>7.2770000000018626</v>
          </cell>
          <cell r="N82">
            <v>0.26643299999999998</v>
          </cell>
          <cell r="O82">
            <v>8.046576</v>
          </cell>
          <cell r="AC82">
            <v>5.2220000000000004</v>
          </cell>
          <cell r="AF82">
            <v>0.68999999761581421</v>
          </cell>
          <cell r="AG82">
            <v>22.219999313354492</v>
          </cell>
        </row>
        <row r="83">
          <cell r="D83">
            <v>7.3690000000060536</v>
          </cell>
          <cell r="N83">
            <v>0.27293800000000001</v>
          </cell>
          <cell r="O83">
            <v>8.2356700000000007</v>
          </cell>
          <cell r="AC83">
            <v>5.28</v>
          </cell>
          <cell r="AF83">
            <v>0.52999997138977051</v>
          </cell>
          <cell r="AG83">
            <v>22.799999237060547</v>
          </cell>
        </row>
        <row r="84">
          <cell r="D84">
            <v>7.4619999999995343</v>
          </cell>
          <cell r="N84">
            <v>0.26898</v>
          </cell>
          <cell r="O84">
            <v>8.3709519999999991</v>
          </cell>
          <cell r="AC84">
            <v>5.3490000000000002</v>
          </cell>
          <cell r="AF84">
            <v>-1.3500000238418579</v>
          </cell>
          <cell r="AG84">
            <v>22.200000762939453</v>
          </cell>
        </row>
        <row r="85">
          <cell r="D85">
            <v>7.555000000000291</v>
          </cell>
          <cell r="N85">
            <v>0.25872800000000001</v>
          </cell>
          <cell r="O85">
            <v>8.5912629999999996</v>
          </cell>
          <cell r="AC85">
            <v>5.415</v>
          </cell>
          <cell r="AF85">
            <v>-3.7599999904632568</v>
          </cell>
          <cell r="AG85">
            <v>23.319999694824219</v>
          </cell>
        </row>
        <row r="86">
          <cell r="D86">
            <v>7.6510000000052969</v>
          </cell>
          <cell r="N86">
            <v>0.27022099999999999</v>
          </cell>
          <cell r="O86">
            <v>8.6852199999999993</v>
          </cell>
          <cell r="AC86">
            <v>5.484</v>
          </cell>
          <cell r="AF86">
            <v>-1.9299999475479126</v>
          </cell>
          <cell r="AG86">
            <v>23.819999694824219</v>
          </cell>
        </row>
        <row r="87">
          <cell r="D87">
            <v>7.7430000000022119</v>
          </cell>
          <cell r="N87">
            <v>0.26857999999999999</v>
          </cell>
          <cell r="O87">
            <v>8.8598730000000003</v>
          </cell>
          <cell r="AC87">
            <v>5.5540000000000003</v>
          </cell>
          <cell r="AF87">
            <v>-1.9900000095367432</v>
          </cell>
          <cell r="AG87">
            <v>24.319999694824219</v>
          </cell>
        </row>
        <row r="88">
          <cell r="D88">
            <v>7.8369999999995343</v>
          </cell>
          <cell r="N88">
            <v>0.25472300000000003</v>
          </cell>
          <cell r="O88">
            <v>8.9841429999999995</v>
          </cell>
          <cell r="AC88">
            <v>5.6260000000000003</v>
          </cell>
          <cell r="AF88">
            <v>-0.60000002384185791</v>
          </cell>
          <cell r="AG88">
            <v>22.549999237060547</v>
          </cell>
        </row>
        <row r="89">
          <cell r="D89">
            <v>7.930000000000291</v>
          </cell>
          <cell r="N89">
            <v>0.25719700000000001</v>
          </cell>
          <cell r="O89">
            <v>9.1564259999999997</v>
          </cell>
          <cell r="AC89">
            <v>5.6920000000000002</v>
          </cell>
          <cell r="AF89">
            <v>-0.5899999737739563</v>
          </cell>
          <cell r="AG89">
            <v>24.090000152587891</v>
          </cell>
        </row>
        <row r="90">
          <cell r="D90">
            <v>8.0250000000014552</v>
          </cell>
          <cell r="N90">
            <v>0.26559100000000002</v>
          </cell>
          <cell r="O90">
            <v>9.2864880000000003</v>
          </cell>
          <cell r="AC90">
            <v>5.7560000000000002</v>
          </cell>
          <cell r="AF90">
            <v>-1.3999999761581421</v>
          </cell>
          <cell r="AG90">
            <v>25.209999084472656</v>
          </cell>
        </row>
        <row r="91">
          <cell r="D91">
            <v>8.1170000000056461</v>
          </cell>
          <cell r="N91">
            <v>0.26006899999999999</v>
          </cell>
          <cell r="O91">
            <v>9.4931659999999987</v>
          </cell>
          <cell r="AC91">
            <v>5.8010000000000002</v>
          </cell>
          <cell r="AF91">
            <v>-2.369999885559082</v>
          </cell>
          <cell r="AG91">
            <v>23.930000305175781</v>
          </cell>
        </row>
        <row r="92">
          <cell r="D92">
            <v>8.2099999999991269</v>
          </cell>
          <cell r="N92">
            <v>0.26117899999999999</v>
          </cell>
          <cell r="O92">
            <v>9.5761859999999999</v>
          </cell>
          <cell r="AC92">
            <v>5.851</v>
          </cell>
          <cell r="AF92">
            <v>-2.2999999523162842</v>
          </cell>
          <cell r="AG92">
            <v>21.590000152587891</v>
          </cell>
        </row>
        <row r="93">
          <cell r="D93">
            <v>8.3040000000037253</v>
          </cell>
          <cell r="N93">
            <v>0.26180399999999998</v>
          </cell>
          <cell r="O93">
            <v>9.7808089999999996</v>
          </cell>
          <cell r="AC93">
            <v>5.9189999999999996</v>
          </cell>
          <cell r="AF93">
            <v>-3.0199999809265137</v>
          </cell>
          <cell r="AG93">
            <v>20.200000762939453</v>
          </cell>
        </row>
        <row r="94">
          <cell r="D94">
            <v>8.397000000004482</v>
          </cell>
          <cell r="N94">
            <v>0.25156200000000001</v>
          </cell>
          <cell r="O94">
            <v>9.8989930000000008</v>
          </cell>
          <cell r="AC94">
            <v>5.9779999999999998</v>
          </cell>
          <cell r="AF94">
            <v>-4.7600002288818359</v>
          </cell>
          <cell r="AG94">
            <v>20.829999923706055</v>
          </cell>
        </row>
        <row r="95">
          <cell r="D95">
            <v>8.489000000001397</v>
          </cell>
          <cell r="N95">
            <v>0.28548500000000004</v>
          </cell>
          <cell r="O95">
            <v>10.06902</v>
          </cell>
          <cell r="AC95">
            <v>6.0369999999999999</v>
          </cell>
          <cell r="AF95">
            <v>-3.7999999523162842</v>
          </cell>
          <cell r="AG95">
            <v>19.440000534057617</v>
          </cell>
        </row>
        <row r="96">
          <cell r="D96">
            <v>8.5830000000059954</v>
          </cell>
          <cell r="N96">
            <v>0.25764500000000001</v>
          </cell>
          <cell r="O96">
            <v>10.180387999999999</v>
          </cell>
          <cell r="AC96">
            <v>6.1120000000000001</v>
          </cell>
          <cell r="AF96">
            <v>-2.440000057220459</v>
          </cell>
          <cell r="AG96">
            <v>19.870000839233398</v>
          </cell>
        </row>
        <row r="97">
          <cell r="D97">
            <v>8.6759999999994761</v>
          </cell>
          <cell r="N97">
            <v>0.24947300000000003</v>
          </cell>
          <cell r="O97">
            <v>10.414406</v>
          </cell>
          <cell r="AC97">
            <v>6.1769999999999996</v>
          </cell>
          <cell r="AF97">
            <v>-3.369999885559082</v>
          </cell>
          <cell r="AG97">
            <v>21.340000152587891</v>
          </cell>
        </row>
        <row r="98">
          <cell r="D98">
            <v>8.7700000000040745</v>
          </cell>
          <cell r="N98">
            <v>0.25382299999999997</v>
          </cell>
          <cell r="O98">
            <v>10.532368</v>
          </cell>
          <cell r="AC98">
            <v>6.274</v>
          </cell>
          <cell r="AF98">
            <v>-2.2400000095367432</v>
          </cell>
          <cell r="AG98">
            <v>20.219999313354492</v>
          </cell>
        </row>
        <row r="99">
          <cell r="D99">
            <v>8.8630000000048312</v>
          </cell>
          <cell r="N99">
            <v>0.27564</v>
          </cell>
          <cell r="O99">
            <v>10.691646</v>
          </cell>
          <cell r="AC99">
            <v>6.3410000000000002</v>
          </cell>
          <cell r="AF99">
            <v>-2.380000114440918</v>
          </cell>
          <cell r="AG99">
            <v>18.829999923706055</v>
          </cell>
        </row>
        <row r="100">
          <cell r="D100">
            <v>8.9570000000021537</v>
          </cell>
          <cell r="N100">
            <v>0.27192500000000003</v>
          </cell>
          <cell r="O100">
            <v>10.844312</v>
          </cell>
          <cell r="AC100">
            <v>6.399</v>
          </cell>
          <cell r="AF100">
            <v>-1.6499999761581421</v>
          </cell>
          <cell r="AG100">
            <v>18.450000762939453</v>
          </cell>
        </row>
        <row r="101">
          <cell r="D101">
            <v>9.0500000000029104</v>
          </cell>
          <cell r="N101">
            <v>0.27194200000000002</v>
          </cell>
          <cell r="O101">
            <v>10.996624000000001</v>
          </cell>
          <cell r="AC101">
            <v>6.4550000000000001</v>
          </cell>
          <cell r="AF101">
            <v>-1.2799999713897705</v>
          </cell>
          <cell r="AG101">
            <v>19.930000305175781</v>
          </cell>
        </row>
        <row r="102">
          <cell r="D102">
            <v>9.1430000000036671</v>
          </cell>
          <cell r="N102">
            <v>0.25689899999999999</v>
          </cell>
          <cell r="O102">
            <v>11.145851</v>
          </cell>
          <cell r="AC102">
            <v>6.5179999999999998</v>
          </cell>
          <cell r="AF102">
            <v>-1.8500000238418579</v>
          </cell>
          <cell r="AG102">
            <v>19.959999084472656</v>
          </cell>
        </row>
        <row r="103">
          <cell r="D103">
            <v>9.2350000000005821</v>
          </cell>
          <cell r="N103">
            <v>0.26925900000000003</v>
          </cell>
          <cell r="O103">
            <v>11.298413</v>
          </cell>
          <cell r="AC103">
            <v>6.5819999999999999</v>
          </cell>
          <cell r="AF103">
            <v>-3.25</v>
          </cell>
          <cell r="AG103">
            <v>18.399999618530273</v>
          </cell>
        </row>
        <row r="104">
          <cell r="D104">
            <v>9.3290000000051805</v>
          </cell>
          <cell r="N104">
            <v>0.25753900000000002</v>
          </cell>
          <cell r="O104">
            <v>11.447081000000001</v>
          </cell>
          <cell r="AC104">
            <v>6.6529999999999996</v>
          </cell>
          <cell r="AF104">
            <v>-3.3399999141693115</v>
          </cell>
          <cell r="AG104">
            <v>20.270000457763672</v>
          </cell>
        </row>
        <row r="105">
          <cell r="D105">
            <v>9.4210000000020955</v>
          </cell>
          <cell r="N105">
            <v>0.26434800000000003</v>
          </cell>
          <cell r="O105">
            <v>11.597376000000001</v>
          </cell>
          <cell r="AC105">
            <v>6.7229999999999999</v>
          </cell>
          <cell r="AF105">
            <v>-3.3499999046325684</v>
          </cell>
          <cell r="AG105">
            <v>18.129999160766602</v>
          </cell>
        </row>
        <row r="106">
          <cell r="D106">
            <v>9.5130000000062864</v>
          </cell>
          <cell r="N106">
            <v>0.262853</v>
          </cell>
          <cell r="O106">
            <v>11.746169</v>
          </cell>
          <cell r="AC106">
            <v>6.7869999999999999</v>
          </cell>
          <cell r="AF106">
            <v>-2.5699999332427979</v>
          </cell>
          <cell r="AG106">
            <v>17.590000152587891</v>
          </cell>
        </row>
        <row r="107">
          <cell r="D107">
            <v>9.6059999999997672</v>
          </cell>
          <cell r="N107">
            <v>0.26251099999999999</v>
          </cell>
          <cell r="O107">
            <v>11.968881</v>
          </cell>
          <cell r="AC107">
            <v>6.8520000000000003</v>
          </cell>
          <cell r="AF107">
            <v>-3.9700000286102295</v>
          </cell>
          <cell r="AG107">
            <v>17.370000839233398</v>
          </cell>
        </row>
        <row r="108">
          <cell r="D108">
            <v>9.6980000000039581</v>
          </cell>
          <cell r="N108">
            <v>0.26669400000000004</v>
          </cell>
          <cell r="O108">
            <v>12.043137999999999</v>
          </cell>
          <cell r="AC108">
            <v>6.9139999999999997</v>
          </cell>
          <cell r="AF108">
            <v>-3.380000114440918</v>
          </cell>
          <cell r="AG108">
            <v>18.059999465942383</v>
          </cell>
        </row>
        <row r="109">
          <cell r="D109">
            <v>9.7930000000051223</v>
          </cell>
          <cell r="N109">
            <v>0.26314799999999999</v>
          </cell>
          <cell r="O109">
            <v>12.264811</v>
          </cell>
          <cell r="AC109">
            <v>6.97</v>
          </cell>
          <cell r="AF109">
            <v>-2.2300000190734863</v>
          </cell>
          <cell r="AG109">
            <v>19.879999160766602</v>
          </cell>
        </row>
        <row r="110">
          <cell r="D110">
            <v>9.886000000005879</v>
          </cell>
          <cell r="N110">
            <v>0.26192300000000002</v>
          </cell>
          <cell r="O110">
            <v>12.338700999999999</v>
          </cell>
          <cell r="AC110">
            <v>7.0369999999999999</v>
          </cell>
          <cell r="AF110">
            <v>-3.5299999713897705</v>
          </cell>
          <cell r="AG110">
            <v>19.799999237060547</v>
          </cell>
        </row>
        <row r="111">
          <cell r="D111">
            <v>9.9800000000032014</v>
          </cell>
          <cell r="N111">
            <v>0.25911700000000004</v>
          </cell>
          <cell r="O111">
            <v>12.560384000000001</v>
          </cell>
          <cell r="AC111">
            <v>7.1</v>
          </cell>
          <cell r="AF111">
            <v>-3.130000114440918</v>
          </cell>
          <cell r="AG111">
            <v>18.930000305175781</v>
          </cell>
        </row>
        <row r="112">
          <cell r="D112">
            <v>10.074000000000524</v>
          </cell>
          <cell r="N112">
            <v>0.26247100000000001</v>
          </cell>
          <cell r="O112">
            <v>12.634230000000001</v>
          </cell>
          <cell r="AC112">
            <v>7.1680000000000001</v>
          </cell>
          <cell r="AF112">
            <v>-3.130000114440918</v>
          </cell>
          <cell r="AG112">
            <v>18.930000305175781</v>
          </cell>
        </row>
        <row r="113">
          <cell r="D113">
            <v>10.167000000001281</v>
          </cell>
          <cell r="N113">
            <v>0.25941399999999998</v>
          </cell>
          <cell r="O113">
            <v>12.856309</v>
          </cell>
          <cell r="AC113">
            <v>7.2309999999999999</v>
          </cell>
          <cell r="AF113">
            <v>-1.7300000190734863</v>
          </cell>
          <cell r="AG113">
            <v>17.040000915527344</v>
          </cell>
        </row>
        <row r="114">
          <cell r="D114">
            <v>10.260000000002037</v>
          </cell>
          <cell r="N114">
            <v>0.254662</v>
          </cell>
          <cell r="O114">
            <v>12.967860000000002</v>
          </cell>
          <cell r="AC114">
            <v>7.3090000000000002</v>
          </cell>
          <cell r="AF114">
            <v>-2.3499999046325684</v>
          </cell>
          <cell r="AG114">
            <v>19.020000457763672</v>
          </cell>
        </row>
        <row r="115">
          <cell r="D115">
            <v>10.35399999999936</v>
          </cell>
          <cell r="N115">
            <v>0.24571199999999999</v>
          </cell>
          <cell r="O115">
            <v>13.22907</v>
          </cell>
          <cell r="AC115">
            <v>7.3780000000000001</v>
          </cell>
          <cell r="AF115">
            <v>-0.52999997138977051</v>
          </cell>
          <cell r="AG115">
            <v>19.459999084472656</v>
          </cell>
        </row>
        <row r="116">
          <cell r="D116">
            <v>10.447000000000116</v>
          </cell>
          <cell r="N116">
            <v>0.25389699999999998</v>
          </cell>
          <cell r="O116">
            <v>13.302975</v>
          </cell>
          <cell r="AC116">
            <v>7.4480000000000004</v>
          </cell>
          <cell r="AF116">
            <v>-3.940000057220459</v>
          </cell>
          <cell r="AG116">
            <v>21.110000610351563</v>
          </cell>
        </row>
        <row r="117">
          <cell r="D117">
            <v>10.540000000000873</v>
          </cell>
          <cell r="N117">
            <v>0.27437399999999995</v>
          </cell>
          <cell r="O117">
            <v>13.525142000000001</v>
          </cell>
          <cell r="AC117">
            <v>7.5069999999999997</v>
          </cell>
          <cell r="AF117">
            <v>-2.2400000095367432</v>
          </cell>
          <cell r="AG117">
            <v>18.760000228881836</v>
          </cell>
        </row>
        <row r="118">
          <cell r="D118">
            <v>10.632000000005064</v>
          </cell>
          <cell r="N118">
            <v>0.26036899999999996</v>
          </cell>
          <cell r="O118">
            <v>13.602077</v>
          </cell>
          <cell r="AC118">
            <v>7.5730000000000004</v>
          </cell>
          <cell r="AF118">
            <v>-4.0100002288818359</v>
          </cell>
          <cell r="AG118">
            <v>20.680000305175781</v>
          </cell>
        </row>
        <row r="119">
          <cell r="D119">
            <v>10.726000000002387</v>
          </cell>
          <cell r="N119">
            <v>0.26008199999999998</v>
          </cell>
          <cell r="O119">
            <v>13.828889999999999</v>
          </cell>
          <cell r="AC119">
            <v>7.6390000000000002</v>
          </cell>
          <cell r="AF119">
            <v>-5.7800002098083496</v>
          </cell>
          <cell r="AG119">
            <v>20.479999542236328</v>
          </cell>
        </row>
        <row r="120">
          <cell r="D120">
            <v>10.819999999999709</v>
          </cell>
          <cell r="N120">
            <v>0.25181200000000004</v>
          </cell>
          <cell r="O120">
            <v>13.906295</v>
          </cell>
          <cell r="AC120">
            <v>7.71</v>
          </cell>
          <cell r="AF120">
            <v>-1.75</v>
          </cell>
          <cell r="AG120">
            <v>17.559999465942383</v>
          </cell>
        </row>
        <row r="121">
          <cell r="D121">
            <v>10.911000000000058</v>
          </cell>
          <cell r="N121">
            <v>0.25774200000000003</v>
          </cell>
          <cell r="O121">
            <v>14.134684</v>
          </cell>
          <cell r="AC121">
            <v>7.7679999999999998</v>
          </cell>
          <cell r="AF121">
            <v>-5.6999998092651367</v>
          </cell>
          <cell r="AG121">
            <v>21.020000457763672</v>
          </cell>
        </row>
        <row r="122">
          <cell r="D122">
            <v>11.006000000001222</v>
          </cell>
          <cell r="N122">
            <v>0.25815199999999999</v>
          </cell>
          <cell r="O122">
            <v>14.211695000000001</v>
          </cell>
          <cell r="AC122">
            <v>7.843</v>
          </cell>
          <cell r="AF122">
            <v>-2.7400000095367432</v>
          </cell>
          <cell r="AG122">
            <v>16.200000762939453</v>
          </cell>
        </row>
        <row r="123">
          <cell r="D123">
            <v>11.097000000001572</v>
          </cell>
          <cell r="N123">
            <v>0.26163500000000001</v>
          </cell>
          <cell r="O123">
            <v>14.443555</v>
          </cell>
          <cell r="AC123">
            <v>7.91</v>
          </cell>
          <cell r="AF123">
            <v>-2.5399999618530273</v>
          </cell>
          <cell r="AG123">
            <v>17.379999160766602</v>
          </cell>
        </row>
        <row r="124">
          <cell r="D124">
            <v>11.19100000000617</v>
          </cell>
          <cell r="N124">
            <v>0.26633000000000001</v>
          </cell>
          <cell r="O124">
            <v>14.559820999999999</v>
          </cell>
          <cell r="AC124">
            <v>7.9710000000000001</v>
          </cell>
          <cell r="AF124">
            <v>-2.4100000858306885</v>
          </cell>
          <cell r="AG124">
            <v>16.239999771118164</v>
          </cell>
        </row>
        <row r="125">
          <cell r="D125">
            <v>11.281999999999243</v>
          </cell>
          <cell r="N125">
            <v>0.26719300000000001</v>
          </cell>
          <cell r="O125">
            <v>14.756845999999999</v>
          </cell>
          <cell r="AC125">
            <v>8.0370000000000008</v>
          </cell>
          <cell r="AF125">
            <v>-3.25</v>
          </cell>
          <cell r="AG125">
            <v>18.409999847412109</v>
          </cell>
        </row>
        <row r="126">
          <cell r="D126">
            <v>11.377000000000407</v>
          </cell>
          <cell r="N126">
            <v>0.25692399999999999</v>
          </cell>
          <cell r="O126">
            <v>14.839326999999999</v>
          </cell>
          <cell r="AC126">
            <v>8.0950000000000006</v>
          </cell>
          <cell r="AF126">
            <v>-3.4800000190734863</v>
          </cell>
          <cell r="AG126">
            <v>17.670000076293945</v>
          </cell>
        </row>
        <row r="127">
          <cell r="D127">
            <v>11.471000000005006</v>
          </cell>
          <cell r="N127">
            <v>0.26147199999999998</v>
          </cell>
          <cell r="O127">
            <v>15.0793</v>
          </cell>
          <cell r="AC127">
            <v>8.1609999999999996</v>
          </cell>
          <cell r="AF127">
            <v>-3.5499999523162842</v>
          </cell>
          <cell r="AG127">
            <v>18.409999847412109</v>
          </cell>
        </row>
        <row r="128">
          <cell r="D128">
            <v>11.562000000005355</v>
          </cell>
          <cell r="N128">
            <v>0.26766899999999999</v>
          </cell>
          <cell r="O128">
            <v>15.158582000000001</v>
          </cell>
          <cell r="AC128">
            <v>8.2279999999999998</v>
          </cell>
          <cell r="AF128">
            <v>-3.1400001049041748</v>
          </cell>
          <cell r="AG128">
            <v>18.489999771118164</v>
          </cell>
        </row>
        <row r="129">
          <cell r="D129">
            <v>11.655000000006112</v>
          </cell>
          <cell r="N129">
            <v>0.26285900000000001</v>
          </cell>
          <cell r="O129">
            <v>15.365339000000001</v>
          </cell>
          <cell r="AC129">
            <v>8.3149999999999995</v>
          </cell>
          <cell r="AF129">
            <v>-3.1400001049041748</v>
          </cell>
          <cell r="AG129">
            <v>18.489999771118164</v>
          </cell>
        </row>
        <row r="130">
          <cell r="D130">
            <v>11.75</v>
          </cell>
          <cell r="N130">
            <v>0.26042199999999999</v>
          </cell>
          <cell r="O130">
            <v>15.449115000000001</v>
          </cell>
          <cell r="AC130">
            <v>8.3670000000000009</v>
          </cell>
          <cell r="AF130">
            <v>-3.8900001049041748</v>
          </cell>
          <cell r="AG130">
            <v>18.200000762939453</v>
          </cell>
        </row>
        <row r="131">
          <cell r="D131">
            <v>11.842000000004191</v>
          </cell>
          <cell r="N131">
            <v>0.27279300000000001</v>
          </cell>
          <cell r="O131">
            <v>15.654082000000001</v>
          </cell>
          <cell r="AC131">
            <v>8.4290000000000003</v>
          </cell>
          <cell r="AF131">
            <v>-3.7300000190734863</v>
          </cell>
          <cell r="AG131">
            <v>18.059999465942383</v>
          </cell>
        </row>
        <row r="132">
          <cell r="D132">
            <v>11.935000000004948</v>
          </cell>
          <cell r="N132">
            <v>0.26077899999999998</v>
          </cell>
          <cell r="O132">
            <v>15.786145000000001</v>
          </cell>
          <cell r="AC132">
            <v>8.4960000000000004</v>
          </cell>
          <cell r="AF132">
            <v>-4.309999942779541</v>
          </cell>
          <cell r="AG132">
            <v>18.5</v>
          </cell>
        </row>
        <row r="133">
          <cell r="D133">
            <v>12.028000000005704</v>
          </cell>
          <cell r="N133">
            <v>0.25945699999999999</v>
          </cell>
          <cell r="O133">
            <v>15.958741999999999</v>
          </cell>
          <cell r="AC133">
            <v>8.5589999999999993</v>
          </cell>
          <cell r="AF133">
            <v>-3.4900000095367432</v>
          </cell>
          <cell r="AG133">
            <v>19.829999923706055</v>
          </cell>
        </row>
        <row r="134">
          <cell r="D134">
            <v>12.122000000003027</v>
          </cell>
          <cell r="N134">
            <v>0.27123699999999995</v>
          </cell>
          <cell r="O134">
            <v>16.084294999999997</v>
          </cell>
          <cell r="AC134">
            <v>8.6289999999999996</v>
          </cell>
          <cell r="AF134">
            <v>-1.8400000333786011</v>
          </cell>
          <cell r="AG134">
            <v>21.479999542236328</v>
          </cell>
        </row>
        <row r="135">
          <cell r="D135">
            <v>12.213999999999942</v>
          </cell>
          <cell r="N135">
            <v>0.26682400000000001</v>
          </cell>
          <cell r="O135">
            <v>16.262653999999998</v>
          </cell>
          <cell r="AC135">
            <v>8.6959999999999997</v>
          </cell>
          <cell r="AF135">
            <v>-1.6399999856948853</v>
          </cell>
          <cell r="AG135">
            <v>22.079999923706055</v>
          </cell>
        </row>
        <row r="136">
          <cell r="D136">
            <v>12.309000000001106</v>
          </cell>
          <cell r="N136">
            <v>0.26054300000000002</v>
          </cell>
          <cell r="O136">
            <v>16.354783999999999</v>
          </cell>
          <cell r="AC136">
            <v>8.7569999999999997</v>
          </cell>
          <cell r="AF136">
            <v>-2.130000114440918</v>
          </cell>
          <cell r="AG136">
            <v>20.959999084472656</v>
          </cell>
        </row>
        <row r="137">
          <cell r="D137">
            <v>12.401000000005297</v>
          </cell>
          <cell r="N137">
            <v>0.272984</v>
          </cell>
          <cell r="O137">
            <v>16.575253</v>
          </cell>
          <cell r="AC137">
            <v>8.827</v>
          </cell>
          <cell r="AF137">
            <v>-1.9199999570846558</v>
          </cell>
          <cell r="AG137">
            <v>20.920000076293945</v>
          </cell>
        </row>
        <row r="138">
          <cell r="D138">
            <v>12.495000000002619</v>
          </cell>
          <cell r="N138">
            <v>0.263764</v>
          </cell>
          <cell r="O138">
            <v>16.671647</v>
          </cell>
          <cell r="AC138">
            <v>8.8949999999999996</v>
          </cell>
          <cell r="AF138">
            <v>-3.7400000095367432</v>
          </cell>
          <cell r="AG138">
            <v>20.049999237060547</v>
          </cell>
        </row>
        <row r="139">
          <cell r="D139">
            <v>12.588000000003376</v>
          </cell>
          <cell r="N139">
            <v>0.25577499999999997</v>
          </cell>
          <cell r="O139">
            <v>16.909167</v>
          </cell>
          <cell r="AC139">
            <v>8.9740000000000002</v>
          </cell>
          <cell r="AF139">
            <v>-3.5399999618530273</v>
          </cell>
          <cell r="AG139">
            <v>18.719999313354492</v>
          </cell>
        </row>
        <row r="140">
          <cell r="D140">
            <v>12.677999999999884</v>
          </cell>
          <cell r="N140">
            <v>0.266905</v>
          </cell>
          <cell r="O140">
            <v>16.99811</v>
          </cell>
          <cell r="AC140">
            <v>9.0350000000000001</v>
          </cell>
          <cell r="AF140">
            <v>-3.5299999713897705</v>
          </cell>
          <cell r="AG140">
            <v>19.370000839233398</v>
          </cell>
        </row>
        <row r="141">
          <cell r="D141">
            <v>12.772000000004482</v>
          </cell>
          <cell r="N141">
            <v>0.26921999999999996</v>
          </cell>
          <cell r="O141">
            <v>17.189152999999997</v>
          </cell>
          <cell r="AC141">
            <v>9.1029999999999998</v>
          </cell>
          <cell r="AF141">
            <v>-4.0799999237060547</v>
          </cell>
          <cell r="AG141">
            <v>20.059999465942383</v>
          </cell>
        </row>
        <row r="142">
          <cell r="D142">
            <v>12.866000000001804</v>
          </cell>
          <cell r="N142">
            <v>0.269314</v>
          </cell>
          <cell r="O142">
            <v>17.286660999999999</v>
          </cell>
          <cell r="AC142">
            <v>9.1660000000000004</v>
          </cell>
          <cell r="AF142">
            <v>-3.809999942779541</v>
          </cell>
          <cell r="AG142">
            <v>19.879999160766602</v>
          </cell>
        </row>
        <row r="143">
          <cell r="D143">
            <v>12.959000000002561</v>
          </cell>
          <cell r="N143">
            <v>0.26152299999999995</v>
          </cell>
          <cell r="O143">
            <v>17.489381000000002</v>
          </cell>
          <cell r="AC143">
            <v>9.2230000000000008</v>
          </cell>
          <cell r="AF143">
            <v>-5.0100002288818359</v>
          </cell>
          <cell r="AG143">
            <v>18.360000610351563</v>
          </cell>
        </row>
        <row r="144">
          <cell r="D144">
            <v>13.052000000003318</v>
          </cell>
          <cell r="N144">
            <v>0.27769299999999997</v>
          </cell>
          <cell r="O144">
            <v>17.580185</v>
          </cell>
          <cell r="AC144">
            <v>9.298</v>
          </cell>
          <cell r="AF144">
            <v>-5.190000057220459</v>
          </cell>
          <cell r="AG144">
            <v>18.469999313354492</v>
          </cell>
        </row>
        <row r="145">
          <cell r="D145">
            <v>13.144000000000233</v>
          </cell>
          <cell r="N145">
            <v>0.27482799999999996</v>
          </cell>
          <cell r="O145">
            <v>17.786166000000001</v>
          </cell>
          <cell r="AC145">
            <v>9.3680000000000003</v>
          </cell>
          <cell r="AF145">
            <v>-4.3499999046325684</v>
          </cell>
          <cell r="AG145">
            <v>19.530000686645508</v>
          </cell>
        </row>
        <row r="146">
          <cell r="D146">
            <v>13.239000000001397</v>
          </cell>
          <cell r="N146">
            <v>0.28059600000000001</v>
          </cell>
          <cell r="O146">
            <v>17.886344000000001</v>
          </cell>
          <cell r="AC146">
            <v>9.4339999999999993</v>
          </cell>
          <cell r="AF146">
            <v>-5.4899997711181641</v>
          </cell>
          <cell r="AG146">
            <v>18.540000915527344</v>
          </cell>
        </row>
        <row r="147">
          <cell r="D147">
            <v>13.334000000002561</v>
          </cell>
          <cell r="N147">
            <v>0.27758499999999997</v>
          </cell>
          <cell r="O147">
            <v>18.152927000000002</v>
          </cell>
          <cell r="AC147">
            <v>9.4979999999999993</v>
          </cell>
          <cell r="AF147">
            <v>-5.880000114440918</v>
          </cell>
          <cell r="AG147">
            <v>23.940000534057617</v>
          </cell>
        </row>
        <row r="148">
          <cell r="D148">
            <v>13.427999999999884</v>
          </cell>
          <cell r="N148">
            <v>0.28819900000000004</v>
          </cell>
          <cell r="O148">
            <v>18.253664000000001</v>
          </cell>
          <cell r="AC148">
            <v>9.5649999999999995</v>
          </cell>
          <cell r="AF148">
            <v>-3.4100000858306885</v>
          </cell>
          <cell r="AG148">
            <v>20.700000762939453</v>
          </cell>
        </row>
        <row r="149">
          <cell r="D149">
            <v>13.522000000004482</v>
          </cell>
          <cell r="N149">
            <v>0.29085500000000003</v>
          </cell>
          <cell r="O149">
            <v>18.471613000000001</v>
          </cell>
          <cell r="AC149">
            <v>9.6270000000000007</v>
          </cell>
          <cell r="AF149">
            <v>-3.5</v>
          </cell>
          <cell r="AG149">
            <v>21.579999923706055</v>
          </cell>
        </row>
        <row r="150">
          <cell r="D150">
            <v>13.614000000001397</v>
          </cell>
          <cell r="N150">
            <v>0.29164400000000001</v>
          </cell>
          <cell r="O150">
            <v>18.583030999999998</v>
          </cell>
          <cell r="AC150">
            <v>9.702</v>
          </cell>
          <cell r="AF150">
            <v>-2.7200000286102295</v>
          </cell>
          <cell r="AG150">
            <v>22.540000915527344</v>
          </cell>
        </row>
        <row r="151">
          <cell r="D151">
            <v>13.709000000002561</v>
          </cell>
          <cell r="N151">
            <v>0.28119</v>
          </cell>
          <cell r="O151">
            <v>18.819119999999998</v>
          </cell>
          <cell r="AC151">
            <v>9.7650000000000006</v>
          </cell>
          <cell r="AF151">
            <v>-3.5</v>
          </cell>
          <cell r="AG151">
            <v>21.520000457763672</v>
          </cell>
        </row>
        <row r="152">
          <cell r="D152">
            <v>13.802000000003318</v>
          </cell>
          <cell r="N152">
            <v>0.28878900000000002</v>
          </cell>
          <cell r="O152">
            <v>18.929722000000002</v>
          </cell>
          <cell r="AC152">
            <v>9.8339999999999996</v>
          </cell>
          <cell r="AF152">
            <v>-5.25</v>
          </cell>
          <cell r="AG152">
            <v>17.930000305175781</v>
          </cell>
        </row>
        <row r="153">
          <cell r="D153">
            <v>13.895000000004075</v>
          </cell>
          <cell r="N153">
            <v>0.30518200000000001</v>
          </cell>
          <cell r="O153">
            <v>19.154239</v>
          </cell>
          <cell r="AC153">
            <v>9.8879999999999999</v>
          </cell>
          <cell r="AF153">
            <v>-4.7800002098083496</v>
          </cell>
          <cell r="AG153">
            <v>17.600000381469727</v>
          </cell>
        </row>
        <row r="154">
          <cell r="D154">
            <v>13.986000000004424</v>
          </cell>
          <cell r="N154">
            <v>0.30696000000000001</v>
          </cell>
          <cell r="O154">
            <v>19.273769000000001</v>
          </cell>
          <cell r="AC154">
            <v>9.9580000000000002</v>
          </cell>
          <cell r="AF154">
            <v>-5.820000171661377</v>
          </cell>
          <cell r="AG154">
            <v>18.629999160766602</v>
          </cell>
        </row>
        <row r="155">
          <cell r="D155">
            <v>14.07900000000518</v>
          </cell>
          <cell r="N155">
            <v>0.297149</v>
          </cell>
          <cell r="O155">
            <v>19.466664000000002</v>
          </cell>
          <cell r="AC155">
            <v>10.026</v>
          </cell>
          <cell r="AF155">
            <v>-5.440000057220459</v>
          </cell>
          <cell r="AG155">
            <v>20</v>
          </cell>
        </row>
        <row r="156">
          <cell r="D156">
            <v>14.173000000002503</v>
          </cell>
          <cell r="N156">
            <v>0.31529699999999999</v>
          </cell>
          <cell r="O156">
            <v>19.576893999999999</v>
          </cell>
          <cell r="AC156">
            <v>10.096</v>
          </cell>
          <cell r="AF156">
            <v>-7.0900001525878906</v>
          </cell>
          <cell r="AG156">
            <v>17.200000762939453</v>
          </cell>
        </row>
        <row r="157">
          <cell r="D157">
            <v>14.266999999999825</v>
          </cell>
          <cell r="N157">
            <v>0.30087700000000001</v>
          </cell>
          <cell r="O157">
            <v>19.780832999999998</v>
          </cell>
          <cell r="AC157">
            <v>10.164999999999999</v>
          </cell>
          <cell r="AF157">
            <v>-5.5999999046325684</v>
          </cell>
          <cell r="AG157">
            <v>18.190000534057617</v>
          </cell>
        </row>
        <row r="158">
          <cell r="D158">
            <v>14.36200000000099</v>
          </cell>
          <cell r="N158">
            <v>0.317386</v>
          </cell>
          <cell r="O158">
            <v>19.896643000000001</v>
          </cell>
          <cell r="AC158">
            <v>10.231</v>
          </cell>
          <cell r="AF158">
            <v>-5.8899998664855957</v>
          </cell>
          <cell r="AG158">
            <v>17.239999771118164</v>
          </cell>
        </row>
        <row r="159">
          <cell r="D159">
            <v>14.45400000000518</v>
          </cell>
          <cell r="N159">
            <v>0.33233499999999999</v>
          </cell>
          <cell r="O159">
            <v>20.149044999999997</v>
          </cell>
          <cell r="AC159">
            <v>10.292999999999999</v>
          </cell>
          <cell r="AF159">
            <v>-5.1399998664855957</v>
          </cell>
          <cell r="AG159">
            <v>20.379999160766602</v>
          </cell>
        </row>
        <row r="160">
          <cell r="D160">
            <v>14.544000000001688</v>
          </cell>
          <cell r="N160">
            <v>0.34658799999999995</v>
          </cell>
          <cell r="O160">
            <v>20.271927999999999</v>
          </cell>
          <cell r="AC160">
            <v>10.359</v>
          </cell>
          <cell r="AF160">
            <v>-7.5500001907348633</v>
          </cell>
          <cell r="AG160">
            <v>22.010000228881836</v>
          </cell>
        </row>
        <row r="161">
          <cell r="D161">
            <v>14.636000000005879</v>
          </cell>
          <cell r="N161">
            <v>0.34288000000000002</v>
          </cell>
          <cell r="O161">
            <v>20.483498000000001</v>
          </cell>
          <cell r="AC161">
            <v>10.428000000000001</v>
          </cell>
          <cell r="AF161">
            <v>-5.5799999237060547</v>
          </cell>
          <cell r="AG161">
            <v>22.139999389648438</v>
          </cell>
        </row>
        <row r="162">
          <cell r="D162">
            <v>14.72899999999936</v>
          </cell>
          <cell r="N162">
            <v>0.35898000000000002</v>
          </cell>
          <cell r="O162">
            <v>20.609403999999998</v>
          </cell>
          <cell r="AC162">
            <v>10.494</v>
          </cell>
          <cell r="AF162">
            <v>-4.6100001335144043</v>
          </cell>
          <cell r="AG162">
            <v>20.030000686645508</v>
          </cell>
        </row>
        <row r="163">
          <cell r="D163">
            <v>14.822000000000116</v>
          </cell>
          <cell r="N163">
            <v>0.35327800000000004</v>
          </cell>
          <cell r="O163">
            <v>20.831751000000001</v>
          </cell>
          <cell r="AC163">
            <v>10.564</v>
          </cell>
          <cell r="AF163">
            <v>-5.2699999809265137</v>
          </cell>
          <cell r="AG163">
            <v>22.030000686645508</v>
          </cell>
        </row>
        <row r="164">
          <cell r="D164">
            <v>14.917000000001281</v>
          </cell>
          <cell r="N164">
            <v>0.38867600000000002</v>
          </cell>
          <cell r="O164">
            <v>20.943491999999999</v>
          </cell>
          <cell r="AC164">
            <v>10.635999999999999</v>
          </cell>
          <cell r="AF164">
            <v>-5.2600002288818359</v>
          </cell>
          <cell r="AG164">
            <v>21.379999160766602</v>
          </cell>
        </row>
        <row r="165">
          <cell r="D165">
            <v>15.011000000005879</v>
          </cell>
          <cell r="N165">
            <v>0.38450400000000001</v>
          </cell>
          <cell r="O165">
            <v>21.173458</v>
          </cell>
          <cell r="AC165">
            <v>10.691000000000001</v>
          </cell>
          <cell r="AF165">
            <v>-5.2600002288818359</v>
          </cell>
          <cell r="AG165">
            <v>21.379999160766602</v>
          </cell>
        </row>
        <row r="166">
          <cell r="D166">
            <v>15.10399999999936</v>
          </cell>
          <cell r="N166">
            <v>0.37013499999999999</v>
          </cell>
          <cell r="O166">
            <v>21.26519</v>
          </cell>
          <cell r="AC166">
            <v>10.746</v>
          </cell>
          <cell r="AF166">
            <v>-5.9200000762939453</v>
          </cell>
          <cell r="AG166">
            <v>18.260000228881836</v>
          </cell>
        </row>
        <row r="167">
          <cell r="D167">
            <v>15.197000000000116</v>
          </cell>
          <cell r="N167">
            <v>0.39991099999999996</v>
          </cell>
          <cell r="O167">
            <v>21.546973999999999</v>
          </cell>
          <cell r="AC167">
            <v>10.824999999999999</v>
          </cell>
          <cell r="AF167">
            <v>-5.4099998474121094</v>
          </cell>
          <cell r="AG167">
            <v>19.399999618530273</v>
          </cell>
        </row>
        <row r="168">
          <cell r="D168">
            <v>15.291000000004715</v>
          </cell>
          <cell r="N168">
            <v>0.42217700000000002</v>
          </cell>
          <cell r="O168">
            <v>21.683257000000001</v>
          </cell>
          <cell r="AC168">
            <v>10.926</v>
          </cell>
          <cell r="AF168">
            <v>-5.119999885559082</v>
          </cell>
          <cell r="AG168">
            <v>17.889999389648438</v>
          </cell>
        </row>
        <row r="169">
          <cell r="D169">
            <v>15.38300000000163</v>
          </cell>
          <cell r="N169">
            <v>0.41243600000000002</v>
          </cell>
          <cell r="O169">
            <v>21.858051</v>
          </cell>
          <cell r="AC169">
            <v>10.983000000000001</v>
          </cell>
          <cell r="AF169">
            <v>-3.9900000095367432</v>
          </cell>
          <cell r="AG169">
            <v>16.670000076293945</v>
          </cell>
        </row>
        <row r="170">
          <cell r="D170">
            <v>15.474000000001979</v>
          </cell>
          <cell r="N170">
            <v>0.445081</v>
          </cell>
          <cell r="O170">
            <v>21.987659000000001</v>
          </cell>
          <cell r="AC170">
            <v>11.048999999999999</v>
          </cell>
          <cell r="AF170">
            <v>-5.1500000953674316</v>
          </cell>
          <cell r="AG170">
            <v>16.920000076293945</v>
          </cell>
        </row>
        <row r="171">
          <cell r="D171">
            <v>15.567999999999302</v>
          </cell>
          <cell r="N171">
            <v>0.414524</v>
          </cell>
          <cell r="O171">
            <v>22.193501000000001</v>
          </cell>
          <cell r="AC171">
            <v>11.106999999999999</v>
          </cell>
          <cell r="AF171">
            <v>-4.4699997901916504</v>
          </cell>
          <cell r="AG171">
            <v>19.350000381469727</v>
          </cell>
        </row>
        <row r="172">
          <cell r="D172">
            <v>15.660000000003492</v>
          </cell>
          <cell r="N172">
            <v>0.444741</v>
          </cell>
          <cell r="O172">
            <v>22.331681</v>
          </cell>
          <cell r="AC172">
            <v>11.166</v>
          </cell>
          <cell r="AF172">
            <v>-3.7100000381469727</v>
          </cell>
          <cell r="AG172">
            <v>17.770000457763672</v>
          </cell>
        </row>
        <row r="173">
          <cell r="D173">
            <v>15.754000000000815</v>
          </cell>
          <cell r="N173">
            <v>0.42298599999999997</v>
          </cell>
          <cell r="O173">
            <v>22.535229999999999</v>
          </cell>
          <cell r="AC173">
            <v>11.23</v>
          </cell>
          <cell r="AF173">
            <v>-6.6500000953674316</v>
          </cell>
          <cell r="AG173">
            <v>15.920000076293945</v>
          </cell>
        </row>
        <row r="174">
          <cell r="D174">
            <v>15.844000000004598</v>
          </cell>
          <cell r="N174">
            <v>0.45609399999999994</v>
          </cell>
          <cell r="O174">
            <v>22.675744999999999</v>
          </cell>
          <cell r="AC174">
            <v>11.301</v>
          </cell>
          <cell r="AF174">
            <v>-5.9099998474121094</v>
          </cell>
          <cell r="AG174">
            <v>17.639999389648438</v>
          </cell>
        </row>
        <row r="175">
          <cell r="D175">
            <v>15.935000000004948</v>
          </cell>
          <cell r="N175">
            <v>0.44310100000000002</v>
          </cell>
          <cell r="O175">
            <v>22.876801</v>
          </cell>
          <cell r="AC175">
            <v>11.358000000000001</v>
          </cell>
          <cell r="AF175">
            <v>-6.7800002098083496</v>
          </cell>
          <cell r="AG175">
            <v>17.610000610351563</v>
          </cell>
        </row>
        <row r="176">
          <cell r="AC176">
            <v>11.426</v>
          </cell>
          <cell r="AF176">
            <v>-5.869999885559082</v>
          </cell>
          <cell r="AG176">
            <v>20.340000152587891</v>
          </cell>
        </row>
        <row r="177">
          <cell r="AC177">
            <v>11.499000000000001</v>
          </cell>
          <cell r="AF177">
            <v>-5.6100001335144043</v>
          </cell>
          <cell r="AG177">
            <v>22.719999313354492</v>
          </cell>
        </row>
        <row r="178">
          <cell r="AC178">
            <v>11.561999999999999</v>
          </cell>
          <cell r="AF178">
            <v>-6.440000057220459</v>
          </cell>
          <cell r="AG178">
            <v>21.510000228881836</v>
          </cell>
        </row>
        <row r="179">
          <cell r="AC179">
            <v>11.616</v>
          </cell>
          <cell r="AF179">
            <v>-7.1100001335144043</v>
          </cell>
          <cell r="AG179">
            <v>23.610000610351563</v>
          </cell>
        </row>
        <row r="180">
          <cell r="AC180">
            <v>11.694000000000001</v>
          </cell>
          <cell r="AF180">
            <v>-5.6700000762939453</v>
          </cell>
          <cell r="AG180">
            <v>21.829999923706055</v>
          </cell>
        </row>
        <row r="181">
          <cell r="AC181">
            <v>11.757999999999999</v>
          </cell>
          <cell r="AF181">
            <v>-6.6700000762939453</v>
          </cell>
          <cell r="AG181">
            <v>21.600000381469727</v>
          </cell>
        </row>
        <row r="182">
          <cell r="AC182">
            <v>11.827</v>
          </cell>
          <cell r="AF182">
            <v>-5.869999885559082</v>
          </cell>
          <cell r="AG182">
            <v>21.860000610351563</v>
          </cell>
        </row>
        <row r="183">
          <cell r="AC183">
            <v>11.891</v>
          </cell>
          <cell r="AF183">
            <v>-6.5999999046325684</v>
          </cell>
          <cell r="AG183">
            <v>20.969999313354492</v>
          </cell>
        </row>
        <row r="184">
          <cell r="AC184">
            <v>11.952999999999999</v>
          </cell>
          <cell r="AF184">
            <v>-7.1700000762939453</v>
          </cell>
          <cell r="AG184">
            <v>19.909999847412109</v>
          </cell>
        </row>
        <row r="185">
          <cell r="AC185">
            <v>12.02</v>
          </cell>
          <cell r="AF185">
            <v>-6.0399999618530273</v>
          </cell>
          <cell r="AG185">
            <v>22.659999847412109</v>
          </cell>
        </row>
        <row r="186">
          <cell r="AC186">
            <v>12.083</v>
          </cell>
          <cell r="AF186">
            <v>-6.7199997901916504</v>
          </cell>
          <cell r="AG186">
            <v>22.930000305175781</v>
          </cell>
        </row>
        <row r="187">
          <cell r="AC187">
            <v>12.148999999999999</v>
          </cell>
          <cell r="AF187">
            <v>-6.1999998092651367</v>
          </cell>
          <cell r="AG187">
            <v>21.049999237060547</v>
          </cell>
        </row>
        <row r="188">
          <cell r="AC188">
            <v>12.21</v>
          </cell>
          <cell r="AF188">
            <v>-5.7399997711181641</v>
          </cell>
          <cell r="AG188">
            <v>18.670000076293945</v>
          </cell>
        </row>
        <row r="189">
          <cell r="AC189">
            <v>12.275</v>
          </cell>
          <cell r="AF189">
            <v>-5.5900001525878906</v>
          </cell>
          <cell r="AG189">
            <v>19.309999465942383</v>
          </cell>
        </row>
        <row r="190">
          <cell r="AC190">
            <v>12.343999999999999</v>
          </cell>
          <cell r="AF190">
            <v>-5.679999828338623</v>
          </cell>
          <cell r="AG190">
            <v>18.049999237060547</v>
          </cell>
        </row>
        <row r="191">
          <cell r="AC191">
            <v>12.414</v>
          </cell>
          <cell r="AF191">
            <v>-4.7899999618530273</v>
          </cell>
          <cell r="AG191">
            <v>16.870000839233398</v>
          </cell>
        </row>
        <row r="192">
          <cell r="AC192">
            <v>12.493</v>
          </cell>
          <cell r="AF192">
            <v>-5.820000171661377</v>
          </cell>
          <cell r="AG192">
            <v>15.189999580383301</v>
          </cell>
        </row>
        <row r="193">
          <cell r="AC193">
            <v>12.55</v>
          </cell>
          <cell r="AF193">
            <v>-3.880000114440918</v>
          </cell>
          <cell r="AG193">
            <v>15.130000114440918</v>
          </cell>
        </row>
        <row r="194">
          <cell r="AC194">
            <v>12.614000000000001</v>
          </cell>
          <cell r="AF194">
            <v>-1.3700000047683716</v>
          </cell>
          <cell r="AG194">
            <v>17.719999313354492</v>
          </cell>
        </row>
        <row r="195">
          <cell r="AC195">
            <v>12.673999999999999</v>
          </cell>
          <cell r="AF195">
            <v>1.0299999713897705</v>
          </cell>
          <cell r="AG195">
            <v>17.139999389648438</v>
          </cell>
        </row>
        <row r="196">
          <cell r="AC196">
            <v>12.746</v>
          </cell>
          <cell r="AF196">
            <v>0.68000000715255737</v>
          </cell>
          <cell r="AG196">
            <v>17.860000610351563</v>
          </cell>
        </row>
        <row r="197">
          <cell r="AC197">
            <v>12.823</v>
          </cell>
          <cell r="AF197">
            <v>-1.7300000190734863</v>
          </cell>
          <cell r="AG197">
            <v>18.569999694824219</v>
          </cell>
        </row>
        <row r="198">
          <cell r="AC198">
            <v>12.92</v>
          </cell>
          <cell r="AF198">
            <v>-0.30000001192092896</v>
          </cell>
          <cell r="AG198">
            <v>18.030000686645508</v>
          </cell>
        </row>
        <row r="199">
          <cell r="AC199">
            <v>12.991</v>
          </cell>
          <cell r="AF199">
            <v>-1.2000000476837158</v>
          </cell>
          <cell r="AG199">
            <v>18.299999237060547</v>
          </cell>
        </row>
        <row r="200">
          <cell r="AC200">
            <v>13.066000000000001</v>
          </cell>
          <cell r="AF200">
            <v>-1.5700000524520874</v>
          </cell>
          <cell r="AG200">
            <v>18.479999542236328</v>
          </cell>
        </row>
        <row r="201">
          <cell r="AC201">
            <v>13.127000000000001</v>
          </cell>
          <cell r="AF201">
            <v>1.2100000381469727</v>
          </cell>
          <cell r="AG201">
            <v>19.129999160766602</v>
          </cell>
        </row>
        <row r="202">
          <cell r="AC202">
            <v>13.186999999999999</v>
          </cell>
          <cell r="AF202">
            <v>1.6399999856948853</v>
          </cell>
          <cell r="AG202">
            <v>17.069999694824219</v>
          </cell>
        </row>
        <row r="203">
          <cell r="AC203">
            <v>13.252000000000001</v>
          </cell>
          <cell r="AF203">
            <v>2.0999999046325684</v>
          </cell>
          <cell r="AG203">
            <v>16.559999465942383</v>
          </cell>
        </row>
        <row r="204">
          <cell r="AC204">
            <v>13.316000000000001</v>
          </cell>
          <cell r="AF204">
            <v>0.68000000715255737</v>
          </cell>
          <cell r="AG204">
            <v>17.469999313354492</v>
          </cell>
        </row>
        <row r="205">
          <cell r="AC205">
            <v>13.372999999999999</v>
          </cell>
          <cell r="AF205">
            <v>-2.9999999329447746E-2</v>
          </cell>
          <cell r="AG205">
            <v>19.040000915527344</v>
          </cell>
        </row>
        <row r="206">
          <cell r="AC206">
            <v>13.432</v>
          </cell>
          <cell r="AF206">
            <v>1.7300000190734863</v>
          </cell>
          <cell r="AG206">
            <v>16.540000915527344</v>
          </cell>
        </row>
        <row r="207">
          <cell r="AC207">
            <v>13.503</v>
          </cell>
          <cell r="AF207">
            <v>0.33000001311302185</v>
          </cell>
          <cell r="AG207">
            <v>17.200000762939453</v>
          </cell>
        </row>
        <row r="208">
          <cell r="AC208">
            <v>13.569000000000001</v>
          </cell>
          <cell r="AF208">
            <v>-0.23000000417232513</v>
          </cell>
          <cell r="AG208">
            <v>17.049999237060547</v>
          </cell>
        </row>
        <row r="209">
          <cell r="AC209">
            <v>13.643000000000001</v>
          </cell>
          <cell r="AF209">
            <v>1.4199999570846558</v>
          </cell>
          <cell r="AG209">
            <v>16.239999771118164</v>
          </cell>
        </row>
        <row r="210">
          <cell r="AC210">
            <v>13.692</v>
          </cell>
          <cell r="AF210">
            <v>1.6000000238418579</v>
          </cell>
          <cell r="AG210">
            <v>17.819999694824219</v>
          </cell>
        </row>
        <row r="211">
          <cell r="AC211">
            <v>13.763</v>
          </cell>
          <cell r="AF211">
            <v>-1.0499999523162842</v>
          </cell>
          <cell r="AG211">
            <v>19.270000457763672</v>
          </cell>
        </row>
        <row r="212">
          <cell r="AC212">
            <v>13.82</v>
          </cell>
          <cell r="AF212">
            <v>-1.8799999952316284</v>
          </cell>
          <cell r="AG212">
            <v>20.260000228881836</v>
          </cell>
        </row>
        <row r="213">
          <cell r="AC213">
            <v>13.888</v>
          </cell>
          <cell r="AF213">
            <v>0.62000000476837158</v>
          </cell>
          <cell r="AG213">
            <v>17.040000915527344</v>
          </cell>
        </row>
        <row r="214">
          <cell r="AC214">
            <v>13.954000000000001</v>
          </cell>
          <cell r="AF214">
            <v>-1.8799999952316284</v>
          </cell>
          <cell r="AG214">
            <v>19.190000534057617</v>
          </cell>
        </row>
        <row r="215">
          <cell r="AC215">
            <v>14.036</v>
          </cell>
          <cell r="AF215">
            <v>1.7699999809265137</v>
          </cell>
          <cell r="AG215">
            <v>15.460000038146973</v>
          </cell>
        </row>
        <row r="216">
          <cell r="AC216">
            <v>14.103</v>
          </cell>
          <cell r="AF216">
            <v>-1.7400000095367432</v>
          </cell>
          <cell r="AG216">
            <v>14.939999580383301</v>
          </cell>
        </row>
        <row r="217">
          <cell r="AC217">
            <v>14.169</v>
          </cell>
          <cell r="AF217">
            <v>-2.130000114440918</v>
          </cell>
          <cell r="AG217">
            <v>18.590000152587891</v>
          </cell>
        </row>
        <row r="218">
          <cell r="AC218">
            <v>14.228</v>
          </cell>
          <cell r="AF218">
            <v>-2.880000114440918</v>
          </cell>
          <cell r="AG218">
            <v>16.680000305175781</v>
          </cell>
        </row>
        <row r="219">
          <cell r="AC219">
            <v>14.295</v>
          </cell>
          <cell r="AF219">
            <v>-2.1700000762939453</v>
          </cell>
          <cell r="AG219">
            <v>16.489999771118164</v>
          </cell>
        </row>
        <row r="220">
          <cell r="AC220">
            <v>14.356999999999999</v>
          </cell>
          <cell r="AF220">
            <v>-2.9300000667572021</v>
          </cell>
          <cell r="AG220">
            <v>18.620000839233398</v>
          </cell>
        </row>
        <row r="221">
          <cell r="AC221">
            <v>14.426</v>
          </cell>
          <cell r="AF221">
            <v>-4.619999885559082</v>
          </cell>
          <cell r="AG221">
            <v>19.209999084472656</v>
          </cell>
        </row>
        <row r="222">
          <cell r="AC222">
            <v>14.484999999999999</v>
          </cell>
          <cell r="AF222">
            <v>-4.0799999237060547</v>
          </cell>
          <cell r="AG222">
            <v>19.309999465942383</v>
          </cell>
        </row>
        <row r="223">
          <cell r="AC223">
            <v>14.548999999999999</v>
          </cell>
          <cell r="AF223">
            <v>-4.5799999237060547</v>
          </cell>
          <cell r="AG223">
            <v>18.879999160766602</v>
          </cell>
        </row>
        <row r="224">
          <cell r="AC224">
            <v>14.606999999999999</v>
          </cell>
          <cell r="AF224">
            <v>-6.070000171661377</v>
          </cell>
          <cell r="AG224">
            <v>20.719999313354492</v>
          </cell>
        </row>
        <row r="225">
          <cell r="AC225">
            <v>14.675000000000001</v>
          </cell>
          <cell r="AF225">
            <v>-5.130000114440918</v>
          </cell>
          <cell r="AG225">
            <v>21.420000076293945</v>
          </cell>
        </row>
        <row r="226">
          <cell r="AC226">
            <v>14.744</v>
          </cell>
          <cell r="AF226">
            <v>-4.9899997711181641</v>
          </cell>
          <cell r="AG226">
            <v>23.170000076293945</v>
          </cell>
        </row>
        <row r="227">
          <cell r="AC227">
            <v>14.801</v>
          </cell>
          <cell r="AF227">
            <v>-5.2899999618530273</v>
          </cell>
          <cell r="AG227">
            <v>21.959999084472656</v>
          </cell>
        </row>
        <row r="228">
          <cell r="AC228">
            <v>14.872999999999999</v>
          </cell>
          <cell r="AF228">
            <v>-5.2300000190734863</v>
          </cell>
          <cell r="AG228">
            <v>22.930000305175781</v>
          </cell>
        </row>
        <row r="229">
          <cell r="AC229">
            <v>14.935</v>
          </cell>
          <cell r="AF229">
            <v>-5.619999885559082</v>
          </cell>
          <cell r="AG229">
            <v>21.420000076293945</v>
          </cell>
        </row>
        <row r="230">
          <cell r="AC230">
            <v>14.999000000000001</v>
          </cell>
          <cell r="AF230">
            <v>-3.6700000762939453</v>
          </cell>
          <cell r="AG230">
            <v>18.200000762939453</v>
          </cell>
        </row>
        <row r="231">
          <cell r="AC231">
            <v>15.081</v>
          </cell>
          <cell r="AF231">
            <v>-3.6400001049041748</v>
          </cell>
          <cell r="AG231">
            <v>17.909999847412109</v>
          </cell>
        </row>
        <row r="232">
          <cell r="AC232">
            <v>15.141</v>
          </cell>
          <cell r="AF232">
            <v>-4.7399997711181641</v>
          </cell>
          <cell r="AG232">
            <v>18.340000152587891</v>
          </cell>
        </row>
        <row r="233">
          <cell r="AC233">
            <v>15.205</v>
          </cell>
          <cell r="AF233">
            <v>-2.9000000953674316</v>
          </cell>
          <cell r="AG233">
            <v>17.200000762939453</v>
          </cell>
        </row>
        <row r="234">
          <cell r="AC234">
            <v>15.273</v>
          </cell>
          <cell r="AF234">
            <v>-0.79000002145767212</v>
          </cell>
          <cell r="AG234">
            <v>16.979999542236328</v>
          </cell>
        </row>
        <row r="235">
          <cell r="AC235">
            <v>15.336</v>
          </cell>
          <cell r="AF235">
            <v>-1.7000000476837158</v>
          </cell>
          <cell r="AG235">
            <v>15.689999580383301</v>
          </cell>
        </row>
        <row r="236">
          <cell r="AC236">
            <v>15.4</v>
          </cell>
          <cell r="AF236">
            <v>-4.3400001525878906</v>
          </cell>
          <cell r="AG236">
            <v>18.350000381469727</v>
          </cell>
        </row>
        <row r="237">
          <cell r="AC237">
            <v>15.465999999999999</v>
          </cell>
          <cell r="AF237">
            <v>-4.4699997901916504</v>
          </cell>
          <cell r="AG237">
            <v>17.440000534057617</v>
          </cell>
        </row>
        <row r="238">
          <cell r="AC238">
            <v>15.542</v>
          </cell>
          <cell r="AF238">
            <v>-3.3399999141693115</v>
          </cell>
          <cell r="AG238">
            <v>18.340000152587891</v>
          </cell>
        </row>
        <row r="239">
          <cell r="AC239">
            <v>15.605</v>
          </cell>
          <cell r="AF239">
            <v>-4.25</v>
          </cell>
          <cell r="AG239">
            <v>19.979999542236328</v>
          </cell>
        </row>
        <row r="240">
          <cell r="AC240">
            <v>15.676</v>
          </cell>
          <cell r="AF240">
            <v>-4.380000114440918</v>
          </cell>
          <cell r="AG240">
            <v>19.819999694824219</v>
          </cell>
        </row>
        <row r="241">
          <cell r="AC241">
            <v>15.734</v>
          </cell>
          <cell r="AF241">
            <v>-4.690000057220459</v>
          </cell>
          <cell r="AG241">
            <v>17.040000915527344</v>
          </cell>
        </row>
        <row r="242">
          <cell r="AC242">
            <v>15.803000000000001</v>
          </cell>
          <cell r="AF242">
            <v>-2.7000000476837158</v>
          </cell>
          <cell r="AG242">
            <v>17.700000762939453</v>
          </cell>
        </row>
        <row r="243">
          <cell r="AC243">
            <v>15.875</v>
          </cell>
          <cell r="AF243">
            <v>5.9999998658895493E-2</v>
          </cell>
          <cell r="AG243">
            <v>14.010000228881836</v>
          </cell>
        </row>
        <row r="244">
          <cell r="AC244">
            <v>15.939</v>
          </cell>
          <cell r="AF244">
            <v>-1.0199999809265137</v>
          </cell>
          <cell r="AG244">
            <v>16.209999084472656</v>
          </cell>
        </row>
        <row r="245">
          <cell r="AF245">
            <v>-1.2363485559604721</v>
          </cell>
          <cell r="AG245">
            <v>18.230124473571777</v>
          </cell>
        </row>
        <row r="246">
          <cell r="AF246">
            <v>3.8016747709085541</v>
          </cell>
          <cell r="AG246">
            <v>2.6604500631373504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e,SD"/>
      <sheetName val="Figure4.2.5"/>
      <sheetName val="Figure4.2.13(a)"/>
      <sheetName val="Daiki1"/>
      <sheetName val="Daiki2"/>
      <sheetName val="Hikaru1"/>
      <sheetName val="Hikaru2"/>
      <sheetName val="Onoki2"/>
      <sheetName val="Souma1"/>
      <sheetName val="Souma2"/>
      <sheetName val="Daichi1"/>
      <sheetName val="Daichi2"/>
      <sheetName val="Ogasawara1"/>
      <sheetName val="Ogasawara2"/>
      <sheetName val="Matsuda1"/>
      <sheetName val="Matsuda2"/>
      <sheetName val="Yamaguti1"/>
      <sheetName val="Yamaguti2"/>
      <sheetName val="Watanabe1"/>
      <sheetName val="Watanabe2"/>
      <sheetName val="Batbekh1"/>
      <sheetName val="Batbekh2"/>
      <sheetName val="Masaya1"/>
      <sheetName val="Masaya2"/>
    </sheetNames>
    <sheetDataSet>
      <sheetData sheetId="0" refreshError="1"/>
      <sheetData sheetId="1">
        <row r="2">
          <cell r="N2" t="str">
            <v>Trajectory</v>
          </cell>
        </row>
        <row r="3">
          <cell r="AF3" t="str">
            <v>Yaw</v>
          </cell>
          <cell r="AG3" t="str">
            <v>Pitch</v>
          </cell>
        </row>
        <row r="4">
          <cell r="D4">
            <v>0</v>
          </cell>
          <cell r="N4">
            <v>0</v>
          </cell>
          <cell r="O4">
            <v>0</v>
          </cell>
          <cell r="AC4">
            <v>0</v>
          </cell>
          <cell r="AF4">
            <v>26.600000381469727</v>
          </cell>
          <cell r="AG4">
            <v>37.560001373291016</v>
          </cell>
        </row>
        <row r="5">
          <cell r="D5">
            <v>9.2000000004190952E-2</v>
          </cell>
          <cell r="N5">
            <v>-1.6990000000000123E-3</v>
          </cell>
          <cell r="O5">
            <v>-2.4750000000001364E-3</v>
          </cell>
          <cell r="AC5">
            <v>6.6000000000000003E-2</v>
          </cell>
          <cell r="AF5">
            <v>28.639999389648438</v>
          </cell>
          <cell r="AG5">
            <v>36.020000457763672</v>
          </cell>
        </row>
        <row r="6">
          <cell r="D6">
            <v>0.18699999999807915</v>
          </cell>
          <cell r="N6">
            <v>-5.664000000000044E-3</v>
          </cell>
          <cell r="O6">
            <v>-8.2409999999999862E-3</v>
          </cell>
          <cell r="AC6">
            <v>0.13100000000000001</v>
          </cell>
          <cell r="AF6">
            <v>23.459999084472656</v>
          </cell>
          <cell r="AG6">
            <v>41.130001068115234</v>
          </cell>
        </row>
        <row r="7">
          <cell r="D7">
            <v>0.27700000000186265</v>
          </cell>
          <cell r="N7">
            <v>4.5309999999999491E-3</v>
          </cell>
          <cell r="O7">
            <v>6.5909999999998947E-3</v>
          </cell>
          <cell r="AC7">
            <v>0.214</v>
          </cell>
          <cell r="AF7">
            <v>21.989999771118164</v>
          </cell>
          <cell r="AG7">
            <v>44.119998931884766</v>
          </cell>
        </row>
        <row r="8">
          <cell r="D8">
            <v>0.3720000000030268</v>
          </cell>
          <cell r="N8">
            <v>-3.399000000000001E-3</v>
          </cell>
          <cell r="O8">
            <v>-4.9410000000000313E-3</v>
          </cell>
          <cell r="AC8">
            <v>0.29599999999999999</v>
          </cell>
          <cell r="AF8">
            <v>12.520000457763672</v>
          </cell>
          <cell r="AG8">
            <v>41.909999847412109</v>
          </cell>
        </row>
        <row r="9">
          <cell r="D9">
            <v>0.46600000000034925</v>
          </cell>
          <cell r="N9">
            <v>0</v>
          </cell>
          <cell r="O9">
            <v>0</v>
          </cell>
          <cell r="AC9">
            <v>0.35699999999999998</v>
          </cell>
          <cell r="AF9">
            <v>9.4399995803833008</v>
          </cell>
          <cell r="AG9">
            <v>54.860000610351563</v>
          </cell>
        </row>
        <row r="10">
          <cell r="D10">
            <v>0.5610000000015134</v>
          </cell>
          <cell r="N10">
            <v>2.2659999999999629E-3</v>
          </cell>
          <cell r="O10">
            <v>3.3009999999999312E-3</v>
          </cell>
          <cell r="AC10">
            <v>0.40400000000000003</v>
          </cell>
          <cell r="AF10">
            <v>9.9300003051757813</v>
          </cell>
          <cell r="AG10">
            <v>63.709999084472656</v>
          </cell>
        </row>
        <row r="11">
          <cell r="D11">
            <v>0.6569999999992433</v>
          </cell>
          <cell r="N11">
            <v>5.6699999999995046E-4</v>
          </cell>
          <cell r="O11">
            <v>8.2500000000004553E-4</v>
          </cell>
          <cell r="AC11">
            <v>0.47299999999999998</v>
          </cell>
          <cell r="AF11">
            <v>20.190000534057617</v>
          </cell>
          <cell r="AG11">
            <v>68.930000305175781</v>
          </cell>
        </row>
        <row r="12">
          <cell r="D12">
            <v>0.75200000000040745</v>
          </cell>
          <cell r="N12">
            <v>-5.0970000000000373E-3</v>
          </cell>
          <cell r="O12">
            <v>-7.41599999999994E-3</v>
          </cell>
          <cell r="AC12">
            <v>0.52600000000000002</v>
          </cell>
          <cell r="AF12">
            <v>24.180000305175781</v>
          </cell>
          <cell r="AG12">
            <v>56.630001068115234</v>
          </cell>
        </row>
        <row r="13">
          <cell r="D13">
            <v>0.84400000000459841</v>
          </cell>
          <cell r="N13">
            <v>-1.1330000000000383E-3</v>
          </cell>
          <cell r="O13">
            <v>-1.6500000000000911E-3</v>
          </cell>
          <cell r="AC13">
            <v>0.61</v>
          </cell>
          <cell r="AF13">
            <v>42.630001068115234</v>
          </cell>
          <cell r="AG13">
            <v>19.090000152587891</v>
          </cell>
        </row>
        <row r="14">
          <cell r="D14">
            <v>0.93699999999807915</v>
          </cell>
          <cell r="N14">
            <v>1.6989999999999555E-3</v>
          </cell>
          <cell r="O14">
            <v>2.4749999999999091E-3</v>
          </cell>
          <cell r="AC14">
            <v>0.68799999999999994</v>
          </cell>
          <cell r="AF14">
            <v>31.639999389648438</v>
          </cell>
          <cell r="AG14">
            <v>21.670000076293945</v>
          </cell>
        </row>
        <row r="15">
          <cell r="D15">
            <v>1.0319999999992433</v>
          </cell>
          <cell r="N15">
            <v>-3.399000000000001E-3</v>
          </cell>
          <cell r="O15">
            <v>-4.9410000000000313E-3</v>
          </cell>
          <cell r="AC15">
            <v>0.75700000000000001</v>
          </cell>
          <cell r="AF15">
            <v>29.829999923706055</v>
          </cell>
          <cell r="AG15">
            <v>29.049999237060547</v>
          </cell>
        </row>
        <row r="16">
          <cell r="D16">
            <v>1.125</v>
          </cell>
          <cell r="N16">
            <v>5.6699999999995046E-4</v>
          </cell>
          <cell r="O16">
            <v>8.2500000000004553E-4</v>
          </cell>
          <cell r="AC16">
            <v>0.82299999999999995</v>
          </cell>
          <cell r="AF16">
            <v>0</v>
          </cell>
          <cell r="AG16">
            <v>0</v>
          </cell>
        </row>
        <row r="17">
          <cell r="D17">
            <v>1.2209999999977299</v>
          </cell>
          <cell r="N17">
            <v>1.6989999999999555E-3</v>
          </cell>
          <cell r="O17">
            <v>2.4749999999999091E-3</v>
          </cell>
          <cell r="AC17">
            <v>0.875</v>
          </cell>
          <cell r="AF17">
            <v>26.209999084472656</v>
          </cell>
          <cell r="AG17">
            <v>69.519996643066406</v>
          </cell>
        </row>
        <row r="18">
          <cell r="D18">
            <v>1.3130000000019209</v>
          </cell>
          <cell r="N18">
            <v>0</v>
          </cell>
          <cell r="O18">
            <v>0</v>
          </cell>
          <cell r="AC18">
            <v>0.93300000000000005</v>
          </cell>
          <cell r="AF18">
            <v>26.209999084472656</v>
          </cell>
          <cell r="AG18">
            <v>69.519996643066406</v>
          </cell>
        </row>
        <row r="19">
          <cell r="D19">
            <v>1.408000000003085</v>
          </cell>
          <cell r="N19">
            <v>0</v>
          </cell>
          <cell r="O19">
            <v>0</v>
          </cell>
          <cell r="AC19">
            <v>0.99</v>
          </cell>
          <cell r="AF19">
            <v>-49.439998626708984</v>
          </cell>
          <cell r="AG19">
            <v>14.180000305175781</v>
          </cell>
        </row>
        <row r="20">
          <cell r="D20">
            <v>1.5020000000004075</v>
          </cell>
          <cell r="N20">
            <v>1.6989999999999555E-3</v>
          </cell>
          <cell r="O20">
            <v>2.4749999999999091E-3</v>
          </cell>
          <cell r="AC20">
            <v>1.0569999999999999</v>
          </cell>
          <cell r="AF20">
            <v>0</v>
          </cell>
          <cell r="AG20">
            <v>0</v>
          </cell>
        </row>
        <row r="21">
          <cell r="D21">
            <v>1.5940000000045984</v>
          </cell>
          <cell r="N21">
            <v>-2.2650000000000435E-3</v>
          </cell>
          <cell r="O21">
            <v>-3.2899999999999635E-3</v>
          </cell>
          <cell r="AC21">
            <v>1.139</v>
          </cell>
          <cell r="AF21">
            <v>0</v>
          </cell>
          <cell r="AG21">
            <v>0</v>
          </cell>
        </row>
        <row r="22">
          <cell r="D22">
            <v>1.6869999999980791</v>
          </cell>
          <cell r="N22">
            <v>0</v>
          </cell>
          <cell r="O22">
            <v>0</v>
          </cell>
          <cell r="AC22">
            <v>1.198</v>
          </cell>
          <cell r="AF22">
            <v>0</v>
          </cell>
          <cell r="AG22">
            <v>0</v>
          </cell>
        </row>
        <row r="23">
          <cell r="D23">
            <v>1.7810000000026776</v>
          </cell>
          <cell r="N23">
            <v>-1.6990000000000123E-3</v>
          </cell>
          <cell r="O23">
            <v>-2.4750000000001364E-3</v>
          </cell>
          <cell r="AC23">
            <v>1.266</v>
          </cell>
          <cell r="AF23">
            <v>42.220001220703125</v>
          </cell>
          <cell r="AG23">
            <v>39.419998168945313</v>
          </cell>
        </row>
        <row r="24">
          <cell r="D24">
            <v>1.8740000000034343</v>
          </cell>
          <cell r="N24">
            <v>-2.2650000000000435E-3</v>
          </cell>
          <cell r="O24">
            <v>-3.2899999999999635E-3</v>
          </cell>
          <cell r="AC24">
            <v>1.33</v>
          </cell>
          <cell r="AF24">
            <v>33.950000762939453</v>
          </cell>
          <cell r="AG24">
            <v>6.9899997711181641</v>
          </cell>
        </row>
        <row r="25">
          <cell r="D25">
            <v>1.9660000000003492</v>
          </cell>
          <cell r="N25">
            <v>-3.9650000000000319E-3</v>
          </cell>
          <cell r="O25">
            <v>-5.7660000000000766E-3</v>
          </cell>
          <cell r="AC25">
            <v>1.4</v>
          </cell>
          <cell r="AF25">
            <v>9.1899995803833008</v>
          </cell>
          <cell r="AG25">
            <v>-9.9099998474121094</v>
          </cell>
        </row>
        <row r="26">
          <cell r="D26">
            <v>2.0599999999976717</v>
          </cell>
          <cell r="N26">
            <v>-3.399000000000001E-3</v>
          </cell>
          <cell r="O26">
            <v>-4.9410000000000313E-3</v>
          </cell>
          <cell r="AC26">
            <v>1.4670000000000001</v>
          </cell>
          <cell r="AF26">
            <v>48.419998168945313</v>
          </cell>
          <cell r="AG26">
            <v>28.809999465942383</v>
          </cell>
        </row>
        <row r="27">
          <cell r="D27">
            <v>2.1540000000022701</v>
          </cell>
          <cell r="N27">
            <v>-2.2650000000000435E-3</v>
          </cell>
          <cell r="O27">
            <v>-3.2899999999999635E-3</v>
          </cell>
          <cell r="AC27">
            <v>1.5329999999999999</v>
          </cell>
          <cell r="AF27">
            <v>54.930000305175781</v>
          </cell>
          <cell r="AG27">
            <v>53.779998779296875</v>
          </cell>
        </row>
        <row r="28">
          <cell r="D28">
            <v>2.2450000000026193</v>
          </cell>
          <cell r="N28">
            <v>-7.3629999999999998E-3</v>
          </cell>
          <cell r="O28">
            <v>-1.0716000000000121E-2</v>
          </cell>
          <cell r="AC28">
            <v>1.603</v>
          </cell>
          <cell r="AF28">
            <v>11.399999618530273</v>
          </cell>
          <cell r="AG28">
            <v>37.5</v>
          </cell>
        </row>
        <row r="29">
          <cell r="D29">
            <v>2.338000000003376</v>
          </cell>
          <cell r="N29">
            <v>-9.063000000000045E-3</v>
          </cell>
          <cell r="O29">
            <v>-1.3182000000000017E-2</v>
          </cell>
          <cell r="AC29">
            <v>1.6659999999999999</v>
          </cell>
          <cell r="AF29">
            <v>18.940000534057617</v>
          </cell>
          <cell r="AG29">
            <v>25.979999542236328</v>
          </cell>
        </row>
        <row r="30">
          <cell r="D30">
            <v>2.4320000000006985</v>
          </cell>
          <cell r="N30">
            <v>-1.1895000000000039E-2</v>
          </cell>
          <cell r="O30">
            <v>-1.7307000000000017E-2</v>
          </cell>
          <cell r="AC30">
            <v>1.728</v>
          </cell>
          <cell r="AF30">
            <v>9.2799997329711914</v>
          </cell>
          <cell r="AG30">
            <v>27.520000457763672</v>
          </cell>
        </row>
        <row r="31">
          <cell r="D31">
            <v>2.5250000000014552</v>
          </cell>
          <cell r="N31">
            <v>-1.3027000000000044E-2</v>
          </cell>
          <cell r="O31">
            <v>-1.8957000000000109E-2</v>
          </cell>
          <cell r="AC31">
            <v>1.792</v>
          </cell>
          <cell r="AF31">
            <v>19.459999084472656</v>
          </cell>
          <cell r="AG31">
            <v>37.049999237060547</v>
          </cell>
        </row>
        <row r="32">
          <cell r="D32">
            <v>2.6169999999983702</v>
          </cell>
          <cell r="N32">
            <v>-1.5859000000000036E-2</v>
          </cell>
          <cell r="O32">
            <v>-2.3073000000000093E-2</v>
          </cell>
          <cell r="AC32">
            <v>1.8580000000000001</v>
          </cell>
          <cell r="AF32">
            <v>23.440000534057617</v>
          </cell>
          <cell r="AG32">
            <v>38.669998168945313</v>
          </cell>
        </row>
        <row r="33">
          <cell r="D33">
            <v>2.713000000003376</v>
          </cell>
          <cell r="N33">
            <v>-1.7559000000000026E-2</v>
          </cell>
          <cell r="O33">
            <v>-2.5548000000000001E-2</v>
          </cell>
          <cell r="AC33">
            <v>1.9259999999999999</v>
          </cell>
          <cell r="AF33">
            <v>21.840000152587891</v>
          </cell>
          <cell r="AG33">
            <v>29.020000457763672</v>
          </cell>
        </row>
        <row r="34">
          <cell r="D34">
            <v>2.8040000000037253</v>
          </cell>
          <cell r="N34">
            <v>-2.0957000000000052E-2</v>
          </cell>
          <cell r="O34">
            <v>-3.0489000000000033E-2</v>
          </cell>
          <cell r="AC34">
            <v>1.9890000000000001</v>
          </cell>
          <cell r="AF34">
            <v>20.670000076293945</v>
          </cell>
          <cell r="AG34">
            <v>28.049999237060547</v>
          </cell>
        </row>
        <row r="35">
          <cell r="D35">
            <v>2.8980000000010477</v>
          </cell>
          <cell r="N35">
            <v>-1.9825000000000047E-2</v>
          </cell>
          <cell r="O35">
            <v>-2.8838999999999941E-2</v>
          </cell>
          <cell r="AC35">
            <v>2.0630000000000002</v>
          </cell>
          <cell r="AF35">
            <v>18.239999771118164</v>
          </cell>
          <cell r="AG35">
            <v>36.450000762939453</v>
          </cell>
        </row>
        <row r="36">
          <cell r="D36">
            <v>2.9910000000018044</v>
          </cell>
          <cell r="N36">
            <v>-1.9258000000000039E-2</v>
          </cell>
          <cell r="O36">
            <v>-2.8024000000000115E-2</v>
          </cell>
          <cell r="AC36">
            <v>2.125</v>
          </cell>
          <cell r="AF36">
            <v>18.229999542236328</v>
          </cell>
          <cell r="AG36">
            <v>35.930000305175781</v>
          </cell>
        </row>
        <row r="37">
          <cell r="D37">
            <v>3.0860000000029686</v>
          </cell>
          <cell r="N37">
            <v>-2.3789000000000046E-2</v>
          </cell>
          <cell r="O37">
            <v>-3.4615000000000007E-2</v>
          </cell>
          <cell r="AC37">
            <v>2.2080000000000002</v>
          </cell>
          <cell r="AF37">
            <v>20.319999694824219</v>
          </cell>
          <cell r="AG37">
            <v>32.259998321533203</v>
          </cell>
        </row>
        <row r="38">
          <cell r="D38">
            <v>3.1810000000041327</v>
          </cell>
          <cell r="N38">
            <v>-1.6992000000000018E-2</v>
          </cell>
          <cell r="O38">
            <v>-2.4722999999999957E-2</v>
          </cell>
          <cell r="AC38">
            <v>2.298</v>
          </cell>
          <cell r="AF38">
            <v>22.319999694824219</v>
          </cell>
          <cell r="AG38">
            <v>23.100000381469727</v>
          </cell>
        </row>
        <row r="39">
          <cell r="D39">
            <v>3.2730000000010477</v>
          </cell>
          <cell r="N39">
            <v>-1.5859000000000036E-2</v>
          </cell>
          <cell r="O39">
            <v>-2.3073000000000093E-2</v>
          </cell>
          <cell r="AC39">
            <v>2.3620000000000001</v>
          </cell>
          <cell r="AF39">
            <v>0</v>
          </cell>
          <cell r="AG39">
            <v>0</v>
          </cell>
        </row>
        <row r="40">
          <cell r="D40">
            <v>3.3669999999983702</v>
          </cell>
          <cell r="N40">
            <v>-1.359400000000005E-2</v>
          </cell>
          <cell r="O40">
            <v>-1.978300000000013E-2</v>
          </cell>
          <cell r="AC40">
            <v>2.4340000000000002</v>
          </cell>
          <cell r="AF40">
            <v>17.309999465942383</v>
          </cell>
          <cell r="AG40">
            <v>23</v>
          </cell>
        </row>
        <row r="41">
          <cell r="D41">
            <v>3.4599999999991269</v>
          </cell>
          <cell r="N41">
            <v>-1.3027000000000044E-2</v>
          </cell>
          <cell r="O41">
            <v>-1.8957000000000109E-2</v>
          </cell>
          <cell r="AC41">
            <v>2.4969999999999999</v>
          </cell>
          <cell r="AF41">
            <v>8.0600004196166992</v>
          </cell>
          <cell r="AG41">
            <v>23.209999084472656</v>
          </cell>
        </row>
        <row r="42">
          <cell r="D42">
            <v>3.5529999999998836</v>
          </cell>
          <cell r="N42">
            <v>4.5309999999999491E-3</v>
          </cell>
          <cell r="O42">
            <v>6.5909999999998947E-3</v>
          </cell>
          <cell r="AC42">
            <v>2.5640000000000001</v>
          </cell>
          <cell r="AF42">
            <v>13.560000419616699</v>
          </cell>
          <cell r="AG42">
            <v>27.829999923706055</v>
          </cell>
        </row>
        <row r="43">
          <cell r="D43">
            <v>3.6450000000040745</v>
          </cell>
          <cell r="N43">
            <v>8.495999999999981E-3</v>
          </cell>
          <cell r="O43">
            <v>1.2366999999999961E-2</v>
          </cell>
          <cell r="AC43">
            <v>2.63</v>
          </cell>
          <cell r="AF43">
            <v>4.0399999618530273</v>
          </cell>
          <cell r="AG43">
            <v>34.029998779296875</v>
          </cell>
        </row>
        <row r="44">
          <cell r="D44">
            <v>3.7379999999975553</v>
          </cell>
          <cell r="N44">
            <v>3.2850999999999998E-2</v>
          </cell>
          <cell r="O44">
            <v>4.7796000000000047E-2</v>
          </cell>
          <cell r="AC44">
            <v>2.6850000000000001</v>
          </cell>
          <cell r="AF44">
            <v>25.329999923706055</v>
          </cell>
          <cell r="AG44">
            <v>23.239999771118164</v>
          </cell>
        </row>
        <row r="45">
          <cell r="D45">
            <v>3.8320000000021537</v>
          </cell>
          <cell r="N45">
            <v>4.3045999999999994E-2</v>
          </cell>
          <cell r="O45">
            <v>6.2637999999999916E-2</v>
          </cell>
          <cell r="AC45">
            <v>2.7469999999999999</v>
          </cell>
          <cell r="AF45">
            <v>23.489999771118164</v>
          </cell>
          <cell r="AG45">
            <v>21.909999847412109</v>
          </cell>
        </row>
        <row r="46">
          <cell r="D46">
            <v>3.9230000000025029</v>
          </cell>
          <cell r="N46">
            <v>2.5609999999999956E-2</v>
          </cell>
          <cell r="O46">
            <v>0.15566399999999977</v>
          </cell>
          <cell r="AC46">
            <v>2.8029999999999999</v>
          </cell>
          <cell r="AF46">
            <v>12.289999961853027</v>
          </cell>
          <cell r="AG46">
            <v>31.600000381469727</v>
          </cell>
        </row>
        <row r="47">
          <cell r="D47">
            <v>4.0180000000036671</v>
          </cell>
          <cell r="N47">
            <v>2.9025999999999955E-2</v>
          </cell>
          <cell r="O47">
            <v>0.16059499999999979</v>
          </cell>
          <cell r="AC47">
            <v>2.8519999999999999</v>
          </cell>
          <cell r="AF47">
            <v>9.0200004577636719</v>
          </cell>
          <cell r="AG47">
            <v>31.389999389648438</v>
          </cell>
        </row>
        <row r="48">
          <cell r="D48">
            <v>4.1110000000044238</v>
          </cell>
          <cell r="N48">
            <v>5.8393999999999953E-2</v>
          </cell>
          <cell r="O48">
            <v>0.20290799999999989</v>
          </cell>
          <cell r="AC48">
            <v>2.9209999999999998</v>
          </cell>
          <cell r="AF48">
            <v>4.630000114440918</v>
          </cell>
          <cell r="AG48">
            <v>38.819999694824219</v>
          </cell>
        </row>
        <row r="49">
          <cell r="D49">
            <v>4.2039999999979045</v>
          </cell>
          <cell r="N49">
            <v>2.2971000000000005E-2</v>
          </cell>
          <cell r="O49">
            <v>0.26885399999999982</v>
          </cell>
          <cell r="AC49">
            <v>2.99</v>
          </cell>
          <cell r="AF49">
            <v>-3.2300000190734863</v>
          </cell>
          <cell r="AG49">
            <v>34.380001068115234</v>
          </cell>
        </row>
        <row r="50">
          <cell r="D50">
            <v>4.2969999999986612</v>
          </cell>
          <cell r="N50">
            <v>2.8559999999999944E-3</v>
          </cell>
          <cell r="O50">
            <v>0.35593699999999989</v>
          </cell>
          <cell r="AC50">
            <v>3.0640000000000001</v>
          </cell>
          <cell r="AF50">
            <v>-15.640000343322754</v>
          </cell>
          <cell r="AG50">
            <v>21.889999389648438</v>
          </cell>
        </row>
        <row r="51">
          <cell r="D51">
            <v>4.3899999999994179</v>
          </cell>
          <cell r="N51">
            <v>1.8118999999999972E-2</v>
          </cell>
          <cell r="O51">
            <v>0.37759400000000004</v>
          </cell>
          <cell r="AC51">
            <v>3.137</v>
          </cell>
          <cell r="AF51">
            <v>-16.739999771118164</v>
          </cell>
          <cell r="AG51">
            <v>15.649999618530273</v>
          </cell>
        </row>
        <row r="52">
          <cell r="D52">
            <v>4.4840000000040163</v>
          </cell>
          <cell r="N52">
            <v>-6.0003000000000042E-2</v>
          </cell>
          <cell r="O52">
            <v>0.49595899999999982</v>
          </cell>
          <cell r="AC52">
            <v>3.1960000000000002</v>
          </cell>
          <cell r="AF52">
            <v>-21.219999313354492</v>
          </cell>
          <cell r="AG52">
            <v>23.379999160766602</v>
          </cell>
        </row>
        <row r="53">
          <cell r="D53">
            <v>4.5760000000009313</v>
          </cell>
          <cell r="N53">
            <v>-4.9204000000000012E-2</v>
          </cell>
          <cell r="O53">
            <v>0.51098700000000008</v>
          </cell>
          <cell r="AC53">
            <v>3.254</v>
          </cell>
          <cell r="AF53">
            <v>-20.090000152587891</v>
          </cell>
          <cell r="AG53">
            <v>24.229999542236328</v>
          </cell>
        </row>
        <row r="54">
          <cell r="D54">
            <v>4.6699999999982538</v>
          </cell>
          <cell r="N54">
            <v>-0.10837600000000004</v>
          </cell>
          <cell r="O54">
            <v>0.65347699999999986</v>
          </cell>
          <cell r="AC54">
            <v>3.3180000000000001</v>
          </cell>
          <cell r="AF54">
            <v>-29.190000534057617</v>
          </cell>
          <cell r="AG54">
            <v>20.530000686645508</v>
          </cell>
        </row>
        <row r="55">
          <cell r="D55">
            <v>4.760999999998603</v>
          </cell>
          <cell r="N55">
            <v>-8.2072000000000034E-2</v>
          </cell>
          <cell r="O55">
            <v>0.68936799999999998</v>
          </cell>
          <cell r="AC55">
            <v>3.3860000000000001</v>
          </cell>
          <cell r="AF55">
            <v>-22.639999389648438</v>
          </cell>
          <cell r="AG55">
            <v>24.850000381469727</v>
          </cell>
        </row>
        <row r="56">
          <cell r="D56">
            <v>4.8550000000032014</v>
          </cell>
          <cell r="N56">
            <v>-0.13106400000000001</v>
          </cell>
          <cell r="O56">
            <v>0.84255800000000003</v>
          </cell>
          <cell r="AC56">
            <v>3.45</v>
          </cell>
          <cell r="AF56">
            <v>-16.329999923706055</v>
          </cell>
          <cell r="AG56">
            <v>24.209999084472656</v>
          </cell>
        </row>
        <row r="57">
          <cell r="D57">
            <v>4.9480000000039581</v>
          </cell>
          <cell r="N57">
            <v>-0.10086700000000003</v>
          </cell>
          <cell r="O57">
            <v>0.88303200000000015</v>
          </cell>
          <cell r="AC57">
            <v>3.5310000000000001</v>
          </cell>
          <cell r="AF57">
            <v>-17.370000839233398</v>
          </cell>
          <cell r="AG57">
            <v>21.440000534057617</v>
          </cell>
        </row>
        <row r="58">
          <cell r="D58">
            <v>5.0410000000047148</v>
          </cell>
          <cell r="N58">
            <v>-5.5288000000000011E-2</v>
          </cell>
          <cell r="O58">
            <v>0.94384600000000007</v>
          </cell>
          <cell r="AC58">
            <v>3.6110000000000002</v>
          </cell>
          <cell r="AF58">
            <v>-8.6000003814697266</v>
          </cell>
          <cell r="AG58">
            <v>31.290000915527344</v>
          </cell>
        </row>
        <row r="59">
          <cell r="D59">
            <v>5.135999999998603</v>
          </cell>
          <cell r="N59">
            <v>-3.0252000000000012E-2</v>
          </cell>
          <cell r="O59">
            <v>0.97757299999999991</v>
          </cell>
          <cell r="AC59">
            <v>3.6850000000000001</v>
          </cell>
          <cell r="AF59">
            <v>12.090000152587891</v>
          </cell>
          <cell r="AG59">
            <v>26.370000839233398</v>
          </cell>
        </row>
        <row r="60">
          <cell r="D60">
            <v>5.228000000002794</v>
          </cell>
          <cell r="N60">
            <v>-2.338100000000003E-2</v>
          </cell>
          <cell r="O60">
            <v>1.093493</v>
          </cell>
          <cell r="AC60">
            <v>3.7549999999999999</v>
          </cell>
          <cell r="AF60">
            <v>20.200000762939453</v>
          </cell>
          <cell r="AG60">
            <v>30.659999847412109</v>
          </cell>
        </row>
        <row r="61">
          <cell r="D61">
            <v>5.3220000000001164</v>
          </cell>
          <cell r="N61">
            <v>-4.2792000000000031E-2</v>
          </cell>
          <cell r="O61">
            <v>1.1735819999999999</v>
          </cell>
          <cell r="AC61">
            <v>3.8140000000000001</v>
          </cell>
          <cell r="AF61">
            <v>3.5</v>
          </cell>
          <cell r="AG61">
            <v>14.050000190734863</v>
          </cell>
        </row>
        <row r="62">
          <cell r="D62">
            <v>5.4150000000008731</v>
          </cell>
          <cell r="N62">
            <v>7.4479999999999789E-3</v>
          </cell>
          <cell r="O62">
            <v>1.2396500000000001</v>
          </cell>
          <cell r="AC62">
            <v>3.8679999999999999</v>
          </cell>
          <cell r="AF62">
            <v>-0.47999998927116394</v>
          </cell>
          <cell r="AG62">
            <v>23.5</v>
          </cell>
        </row>
        <row r="63">
          <cell r="D63">
            <v>5.5089999999981956</v>
          </cell>
          <cell r="N63">
            <v>3.6843999999999995E-2</v>
          </cell>
          <cell r="O63">
            <v>1.2782229999999999</v>
          </cell>
          <cell r="AC63">
            <v>3.93</v>
          </cell>
          <cell r="AF63">
            <v>2.4100000858306885</v>
          </cell>
          <cell r="AG63">
            <v>20.659999847412109</v>
          </cell>
        </row>
        <row r="64">
          <cell r="D64">
            <v>5.603000000002794</v>
          </cell>
          <cell r="N64">
            <v>5.0249999999999774E-3</v>
          </cell>
          <cell r="O64">
            <v>1.4431860000000001</v>
          </cell>
          <cell r="AC64">
            <v>3.9969999999999999</v>
          </cell>
          <cell r="AF64">
            <v>2.0499999523162842</v>
          </cell>
          <cell r="AG64">
            <v>19.239999771118164</v>
          </cell>
        </row>
        <row r="65">
          <cell r="D65">
            <v>5.694999999999709</v>
          </cell>
          <cell r="N65">
            <v>2.9813999999999966E-2</v>
          </cell>
          <cell r="O65">
            <v>1.4752060000000002</v>
          </cell>
          <cell r="AC65">
            <v>4.0549999999999997</v>
          </cell>
          <cell r="AF65">
            <v>-15.180000305175781</v>
          </cell>
          <cell r="AG65">
            <v>24.909999847412109</v>
          </cell>
        </row>
        <row r="66">
          <cell r="D66">
            <v>5.7900000000008731</v>
          </cell>
          <cell r="N66">
            <v>4.9093999999999992E-2</v>
          </cell>
          <cell r="O66">
            <v>1.601294</v>
          </cell>
          <cell r="AC66">
            <v>4.1189999999999998</v>
          </cell>
          <cell r="AF66">
            <v>-16.040000915527344</v>
          </cell>
          <cell r="AG66">
            <v>24.819999694824219</v>
          </cell>
        </row>
        <row r="67">
          <cell r="D67">
            <v>5.8819999999977881</v>
          </cell>
          <cell r="N67">
            <v>2.9246999999999957E-2</v>
          </cell>
          <cell r="O67">
            <v>1.67615</v>
          </cell>
          <cell r="AC67">
            <v>4.1779999999999999</v>
          </cell>
          <cell r="AF67">
            <v>-10.170000076293945</v>
          </cell>
          <cell r="AG67">
            <v>23.030000686645508</v>
          </cell>
        </row>
        <row r="68">
          <cell r="D68">
            <v>5.9740000000019791</v>
          </cell>
          <cell r="N68">
            <v>9.9807999999999994E-2</v>
          </cell>
          <cell r="O68">
            <v>1.7656880000000001</v>
          </cell>
          <cell r="AC68">
            <v>4.2549999999999999</v>
          </cell>
          <cell r="AF68">
            <v>0.47999998927116394</v>
          </cell>
          <cell r="AG68">
            <v>19.600000381469727</v>
          </cell>
        </row>
        <row r="69">
          <cell r="D69">
            <v>6.0690000000031432</v>
          </cell>
          <cell r="N69">
            <v>7.4455999999999967E-2</v>
          </cell>
          <cell r="O69">
            <v>1.8321570000000003</v>
          </cell>
          <cell r="AC69">
            <v>4.3109999999999999</v>
          </cell>
          <cell r="AF69">
            <v>-8.0600004196166992</v>
          </cell>
          <cell r="AG69">
            <v>22.600000381469727</v>
          </cell>
        </row>
        <row r="70">
          <cell r="D70">
            <v>6.1620000000038999</v>
          </cell>
          <cell r="N70">
            <v>9.4420999999999991E-2</v>
          </cell>
          <cell r="O70">
            <v>1.954612</v>
          </cell>
          <cell r="AC70">
            <v>4.3920000000000003</v>
          </cell>
          <cell r="AF70">
            <v>-5.0399999618530273</v>
          </cell>
          <cell r="AG70">
            <v>10.399999618530273</v>
          </cell>
        </row>
        <row r="71">
          <cell r="D71">
            <v>6.2560000000012224</v>
          </cell>
          <cell r="N71">
            <v>0.11820599999999996</v>
          </cell>
          <cell r="O71">
            <v>1.9842440000000001</v>
          </cell>
          <cell r="AC71">
            <v>4.45</v>
          </cell>
          <cell r="AF71">
            <v>-14.829999923706055</v>
          </cell>
          <cell r="AG71">
            <v>10.789999961853027</v>
          </cell>
        </row>
        <row r="72">
          <cell r="D72">
            <v>6.3490000000019791</v>
          </cell>
          <cell r="N72">
            <v>0.14344799999999999</v>
          </cell>
          <cell r="O72">
            <v>2.1114389999999998</v>
          </cell>
          <cell r="AC72">
            <v>4.5090000000000003</v>
          </cell>
          <cell r="AF72">
            <v>-4.9800000190734863</v>
          </cell>
          <cell r="AG72">
            <v>15.029999732971191</v>
          </cell>
        </row>
        <row r="73">
          <cell r="D73">
            <v>6.4420000000027358</v>
          </cell>
          <cell r="N73">
            <v>0.13781899999999997</v>
          </cell>
          <cell r="O73">
            <v>2.1993310000000004</v>
          </cell>
          <cell r="AC73">
            <v>4.593</v>
          </cell>
          <cell r="AF73">
            <v>-7</v>
          </cell>
          <cell r="AG73">
            <v>1.9199999570846558</v>
          </cell>
        </row>
        <row r="74">
          <cell r="D74">
            <v>6.5360000000000582</v>
          </cell>
          <cell r="N74">
            <v>0.19540100000000002</v>
          </cell>
          <cell r="O74">
            <v>2.2697929999999995</v>
          </cell>
          <cell r="AC74">
            <v>4.681</v>
          </cell>
          <cell r="AF74">
            <v>-2.190000057220459</v>
          </cell>
          <cell r="AG74">
            <v>1.1699999570846558</v>
          </cell>
        </row>
        <row r="75">
          <cell r="D75">
            <v>6.6310000000012224</v>
          </cell>
          <cell r="N75">
            <v>0.18865100000000001</v>
          </cell>
          <cell r="O75">
            <v>2.3547250000000006</v>
          </cell>
          <cell r="AC75">
            <v>4.7629999999999999</v>
          </cell>
          <cell r="AF75">
            <v>-2.8399999141693115</v>
          </cell>
          <cell r="AG75">
            <v>0.54000002145767212</v>
          </cell>
        </row>
        <row r="76">
          <cell r="D76">
            <v>6.7229999999981374</v>
          </cell>
          <cell r="N76">
            <v>0.20337899999999998</v>
          </cell>
          <cell r="O76">
            <v>2.4647389999999998</v>
          </cell>
          <cell r="AC76">
            <v>4.84</v>
          </cell>
          <cell r="AF76">
            <v>1.0299999713897705</v>
          </cell>
          <cell r="AG76">
            <v>4.5500001907348633</v>
          </cell>
        </row>
        <row r="77">
          <cell r="D77">
            <v>6.8159999999988941</v>
          </cell>
          <cell r="N77">
            <v>0.25522300000000003</v>
          </cell>
          <cell r="O77">
            <v>2.5269669999999995</v>
          </cell>
          <cell r="AC77">
            <v>4.9089999999999998</v>
          </cell>
          <cell r="AF77">
            <v>-5.320000171661377</v>
          </cell>
          <cell r="AG77">
            <v>14.25</v>
          </cell>
        </row>
        <row r="78">
          <cell r="D78">
            <v>6.908000000003085</v>
          </cell>
          <cell r="N78">
            <v>0.25158900000000001</v>
          </cell>
          <cell r="O78">
            <v>2.702982</v>
          </cell>
          <cell r="AC78">
            <v>4.9960000000000004</v>
          </cell>
          <cell r="AF78">
            <v>1.809999942779541</v>
          </cell>
          <cell r="AG78">
            <v>13.659999847412109</v>
          </cell>
        </row>
        <row r="79">
          <cell r="D79">
            <v>7.0030000000042492</v>
          </cell>
          <cell r="N79">
            <v>0.20830799999999994</v>
          </cell>
          <cell r="O79">
            <v>2.8293729999999995</v>
          </cell>
          <cell r="AC79">
            <v>5.0650000000000004</v>
          </cell>
          <cell r="AF79">
            <v>1.6100000143051147</v>
          </cell>
          <cell r="AG79">
            <v>14.659999847412109</v>
          </cell>
        </row>
        <row r="80">
          <cell r="D80">
            <v>7.0930000000007567</v>
          </cell>
          <cell r="N80">
            <v>0.21209800000000001</v>
          </cell>
          <cell r="O80">
            <v>3.007603</v>
          </cell>
          <cell r="AC80">
            <v>5.1390000000000002</v>
          </cell>
          <cell r="AF80">
            <v>-0.40999999642372131</v>
          </cell>
          <cell r="AG80">
            <v>9.369999885559082</v>
          </cell>
        </row>
        <row r="81">
          <cell r="D81">
            <v>7.1869999999980791</v>
          </cell>
          <cell r="N81">
            <v>0.180363</v>
          </cell>
          <cell r="O81">
            <v>3.1424880000000002</v>
          </cell>
          <cell r="AC81">
            <v>5.1989999999999998</v>
          </cell>
          <cell r="AF81">
            <v>-0.56000000238418579</v>
          </cell>
          <cell r="AG81">
            <v>3.8499999046325684</v>
          </cell>
        </row>
        <row r="82">
          <cell r="D82">
            <v>7.2790000000022701</v>
          </cell>
          <cell r="N82">
            <v>0.18155099999999999</v>
          </cell>
          <cell r="O82">
            <v>3.3116469999999998</v>
          </cell>
          <cell r="AC82">
            <v>5.2670000000000003</v>
          </cell>
          <cell r="AF82">
            <v>1.7100000381469727</v>
          </cell>
          <cell r="AG82">
            <v>11.689999580383301</v>
          </cell>
        </row>
        <row r="83">
          <cell r="D83">
            <v>7.3720000000030268</v>
          </cell>
          <cell r="N83">
            <v>0.19563700000000001</v>
          </cell>
          <cell r="O83">
            <v>3.4096300000000004</v>
          </cell>
          <cell r="AC83">
            <v>5.3280000000000003</v>
          </cell>
          <cell r="AF83">
            <v>4.4699997901916504</v>
          </cell>
          <cell r="AG83">
            <v>5.7300000190734863</v>
          </cell>
        </row>
        <row r="84">
          <cell r="D84">
            <v>7.4650000000037835</v>
          </cell>
          <cell r="N84">
            <v>0.186084</v>
          </cell>
          <cell r="O84">
            <v>3.6424390000000004</v>
          </cell>
          <cell r="AC84">
            <v>5.3869999999999996</v>
          </cell>
          <cell r="AF84">
            <v>3.0299999713897705</v>
          </cell>
          <cell r="AG84">
            <v>11.170000076293945</v>
          </cell>
        </row>
        <row r="85">
          <cell r="D85">
            <v>7.5580000000045402</v>
          </cell>
          <cell r="N85">
            <v>0.22381699999999996</v>
          </cell>
          <cell r="O85">
            <v>3.6824509999999999</v>
          </cell>
          <cell r="AC85">
            <v>5.4459999999999997</v>
          </cell>
          <cell r="AF85">
            <v>2.9600000381469727</v>
          </cell>
          <cell r="AG85">
            <v>11.439999580383301</v>
          </cell>
        </row>
        <row r="86">
          <cell r="D86">
            <v>7.6520000000018626</v>
          </cell>
          <cell r="N86">
            <v>0.24179899999999993</v>
          </cell>
          <cell r="O86">
            <v>3.8590820000000003</v>
          </cell>
          <cell r="AC86">
            <v>5.5060000000000002</v>
          </cell>
          <cell r="AF86">
            <v>-3.5799999237060547</v>
          </cell>
          <cell r="AG86">
            <v>16.610000610351563</v>
          </cell>
        </row>
        <row r="87">
          <cell r="D87">
            <v>7.7470000000030268</v>
          </cell>
          <cell r="N87">
            <v>0.28814299999999998</v>
          </cell>
          <cell r="O87">
            <v>3.9074619999999998</v>
          </cell>
          <cell r="AC87">
            <v>5.5739999999999998</v>
          </cell>
          <cell r="AF87">
            <v>3.4600000381469727</v>
          </cell>
          <cell r="AG87">
            <v>11.659999847412109</v>
          </cell>
        </row>
        <row r="88">
          <cell r="D88">
            <v>7.8410000000003492</v>
          </cell>
          <cell r="N88">
            <v>0.37598599999999993</v>
          </cell>
          <cell r="O88">
            <v>3.9991829999999999</v>
          </cell>
          <cell r="AC88">
            <v>5.657</v>
          </cell>
          <cell r="AF88">
            <v>0.49000000953674316</v>
          </cell>
          <cell r="AG88">
            <v>10.720000267028809</v>
          </cell>
        </row>
        <row r="89">
          <cell r="D89">
            <v>7.9349999999976717</v>
          </cell>
          <cell r="N89">
            <v>0.37339600000000001</v>
          </cell>
          <cell r="O89">
            <v>4.0729600000000001</v>
          </cell>
          <cell r="AC89">
            <v>5.7130000000000001</v>
          </cell>
          <cell r="AF89">
            <v>-1.3999999761581421</v>
          </cell>
          <cell r="AG89">
            <v>5.7800002098083496</v>
          </cell>
        </row>
        <row r="90">
          <cell r="D90">
            <v>8.0259999999980209</v>
          </cell>
          <cell r="N90">
            <v>0.45171699999999992</v>
          </cell>
          <cell r="O90">
            <v>4.2291040000000004</v>
          </cell>
          <cell r="AC90">
            <v>5.7880000000000003</v>
          </cell>
          <cell r="AF90">
            <v>-2.9700000286102295</v>
          </cell>
          <cell r="AG90">
            <v>7.6100001335144043</v>
          </cell>
        </row>
        <row r="91">
          <cell r="D91">
            <v>8.1209999999991851</v>
          </cell>
          <cell r="N91">
            <v>0.43965399999999993</v>
          </cell>
          <cell r="O91">
            <v>4.3650349999999998</v>
          </cell>
          <cell r="AC91">
            <v>5.867</v>
          </cell>
          <cell r="AF91">
            <v>-4.0300002098083496</v>
          </cell>
          <cell r="AG91">
            <v>7.3299999237060547</v>
          </cell>
        </row>
        <row r="92">
          <cell r="D92">
            <v>8.213000000003376</v>
          </cell>
          <cell r="N92">
            <v>0.51888400000000001</v>
          </cell>
          <cell r="O92">
            <v>4.5174110000000001</v>
          </cell>
          <cell r="AC92">
            <v>5.94</v>
          </cell>
          <cell r="AF92">
            <v>-5.5500001907348633</v>
          </cell>
          <cell r="AG92">
            <v>10.829999923706055</v>
          </cell>
        </row>
        <row r="93">
          <cell r="D93">
            <v>8.3070000000006985</v>
          </cell>
          <cell r="N93">
            <v>0.5290999999999999</v>
          </cell>
          <cell r="O93">
            <v>4.5994359999999999</v>
          </cell>
          <cell r="AC93">
            <v>6.0019999999999998</v>
          </cell>
          <cell r="AF93">
            <v>0.69999998807907104</v>
          </cell>
          <cell r="AG93">
            <v>8.7600002288818359</v>
          </cell>
        </row>
        <row r="94">
          <cell r="D94">
            <v>8.4000000000014552</v>
          </cell>
          <cell r="N94">
            <v>0.60751900000000003</v>
          </cell>
          <cell r="O94">
            <v>4.7475900000000006</v>
          </cell>
          <cell r="AC94">
            <v>6.069</v>
          </cell>
          <cell r="AF94">
            <v>3.4300000667572021</v>
          </cell>
          <cell r="AG94">
            <v>11.890000343322754</v>
          </cell>
        </row>
        <row r="95">
          <cell r="D95">
            <v>8.4930000000022119</v>
          </cell>
          <cell r="N95">
            <v>0.62420200000000003</v>
          </cell>
          <cell r="O95">
            <v>4.8336560000000004</v>
          </cell>
          <cell r="AC95">
            <v>6.1319999999999997</v>
          </cell>
          <cell r="AF95">
            <v>8.4300003051757813</v>
          </cell>
          <cell r="AG95">
            <v>23.120000839233398</v>
          </cell>
        </row>
        <row r="96">
          <cell r="D96">
            <v>8.5869999999995343</v>
          </cell>
          <cell r="N96">
            <v>0.696654</v>
          </cell>
          <cell r="O96">
            <v>4.9728000000000003</v>
          </cell>
          <cell r="AC96">
            <v>6.19</v>
          </cell>
          <cell r="AF96">
            <v>7.75</v>
          </cell>
          <cell r="AG96">
            <v>20.530000686645508</v>
          </cell>
        </row>
        <row r="97">
          <cell r="D97">
            <v>8.6810000000041327</v>
          </cell>
          <cell r="N97">
            <v>0.72917200000000004</v>
          </cell>
          <cell r="O97">
            <v>5.0718860000000001</v>
          </cell>
          <cell r="AC97">
            <v>6.2549999999999999</v>
          </cell>
          <cell r="AF97">
            <v>11.789999961853027</v>
          </cell>
          <cell r="AG97">
            <v>26.649999618530273</v>
          </cell>
        </row>
        <row r="98">
          <cell r="D98">
            <v>8.7730000000010477</v>
          </cell>
          <cell r="N98">
            <v>0.77394499999999999</v>
          </cell>
          <cell r="O98">
            <v>5.2476880000000001</v>
          </cell>
          <cell r="AC98">
            <v>6.319</v>
          </cell>
          <cell r="AF98">
            <v>10.850000381469727</v>
          </cell>
          <cell r="AG98">
            <v>26.729999542236328</v>
          </cell>
        </row>
        <row r="99">
          <cell r="D99">
            <v>8.8660000000018044</v>
          </cell>
          <cell r="N99">
            <v>0.83651199999999992</v>
          </cell>
          <cell r="O99">
            <v>5.3716279999999994</v>
          </cell>
          <cell r="AC99">
            <v>6.3680000000000003</v>
          </cell>
          <cell r="AF99">
            <v>19.840000152587891</v>
          </cell>
          <cell r="AG99">
            <v>14.369999885559082</v>
          </cell>
        </row>
        <row r="100">
          <cell r="D100">
            <v>8.9599999999991269</v>
          </cell>
          <cell r="N100">
            <v>0.90113500000000002</v>
          </cell>
          <cell r="O100">
            <v>5.5595340000000002</v>
          </cell>
          <cell r="AC100">
            <v>6.4409999999999998</v>
          </cell>
          <cell r="AF100">
            <v>15.689999580383301</v>
          </cell>
          <cell r="AG100">
            <v>17.659999847412109</v>
          </cell>
        </row>
        <row r="101">
          <cell r="D101">
            <v>9.0540000000037253</v>
          </cell>
          <cell r="N101">
            <v>0.92713599999999996</v>
          </cell>
          <cell r="O101">
            <v>5.6461740000000002</v>
          </cell>
          <cell r="AC101">
            <v>6.5</v>
          </cell>
          <cell r="AF101">
            <v>12.630000114440918</v>
          </cell>
          <cell r="AG101">
            <v>20.540000915527344</v>
          </cell>
        </row>
        <row r="102">
          <cell r="D102">
            <v>9.147000000004482</v>
          </cell>
          <cell r="N102">
            <v>0.97393900000000011</v>
          </cell>
          <cell r="O102">
            <v>5.8732070000000007</v>
          </cell>
          <cell r="AC102">
            <v>6.5739999999999998</v>
          </cell>
          <cell r="AF102">
            <v>13.029999732971191</v>
          </cell>
          <cell r="AG102">
            <v>20.760000228881836</v>
          </cell>
        </row>
        <row r="103">
          <cell r="D103">
            <v>9.2399999999979627</v>
          </cell>
          <cell r="N103">
            <v>0.98183500000000001</v>
          </cell>
          <cell r="O103">
            <v>6.0006980000000008</v>
          </cell>
          <cell r="AC103">
            <v>6.6449999999999996</v>
          </cell>
          <cell r="AF103">
            <v>11.369999885559082</v>
          </cell>
          <cell r="AG103">
            <v>27.069999694824219</v>
          </cell>
        </row>
        <row r="104">
          <cell r="D104">
            <v>9.3320000000021537</v>
          </cell>
          <cell r="N104">
            <v>1.041533</v>
          </cell>
          <cell r="O104">
            <v>6.1703890000000001</v>
          </cell>
          <cell r="AC104">
            <v>6.7089999999999996</v>
          </cell>
          <cell r="AF104">
            <v>14.539999961853027</v>
          </cell>
          <cell r="AG104">
            <v>24.549999237060547</v>
          </cell>
        </row>
        <row r="105">
          <cell r="D105">
            <v>9.4259999999994761</v>
          </cell>
          <cell r="N105">
            <v>1.0377180000000001</v>
          </cell>
          <cell r="O105">
            <v>6.2832369999999997</v>
          </cell>
          <cell r="AC105">
            <v>6.7759999999999998</v>
          </cell>
          <cell r="AF105">
            <v>11.710000038146973</v>
          </cell>
          <cell r="AG105">
            <v>26.440000534057617</v>
          </cell>
        </row>
        <row r="106">
          <cell r="D106">
            <v>9.5200000000040745</v>
          </cell>
          <cell r="N106">
            <v>1.096603</v>
          </cell>
          <cell r="O106">
            <v>6.502343999999999</v>
          </cell>
          <cell r="AC106">
            <v>6.8380000000000001</v>
          </cell>
          <cell r="AF106">
            <v>19.030000686645508</v>
          </cell>
          <cell r="AG106">
            <v>17.569999694824219</v>
          </cell>
        </row>
        <row r="107">
          <cell r="D107">
            <v>9.6129999999975553</v>
          </cell>
          <cell r="N107">
            <v>1.1021300000000001</v>
          </cell>
          <cell r="O107">
            <v>6.6178680000000005</v>
          </cell>
          <cell r="AC107">
            <v>6.9059999999999997</v>
          </cell>
          <cell r="AF107">
            <v>7.7899999618530273</v>
          </cell>
          <cell r="AG107">
            <v>16.649999618530273</v>
          </cell>
        </row>
        <row r="108">
          <cell r="D108">
            <v>9.705999999998312</v>
          </cell>
          <cell r="N108">
            <v>1.1464529999999999</v>
          </cell>
          <cell r="O108">
            <v>6.8162459999999996</v>
          </cell>
          <cell r="AC108">
            <v>6.9770000000000003</v>
          </cell>
          <cell r="AF108">
            <v>10.069999694824219</v>
          </cell>
          <cell r="AG108">
            <v>29.5</v>
          </cell>
        </row>
        <row r="109">
          <cell r="D109">
            <v>9.8000000000029104</v>
          </cell>
          <cell r="N109">
            <v>1.1501770000000002</v>
          </cell>
          <cell r="O109">
            <v>6.925771000000001</v>
          </cell>
          <cell r="AC109">
            <v>7.0359999999999996</v>
          </cell>
          <cell r="AF109">
            <v>9.9600000381469727</v>
          </cell>
          <cell r="AG109">
            <v>4.3899998664855957</v>
          </cell>
        </row>
        <row r="110">
          <cell r="D110">
            <v>9.8919999999998254</v>
          </cell>
          <cell r="N110">
            <v>1.1835580000000001</v>
          </cell>
          <cell r="O110">
            <v>7.1079879999999998</v>
          </cell>
          <cell r="AC110">
            <v>7.1020000000000003</v>
          </cell>
          <cell r="AF110">
            <v>9.0699996948242188</v>
          </cell>
          <cell r="AG110">
            <v>20.409999847412109</v>
          </cell>
        </row>
        <row r="111">
          <cell r="D111">
            <v>9.9860000000044238</v>
          </cell>
          <cell r="N111">
            <v>1.198402</v>
          </cell>
          <cell r="O111">
            <v>7.272303</v>
          </cell>
          <cell r="AC111">
            <v>7.1710000000000003</v>
          </cell>
          <cell r="AF111">
            <v>6.1399998664855957</v>
          </cell>
          <cell r="AG111">
            <v>28.399999618530273</v>
          </cell>
        </row>
        <row r="112">
          <cell r="D112">
            <v>10.080000000001746</v>
          </cell>
          <cell r="N112">
            <v>1.2073589999999998</v>
          </cell>
          <cell r="O112">
            <v>7.4784480000000002</v>
          </cell>
          <cell r="AC112">
            <v>7.23</v>
          </cell>
          <cell r="AF112">
            <v>19.819999694824219</v>
          </cell>
          <cell r="AG112">
            <v>33.689998626708984</v>
          </cell>
        </row>
        <row r="113">
          <cell r="D113">
            <v>10.173000000002503</v>
          </cell>
          <cell r="N113">
            <v>1.2256120000000001</v>
          </cell>
          <cell r="O113">
            <v>7.5889730000000002</v>
          </cell>
          <cell r="AC113">
            <v>7.3049999999999997</v>
          </cell>
          <cell r="AF113">
            <v>4.820000171661377</v>
          </cell>
          <cell r="AG113">
            <v>25.920000076293945</v>
          </cell>
        </row>
        <row r="114">
          <cell r="D114">
            <v>10.268000000003667</v>
          </cell>
          <cell r="N114">
            <v>1.2494700000000001</v>
          </cell>
          <cell r="O114">
            <v>7.7968089999999997</v>
          </cell>
          <cell r="AC114">
            <v>7.37</v>
          </cell>
          <cell r="AF114">
            <v>5.2100000381469727</v>
          </cell>
          <cell r="AG114">
            <v>23.909999847412109</v>
          </cell>
        </row>
        <row r="115">
          <cell r="D115">
            <v>10.360000000000582</v>
          </cell>
          <cell r="N115">
            <v>1.2632380000000001</v>
          </cell>
          <cell r="O115">
            <v>7.8998150000000003</v>
          </cell>
          <cell r="AC115">
            <v>7.4329999999999998</v>
          </cell>
          <cell r="AF115">
            <v>8.5600004196166992</v>
          </cell>
          <cell r="AG115">
            <v>23.360000610351563</v>
          </cell>
        </row>
        <row r="116">
          <cell r="D116">
            <v>10.453000000001339</v>
          </cell>
          <cell r="N116">
            <v>1.2393720000000001</v>
          </cell>
          <cell r="O116">
            <v>8.160639999999999</v>
          </cell>
          <cell r="AC116">
            <v>7.4969999999999999</v>
          </cell>
          <cell r="AF116">
            <v>17.489999771118164</v>
          </cell>
          <cell r="AG116">
            <v>20.719999313354492</v>
          </cell>
        </row>
        <row r="117">
          <cell r="D117">
            <v>10.546000000002095</v>
          </cell>
          <cell r="N117">
            <v>1.279002</v>
          </cell>
          <cell r="O117">
            <v>8.274616</v>
          </cell>
          <cell r="AC117">
            <v>7.5670000000000002</v>
          </cell>
          <cell r="AF117">
            <v>17.979999542236328</v>
          </cell>
          <cell r="AG117">
            <v>21.149999618530273</v>
          </cell>
        </row>
        <row r="118">
          <cell r="D118">
            <v>10.639999999999418</v>
          </cell>
          <cell r="N118">
            <v>1.284886</v>
          </cell>
          <cell r="O118">
            <v>8.4980470000000015</v>
          </cell>
          <cell r="AC118">
            <v>7.6349999999999998</v>
          </cell>
          <cell r="AF118">
            <v>16.219999313354492</v>
          </cell>
          <cell r="AG118">
            <v>17.260000228881836</v>
          </cell>
        </row>
        <row r="119">
          <cell r="D119">
            <v>10.730000000003201</v>
          </cell>
          <cell r="N119">
            <v>1.286181</v>
          </cell>
          <cell r="O119">
            <v>8.6281250000000007</v>
          </cell>
          <cell r="AC119">
            <v>7.6989999999999998</v>
          </cell>
          <cell r="AF119">
            <v>18.040000915527344</v>
          </cell>
          <cell r="AG119">
            <v>24.190000534057617</v>
          </cell>
        </row>
        <row r="120">
          <cell r="D120">
            <v>10.822000000000116</v>
          </cell>
          <cell r="N120">
            <v>1.3074650000000001</v>
          </cell>
          <cell r="O120">
            <v>8.8089440000000003</v>
          </cell>
          <cell r="AC120">
            <v>7.7679999999999998</v>
          </cell>
          <cell r="AF120">
            <v>12.659999847412109</v>
          </cell>
          <cell r="AG120">
            <v>15.199999809265137</v>
          </cell>
        </row>
        <row r="121">
          <cell r="D121">
            <v>10.917000000001281</v>
          </cell>
          <cell r="N121">
            <v>1.2987950000000001</v>
          </cell>
          <cell r="O121">
            <v>8.9291579999999993</v>
          </cell>
          <cell r="AC121">
            <v>7.8390000000000004</v>
          </cell>
          <cell r="AF121">
            <v>16.659999847412109</v>
          </cell>
          <cell r="AG121">
            <v>25.200000762939453</v>
          </cell>
        </row>
        <row r="122">
          <cell r="D122">
            <v>11.010999999998603</v>
          </cell>
          <cell r="N122">
            <v>1.3017350000000001</v>
          </cell>
          <cell r="O122">
            <v>9.1351060000000004</v>
          </cell>
          <cell r="AC122">
            <v>7.9020000000000001</v>
          </cell>
          <cell r="AF122">
            <v>5.4499998092651367</v>
          </cell>
          <cell r="AG122">
            <v>23.700000762939453</v>
          </cell>
        </row>
        <row r="123">
          <cell r="D123">
            <v>11.105000000003201</v>
          </cell>
          <cell r="N123">
            <v>1.2808430000000002</v>
          </cell>
          <cell r="O123">
            <v>9.2858110000000007</v>
          </cell>
          <cell r="AC123">
            <v>7.9710000000000001</v>
          </cell>
          <cell r="AF123">
            <v>13.369999885559082</v>
          </cell>
          <cell r="AG123">
            <v>25.219999313354492</v>
          </cell>
        </row>
        <row r="124">
          <cell r="D124">
            <v>11.200000000004366</v>
          </cell>
          <cell r="N124">
            <v>1.3244100000000001</v>
          </cell>
          <cell r="O124">
            <v>9.5023250000000008</v>
          </cell>
          <cell r="AC124">
            <v>8.0380000000000003</v>
          </cell>
          <cell r="AF124">
            <v>14.670000076293945</v>
          </cell>
          <cell r="AG124">
            <v>16.909999847412109</v>
          </cell>
        </row>
        <row r="125">
          <cell r="D125">
            <v>11.292999999997846</v>
          </cell>
          <cell r="N125">
            <v>1.3387770000000001</v>
          </cell>
          <cell r="O125">
            <v>9.5859300000000012</v>
          </cell>
          <cell r="AC125">
            <v>8.1029999999999998</v>
          </cell>
          <cell r="AF125">
            <v>11.020000457763672</v>
          </cell>
          <cell r="AG125">
            <v>14.399999618530273</v>
          </cell>
        </row>
        <row r="126">
          <cell r="D126">
            <v>11.385999999998603</v>
          </cell>
          <cell r="N126">
            <v>1.359194</v>
          </cell>
          <cell r="O126">
            <v>9.7849329999999988</v>
          </cell>
          <cell r="AC126">
            <v>8.17</v>
          </cell>
          <cell r="AF126">
            <v>12.619999885559082</v>
          </cell>
          <cell r="AG126">
            <v>14</v>
          </cell>
        </row>
        <row r="127">
          <cell r="D127">
            <v>11.478000000002794</v>
          </cell>
          <cell r="N127">
            <v>1.3872460000000002</v>
          </cell>
          <cell r="O127">
            <v>9.8711970000000004</v>
          </cell>
          <cell r="AC127">
            <v>8.234</v>
          </cell>
          <cell r="AF127">
            <v>10.880000114440918</v>
          </cell>
          <cell r="AG127">
            <v>13.789999961853027</v>
          </cell>
        </row>
        <row r="128">
          <cell r="D128">
            <v>11.572000000000116</v>
          </cell>
          <cell r="N128">
            <v>1.411205</v>
          </cell>
          <cell r="O128">
            <v>10.101503000000001</v>
          </cell>
          <cell r="AC128">
            <v>8.298</v>
          </cell>
          <cell r="AF128">
            <v>17.079999923706055</v>
          </cell>
          <cell r="AG128">
            <v>15.020000457763672</v>
          </cell>
        </row>
        <row r="129">
          <cell r="D129">
            <v>11.666000000004715</v>
          </cell>
          <cell r="N129">
            <v>1.41275</v>
          </cell>
          <cell r="O129">
            <v>10.246893</v>
          </cell>
          <cell r="AC129">
            <v>8.3699999999999992</v>
          </cell>
          <cell r="AF129">
            <v>10.479999542236328</v>
          </cell>
          <cell r="AG129">
            <v>10.130000114440918</v>
          </cell>
        </row>
        <row r="130">
          <cell r="D130">
            <v>11.760000000002037</v>
          </cell>
          <cell r="N130">
            <v>1.4298690000000003</v>
          </cell>
          <cell r="O130">
            <v>10.466415999999999</v>
          </cell>
          <cell r="AC130">
            <v>8.4329999999999998</v>
          </cell>
          <cell r="AF130">
            <v>14.819999694824219</v>
          </cell>
          <cell r="AG130">
            <v>15.989999771118164</v>
          </cell>
        </row>
        <row r="131">
          <cell r="D131">
            <v>11.851999999998952</v>
          </cell>
          <cell r="N131">
            <v>1.4418489999999999</v>
          </cell>
          <cell r="O131">
            <v>10.575467000000002</v>
          </cell>
          <cell r="AC131">
            <v>8.4960000000000004</v>
          </cell>
          <cell r="AF131">
            <v>12.300000190734863</v>
          </cell>
          <cell r="AG131">
            <v>5.1399998664855957</v>
          </cell>
        </row>
        <row r="132">
          <cell r="D132">
            <v>11.944999999999709</v>
          </cell>
          <cell r="N132">
            <v>1.442893</v>
          </cell>
          <cell r="O132">
            <v>10.818278000000001</v>
          </cell>
          <cell r="AC132">
            <v>8.56</v>
          </cell>
          <cell r="AF132">
            <v>12.210000038146973</v>
          </cell>
          <cell r="AG132">
            <v>10.140000343322754</v>
          </cell>
        </row>
        <row r="133">
          <cell r="D133">
            <v>12.041000000004715</v>
          </cell>
          <cell r="N133">
            <v>1.4527129999999999</v>
          </cell>
          <cell r="O133">
            <v>10.923470999999999</v>
          </cell>
          <cell r="AC133">
            <v>8.6210000000000004</v>
          </cell>
          <cell r="AF133">
            <v>9.2200002670288086</v>
          </cell>
          <cell r="AG133">
            <v>7.6100001335144043</v>
          </cell>
        </row>
        <row r="134">
          <cell r="D134">
            <v>12.13300000000163</v>
          </cell>
          <cell r="N134">
            <v>1.4616670000000003</v>
          </cell>
          <cell r="O134">
            <v>11.162186999999999</v>
          </cell>
          <cell r="AC134">
            <v>8.69</v>
          </cell>
          <cell r="AF134">
            <v>8.4499998092651367</v>
          </cell>
          <cell r="AG134">
            <v>17.729999542236328</v>
          </cell>
        </row>
        <row r="135">
          <cell r="D135">
            <v>12.226999999998952</v>
          </cell>
          <cell r="N135">
            <v>1.4736300000000002</v>
          </cell>
          <cell r="O135">
            <v>11.298247</v>
          </cell>
          <cell r="AC135">
            <v>8.7729999999999997</v>
          </cell>
          <cell r="AF135">
            <v>12.670000076293945</v>
          </cell>
          <cell r="AG135">
            <v>16.340000152587891</v>
          </cell>
        </row>
        <row r="136">
          <cell r="D136">
            <v>12.321000000003551</v>
          </cell>
          <cell r="N136">
            <v>1.51006</v>
          </cell>
          <cell r="O136">
            <v>11.503071</v>
          </cell>
          <cell r="AC136">
            <v>8.8350000000000009</v>
          </cell>
          <cell r="AF136">
            <v>13.210000038146973</v>
          </cell>
          <cell r="AG136">
            <v>15.210000038146973</v>
          </cell>
        </row>
        <row r="137">
          <cell r="D137">
            <v>12.413000000000466</v>
          </cell>
          <cell r="N137">
            <v>1.532448</v>
          </cell>
          <cell r="O137">
            <v>11.604692</v>
          </cell>
          <cell r="AC137">
            <v>8.8970000000000002</v>
          </cell>
          <cell r="AF137">
            <v>13.869999885559082</v>
          </cell>
          <cell r="AG137">
            <v>14.609999656677246</v>
          </cell>
        </row>
        <row r="138">
          <cell r="D138">
            <v>12.506999999997788</v>
          </cell>
          <cell r="N138">
            <v>1.5423100000000001</v>
          </cell>
          <cell r="O138">
            <v>11.832428</v>
          </cell>
          <cell r="AC138">
            <v>8.9700000000000006</v>
          </cell>
          <cell r="AF138">
            <v>11.810000419616699</v>
          </cell>
          <cell r="AG138">
            <v>11.760000228881836</v>
          </cell>
        </row>
        <row r="139">
          <cell r="D139">
            <v>12.601999999998952</v>
          </cell>
          <cell r="N139">
            <v>1.5583230000000001</v>
          </cell>
          <cell r="O139">
            <v>11.930681</v>
          </cell>
          <cell r="AC139">
            <v>9.0399999999999991</v>
          </cell>
          <cell r="AF139">
            <v>12.199999809265137</v>
          </cell>
          <cell r="AG139">
            <v>14.819999694824219</v>
          </cell>
        </row>
        <row r="140">
          <cell r="D140">
            <v>12.692999999999302</v>
          </cell>
          <cell r="N140">
            <v>1.5992519999999999</v>
          </cell>
          <cell r="O140">
            <v>12.15743</v>
          </cell>
          <cell r="AC140">
            <v>9.1</v>
          </cell>
          <cell r="AF140">
            <v>12.729999542236328</v>
          </cell>
          <cell r="AG140">
            <v>10.630000114440918</v>
          </cell>
        </row>
        <row r="141">
          <cell r="D141">
            <v>12.788000000000466</v>
          </cell>
          <cell r="N141">
            <v>1.6086580000000001</v>
          </cell>
          <cell r="O141">
            <v>12.252808999999999</v>
          </cell>
          <cell r="AC141">
            <v>9.173</v>
          </cell>
          <cell r="AF141">
            <v>9.9600000381469727</v>
          </cell>
          <cell r="AG141">
            <v>22.600000381469727</v>
          </cell>
        </row>
        <row r="142">
          <cell r="D142">
            <v>12.880000000004657</v>
          </cell>
          <cell r="N142">
            <v>1.6316089999999999</v>
          </cell>
          <cell r="O142">
            <v>12.473885000000001</v>
          </cell>
          <cell r="AC142">
            <v>9.2260000000000009</v>
          </cell>
          <cell r="AF142">
            <v>14.329999923706055</v>
          </cell>
          <cell r="AG142">
            <v>21.809999465942383</v>
          </cell>
        </row>
        <row r="143">
          <cell r="D143">
            <v>12.972999999998137</v>
          </cell>
          <cell r="N143">
            <v>1.6362440000000003</v>
          </cell>
          <cell r="O143">
            <v>12.599048999999999</v>
          </cell>
          <cell r="AC143">
            <v>9.2899999999999991</v>
          </cell>
          <cell r="AF143">
            <v>16.450000762939453</v>
          </cell>
          <cell r="AG143">
            <v>23.969999313354492</v>
          </cell>
        </row>
        <row r="144">
          <cell r="D144">
            <v>13.067000000002736</v>
          </cell>
          <cell r="N144">
            <v>1.652069</v>
          </cell>
          <cell r="O144">
            <v>12.848549</v>
          </cell>
          <cell r="AC144">
            <v>9.3539999999999992</v>
          </cell>
          <cell r="AF144">
            <v>14.229999542236328</v>
          </cell>
          <cell r="AG144">
            <v>27.180000305175781</v>
          </cell>
        </row>
        <row r="145">
          <cell r="D145">
            <v>13.161000000000058</v>
          </cell>
          <cell r="N145">
            <v>1.6790579999999999</v>
          </cell>
          <cell r="O145">
            <v>12.941387000000001</v>
          </cell>
          <cell r="AC145">
            <v>9.4190000000000005</v>
          </cell>
          <cell r="AF145">
            <v>13.210000038146973</v>
          </cell>
          <cell r="AG145">
            <v>19.069999694824219</v>
          </cell>
        </row>
        <row r="146">
          <cell r="D146">
            <v>13.254000000000815</v>
          </cell>
          <cell r="N146">
            <v>1.688296</v>
          </cell>
          <cell r="O146">
            <v>13.189513999999999</v>
          </cell>
          <cell r="AC146">
            <v>9.49</v>
          </cell>
          <cell r="AF146">
            <v>10.829999923706055</v>
          </cell>
          <cell r="AG146">
            <v>9.5</v>
          </cell>
        </row>
        <row r="147">
          <cell r="D147">
            <v>13.347999999998137</v>
          </cell>
          <cell r="N147">
            <v>1.7090799999999999</v>
          </cell>
          <cell r="O147">
            <v>13.28129</v>
          </cell>
          <cell r="AC147">
            <v>9.5579999999999998</v>
          </cell>
          <cell r="AF147">
            <v>11.720000267028809</v>
          </cell>
          <cell r="AG147">
            <v>9.25</v>
          </cell>
        </row>
        <row r="148">
          <cell r="D148">
            <v>13.440999999998894</v>
          </cell>
          <cell r="N148">
            <v>1.6982470000000001</v>
          </cell>
          <cell r="O148">
            <v>13.562803000000001</v>
          </cell>
          <cell r="AC148">
            <v>9.6470000000000002</v>
          </cell>
          <cell r="AF148">
            <v>12.109999656677246</v>
          </cell>
          <cell r="AG148">
            <v>12.699999809265137</v>
          </cell>
        </row>
        <row r="149">
          <cell r="D149">
            <v>13.535000000003492</v>
          </cell>
          <cell r="N149">
            <v>1.6955240000000003</v>
          </cell>
          <cell r="O149">
            <v>13.688574000000001</v>
          </cell>
          <cell r="AC149">
            <v>9.7249999999999996</v>
          </cell>
          <cell r="AF149">
            <v>7.059999942779541</v>
          </cell>
          <cell r="AG149">
            <v>25.120000839233398</v>
          </cell>
        </row>
        <row r="150">
          <cell r="D150">
            <v>13.628000000004249</v>
          </cell>
          <cell r="N150">
            <v>1.6695200000000001</v>
          </cell>
          <cell r="O150">
            <v>13.913771000000001</v>
          </cell>
          <cell r="AC150">
            <v>9.7899999999999991</v>
          </cell>
          <cell r="AF150">
            <v>7.059999942779541</v>
          </cell>
          <cell r="AG150">
            <v>25.120000839233398</v>
          </cell>
        </row>
        <row r="151">
          <cell r="D151">
            <v>13.72099999999773</v>
          </cell>
          <cell r="N151">
            <v>1.6745230000000002</v>
          </cell>
          <cell r="O151">
            <v>14.040545</v>
          </cell>
          <cell r="AC151">
            <v>9.85</v>
          </cell>
          <cell r="AF151">
            <v>10.029999732971191</v>
          </cell>
          <cell r="AG151">
            <v>29.770000457763672</v>
          </cell>
        </row>
        <row r="152">
          <cell r="D152">
            <v>13.815999999998894</v>
          </cell>
          <cell r="N152">
            <v>1.6325180000000001</v>
          </cell>
          <cell r="O152">
            <v>14.37256</v>
          </cell>
          <cell r="AC152">
            <v>9.8949999999999996</v>
          </cell>
          <cell r="AF152">
            <v>13.189999580383301</v>
          </cell>
          <cell r="AG152">
            <v>27.620000839233398</v>
          </cell>
        </row>
        <row r="153">
          <cell r="D153">
            <v>13.908000000003085</v>
          </cell>
          <cell r="N153">
            <v>1.632074</v>
          </cell>
          <cell r="O153">
            <v>14.471282</v>
          </cell>
          <cell r="AC153">
            <v>9.9499999999999993</v>
          </cell>
          <cell r="AF153">
            <v>16.850000381469727</v>
          </cell>
          <cell r="AG153">
            <v>24.350000381469727</v>
          </cell>
        </row>
        <row r="154">
          <cell r="D154">
            <v>14.003000000004249</v>
          </cell>
          <cell r="N154">
            <v>1.5964780000000001</v>
          </cell>
          <cell r="O154">
            <v>14.713233000000001</v>
          </cell>
          <cell r="AC154">
            <v>10.037000000000001</v>
          </cell>
          <cell r="AF154">
            <v>7.8000001907348633</v>
          </cell>
          <cell r="AG154">
            <v>24.180000305175781</v>
          </cell>
        </row>
        <row r="155">
          <cell r="D155">
            <v>14.097999999998137</v>
          </cell>
          <cell r="N155">
            <v>1.6021700000000001</v>
          </cell>
          <cell r="O155">
            <v>14.812916000000001</v>
          </cell>
          <cell r="AC155">
            <v>10.102</v>
          </cell>
          <cell r="AF155">
            <v>9.1400003433227539</v>
          </cell>
          <cell r="AG155">
            <v>24.340000152587891</v>
          </cell>
        </row>
        <row r="156">
          <cell r="D156">
            <v>14.190999999998894</v>
          </cell>
          <cell r="N156">
            <v>1.588184</v>
          </cell>
          <cell r="O156">
            <v>15.056332999999999</v>
          </cell>
          <cell r="AC156">
            <v>10.188000000000001</v>
          </cell>
          <cell r="AF156">
            <v>11.340000152587891</v>
          </cell>
          <cell r="AG156">
            <v>25.430000305175781</v>
          </cell>
        </row>
        <row r="157">
          <cell r="D157">
            <v>14.283000000003085</v>
          </cell>
          <cell r="N157">
            <v>1.595798</v>
          </cell>
          <cell r="O157">
            <v>15.157867</v>
          </cell>
          <cell r="AC157">
            <v>10.297000000000001</v>
          </cell>
          <cell r="AF157">
            <v>9.7799997329711914</v>
          </cell>
          <cell r="AG157">
            <v>26.590000152587891</v>
          </cell>
        </row>
        <row r="158">
          <cell r="D158">
            <v>14.375</v>
          </cell>
          <cell r="N158">
            <v>1.608541</v>
          </cell>
          <cell r="O158">
            <v>15.399383999999998</v>
          </cell>
          <cell r="AC158">
            <v>10.37</v>
          </cell>
          <cell r="AF158">
            <v>4.7300000190734863</v>
          </cell>
          <cell r="AG158">
            <v>25.649999618530273</v>
          </cell>
        </row>
        <row r="159">
          <cell r="D159">
            <v>14.470000000001164</v>
          </cell>
          <cell r="N159">
            <v>1.5979000000000001</v>
          </cell>
          <cell r="O159">
            <v>15.474530999999999</v>
          </cell>
          <cell r="AC159">
            <v>10.419</v>
          </cell>
          <cell r="AF159">
            <v>2.9500000476837158</v>
          </cell>
          <cell r="AG159">
            <v>18.370000839233398</v>
          </cell>
        </row>
        <row r="160">
          <cell r="D160">
            <v>14.563000000001921</v>
          </cell>
          <cell r="N160">
            <v>1.600115</v>
          </cell>
          <cell r="O160">
            <v>15.726875</v>
          </cell>
          <cell r="AC160">
            <v>10.487</v>
          </cell>
          <cell r="AF160">
            <v>7.8600001335144043</v>
          </cell>
          <cell r="AG160">
            <v>18.450000762939453</v>
          </cell>
        </row>
        <row r="161">
          <cell r="D161">
            <v>14.656000000002678</v>
          </cell>
          <cell r="N161">
            <v>1.5977260000000002</v>
          </cell>
          <cell r="O161">
            <v>15.838350999999999</v>
          </cell>
          <cell r="AC161">
            <v>10.554</v>
          </cell>
          <cell r="AF161">
            <v>9.7799997329711914</v>
          </cell>
          <cell r="AG161">
            <v>15.810000419616699</v>
          </cell>
        </row>
        <row r="162">
          <cell r="D162">
            <v>14.751000000003842</v>
          </cell>
          <cell r="N162">
            <v>1.6100150000000002</v>
          </cell>
          <cell r="O162">
            <v>16.057448000000001</v>
          </cell>
          <cell r="AC162">
            <v>10.621</v>
          </cell>
          <cell r="AF162">
            <v>5.130000114440918</v>
          </cell>
          <cell r="AG162">
            <v>20.850000381469727</v>
          </cell>
        </row>
        <row r="163">
          <cell r="D163">
            <v>14.842000000004191</v>
          </cell>
          <cell r="N163">
            <v>1.6104390000000002</v>
          </cell>
          <cell r="O163">
            <v>16.209710999999999</v>
          </cell>
          <cell r="AC163">
            <v>10.688000000000001</v>
          </cell>
          <cell r="AF163">
            <v>5.3400001525878906</v>
          </cell>
          <cell r="AG163">
            <v>16.360000610351563</v>
          </cell>
        </row>
        <row r="164">
          <cell r="D164">
            <v>14.936999999998079</v>
          </cell>
          <cell r="N164">
            <v>1.6014850000000003</v>
          </cell>
          <cell r="O164">
            <v>16.487472</v>
          </cell>
          <cell r="AC164">
            <v>10.754</v>
          </cell>
          <cell r="AF164">
            <v>3.5</v>
          </cell>
          <cell r="AG164">
            <v>22.329999923706055</v>
          </cell>
        </row>
        <row r="165">
          <cell r="D165">
            <v>15.031999999999243</v>
          </cell>
          <cell r="N165">
            <v>1.5979470000000002</v>
          </cell>
          <cell r="O165">
            <v>16.609221000000002</v>
          </cell>
          <cell r="AC165">
            <v>10.831</v>
          </cell>
          <cell r="AF165">
            <v>7.4499998092651367</v>
          </cell>
          <cell r="AG165">
            <v>17.709999084472656</v>
          </cell>
        </row>
        <row r="166">
          <cell r="D166">
            <v>15.125</v>
          </cell>
          <cell r="N166">
            <v>1.5858570000000001</v>
          </cell>
          <cell r="O166">
            <v>16.819577000000002</v>
          </cell>
          <cell r="AC166">
            <v>10.888</v>
          </cell>
          <cell r="AF166">
            <v>5.940000057220459</v>
          </cell>
          <cell r="AG166">
            <v>13.029999732971191</v>
          </cell>
        </row>
        <row r="167">
          <cell r="D167">
            <v>15.218000000000757</v>
          </cell>
          <cell r="N167">
            <v>1.5850580000000001</v>
          </cell>
          <cell r="O167">
            <v>16.944799</v>
          </cell>
          <cell r="AC167">
            <v>10.955</v>
          </cell>
          <cell r="AF167">
            <v>6.0399999618530273</v>
          </cell>
          <cell r="AG167">
            <v>13.779999732971191</v>
          </cell>
        </row>
        <row r="168">
          <cell r="D168">
            <v>15.311000000001513</v>
          </cell>
          <cell r="N168">
            <v>1.584381</v>
          </cell>
          <cell r="O168">
            <v>17.157454000000001</v>
          </cell>
          <cell r="AC168">
            <v>11.021000000000001</v>
          </cell>
          <cell r="AF168">
            <v>4.6999998092651367</v>
          </cell>
          <cell r="AG168">
            <v>19.209999084472656</v>
          </cell>
        </row>
        <row r="169">
          <cell r="D169">
            <v>15.406000000002678</v>
          </cell>
          <cell r="N169">
            <v>1.6055170000000001</v>
          </cell>
          <cell r="O169">
            <v>17.317962000000001</v>
          </cell>
          <cell r="AC169">
            <v>11.084</v>
          </cell>
          <cell r="AF169">
            <v>8.4799995422363281</v>
          </cell>
          <cell r="AG169">
            <v>15.479999542236328</v>
          </cell>
        </row>
        <row r="170">
          <cell r="D170">
            <v>15.499000000003434</v>
          </cell>
          <cell r="N170">
            <v>1.5655050000000001</v>
          </cell>
          <cell r="O170">
            <v>17.566599999999998</v>
          </cell>
          <cell r="AC170">
            <v>11.151</v>
          </cell>
          <cell r="AF170">
            <v>9.1999998092651367</v>
          </cell>
          <cell r="AG170">
            <v>21.489999771118164</v>
          </cell>
        </row>
        <row r="171">
          <cell r="D171">
            <v>15.592000000004191</v>
          </cell>
          <cell r="N171">
            <v>1.5696590000000001</v>
          </cell>
          <cell r="O171">
            <v>17.700955</v>
          </cell>
          <cell r="AC171">
            <v>11.212</v>
          </cell>
          <cell r="AF171">
            <v>11.840000152587891</v>
          </cell>
          <cell r="AG171">
            <v>24.290000915527344</v>
          </cell>
        </row>
        <row r="172">
          <cell r="D172">
            <v>15.684999999997672</v>
          </cell>
          <cell r="N172">
            <v>1.58531</v>
          </cell>
          <cell r="O172">
            <v>17.923840999999999</v>
          </cell>
          <cell r="AC172">
            <v>11.284000000000001</v>
          </cell>
          <cell r="AF172">
            <v>14.829999923706055</v>
          </cell>
          <cell r="AG172">
            <v>18.969999313354492</v>
          </cell>
        </row>
        <row r="173">
          <cell r="D173">
            <v>15.779999999998836</v>
          </cell>
          <cell r="N173">
            <v>1.5802640000000001</v>
          </cell>
          <cell r="O173">
            <v>18.022942999999998</v>
          </cell>
          <cell r="AC173">
            <v>11.364000000000001</v>
          </cell>
          <cell r="AF173">
            <v>14.289999961853027</v>
          </cell>
          <cell r="AG173">
            <v>13.699999809265137</v>
          </cell>
        </row>
        <row r="174">
          <cell r="D174">
            <v>15.876000000003842</v>
          </cell>
          <cell r="N174">
            <v>1.5971670000000002</v>
          </cell>
          <cell r="O174">
            <v>18.254163999999999</v>
          </cell>
          <cell r="AC174">
            <v>11.43</v>
          </cell>
          <cell r="AF174">
            <v>15.300000190734863</v>
          </cell>
          <cell r="AG174">
            <v>11.710000038146973</v>
          </cell>
        </row>
        <row r="175">
          <cell r="D175">
            <v>15.965000000003783</v>
          </cell>
          <cell r="N175">
            <v>1.5862719999999999</v>
          </cell>
          <cell r="O175">
            <v>18.362316</v>
          </cell>
          <cell r="AC175">
            <v>11.502000000000001</v>
          </cell>
          <cell r="AF175">
            <v>16.389999389648438</v>
          </cell>
          <cell r="AG175">
            <v>15.449999809265137</v>
          </cell>
        </row>
        <row r="176">
          <cell r="D176">
            <v>16.05800000000454</v>
          </cell>
          <cell r="N176">
            <v>1.5999760000000001</v>
          </cell>
          <cell r="O176">
            <v>18.606859</v>
          </cell>
          <cell r="AC176">
            <v>11.565</v>
          </cell>
          <cell r="AF176">
            <v>15.130000114440918</v>
          </cell>
          <cell r="AG176">
            <v>18.670000076293945</v>
          </cell>
        </row>
        <row r="177">
          <cell r="D177">
            <v>16.152000000001863</v>
          </cell>
          <cell r="N177">
            <v>1.5923890000000001</v>
          </cell>
          <cell r="O177">
            <v>18.717797999999998</v>
          </cell>
          <cell r="AC177">
            <v>11.63</v>
          </cell>
          <cell r="AF177">
            <v>15.949999809265137</v>
          </cell>
          <cell r="AG177">
            <v>21.969999313354492</v>
          </cell>
        </row>
        <row r="178">
          <cell r="D178">
            <v>16.243000000002212</v>
          </cell>
          <cell r="N178">
            <v>1.608768</v>
          </cell>
          <cell r="O178">
            <v>18.972114000000001</v>
          </cell>
          <cell r="AC178">
            <v>11.701000000000001</v>
          </cell>
          <cell r="AF178">
            <v>17.299999237060547</v>
          </cell>
          <cell r="AG178">
            <v>20.319999694824219</v>
          </cell>
        </row>
        <row r="179">
          <cell r="D179">
            <v>16.338999999999942</v>
          </cell>
          <cell r="N179">
            <v>1.6028900000000001</v>
          </cell>
          <cell r="O179">
            <v>19.087299999999999</v>
          </cell>
          <cell r="AC179">
            <v>11.763</v>
          </cell>
          <cell r="AF179">
            <v>17.059999465942383</v>
          </cell>
          <cell r="AG179">
            <v>16.879999160766602</v>
          </cell>
        </row>
        <row r="180">
          <cell r="D180">
            <v>16.431000000004133</v>
          </cell>
          <cell r="N180">
            <v>1.5977870000000001</v>
          </cell>
          <cell r="O180">
            <v>19.317345000000003</v>
          </cell>
          <cell r="AC180">
            <v>11.819000000000001</v>
          </cell>
          <cell r="AF180">
            <v>14.619999885559082</v>
          </cell>
          <cell r="AG180">
            <v>16.870000839233398</v>
          </cell>
        </row>
        <row r="181">
          <cell r="D181">
            <v>16.525999999998021</v>
          </cell>
          <cell r="N181">
            <v>1.6073660000000001</v>
          </cell>
          <cell r="O181">
            <v>19.482151999999999</v>
          </cell>
          <cell r="AC181">
            <v>11.887</v>
          </cell>
          <cell r="AF181">
            <v>15.909999847412109</v>
          </cell>
          <cell r="AG181">
            <v>14.100000381469727</v>
          </cell>
        </row>
        <row r="182">
          <cell r="D182">
            <v>16.620000000002619</v>
          </cell>
          <cell r="N182">
            <v>1.589135</v>
          </cell>
          <cell r="O182">
            <v>19.677542000000003</v>
          </cell>
          <cell r="AC182">
            <v>11.95</v>
          </cell>
          <cell r="AF182">
            <v>13.420000076293945</v>
          </cell>
          <cell r="AG182">
            <v>16.25</v>
          </cell>
        </row>
        <row r="183">
          <cell r="D183">
            <v>16.711999999999534</v>
          </cell>
          <cell r="N183">
            <v>1.587229</v>
          </cell>
          <cell r="O183">
            <v>19.800734000000002</v>
          </cell>
          <cell r="AC183">
            <v>12.023</v>
          </cell>
          <cell r="AF183">
            <v>14.920000076293945</v>
          </cell>
          <cell r="AG183">
            <v>13.199999809265137</v>
          </cell>
        </row>
        <row r="184">
          <cell r="D184">
            <v>16.807000000000698</v>
          </cell>
          <cell r="N184">
            <v>1.5829800000000001</v>
          </cell>
          <cell r="O184">
            <v>20.054310000000001</v>
          </cell>
          <cell r="AC184">
            <v>12.089</v>
          </cell>
          <cell r="AF184">
            <v>16.090000152587891</v>
          </cell>
          <cell r="AG184">
            <v>22.340000152587891</v>
          </cell>
        </row>
        <row r="185">
          <cell r="D185">
            <v>16.900000000001455</v>
          </cell>
          <cell r="N185">
            <v>1.585961</v>
          </cell>
          <cell r="O185">
            <v>20.179231000000001</v>
          </cell>
          <cell r="AC185">
            <v>12.161</v>
          </cell>
          <cell r="AF185">
            <v>13.149999618530273</v>
          </cell>
          <cell r="AG185">
            <v>16.850000381469727</v>
          </cell>
        </row>
        <row r="186">
          <cell r="D186">
            <v>16.993999999998778</v>
          </cell>
          <cell r="N186">
            <v>1.5821230000000002</v>
          </cell>
          <cell r="O186">
            <v>20.446121999999999</v>
          </cell>
          <cell r="AC186">
            <v>12.215</v>
          </cell>
          <cell r="AF186">
            <v>16.219999313354492</v>
          </cell>
          <cell r="AG186">
            <v>17.079999923706055</v>
          </cell>
        </row>
        <row r="187">
          <cell r="D187">
            <v>17.086999999999534</v>
          </cell>
          <cell r="N187">
            <v>1.602085</v>
          </cell>
          <cell r="O187">
            <v>20.559782999999999</v>
          </cell>
          <cell r="AC187">
            <v>12.285</v>
          </cell>
          <cell r="AF187">
            <v>13.159999847412109</v>
          </cell>
          <cell r="AG187">
            <v>11</v>
          </cell>
        </row>
        <row r="188">
          <cell r="D188">
            <v>17.179000000003725</v>
          </cell>
          <cell r="N188">
            <v>1.5879480000000001</v>
          </cell>
          <cell r="O188">
            <v>20.782589000000002</v>
          </cell>
          <cell r="AC188">
            <v>12.346</v>
          </cell>
          <cell r="AF188">
            <v>12.489999771118164</v>
          </cell>
          <cell r="AG188">
            <v>12.609999656677246</v>
          </cell>
        </row>
        <row r="189">
          <cell r="D189">
            <v>17.273000000001048</v>
          </cell>
          <cell r="N189">
            <v>1.5990310000000001</v>
          </cell>
          <cell r="O189">
            <v>20.911724</v>
          </cell>
          <cell r="AC189">
            <v>12.409000000000001</v>
          </cell>
          <cell r="AF189">
            <v>12.210000038146973</v>
          </cell>
          <cell r="AG189">
            <v>5.2100000381469727</v>
          </cell>
        </row>
        <row r="190">
          <cell r="D190">
            <v>17.364000000001397</v>
          </cell>
          <cell r="N190">
            <v>1.6097870000000001</v>
          </cell>
          <cell r="O190">
            <v>21.116776000000002</v>
          </cell>
          <cell r="AC190">
            <v>12.484999999999999</v>
          </cell>
          <cell r="AF190">
            <v>11.920000076293945</v>
          </cell>
          <cell r="AG190">
            <v>15.840000152587891</v>
          </cell>
        </row>
        <row r="191">
          <cell r="D191">
            <v>17.457999999998719</v>
          </cell>
          <cell r="N191">
            <v>1.6317250000000001</v>
          </cell>
          <cell r="O191">
            <v>21.239391999999999</v>
          </cell>
          <cell r="AC191">
            <v>12.542999999999999</v>
          </cell>
          <cell r="AF191">
            <v>11.670000076293945</v>
          </cell>
          <cell r="AG191">
            <v>13.220000267028809</v>
          </cell>
        </row>
        <row r="192">
          <cell r="D192">
            <v>17.550999999999476</v>
          </cell>
          <cell r="N192">
            <v>1.6579919999999999</v>
          </cell>
          <cell r="O192">
            <v>21.435447</v>
          </cell>
          <cell r="AC192">
            <v>12.616</v>
          </cell>
          <cell r="AF192">
            <v>13.689999580383301</v>
          </cell>
          <cell r="AG192">
            <v>10.970000267028809</v>
          </cell>
        </row>
        <row r="193">
          <cell r="D193">
            <v>17.643000000003667</v>
          </cell>
          <cell r="N193">
            <v>1.633848</v>
          </cell>
          <cell r="O193">
            <v>21.542251</v>
          </cell>
          <cell r="AC193">
            <v>12.686999999999999</v>
          </cell>
          <cell r="AF193">
            <v>12.630000114440918</v>
          </cell>
          <cell r="AG193">
            <v>12.090000152587891</v>
          </cell>
        </row>
        <row r="194">
          <cell r="D194">
            <v>17.735000000000582</v>
          </cell>
          <cell r="N194">
            <v>1.6691800000000001</v>
          </cell>
          <cell r="O194">
            <v>21.81617</v>
          </cell>
          <cell r="AC194">
            <v>12.746</v>
          </cell>
          <cell r="AF194">
            <v>12.489999771118164</v>
          </cell>
          <cell r="AG194">
            <v>12.989999771118164</v>
          </cell>
        </row>
        <row r="195">
          <cell r="D195">
            <v>17.827000000004773</v>
          </cell>
          <cell r="N195">
            <v>1.64981</v>
          </cell>
          <cell r="O195">
            <v>21.922499000000002</v>
          </cell>
          <cell r="AC195">
            <v>12.821</v>
          </cell>
          <cell r="AF195">
            <v>11.670000076293945</v>
          </cell>
          <cell r="AG195">
            <v>15.979999542236328</v>
          </cell>
        </row>
        <row r="196">
          <cell r="D196">
            <v>17.921000000002095</v>
          </cell>
          <cell r="N196">
            <v>1.6550689999999999</v>
          </cell>
          <cell r="O196">
            <v>22.166321</v>
          </cell>
          <cell r="AC196">
            <v>12.882999999999999</v>
          </cell>
          <cell r="AF196">
            <v>11.939999580383301</v>
          </cell>
          <cell r="AG196">
            <v>9.2100000381469727</v>
          </cell>
        </row>
        <row r="197">
          <cell r="D197">
            <v>18.014000000002852</v>
          </cell>
          <cell r="N197">
            <v>1.6738009999999999</v>
          </cell>
          <cell r="O197">
            <v>22.313161000000001</v>
          </cell>
          <cell r="AC197">
            <v>12.944000000000001</v>
          </cell>
          <cell r="AF197">
            <v>12.380000114440918</v>
          </cell>
          <cell r="AG197">
            <v>12.729999542236328</v>
          </cell>
        </row>
        <row r="198">
          <cell r="D198">
            <v>18.108000000000175</v>
          </cell>
          <cell r="N198">
            <v>1.6400940000000002</v>
          </cell>
          <cell r="O198">
            <v>22.534555000000001</v>
          </cell>
          <cell r="AC198">
            <v>13.009</v>
          </cell>
          <cell r="AF198">
            <v>15.470000267028809</v>
          </cell>
          <cell r="AG198">
            <v>12.770000457763672</v>
          </cell>
        </row>
        <row r="199">
          <cell r="D199">
            <v>18.203000000001339</v>
          </cell>
          <cell r="N199">
            <v>1.6326859999999999</v>
          </cell>
          <cell r="O199">
            <v>22.634495000000001</v>
          </cell>
          <cell r="AC199">
            <v>13.085000000000001</v>
          </cell>
          <cell r="AF199">
            <v>15.729999542236328</v>
          </cell>
          <cell r="AG199">
            <v>13.140000343322754</v>
          </cell>
        </row>
        <row r="200">
          <cell r="D200">
            <v>18.296000000002095</v>
          </cell>
          <cell r="N200">
            <v>1.6402209999999999</v>
          </cell>
          <cell r="O200">
            <v>22.899883000000003</v>
          </cell>
          <cell r="AC200">
            <v>13.15</v>
          </cell>
          <cell r="AF200">
            <v>17.729999542236328</v>
          </cell>
          <cell r="AG200">
            <v>15.180000305175781</v>
          </cell>
        </row>
        <row r="201">
          <cell r="D201">
            <v>18.389999999999418</v>
          </cell>
          <cell r="N201">
            <v>1.6238270000000001</v>
          </cell>
          <cell r="O201">
            <v>23.017493999999999</v>
          </cell>
          <cell r="AC201">
            <v>13.209</v>
          </cell>
          <cell r="AF201">
            <v>21.920000076293945</v>
          </cell>
          <cell r="AG201">
            <v>15.869999885559082</v>
          </cell>
        </row>
        <row r="202">
          <cell r="D202">
            <v>18.482000000003609</v>
          </cell>
          <cell r="N202">
            <v>1.580838</v>
          </cell>
          <cell r="O202">
            <v>23.272455999999998</v>
          </cell>
          <cell r="AC202">
            <v>13.271000000000001</v>
          </cell>
          <cell r="AF202">
            <v>23.350000381469727</v>
          </cell>
          <cell r="AG202">
            <v>22.729999542236328</v>
          </cell>
        </row>
        <row r="203">
          <cell r="D203">
            <v>18.576000000000931</v>
          </cell>
          <cell r="N203">
            <v>1.5636990000000002</v>
          </cell>
          <cell r="O203">
            <v>23.396349999999998</v>
          </cell>
          <cell r="AC203">
            <v>13.337</v>
          </cell>
          <cell r="AF203">
            <v>21.889999389648438</v>
          </cell>
          <cell r="AG203">
            <v>18.620000839233398</v>
          </cell>
        </row>
        <row r="204">
          <cell r="D204">
            <v>18.669999999998254</v>
          </cell>
          <cell r="N204">
            <v>1.535166</v>
          </cell>
          <cell r="O204">
            <v>23.640587</v>
          </cell>
          <cell r="AC204">
            <v>13.417999999999999</v>
          </cell>
          <cell r="AF204">
            <v>24.299999237060547</v>
          </cell>
          <cell r="AG204">
            <v>19.590000152587891</v>
          </cell>
        </row>
        <row r="205">
          <cell r="D205">
            <v>18.764000000002852</v>
          </cell>
          <cell r="N205">
            <v>1.5198830000000001</v>
          </cell>
          <cell r="O205">
            <v>23.766930000000002</v>
          </cell>
          <cell r="AC205">
            <v>13.478</v>
          </cell>
          <cell r="AF205">
            <v>19.299999237060547</v>
          </cell>
          <cell r="AG205">
            <v>21.360000610351563</v>
          </cell>
        </row>
        <row r="206">
          <cell r="D206">
            <v>18.858000000000175</v>
          </cell>
          <cell r="N206">
            <v>1.4907139999999999</v>
          </cell>
          <cell r="O206">
            <v>24.022853999999999</v>
          </cell>
          <cell r="AC206">
            <v>13.542</v>
          </cell>
          <cell r="AF206">
            <v>21.129999160766602</v>
          </cell>
          <cell r="AG206">
            <v>20.059999465942383</v>
          </cell>
        </row>
        <row r="207">
          <cell r="D207">
            <v>18.951000000000931</v>
          </cell>
          <cell r="N207">
            <v>1.489579</v>
          </cell>
          <cell r="O207">
            <v>24.132662</v>
          </cell>
          <cell r="AC207">
            <v>13.606</v>
          </cell>
          <cell r="AF207">
            <v>16.149999618530273</v>
          </cell>
          <cell r="AG207">
            <v>15.340000152587891</v>
          </cell>
        </row>
        <row r="208">
          <cell r="D208">
            <v>19.044000000001688</v>
          </cell>
          <cell r="N208">
            <v>1.3956290000000002</v>
          </cell>
          <cell r="O208">
            <v>24.389690999999999</v>
          </cell>
          <cell r="AC208">
            <v>13.667</v>
          </cell>
          <cell r="AF208">
            <v>19.229999542236328</v>
          </cell>
          <cell r="AG208">
            <v>17.340000152587891</v>
          </cell>
        </row>
        <row r="209">
          <cell r="D209">
            <v>19.135999999998603</v>
          </cell>
          <cell r="N209">
            <v>1.3856120000000001</v>
          </cell>
          <cell r="O209">
            <v>24.518173000000001</v>
          </cell>
          <cell r="AC209">
            <v>13.734999999999999</v>
          </cell>
          <cell r="AF209">
            <v>17.270000457763672</v>
          </cell>
          <cell r="AG209">
            <v>18.670000076293945</v>
          </cell>
        </row>
        <row r="210">
          <cell r="D210">
            <v>19.226999999998952</v>
          </cell>
          <cell r="N210">
            <v>1.3782100000000002</v>
          </cell>
          <cell r="O210">
            <v>24.759962000000002</v>
          </cell>
          <cell r="AC210">
            <v>13.805</v>
          </cell>
          <cell r="AF210">
            <v>14.829999923706055</v>
          </cell>
          <cell r="AG210">
            <v>12.470000267028809</v>
          </cell>
        </row>
        <row r="211">
          <cell r="D211">
            <v>19.319999999999709</v>
          </cell>
          <cell r="N211">
            <v>1.32067</v>
          </cell>
          <cell r="O211">
            <v>24.853187999999999</v>
          </cell>
          <cell r="AC211">
            <v>13.87</v>
          </cell>
          <cell r="AF211">
            <v>13.539999961853027</v>
          </cell>
          <cell r="AG211">
            <v>9.6999998092651367</v>
          </cell>
        </row>
        <row r="212">
          <cell r="AC212">
            <v>13.935</v>
          </cell>
          <cell r="AF212">
            <v>16.840000152587891</v>
          </cell>
          <cell r="AG212">
            <v>9.6099996566772461</v>
          </cell>
        </row>
        <row r="213">
          <cell r="AC213">
            <v>14.002000000000001</v>
          </cell>
          <cell r="AF213">
            <v>21.709999084472656</v>
          </cell>
          <cell r="AG213">
            <v>13.689999580383301</v>
          </cell>
        </row>
        <row r="214">
          <cell r="AC214">
            <v>14.084</v>
          </cell>
          <cell r="AF214">
            <v>18</v>
          </cell>
          <cell r="AG214">
            <v>13.630000114440918</v>
          </cell>
        </row>
        <row r="215">
          <cell r="AC215">
            <v>14.135</v>
          </cell>
          <cell r="AF215">
            <v>18.229999542236328</v>
          </cell>
          <cell r="AG215">
            <v>13.300000190734863</v>
          </cell>
        </row>
        <row r="216">
          <cell r="AC216">
            <v>14.205</v>
          </cell>
          <cell r="AF216">
            <v>18.899999618530273</v>
          </cell>
          <cell r="AG216">
            <v>13.840000152587891</v>
          </cell>
        </row>
        <row r="217">
          <cell r="AC217">
            <v>14.272</v>
          </cell>
          <cell r="AF217">
            <v>20.670000076293945</v>
          </cell>
          <cell r="AG217">
            <v>17.190000534057617</v>
          </cell>
        </row>
        <row r="218">
          <cell r="AC218">
            <v>14.337999999999999</v>
          </cell>
          <cell r="AF218">
            <v>18.430000305175781</v>
          </cell>
          <cell r="AG218">
            <v>10.5</v>
          </cell>
        </row>
        <row r="219">
          <cell r="AC219">
            <v>14.401999999999999</v>
          </cell>
          <cell r="AF219">
            <v>15.630000114440918</v>
          </cell>
          <cell r="AG219">
            <v>9.3299999237060547</v>
          </cell>
        </row>
        <row r="220">
          <cell r="AC220">
            <v>14.467000000000001</v>
          </cell>
          <cell r="AF220">
            <v>17.790000915527344</v>
          </cell>
          <cell r="AG220">
            <v>11.710000038146973</v>
          </cell>
        </row>
        <row r="221">
          <cell r="AC221">
            <v>14.529</v>
          </cell>
          <cell r="AF221">
            <v>25.659999847412109</v>
          </cell>
          <cell r="AG221">
            <v>24.340000152587891</v>
          </cell>
        </row>
        <row r="222">
          <cell r="AC222">
            <v>14.603</v>
          </cell>
          <cell r="AF222">
            <v>22.659999847412109</v>
          </cell>
          <cell r="AG222">
            <v>17.879999160766602</v>
          </cell>
        </row>
        <row r="223">
          <cell r="AC223">
            <v>14.663</v>
          </cell>
          <cell r="AF223">
            <v>23.75</v>
          </cell>
          <cell r="AG223">
            <v>18.819999694824219</v>
          </cell>
        </row>
        <row r="224">
          <cell r="AC224">
            <v>14.741</v>
          </cell>
          <cell r="AF224">
            <v>19.430000305175781</v>
          </cell>
          <cell r="AG224">
            <v>20.459999084472656</v>
          </cell>
        </row>
        <row r="225">
          <cell r="AC225">
            <v>14.818</v>
          </cell>
          <cell r="AF225">
            <v>18.770000457763672</v>
          </cell>
          <cell r="AG225">
            <v>17.329999923706055</v>
          </cell>
        </row>
        <row r="226">
          <cell r="AC226">
            <v>14.878</v>
          </cell>
          <cell r="AF226">
            <v>20.950000762939453</v>
          </cell>
          <cell r="AG226">
            <v>10.970000267028809</v>
          </cell>
        </row>
        <row r="227">
          <cell r="AC227">
            <v>14.933</v>
          </cell>
          <cell r="AF227">
            <v>20.950000762939453</v>
          </cell>
          <cell r="AG227">
            <v>10.970000267028809</v>
          </cell>
        </row>
        <row r="228">
          <cell r="AC228">
            <v>15</v>
          </cell>
          <cell r="AF228">
            <v>16.540000915527344</v>
          </cell>
          <cell r="AG228">
            <v>6.5</v>
          </cell>
        </row>
        <row r="229">
          <cell r="AC229">
            <v>15.068</v>
          </cell>
          <cell r="AF229">
            <v>17.989999771118164</v>
          </cell>
          <cell r="AG229">
            <v>9.1700000762939453</v>
          </cell>
        </row>
        <row r="230">
          <cell r="AC230">
            <v>15.137</v>
          </cell>
          <cell r="AF230">
            <v>19.129999160766602</v>
          </cell>
          <cell r="AG230">
            <v>15.979999542236328</v>
          </cell>
        </row>
        <row r="231">
          <cell r="AC231">
            <v>15.201000000000001</v>
          </cell>
          <cell r="AF231">
            <v>15.130000114440918</v>
          </cell>
          <cell r="AG231">
            <v>8.630000114440918</v>
          </cell>
        </row>
        <row r="232">
          <cell r="AC232">
            <v>15.266</v>
          </cell>
          <cell r="AF232">
            <v>18.180000305175781</v>
          </cell>
          <cell r="AG232">
            <v>14.260000228881836</v>
          </cell>
        </row>
        <row r="233">
          <cell r="AC233">
            <v>15.327999999999999</v>
          </cell>
          <cell r="AF233">
            <v>23.079999923706055</v>
          </cell>
          <cell r="AG233">
            <v>18.629999160766602</v>
          </cell>
        </row>
        <row r="234">
          <cell r="AC234">
            <v>15.401</v>
          </cell>
          <cell r="AF234">
            <v>23.549999237060547</v>
          </cell>
          <cell r="AG234">
            <v>18.670000076293945</v>
          </cell>
        </row>
        <row r="235">
          <cell r="AC235">
            <v>15.467000000000001</v>
          </cell>
          <cell r="AF235">
            <v>26.979999542236328</v>
          </cell>
          <cell r="AG235">
            <v>20.709999084472656</v>
          </cell>
        </row>
        <row r="236">
          <cell r="AC236">
            <v>15.528</v>
          </cell>
          <cell r="AF236">
            <v>16.979999542236328</v>
          </cell>
          <cell r="AG236">
            <v>23.780000686645508</v>
          </cell>
        </row>
        <row r="237">
          <cell r="AC237">
            <v>15.598000000000001</v>
          </cell>
          <cell r="AF237">
            <v>15.199999809265137</v>
          </cell>
          <cell r="AG237">
            <v>10.930000305175781</v>
          </cell>
        </row>
        <row r="238">
          <cell r="AC238">
            <v>15.673</v>
          </cell>
          <cell r="AF238">
            <v>23.180000305175781</v>
          </cell>
          <cell r="AG238">
            <v>37.400001525878906</v>
          </cell>
        </row>
        <row r="239">
          <cell r="AC239">
            <v>15.734999999999999</v>
          </cell>
          <cell r="AF239">
            <v>8.3999996185302734</v>
          </cell>
          <cell r="AG239">
            <v>1.9800000190734863</v>
          </cell>
        </row>
        <row r="240">
          <cell r="AC240">
            <v>15.797000000000001</v>
          </cell>
          <cell r="AF240">
            <v>5.2199997901916504</v>
          </cell>
          <cell r="AG240">
            <v>0.93999999761581421</v>
          </cell>
        </row>
        <row r="241">
          <cell r="AC241">
            <v>15.868</v>
          </cell>
          <cell r="AF241">
            <v>4.6399998664855957</v>
          </cell>
          <cell r="AG241">
            <v>-1.0199999809265137</v>
          </cell>
        </row>
        <row r="242">
          <cell r="AC242">
            <v>15.939</v>
          </cell>
          <cell r="AF242">
            <v>6.320000171661377</v>
          </cell>
          <cell r="AG242">
            <v>-1.3300000429153442</v>
          </cell>
        </row>
        <row r="243">
          <cell r="AC243">
            <v>16</v>
          </cell>
          <cell r="AF243">
            <v>3.7699999809265137</v>
          </cell>
          <cell r="AG243">
            <v>2.9000000953674316</v>
          </cell>
        </row>
        <row r="244">
          <cell r="AC244">
            <v>16.067</v>
          </cell>
          <cell r="AF244">
            <v>6.4699997901916504</v>
          </cell>
          <cell r="AG244">
            <v>7.6100001335144043</v>
          </cell>
        </row>
        <row r="245">
          <cell r="AC245">
            <v>16.132000000000001</v>
          </cell>
          <cell r="AF245">
            <v>11.270000457763672</v>
          </cell>
          <cell r="AG245">
            <v>11.420000076293945</v>
          </cell>
        </row>
        <row r="246">
          <cell r="AC246">
            <v>16.207000000000001</v>
          </cell>
          <cell r="AF246">
            <v>16.069999694824219</v>
          </cell>
          <cell r="AG246">
            <v>14.020000457763672</v>
          </cell>
        </row>
        <row r="247">
          <cell r="AC247">
            <v>16.271999999999998</v>
          </cell>
          <cell r="AF247">
            <v>15.630000114440918</v>
          </cell>
          <cell r="AG247">
            <v>9.5600004196166992</v>
          </cell>
        </row>
        <row r="248">
          <cell r="AC248">
            <v>16.335000000000001</v>
          </cell>
          <cell r="AF248">
            <v>18.290000915527344</v>
          </cell>
          <cell r="AG248">
            <v>15.640000343322754</v>
          </cell>
        </row>
        <row r="249">
          <cell r="AC249">
            <v>16.399999999999999</v>
          </cell>
          <cell r="AF249">
            <v>16.860000610351563</v>
          </cell>
          <cell r="AG249">
            <v>23.590000152587891</v>
          </cell>
        </row>
        <row r="250">
          <cell r="AC250">
            <v>16.454999999999998</v>
          </cell>
          <cell r="AF250">
            <v>16.860000610351563</v>
          </cell>
          <cell r="AG250">
            <v>23.590000152587891</v>
          </cell>
        </row>
        <row r="251">
          <cell r="AC251">
            <v>16.533999999999999</v>
          </cell>
          <cell r="AF251">
            <v>15.489999771118164</v>
          </cell>
          <cell r="AG251">
            <v>13.590000152587891</v>
          </cell>
        </row>
        <row r="252">
          <cell r="AC252">
            <v>16.597000000000001</v>
          </cell>
          <cell r="AF252">
            <v>14.569999694824219</v>
          </cell>
          <cell r="AG252">
            <v>12.220000267028809</v>
          </cell>
        </row>
        <row r="253">
          <cell r="AC253">
            <v>16.664000000000001</v>
          </cell>
          <cell r="AF253">
            <v>17.360000610351563</v>
          </cell>
          <cell r="AG253">
            <v>15.060000419616699</v>
          </cell>
        </row>
        <row r="254">
          <cell r="AC254">
            <v>16.725000000000001</v>
          </cell>
          <cell r="AF254">
            <v>14.560000419616699</v>
          </cell>
          <cell r="AG254">
            <v>12.760000228881836</v>
          </cell>
        </row>
        <row r="255">
          <cell r="AC255">
            <v>16.795999999999999</v>
          </cell>
          <cell r="AF255">
            <v>19.239999771118164</v>
          </cell>
          <cell r="AG255">
            <v>15.369999885559082</v>
          </cell>
        </row>
        <row r="256">
          <cell r="AC256">
            <v>16.856999999999999</v>
          </cell>
          <cell r="AF256">
            <v>17.170000076293945</v>
          </cell>
          <cell r="AG256">
            <v>20.479999542236328</v>
          </cell>
        </row>
        <row r="257">
          <cell r="AC257">
            <v>16.940000000000001</v>
          </cell>
          <cell r="AF257">
            <v>15.060000419616699</v>
          </cell>
          <cell r="AG257">
            <v>11.189999580383301</v>
          </cell>
        </row>
        <row r="258">
          <cell r="AC258">
            <v>16.998999999999999</v>
          </cell>
          <cell r="AF258">
            <v>10.600000381469727</v>
          </cell>
          <cell r="AG258">
            <v>4.7100000381469727</v>
          </cell>
        </row>
        <row r="259">
          <cell r="AC259">
            <v>17.062000000000001</v>
          </cell>
          <cell r="AF259">
            <v>11.989999771118164</v>
          </cell>
          <cell r="AG259">
            <v>6.429999828338623</v>
          </cell>
        </row>
        <row r="260">
          <cell r="AC260">
            <v>17.126000000000001</v>
          </cell>
          <cell r="AF260">
            <v>24.680000305175781</v>
          </cell>
          <cell r="AG260">
            <v>23.299999237060547</v>
          </cell>
        </row>
        <row r="261">
          <cell r="AC261">
            <v>17.201000000000001</v>
          </cell>
          <cell r="AF261">
            <v>19.5</v>
          </cell>
          <cell r="AG261">
            <v>13.170000076293945</v>
          </cell>
        </row>
        <row r="262">
          <cell r="AC262">
            <v>17.262</v>
          </cell>
          <cell r="AF262">
            <v>18.020000457763672</v>
          </cell>
          <cell r="AG262">
            <v>16.75</v>
          </cell>
        </row>
        <row r="263">
          <cell r="AC263">
            <v>17.327000000000002</v>
          </cell>
          <cell r="AF263">
            <v>15.289999961853027</v>
          </cell>
          <cell r="AG263">
            <v>17.670000076293945</v>
          </cell>
        </row>
        <row r="264">
          <cell r="AC264">
            <v>17.387</v>
          </cell>
          <cell r="AF264">
            <v>10.220000267028809</v>
          </cell>
          <cell r="AG264">
            <v>19.649999618530273</v>
          </cell>
        </row>
        <row r="265">
          <cell r="AC265">
            <v>17.456</v>
          </cell>
          <cell r="AF265">
            <v>10.100000381469727</v>
          </cell>
          <cell r="AG265">
            <v>24.559999465942383</v>
          </cell>
        </row>
        <row r="266">
          <cell r="AC266">
            <v>17.535</v>
          </cell>
          <cell r="AF266">
            <v>6.4600000381469727</v>
          </cell>
          <cell r="AG266">
            <v>26.120000839233398</v>
          </cell>
        </row>
        <row r="267">
          <cell r="AC267">
            <v>17.599</v>
          </cell>
          <cell r="AF267">
            <v>2.0199999809265137</v>
          </cell>
          <cell r="AG267">
            <v>22.790000915527344</v>
          </cell>
        </row>
        <row r="268">
          <cell r="AC268">
            <v>17.663</v>
          </cell>
          <cell r="AF268">
            <v>-8.4200000762939453</v>
          </cell>
          <cell r="AG268">
            <v>17.399999618530273</v>
          </cell>
        </row>
        <row r="269">
          <cell r="AC269">
            <v>17.734000000000002</v>
          </cell>
          <cell r="AF269">
            <v>-8.2200002670288086</v>
          </cell>
          <cell r="AG269">
            <v>14.060000419616699</v>
          </cell>
        </row>
        <row r="270">
          <cell r="AC270">
            <v>17.803000000000001</v>
          </cell>
          <cell r="AF270">
            <v>8.1099996566772461</v>
          </cell>
          <cell r="AG270">
            <v>20.430000305175781</v>
          </cell>
        </row>
        <row r="271">
          <cell r="AC271">
            <v>17.861999999999998</v>
          </cell>
          <cell r="AF271">
            <v>21.219999313354492</v>
          </cell>
          <cell r="AG271">
            <v>26.379999160766602</v>
          </cell>
        </row>
        <row r="272">
          <cell r="AC272">
            <v>17.925000000000001</v>
          </cell>
          <cell r="AF272">
            <v>6.5</v>
          </cell>
          <cell r="AG272">
            <v>23.149999618530273</v>
          </cell>
        </row>
        <row r="273">
          <cell r="AC273">
            <v>17.994</v>
          </cell>
          <cell r="AF273">
            <v>11.25</v>
          </cell>
          <cell r="AG273">
            <v>20.040000915527344</v>
          </cell>
        </row>
        <row r="274">
          <cell r="AC274">
            <v>18.061</v>
          </cell>
          <cell r="AF274">
            <v>13.649999618530273</v>
          </cell>
          <cell r="AG274">
            <v>19.149999618530273</v>
          </cell>
        </row>
        <row r="275">
          <cell r="AC275">
            <v>18.126999999999999</v>
          </cell>
          <cell r="AF275">
            <v>13.859999656677246</v>
          </cell>
          <cell r="AG275">
            <v>15.050000190734863</v>
          </cell>
        </row>
        <row r="276">
          <cell r="AC276">
            <v>18.189</v>
          </cell>
          <cell r="AF276">
            <v>12.619999885559082</v>
          </cell>
          <cell r="AG276">
            <v>19.010000228881836</v>
          </cell>
        </row>
        <row r="277">
          <cell r="AC277">
            <v>18.254000000000001</v>
          </cell>
          <cell r="AF277">
            <v>15.510000228881836</v>
          </cell>
          <cell r="AG277">
            <v>16.549999237060547</v>
          </cell>
        </row>
        <row r="278">
          <cell r="AC278">
            <v>18.317</v>
          </cell>
          <cell r="AF278">
            <v>14.529999732971191</v>
          </cell>
          <cell r="AG278">
            <v>19.489999771118164</v>
          </cell>
        </row>
        <row r="279">
          <cell r="AC279">
            <v>18.385000000000002</v>
          </cell>
          <cell r="AF279">
            <v>14.949999809265137</v>
          </cell>
          <cell r="AG279">
            <v>10.800000190734863</v>
          </cell>
        </row>
        <row r="280">
          <cell r="AC280">
            <v>18.454999999999998</v>
          </cell>
          <cell r="AF280">
            <v>11.590000152587891</v>
          </cell>
          <cell r="AG280">
            <v>5.4000000953674316</v>
          </cell>
        </row>
        <row r="281">
          <cell r="AC281">
            <v>18.524000000000001</v>
          </cell>
          <cell r="AF281">
            <v>9.9200000762939453</v>
          </cell>
          <cell r="AG281">
            <v>6.5</v>
          </cell>
        </row>
        <row r="282">
          <cell r="AC282">
            <v>18.585000000000001</v>
          </cell>
          <cell r="AF282">
            <v>8.1499996185302734</v>
          </cell>
          <cell r="AG282">
            <v>12.930000305175781</v>
          </cell>
        </row>
        <row r="283">
          <cell r="AC283">
            <v>18.652000000000001</v>
          </cell>
          <cell r="AF283">
            <v>7.7600002288818359</v>
          </cell>
          <cell r="AG283">
            <v>3.7999999523162842</v>
          </cell>
        </row>
        <row r="284">
          <cell r="AC284">
            <v>18.725000000000001</v>
          </cell>
          <cell r="AF284">
            <v>1.7899999618530273</v>
          </cell>
          <cell r="AG284">
            <v>1.3999999761581421</v>
          </cell>
        </row>
        <row r="285">
          <cell r="AC285">
            <v>18.789000000000001</v>
          </cell>
          <cell r="AF285">
            <v>0.5899999737739563</v>
          </cell>
          <cell r="AG285">
            <v>6.7300000190734863</v>
          </cell>
        </row>
        <row r="286">
          <cell r="AC286">
            <v>18.861999999999998</v>
          </cell>
          <cell r="AF286">
            <v>2.440000057220459</v>
          </cell>
          <cell r="AG286">
            <v>6.9699997901916504</v>
          </cell>
        </row>
        <row r="287">
          <cell r="AC287">
            <v>18.922000000000001</v>
          </cell>
          <cell r="AF287">
            <v>5.9099998474121094</v>
          </cell>
          <cell r="AG287">
            <v>5.9499998092651367</v>
          </cell>
        </row>
        <row r="288">
          <cell r="AC288">
            <v>19.001000000000001</v>
          </cell>
          <cell r="AF288">
            <v>-2.1800000667572021</v>
          </cell>
          <cell r="AG288">
            <v>2.8599998950958252</v>
          </cell>
        </row>
        <row r="289">
          <cell r="AC289">
            <v>19.058</v>
          </cell>
          <cell r="AF289">
            <v>4.4699997901916504</v>
          </cell>
          <cell r="AG289">
            <v>11.489999771118164</v>
          </cell>
        </row>
        <row r="290">
          <cell r="AC290">
            <v>19.12</v>
          </cell>
          <cell r="AF290">
            <v>3.2100000381469727</v>
          </cell>
          <cell r="AG290">
            <v>18.620000839233398</v>
          </cell>
        </row>
        <row r="291">
          <cell r="AC291">
            <v>19.183</v>
          </cell>
          <cell r="AF291">
            <v>14.479999542236328</v>
          </cell>
          <cell r="AG291">
            <v>25.090000152587891</v>
          </cell>
        </row>
        <row r="292">
          <cell r="AC292">
            <v>19.25</v>
          </cell>
          <cell r="AF292">
            <v>12.310000419616699</v>
          </cell>
          <cell r="AG292">
            <v>11.390000343322754</v>
          </cell>
        </row>
        <row r="293">
          <cell r="AC293">
            <v>19.312000000000001</v>
          </cell>
          <cell r="AF293">
            <v>13.989999771118164</v>
          </cell>
          <cell r="AG293">
            <v>9.3599996566772461</v>
          </cell>
        </row>
        <row r="294">
          <cell r="AF294">
            <v>10.957586169345625</v>
          </cell>
          <cell r="AG294">
            <v>18.616379280748038</v>
          </cell>
        </row>
        <row r="295">
          <cell r="AF295">
            <v>11.242940860118134</v>
          </cell>
          <cell r="AG295">
            <v>11.200507790082208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d angle (hikaru2)"/>
      <sheetName val="Figure4.2.7"/>
      <sheetName val="head angle (Yamaguti2)"/>
      <sheetName val="Figure4.2.8"/>
      <sheetName val="Figure4.2.11"/>
      <sheetName val="Figure4.2.15(b)"/>
      <sheetName val="Template"/>
      <sheetName val="Ave,SD"/>
      <sheetName val="Hikaru1"/>
      <sheetName val="Ogasawara1"/>
      <sheetName val="Ogasawara2"/>
      <sheetName val="Onoki1"/>
      <sheetName val="Onoki2"/>
      <sheetName val="Matsuda1"/>
      <sheetName val="Matsuda2"/>
      <sheetName val="Yamaguti1"/>
      <sheetName val="Watanabe1"/>
      <sheetName val="Watanabe2"/>
      <sheetName val="Souma1"/>
      <sheetName val="Souma2"/>
      <sheetName val="Daiki1"/>
      <sheetName val="Daiki2"/>
      <sheetName val="Batbekh1"/>
      <sheetName val="Batbekh2"/>
      <sheetName val="Masaya2"/>
    </sheetNames>
    <sheetDataSet>
      <sheetData sheetId="0">
        <row r="3">
          <cell r="E3" t="str">
            <v>Theory angle</v>
          </cell>
          <cell r="G3" t="str">
            <v>Yaw</v>
          </cell>
        </row>
        <row r="4">
          <cell r="D4">
            <v>0</v>
          </cell>
          <cell r="E4">
            <v>-24.775140568831915</v>
          </cell>
          <cell r="G4">
            <v>-23.930000305175781</v>
          </cell>
        </row>
        <row r="5">
          <cell r="D5">
            <v>-1.0090999999999895E-2</v>
          </cell>
          <cell r="E5">
            <v>-24.785006284940394</v>
          </cell>
          <cell r="G5">
            <v>-26.409999847412109</v>
          </cell>
        </row>
        <row r="6">
          <cell r="D6">
            <v>-6.4679999999998471E-3</v>
          </cell>
          <cell r="E6">
            <v>-24.781407528418953</v>
          </cell>
          <cell r="G6">
            <v>-24.420000076293945</v>
          </cell>
        </row>
        <row r="7">
          <cell r="D7">
            <v>-1.1311999999999899E-2</v>
          </cell>
          <cell r="E7">
            <v>-24.786146735598081</v>
          </cell>
          <cell r="G7">
            <v>-26.190000534057617</v>
          </cell>
        </row>
        <row r="8">
          <cell r="D8">
            <v>-1.5357999999999948E-2</v>
          </cell>
          <cell r="E8">
            <v>-24.789991595748035</v>
          </cell>
          <cell r="G8">
            <v>-26.190000534057617</v>
          </cell>
        </row>
        <row r="9">
          <cell r="D9">
            <v>-8.4859999999998773E-3</v>
          </cell>
          <cell r="E9">
            <v>-24.78334752945446</v>
          </cell>
          <cell r="G9">
            <v>-29.079999923706055</v>
          </cell>
        </row>
        <row r="10">
          <cell r="D10">
            <v>-1.0927999999999884E-2</v>
          </cell>
          <cell r="E10">
            <v>-24.785625219701188</v>
          </cell>
          <cell r="G10">
            <v>-28.690000534057617</v>
          </cell>
        </row>
        <row r="11">
          <cell r="D11">
            <v>1.8980999999999994E-2</v>
          </cell>
          <cell r="E11">
            <v>-24.756585725896713</v>
          </cell>
          <cell r="G11">
            <v>-28.690000534057617</v>
          </cell>
        </row>
        <row r="12">
          <cell r="D12">
            <v>1.0927000000000135E-2</v>
          </cell>
          <cell r="E12">
            <v>-24.764634822388047</v>
          </cell>
          <cell r="G12">
            <v>-28.680000305175781</v>
          </cell>
        </row>
        <row r="13">
          <cell r="D13">
            <v>5.1744000000000144E-2</v>
          </cell>
          <cell r="E13">
            <v>-24.724833192971971</v>
          </cell>
          <cell r="G13">
            <v>-29.170000076293945</v>
          </cell>
        </row>
        <row r="14">
          <cell r="D14">
            <v>0.13307500000000005</v>
          </cell>
          <cell r="E14">
            <v>-24.938613923221695</v>
          </cell>
          <cell r="G14">
            <v>-31.100000381469727</v>
          </cell>
        </row>
        <row r="15">
          <cell r="D15">
            <v>0.20011400000000004</v>
          </cell>
          <cell r="E15">
            <v>-25.166351140472372</v>
          </cell>
          <cell r="G15">
            <v>-32.869998931884766</v>
          </cell>
        </row>
        <row r="16">
          <cell r="D16">
            <v>0.24712300000000006</v>
          </cell>
          <cell r="E16">
            <v>-25.119449699676039</v>
          </cell>
          <cell r="G16">
            <v>-26.309999465942383</v>
          </cell>
        </row>
        <row r="17">
          <cell r="D17">
            <v>0.28246500000000013</v>
          </cell>
          <cell r="E17">
            <v>-25.083875889496198</v>
          </cell>
          <cell r="G17">
            <v>-26.579999923706055</v>
          </cell>
        </row>
        <row r="18">
          <cell r="D18">
            <v>0.37189100000000008</v>
          </cell>
          <cell r="E18">
            <v>-25.2883030284558</v>
          </cell>
          <cell r="G18">
            <v>-21.260000228881836</v>
          </cell>
        </row>
        <row r="19">
          <cell r="D19">
            <v>0.44266300000000003</v>
          </cell>
          <cell r="E19">
            <v>-25.511560837694432</v>
          </cell>
          <cell r="G19">
            <v>-30.5</v>
          </cell>
        </row>
        <row r="20">
          <cell r="D20">
            <v>0.502529</v>
          </cell>
          <cell r="E20">
            <v>-25.449509746792927</v>
          </cell>
          <cell r="G20">
            <v>-30.5</v>
          </cell>
        </row>
        <row r="21">
          <cell r="D21">
            <v>0.61972600000000011</v>
          </cell>
          <cell r="E21">
            <v>-25.921046607693512</v>
          </cell>
          <cell r="G21">
            <v>-29.889999389648438</v>
          </cell>
        </row>
        <row r="22">
          <cell r="D22">
            <v>0.70376200000000022</v>
          </cell>
          <cell r="E22">
            <v>-25.831432245156904</v>
          </cell>
          <cell r="G22">
            <v>-29.889999389648438</v>
          </cell>
        </row>
        <row r="23">
          <cell r="D23">
            <v>0.77944700000000011</v>
          </cell>
          <cell r="E23">
            <v>-26.048108182410125</v>
          </cell>
          <cell r="G23">
            <v>-28.079999923706055</v>
          </cell>
        </row>
        <row r="24">
          <cell r="D24">
            <v>0.88960900000000021</v>
          </cell>
          <cell r="E24">
            <v>-26.227123954896321</v>
          </cell>
          <cell r="G24">
            <v>-33.400001525878906</v>
          </cell>
        </row>
        <row r="25">
          <cell r="D25">
            <v>0.96311900000000017</v>
          </cell>
          <cell r="E25">
            <v>-26.445566566389616</v>
          </cell>
          <cell r="G25">
            <v>-33.400001525878906</v>
          </cell>
        </row>
        <row r="26">
          <cell r="D26">
            <v>1.0739910000000001</v>
          </cell>
          <cell r="E26">
            <v>-26.621888227020385</v>
          </cell>
          <cell r="G26">
            <v>-33.400001525878906</v>
          </cell>
        </row>
        <row r="27">
          <cell r="D27">
            <v>1.1013599999999999</v>
          </cell>
          <cell r="E27">
            <v>-26.590693765498287</v>
          </cell>
          <cell r="G27">
            <v>-26.680000305175781</v>
          </cell>
        </row>
        <row r="28">
          <cell r="D28">
            <v>1.2740860000000001</v>
          </cell>
          <cell r="E28">
            <v>-26.996405449283628</v>
          </cell>
          <cell r="G28">
            <v>-26.680000305175781</v>
          </cell>
        </row>
        <row r="29">
          <cell r="D29">
            <v>1.3618620000000004</v>
          </cell>
          <cell r="E29">
            <v>-27.196660418576002</v>
          </cell>
          <cell r="G29">
            <v>-27.620000839233398</v>
          </cell>
        </row>
        <row r="30">
          <cell r="D30">
            <v>1.4785910000000002</v>
          </cell>
          <cell r="E30">
            <v>-27.361407301818517</v>
          </cell>
          <cell r="G30">
            <v>-30.260000228881836</v>
          </cell>
        </row>
        <row r="31">
          <cell r="D31">
            <v>1.608276</v>
          </cell>
          <cell r="E31">
            <v>-27.815630994649197</v>
          </cell>
          <cell r="G31">
            <v>-31.319999694824219</v>
          </cell>
        </row>
        <row r="32">
          <cell r="D32">
            <v>1.749271</v>
          </cell>
          <cell r="E32">
            <v>-27.947318680084521</v>
          </cell>
          <cell r="G32">
            <v>-31.319999694824219</v>
          </cell>
        </row>
        <row r="33">
          <cell r="D33">
            <v>1.8355790000000001</v>
          </cell>
          <cell r="E33">
            <v>-28.146229657968313</v>
          </cell>
          <cell r="G33">
            <v>-39.049999237060547</v>
          </cell>
        </row>
        <row r="34">
          <cell r="D34">
            <v>2.0131740000000002</v>
          </cell>
          <cell r="E34">
            <v>-28.53585448978513</v>
          </cell>
          <cell r="G34">
            <v>-36.509998321533203</v>
          </cell>
        </row>
        <row r="35">
          <cell r="D35">
            <v>2.062554</v>
          </cell>
          <cell r="E35">
            <v>-28.470406252712991</v>
          </cell>
          <cell r="G35">
            <v>-31.239999771118164</v>
          </cell>
        </row>
        <row r="36">
          <cell r="D36">
            <v>2.2326450000000007</v>
          </cell>
          <cell r="E36">
            <v>-28.865537042050988</v>
          </cell>
          <cell r="G36">
            <v>-36.520000457763672</v>
          </cell>
        </row>
        <row r="37">
          <cell r="D37">
            <v>2.3652860000000002</v>
          </cell>
          <cell r="E37">
            <v>-29.310679899686882</v>
          </cell>
          <cell r="G37">
            <v>-36.520000457763672</v>
          </cell>
        </row>
        <row r="38">
          <cell r="D38">
            <v>2.5541239999999998</v>
          </cell>
          <cell r="E38">
            <v>-29.675148123418474</v>
          </cell>
          <cell r="G38">
            <v>-38.430000305175781</v>
          </cell>
        </row>
        <row r="39">
          <cell r="D39">
            <v>2.6454849999999999</v>
          </cell>
          <cell r="E39">
            <v>-29.860187244583535</v>
          </cell>
          <cell r="G39">
            <v>-38.430000305175781</v>
          </cell>
        </row>
        <row r="40">
          <cell r="D40">
            <v>2.8691410000000004</v>
          </cell>
          <cell r="E40">
            <v>-30.486213616410048</v>
          </cell>
          <cell r="G40">
            <v>-33.790000915527344</v>
          </cell>
        </row>
        <row r="41">
          <cell r="D41">
            <v>2.9267840000000005</v>
          </cell>
          <cell r="E41">
            <v>-30.398198543940474</v>
          </cell>
          <cell r="G41">
            <v>-34.180000305175781</v>
          </cell>
        </row>
        <row r="42">
          <cell r="D42">
            <v>3.1394630000000006</v>
          </cell>
          <cell r="E42">
            <v>-31.034967975241912</v>
          </cell>
          <cell r="G42">
            <v>-33.709999084472656</v>
          </cell>
        </row>
        <row r="43">
          <cell r="D43">
            <v>3.2361580000000005</v>
          </cell>
          <cell r="E43">
            <v>-31.204920435017051</v>
          </cell>
          <cell r="G43">
            <v>-38.310001373291016</v>
          </cell>
        </row>
        <row r="44">
          <cell r="D44">
            <v>3.4528360000000005</v>
          </cell>
          <cell r="E44">
            <v>-31.830054845132715</v>
          </cell>
          <cell r="G44">
            <v>-38.310001373291016</v>
          </cell>
        </row>
        <row r="45">
          <cell r="D45">
            <v>3.5446520000000001</v>
          </cell>
          <cell r="E45">
            <v>-32.004265501660477</v>
          </cell>
          <cell r="G45">
            <v>-37.220001220703125</v>
          </cell>
        </row>
        <row r="46">
          <cell r="D46">
            <v>3.7846160000000002</v>
          </cell>
          <cell r="E46">
            <v>-32.581145438587129</v>
          </cell>
          <cell r="G46">
            <v>-37.220001220703125</v>
          </cell>
        </row>
        <row r="47">
          <cell r="D47">
            <v>3.8697890000000008</v>
          </cell>
          <cell r="E47">
            <v>-32.762391401353888</v>
          </cell>
          <cell r="G47">
            <v>-39.599998474121094</v>
          </cell>
        </row>
        <row r="48">
          <cell r="D48">
            <v>4.1256420000000009</v>
          </cell>
          <cell r="E48">
            <v>-33.638385346818872</v>
          </cell>
          <cell r="G48">
            <v>-36.040000915527344</v>
          </cell>
        </row>
        <row r="49">
          <cell r="D49">
            <v>4.2129700000000003</v>
          </cell>
          <cell r="E49">
            <v>-33.811489733025866</v>
          </cell>
          <cell r="G49">
            <v>-34.770000457763672</v>
          </cell>
        </row>
        <row r="50">
          <cell r="D50">
            <v>4.4352300000000007</v>
          </cell>
          <cell r="E50">
            <v>-34.402530309539927</v>
          </cell>
          <cell r="G50">
            <v>-38.860000610351563</v>
          </cell>
        </row>
        <row r="51">
          <cell r="D51">
            <v>4.5625629999999999</v>
          </cell>
          <cell r="E51">
            <v>-34.836383579324661</v>
          </cell>
          <cell r="G51">
            <v>-38.419998168945313</v>
          </cell>
        </row>
        <row r="52">
          <cell r="D52">
            <v>4.8103740000000004</v>
          </cell>
          <cell r="E52">
            <v>-35.715765655456259</v>
          </cell>
          <cell r="G52">
            <v>-36.580001831054688</v>
          </cell>
        </row>
        <row r="53">
          <cell r="D53">
            <v>4.9562809999999997</v>
          </cell>
          <cell r="E53">
            <v>-36.103948893078801</v>
          </cell>
          <cell r="G53">
            <v>-36.580001831054688</v>
          </cell>
        </row>
        <row r="54">
          <cell r="D54">
            <v>5.1962350000000006</v>
          </cell>
          <cell r="E54">
            <v>-36.99314490661817</v>
          </cell>
          <cell r="G54">
            <v>-39.430000305175781</v>
          </cell>
        </row>
        <row r="55">
          <cell r="D55">
            <v>5.3155619999999999</v>
          </cell>
          <cell r="E55">
            <v>-37.438064633541103</v>
          </cell>
          <cell r="G55">
            <v>-42.029998779296875</v>
          </cell>
        </row>
        <row r="56">
          <cell r="D56">
            <v>5.5621119999999999</v>
          </cell>
          <cell r="E56">
            <v>-38.304369206792536</v>
          </cell>
          <cell r="G56">
            <v>-40.700000762939453</v>
          </cell>
        </row>
        <row r="57">
          <cell r="D57">
            <v>5.6855660000000006</v>
          </cell>
          <cell r="E57">
            <v>-38.734722615536334</v>
          </cell>
          <cell r="G57">
            <v>-43.830001831054688</v>
          </cell>
        </row>
        <row r="58">
          <cell r="D58">
            <v>5.9201079999999999</v>
          </cell>
          <cell r="E58">
            <v>-39.623745586753081</v>
          </cell>
          <cell r="G58">
            <v>-35.659999847412109</v>
          </cell>
        </row>
        <row r="59">
          <cell r="D59">
            <v>6.0431410000000003</v>
          </cell>
          <cell r="E59">
            <v>-40.049619076391366</v>
          </cell>
          <cell r="G59">
            <v>-39.380001068115234</v>
          </cell>
        </row>
        <row r="60">
          <cell r="D60">
            <v>6.2789510000000002</v>
          </cell>
          <cell r="E60">
            <v>-40.924725959777845</v>
          </cell>
          <cell r="G60">
            <v>-41.099998474121094</v>
          </cell>
        </row>
        <row r="61">
          <cell r="D61">
            <v>6.3916130000000004</v>
          </cell>
          <cell r="E61">
            <v>-41.375418913036782</v>
          </cell>
          <cell r="G61">
            <v>-43.340000152587891</v>
          </cell>
        </row>
        <row r="62">
          <cell r="D62">
            <v>6.7112060000000007</v>
          </cell>
          <cell r="E62">
            <v>-42.780270753641723</v>
          </cell>
          <cell r="G62">
            <v>-43.340000152587891</v>
          </cell>
        </row>
        <row r="63">
          <cell r="D63">
            <v>6.8598920000000012</v>
          </cell>
          <cell r="E63">
            <v>-43.518706115974155</v>
          </cell>
          <cell r="G63">
            <v>-41.889999389648438</v>
          </cell>
        </row>
        <row r="64">
          <cell r="D64">
            <v>7.1135350000000006</v>
          </cell>
          <cell r="E64">
            <v>-44.729090277945225</v>
          </cell>
          <cell r="G64">
            <v>-41.889999389648438</v>
          </cell>
        </row>
        <row r="65">
          <cell r="D65">
            <v>7.214785</v>
          </cell>
          <cell r="E65">
            <v>-45.212929374931605</v>
          </cell>
          <cell r="G65">
            <v>-46.799999237060547</v>
          </cell>
        </row>
        <row r="66">
          <cell r="D66">
            <v>7.5075910000000006</v>
          </cell>
          <cell r="E66">
            <v>-46.706162674467279</v>
          </cell>
          <cell r="G66">
            <v>-47.139999389648438</v>
          </cell>
        </row>
        <row r="67">
          <cell r="D67">
            <v>7.6092829999999996</v>
          </cell>
          <cell r="E67">
            <v>-47.18639637404749</v>
          </cell>
          <cell r="G67">
            <v>-43.610000610351563</v>
          </cell>
        </row>
        <row r="68">
          <cell r="D68">
            <v>7.8925900000000002</v>
          </cell>
          <cell r="E68">
            <v>-48.718036030982297</v>
          </cell>
          <cell r="G68">
            <v>-45.119998931884766</v>
          </cell>
        </row>
        <row r="69">
          <cell r="D69">
            <v>8.0290660000000003</v>
          </cell>
          <cell r="E69">
            <v>-49.507602663384361</v>
          </cell>
          <cell r="G69">
            <v>-47.799999237060547</v>
          </cell>
        </row>
        <row r="70">
          <cell r="D70">
            <v>8.3470980000000008</v>
          </cell>
          <cell r="E70">
            <v>-51.356426041435427</v>
          </cell>
          <cell r="G70">
            <v>-41.009998321533203</v>
          </cell>
        </row>
        <row r="71">
          <cell r="D71">
            <v>8.4755789999999998</v>
          </cell>
          <cell r="E71">
            <v>-52.190543553562406</v>
          </cell>
          <cell r="G71">
            <v>-45.459999084472656</v>
          </cell>
        </row>
        <row r="72">
          <cell r="D72">
            <v>8.7445820000000012</v>
          </cell>
          <cell r="E72">
            <v>-53.79965540385875</v>
          </cell>
          <cell r="G72">
            <v>-42.560001373291016</v>
          </cell>
        </row>
        <row r="73">
          <cell r="D73">
            <v>8.8763199999999998</v>
          </cell>
          <cell r="E73">
            <v>-54.620553667314034</v>
          </cell>
          <cell r="G73">
            <v>-39.029998779296875</v>
          </cell>
        </row>
        <row r="74">
          <cell r="D74">
            <v>9.1688469999999995</v>
          </cell>
          <cell r="E74">
            <v>-56.63143630828975</v>
          </cell>
          <cell r="G74">
            <v>-37.029998779296875</v>
          </cell>
        </row>
        <row r="75">
          <cell r="D75">
            <v>9.2959300000000002</v>
          </cell>
          <cell r="E75">
            <v>-57.486691087275169</v>
          </cell>
          <cell r="G75">
            <v>-40.049999237060547</v>
          </cell>
        </row>
        <row r="76">
          <cell r="D76">
            <v>9.5850089999999994</v>
          </cell>
          <cell r="E76">
            <v>-59.538915467239221</v>
          </cell>
          <cell r="G76">
            <v>-40.049999237060547</v>
          </cell>
        </row>
        <row r="77">
          <cell r="D77">
            <v>9.7470230000000004</v>
          </cell>
          <cell r="E77">
            <v>-60.740559115402995</v>
          </cell>
          <cell r="G77">
            <v>-38.680000305175781</v>
          </cell>
        </row>
      </sheetData>
      <sheetData sheetId="1">
        <row r="2">
          <cell r="N2" t="str">
            <v>Trajectory</v>
          </cell>
        </row>
        <row r="3">
          <cell r="AH3" t="str">
            <v>Yaw</v>
          </cell>
          <cell r="AI3" t="str">
            <v>Pitch</v>
          </cell>
        </row>
        <row r="4">
          <cell r="D4">
            <v>0</v>
          </cell>
          <cell r="N4">
            <v>0</v>
          </cell>
          <cell r="O4">
            <v>0</v>
          </cell>
          <cell r="AE4">
            <v>0</v>
          </cell>
          <cell r="AH4">
            <v>-23.930000305175781</v>
          </cell>
          <cell r="AI4">
            <v>-5.1500000953674316</v>
          </cell>
        </row>
        <row r="5">
          <cell r="D5">
            <v>9.1000000000349246E-2</v>
          </cell>
          <cell r="N5">
            <v>-7.3750000000000005E-3</v>
          </cell>
          <cell r="O5">
            <v>-1.0090999999999895E-2</v>
          </cell>
          <cell r="AE5">
            <v>6.4000000000000001E-2</v>
          </cell>
          <cell r="AH5">
            <v>-26.409999847412109</v>
          </cell>
          <cell r="AI5">
            <v>-3.369999885559082</v>
          </cell>
        </row>
        <row r="6">
          <cell r="D6">
            <v>0.18400000000110595</v>
          </cell>
          <cell r="N6">
            <v>-4.711000000000006E-3</v>
          </cell>
          <cell r="O6">
            <v>-6.4679999999998471E-3</v>
          </cell>
          <cell r="AE6">
            <v>0.128</v>
          </cell>
          <cell r="AH6">
            <v>-24.420000076293945</v>
          </cell>
          <cell r="AI6">
            <v>-3.5799999237060547</v>
          </cell>
        </row>
        <row r="7">
          <cell r="D7">
            <v>0.27699999999458669</v>
          </cell>
          <cell r="N7">
            <v>-8.2529999999999999E-3</v>
          </cell>
          <cell r="O7">
            <v>-1.1311999999999899E-2</v>
          </cell>
          <cell r="AE7">
            <v>0.21199999999999999</v>
          </cell>
          <cell r="AH7">
            <v>-26.190000534057617</v>
          </cell>
          <cell r="AI7">
            <v>-3.380000114440918</v>
          </cell>
        </row>
        <row r="8">
          <cell r="D8">
            <v>0.37299999999959255</v>
          </cell>
          <cell r="N8">
            <v>-1.1181000000000005E-2</v>
          </cell>
          <cell r="O8">
            <v>-1.5357999999999948E-2</v>
          </cell>
          <cell r="AE8">
            <v>0.27</v>
          </cell>
          <cell r="AH8">
            <v>-26.190000534057617</v>
          </cell>
          <cell r="AI8">
            <v>-3.380000114440918</v>
          </cell>
        </row>
        <row r="9">
          <cell r="D9">
            <v>0.47000000000116415</v>
          </cell>
          <cell r="N9">
            <v>-6.1770000000000071E-3</v>
          </cell>
          <cell r="O9">
            <v>-8.4859999999998773E-3</v>
          </cell>
          <cell r="AE9">
            <v>0.34200000000000003</v>
          </cell>
          <cell r="AH9">
            <v>-29.079999923706055</v>
          </cell>
          <cell r="AI9">
            <v>-3.1099998950958252</v>
          </cell>
        </row>
        <row r="10">
          <cell r="D10">
            <v>0.56199999999807915</v>
          </cell>
          <cell r="N10">
            <v>-7.9320000000000015E-3</v>
          </cell>
          <cell r="O10">
            <v>-1.0927999999999884E-2</v>
          </cell>
          <cell r="AE10">
            <v>0.4</v>
          </cell>
          <cell r="AH10">
            <v>-28.690000534057617</v>
          </cell>
          <cell r="AI10">
            <v>-0.77999997138977051</v>
          </cell>
        </row>
        <row r="11">
          <cell r="D11">
            <v>0.65399999999499414</v>
          </cell>
          <cell r="N11">
            <v>1.3858999999999995E-2</v>
          </cell>
          <cell r="O11">
            <v>1.8980999999999994E-2</v>
          </cell>
          <cell r="AE11">
            <v>0.46400000000000002</v>
          </cell>
          <cell r="AH11">
            <v>-28.690000534057617</v>
          </cell>
          <cell r="AI11">
            <v>-0.77999997138977051</v>
          </cell>
        </row>
        <row r="12">
          <cell r="D12">
            <v>0.74799999999959255</v>
          </cell>
          <cell r="N12">
            <v>7.9319999999999946E-3</v>
          </cell>
          <cell r="O12">
            <v>1.0927000000000135E-2</v>
          </cell>
          <cell r="AE12">
            <v>0.52600000000000002</v>
          </cell>
          <cell r="AH12">
            <v>-28.680000305175781</v>
          </cell>
          <cell r="AI12">
            <v>2.7300000190734863</v>
          </cell>
        </row>
        <row r="13">
          <cell r="D13">
            <v>0.83999999999650754</v>
          </cell>
          <cell r="N13">
            <v>3.7666999999999999E-2</v>
          </cell>
          <cell r="O13">
            <v>5.1744000000000144E-2</v>
          </cell>
          <cell r="AE13">
            <v>0.58399999999999996</v>
          </cell>
          <cell r="AH13">
            <v>-29.170000076293945</v>
          </cell>
          <cell r="AI13">
            <v>3.4100000858306885</v>
          </cell>
        </row>
        <row r="14">
          <cell r="D14">
            <v>0.93299999999726424</v>
          </cell>
          <cell r="N14">
            <v>1.6828999999999993E-2</v>
          </cell>
          <cell r="O14">
            <v>0.13307500000000005</v>
          </cell>
          <cell r="AE14">
            <v>0.65</v>
          </cell>
          <cell r="AH14">
            <v>-31.100000381469727</v>
          </cell>
          <cell r="AI14">
            <v>1.8400000333786011</v>
          </cell>
        </row>
        <row r="15">
          <cell r="D15">
            <v>1.0269999999945867</v>
          </cell>
          <cell r="N15">
            <v>-1.3990000000000002E-2</v>
          </cell>
          <cell r="O15">
            <v>0.20011400000000004</v>
          </cell>
          <cell r="AE15">
            <v>0.745</v>
          </cell>
          <cell r="AH15">
            <v>-32.869998931884766</v>
          </cell>
          <cell r="AI15">
            <v>-1.0900000333786011</v>
          </cell>
        </row>
        <row r="16">
          <cell r="D16">
            <v>1.1199999999953434</v>
          </cell>
          <cell r="N16">
            <v>2.0836E-2</v>
          </cell>
          <cell r="O16">
            <v>0.24712300000000006</v>
          </cell>
          <cell r="AE16">
            <v>0.81699999999999995</v>
          </cell>
          <cell r="AH16">
            <v>-26.309999465942383</v>
          </cell>
          <cell r="AI16">
            <v>-0.88999998569488525</v>
          </cell>
        </row>
        <row r="17">
          <cell r="D17">
            <v>1.2129999999961001</v>
          </cell>
          <cell r="N17">
            <v>4.7035E-2</v>
          </cell>
          <cell r="O17">
            <v>0.28246500000000013</v>
          </cell>
          <cell r="AE17">
            <v>0.879</v>
          </cell>
          <cell r="AH17">
            <v>-26.579999923706055</v>
          </cell>
          <cell r="AI17">
            <v>0.36000001430511475</v>
          </cell>
        </row>
        <row r="18">
          <cell r="D18">
            <v>1.3019999999960419</v>
          </cell>
          <cell r="N18">
            <v>3.3873999999999994E-2</v>
          </cell>
          <cell r="O18">
            <v>0.37189100000000008</v>
          </cell>
          <cell r="AE18">
            <v>0.93700000000000006</v>
          </cell>
          <cell r="AH18">
            <v>-21.260000228881836</v>
          </cell>
          <cell r="AI18">
            <v>-3.9600000381469727</v>
          </cell>
        </row>
        <row r="19">
          <cell r="D19">
            <v>1.396999999997206</v>
          </cell>
          <cell r="N19">
            <v>7.3469999999999942E-3</v>
          </cell>
          <cell r="O19">
            <v>0.44266300000000003</v>
          </cell>
          <cell r="AE19">
            <v>1.008</v>
          </cell>
          <cell r="AH19">
            <v>-30.5</v>
          </cell>
          <cell r="AI19">
            <v>-3.9800000190734863</v>
          </cell>
        </row>
        <row r="20">
          <cell r="D20">
            <v>1.4899999999979627</v>
          </cell>
          <cell r="N20">
            <v>5.2524999999999995E-2</v>
          </cell>
          <cell r="O20">
            <v>0.502529</v>
          </cell>
          <cell r="AE20">
            <v>1.0820000000000001</v>
          </cell>
          <cell r="AH20">
            <v>-30.5</v>
          </cell>
          <cell r="AI20">
            <v>-3.9800000190734863</v>
          </cell>
        </row>
        <row r="21">
          <cell r="D21">
            <v>1.5829999999987194</v>
          </cell>
          <cell r="N21">
            <v>-1.7159000000000004E-2</v>
          </cell>
          <cell r="O21">
            <v>0.61972600000000011</v>
          </cell>
          <cell r="AE21">
            <v>1.1859999999999999</v>
          </cell>
          <cell r="AH21">
            <v>-29.889999389648438</v>
          </cell>
          <cell r="AI21">
            <v>-1.4299999475479126</v>
          </cell>
        </row>
        <row r="22">
          <cell r="D22">
            <v>1.6779999999998836</v>
          </cell>
          <cell r="N22">
            <v>4.7441999999999991E-2</v>
          </cell>
          <cell r="O22">
            <v>0.70376200000000022</v>
          </cell>
          <cell r="AE22">
            <v>1.2390000000000001</v>
          </cell>
          <cell r="AH22">
            <v>-29.889999389648438</v>
          </cell>
          <cell r="AI22">
            <v>-1.4299999475479126</v>
          </cell>
        </row>
        <row r="23">
          <cell r="D23">
            <v>1.7690000000002328</v>
          </cell>
          <cell r="N23">
            <v>2.6930999999999997E-2</v>
          </cell>
          <cell r="O23">
            <v>0.77944700000000011</v>
          </cell>
          <cell r="AE23">
            <v>1.306</v>
          </cell>
          <cell r="AH23">
            <v>-28.079999923706055</v>
          </cell>
          <cell r="AI23">
            <v>-3.119999885559082</v>
          </cell>
        </row>
        <row r="24">
          <cell r="D24">
            <v>1.863999999994121</v>
          </cell>
          <cell r="N24">
            <v>3.3825999999999995E-2</v>
          </cell>
          <cell r="O24">
            <v>0.88960900000000021</v>
          </cell>
          <cell r="AE24">
            <v>1.3540000000000001</v>
          </cell>
          <cell r="AH24">
            <v>-33.400001525878906</v>
          </cell>
          <cell r="AI24">
            <v>-2.2300000190734863</v>
          </cell>
        </row>
        <row r="25">
          <cell r="D25">
            <v>1.9569999999948777</v>
          </cell>
          <cell r="N25">
            <v>1.2903999999999997E-2</v>
          </cell>
          <cell r="O25">
            <v>0.96311900000000017</v>
          </cell>
          <cell r="AE25">
            <v>1.429</v>
          </cell>
          <cell r="AH25">
            <v>-33.400001525878906</v>
          </cell>
          <cell r="AI25">
            <v>-2.2300000190734863</v>
          </cell>
        </row>
        <row r="26">
          <cell r="D26">
            <v>2.0499999999956344</v>
          </cell>
          <cell r="N26">
            <v>2.2200000000000004E-2</v>
          </cell>
          <cell r="O26">
            <v>1.0739910000000001</v>
          </cell>
          <cell r="AE26">
            <v>1.51</v>
          </cell>
          <cell r="AH26">
            <v>-33.400001525878906</v>
          </cell>
          <cell r="AI26">
            <v>-2.2300000190734863</v>
          </cell>
        </row>
        <row r="27">
          <cell r="D27">
            <v>2.1440000000002328</v>
          </cell>
          <cell r="N27">
            <v>4.4021999999999992E-2</v>
          </cell>
          <cell r="O27">
            <v>1.1013599999999999</v>
          </cell>
          <cell r="AE27">
            <v>1.569</v>
          </cell>
          <cell r="AH27">
            <v>-26.680000305175781</v>
          </cell>
          <cell r="AI27">
            <v>-3.369999885559082</v>
          </cell>
        </row>
        <row r="28">
          <cell r="D28">
            <v>2.2359999999971478</v>
          </cell>
          <cell r="N28">
            <v>2.6274999999999993E-2</v>
          </cell>
          <cell r="O28">
            <v>1.2740860000000001</v>
          </cell>
          <cell r="AE28">
            <v>1.6339999999999999</v>
          </cell>
          <cell r="AH28">
            <v>-26.680000305175781</v>
          </cell>
          <cell r="AI28">
            <v>-3.369999885559082</v>
          </cell>
        </row>
        <row r="29">
          <cell r="D29">
            <v>2.330999999998312</v>
          </cell>
          <cell r="N29">
            <v>1.9667E-2</v>
          </cell>
          <cell r="O29">
            <v>1.3618620000000004</v>
          </cell>
          <cell r="AE29">
            <v>1.6830000000000001</v>
          </cell>
          <cell r="AH29">
            <v>-27.620000839233398</v>
          </cell>
          <cell r="AI29">
            <v>-7.3299999237060547</v>
          </cell>
        </row>
        <row r="30">
          <cell r="D30">
            <v>2.422999999995227</v>
          </cell>
          <cell r="N30">
            <v>3.7711000000000001E-2</v>
          </cell>
          <cell r="O30">
            <v>1.4785910000000002</v>
          </cell>
          <cell r="AE30">
            <v>1.778</v>
          </cell>
          <cell r="AH30">
            <v>-30.260000228881836</v>
          </cell>
          <cell r="AI30">
            <v>-3.8499999046325684</v>
          </cell>
        </row>
        <row r="31">
          <cell r="D31">
            <v>2.5159999999959837</v>
          </cell>
          <cell r="N31">
            <v>-1.0147000000000005E-2</v>
          </cell>
          <cell r="O31">
            <v>1.608276</v>
          </cell>
          <cell r="AE31">
            <v>1.85</v>
          </cell>
          <cell r="AH31">
            <v>-31.319999694824219</v>
          </cell>
          <cell r="AI31">
            <v>-4.0900001525878906</v>
          </cell>
        </row>
        <row r="32">
          <cell r="D32">
            <v>2.6080000000001746</v>
          </cell>
          <cell r="N32">
            <v>3.1143999999999991E-2</v>
          </cell>
          <cell r="O32">
            <v>1.749271</v>
          </cell>
          <cell r="AE32">
            <v>1.9379999999999999</v>
          </cell>
          <cell r="AH32">
            <v>-31.319999694824219</v>
          </cell>
          <cell r="AI32">
            <v>-4.0900001525878906</v>
          </cell>
        </row>
        <row r="33">
          <cell r="D33">
            <v>2.7010000000009313</v>
          </cell>
          <cell r="N33">
            <v>2.7173000000000003E-2</v>
          </cell>
          <cell r="O33">
            <v>1.8355790000000001</v>
          </cell>
          <cell r="AE33">
            <v>2.0249999999999999</v>
          </cell>
          <cell r="AH33">
            <v>-39.049999237060547</v>
          </cell>
          <cell r="AI33">
            <v>-2.3499999046325684</v>
          </cell>
        </row>
        <row r="34">
          <cell r="D34">
            <v>2.7939999999944121</v>
          </cell>
          <cell r="N34">
            <v>2.5735000000000001E-2</v>
          </cell>
          <cell r="O34">
            <v>2.0131740000000002</v>
          </cell>
          <cell r="AE34">
            <v>2.1179999999999999</v>
          </cell>
          <cell r="AH34">
            <v>-36.509998321533203</v>
          </cell>
          <cell r="AI34">
            <v>-6.8600001335144043</v>
          </cell>
        </row>
        <row r="35">
          <cell r="D35">
            <v>2.885999999998603</v>
          </cell>
          <cell r="N35">
            <v>6.8763999999999992E-2</v>
          </cell>
          <cell r="O35">
            <v>2.062554</v>
          </cell>
          <cell r="AE35">
            <v>2.2160000000000002</v>
          </cell>
          <cell r="AH35">
            <v>-31.239999771118164</v>
          </cell>
          <cell r="AI35">
            <v>-5.4499998092651367</v>
          </cell>
        </row>
        <row r="36">
          <cell r="D36">
            <v>2.977999999995518</v>
          </cell>
          <cell r="N36">
            <v>6.4548000000000008E-2</v>
          </cell>
          <cell r="O36">
            <v>2.2326450000000007</v>
          </cell>
          <cell r="AE36">
            <v>2.3530000000000002</v>
          </cell>
          <cell r="AH36">
            <v>-36.520000457763672</v>
          </cell>
          <cell r="AI36">
            <v>-4.8000001907348633</v>
          </cell>
        </row>
        <row r="37">
          <cell r="D37">
            <v>3.0709999999962747</v>
          </cell>
          <cell r="N37">
            <v>2.947E-2</v>
          </cell>
          <cell r="O37">
            <v>2.3652860000000002</v>
          </cell>
          <cell r="AE37">
            <v>2.4500000000000002</v>
          </cell>
          <cell r="AH37">
            <v>-36.520000457763672</v>
          </cell>
          <cell r="AI37">
            <v>-4.8000001907348633</v>
          </cell>
        </row>
        <row r="38">
          <cell r="D38">
            <v>3.1650000000008731</v>
          </cell>
          <cell r="N38">
            <v>4.778099999999999E-2</v>
          </cell>
          <cell r="O38">
            <v>2.5541239999999998</v>
          </cell>
          <cell r="AE38">
            <v>2.5310000000000001</v>
          </cell>
          <cell r="AH38">
            <v>-38.430000305175781</v>
          </cell>
          <cell r="AI38">
            <v>-5.9099998474121094</v>
          </cell>
        </row>
        <row r="39">
          <cell r="D39">
            <v>3.2589999999981956</v>
          </cell>
          <cell r="N39">
            <v>5.5459999999999995E-2</v>
          </cell>
          <cell r="O39">
            <v>2.6454849999999999</v>
          </cell>
          <cell r="AE39">
            <v>2.6120000000000001</v>
          </cell>
          <cell r="AH39">
            <v>-38.430000305175781</v>
          </cell>
          <cell r="AI39">
            <v>-5.9099998474121094</v>
          </cell>
        </row>
        <row r="40">
          <cell r="D40">
            <v>3.3519999999989523</v>
          </cell>
          <cell r="N40">
            <v>3.5750999999999991E-2</v>
          </cell>
          <cell r="O40">
            <v>2.8691410000000004</v>
          </cell>
          <cell r="AE40">
            <v>2.69</v>
          </cell>
          <cell r="AH40">
            <v>-33.790000915527344</v>
          </cell>
          <cell r="AI40">
            <v>-8.9799995422363281</v>
          </cell>
        </row>
        <row r="41">
          <cell r="D41">
            <v>3.4429999999993015</v>
          </cell>
          <cell r="N41">
            <v>9.0505000000000002E-2</v>
          </cell>
          <cell r="O41">
            <v>2.9267840000000005</v>
          </cell>
          <cell r="AE41">
            <v>2.7589999999999999</v>
          </cell>
          <cell r="AH41">
            <v>-34.180000305175781</v>
          </cell>
          <cell r="AI41">
            <v>-7.0999999046325684</v>
          </cell>
        </row>
        <row r="42">
          <cell r="D42">
            <v>3.5349999999962165</v>
          </cell>
          <cell r="N42">
            <v>6.6997999999999988E-2</v>
          </cell>
          <cell r="O42">
            <v>3.1394630000000006</v>
          </cell>
          <cell r="AE42">
            <v>2.843</v>
          </cell>
          <cell r="AH42">
            <v>-33.709999084472656</v>
          </cell>
          <cell r="AI42">
            <v>-5.690000057220459</v>
          </cell>
        </row>
        <row r="43">
          <cell r="D43">
            <v>3.6270000000004075</v>
          </cell>
          <cell r="N43">
            <v>8.5661000000000001E-2</v>
          </cell>
          <cell r="O43">
            <v>3.2361580000000005</v>
          </cell>
          <cell r="AE43">
            <v>2.9119999999999999</v>
          </cell>
          <cell r="AH43">
            <v>-38.310001373291016</v>
          </cell>
          <cell r="AI43">
            <v>-6.0300002098083496</v>
          </cell>
        </row>
        <row r="44">
          <cell r="D44">
            <v>3.7209999999977299</v>
          </cell>
          <cell r="N44">
            <v>7.3571999999999999E-2</v>
          </cell>
          <cell r="O44">
            <v>3.4528360000000005</v>
          </cell>
          <cell r="AE44">
            <v>2.9889999999999999</v>
          </cell>
          <cell r="AH44">
            <v>-38.310001373291016</v>
          </cell>
          <cell r="AI44">
            <v>-6.0300002098083496</v>
          </cell>
        </row>
        <row r="45">
          <cell r="D45">
            <v>3.8149999999950523</v>
          </cell>
          <cell r="N45">
            <v>9.0663999999999995E-2</v>
          </cell>
          <cell r="O45">
            <v>3.5446520000000001</v>
          </cell>
          <cell r="AE45">
            <v>3.0539999999999998</v>
          </cell>
          <cell r="AH45">
            <v>-37.220001220703125</v>
          </cell>
          <cell r="AI45">
            <v>-6.0900001525878906</v>
          </cell>
        </row>
        <row r="46">
          <cell r="D46">
            <v>3.907999999995809</v>
          </cell>
          <cell r="N46">
            <v>0.11078799999999998</v>
          </cell>
          <cell r="O46">
            <v>3.7846160000000002</v>
          </cell>
          <cell r="AE46">
            <v>3.109</v>
          </cell>
          <cell r="AH46">
            <v>-37.220001220703125</v>
          </cell>
          <cell r="AI46">
            <v>-6.0900001525878906</v>
          </cell>
        </row>
        <row r="47">
          <cell r="D47">
            <v>4.0020000000004075</v>
          </cell>
          <cell r="N47">
            <v>0.124459</v>
          </cell>
          <cell r="O47">
            <v>3.8697890000000008</v>
          </cell>
          <cell r="AE47">
            <v>3.1819999999999999</v>
          </cell>
          <cell r="AH47">
            <v>-39.599998474121094</v>
          </cell>
          <cell r="AI47">
            <v>-3.0099999904632568</v>
          </cell>
        </row>
        <row r="48">
          <cell r="D48">
            <v>4.0950000000011642</v>
          </cell>
          <cell r="N48">
            <v>9.5317000000000013E-2</v>
          </cell>
          <cell r="O48">
            <v>4.1256420000000009</v>
          </cell>
          <cell r="AE48">
            <v>3.2370000000000001</v>
          </cell>
          <cell r="AH48">
            <v>-36.040000915527344</v>
          </cell>
          <cell r="AI48">
            <v>-7.5799999237060547</v>
          </cell>
        </row>
        <row r="49">
          <cell r="D49">
            <v>4.1879999999946449</v>
          </cell>
          <cell r="N49">
            <v>0.11504399999999998</v>
          </cell>
          <cell r="O49">
            <v>4.2129700000000003</v>
          </cell>
          <cell r="AE49">
            <v>3.3050000000000002</v>
          </cell>
          <cell r="AH49">
            <v>-34.770000457763672</v>
          </cell>
          <cell r="AI49">
            <v>-7.2300000190734863</v>
          </cell>
        </row>
        <row r="50">
          <cell r="D50">
            <v>4.2819999999992433</v>
          </cell>
          <cell r="N50">
            <v>0.13502400000000001</v>
          </cell>
          <cell r="O50">
            <v>4.4352300000000007</v>
          </cell>
          <cell r="AE50">
            <v>3.3730000000000002</v>
          </cell>
          <cell r="AH50">
            <v>-38.860000610351563</v>
          </cell>
          <cell r="AI50">
            <v>-5.4200000762939453</v>
          </cell>
        </row>
        <row r="51">
          <cell r="D51">
            <v>4.3759999999965657</v>
          </cell>
          <cell r="N51">
            <v>0.12787899999999999</v>
          </cell>
          <cell r="O51">
            <v>4.5625629999999999</v>
          </cell>
          <cell r="AE51">
            <v>3.4420000000000002</v>
          </cell>
          <cell r="AH51">
            <v>-38.419998168945313</v>
          </cell>
          <cell r="AI51">
            <v>-3.5399999618530273</v>
          </cell>
        </row>
        <row r="52">
          <cell r="D52">
            <v>4.4680000000007567</v>
          </cell>
          <cell r="N52">
            <v>0.111739</v>
          </cell>
          <cell r="O52">
            <v>4.8103740000000004</v>
          </cell>
          <cell r="AE52">
            <v>3.508</v>
          </cell>
          <cell r="AH52">
            <v>-36.580001831054688</v>
          </cell>
          <cell r="AI52">
            <v>-4.8400001525878906</v>
          </cell>
        </row>
        <row r="53">
          <cell r="D53">
            <v>4.5609999999942374</v>
          </cell>
          <cell r="N53">
            <v>0.13356999999999999</v>
          </cell>
          <cell r="O53">
            <v>4.9562809999999997</v>
          </cell>
          <cell r="AE53">
            <v>3.573</v>
          </cell>
          <cell r="AH53">
            <v>-36.580001831054688</v>
          </cell>
          <cell r="AI53">
            <v>-4.8400001525878906</v>
          </cell>
        </row>
        <row r="54">
          <cell r="D54">
            <v>4.6539999999949941</v>
          </cell>
          <cell r="N54">
            <v>0.120905</v>
          </cell>
          <cell r="O54">
            <v>5.1962350000000006</v>
          </cell>
          <cell r="AE54">
            <v>3.6379999999999999</v>
          </cell>
          <cell r="AH54">
            <v>-39.430000305175781</v>
          </cell>
          <cell r="AI54">
            <v>-6.1700000762939453</v>
          </cell>
        </row>
        <row r="55">
          <cell r="D55">
            <v>4.7469999999957508</v>
          </cell>
          <cell r="N55">
            <v>0.11671000000000001</v>
          </cell>
          <cell r="O55">
            <v>5.3155619999999999</v>
          </cell>
          <cell r="AE55">
            <v>3.7050000000000001</v>
          </cell>
          <cell r="AH55">
            <v>-42.029998779296875</v>
          </cell>
          <cell r="AI55">
            <v>-8.4799995422363281</v>
          </cell>
        </row>
        <row r="56">
          <cell r="D56">
            <v>4.8379999999961001</v>
          </cell>
          <cell r="N56">
            <v>0.124989</v>
          </cell>
          <cell r="O56">
            <v>5.5621119999999999</v>
          </cell>
          <cell r="AE56">
            <v>3.766</v>
          </cell>
          <cell r="AH56">
            <v>-40.700000762939453</v>
          </cell>
          <cell r="AI56">
            <v>-7.1100001335144043</v>
          </cell>
        </row>
        <row r="57">
          <cell r="D57">
            <v>4.9329999999972642</v>
          </cell>
          <cell r="N57">
            <v>0.13275200000000001</v>
          </cell>
          <cell r="O57">
            <v>5.6855660000000006</v>
          </cell>
          <cell r="AE57">
            <v>3.8410000000000002</v>
          </cell>
          <cell r="AH57">
            <v>-43.830001831054688</v>
          </cell>
          <cell r="AI57">
            <v>-8.2200002670288086</v>
          </cell>
        </row>
        <row r="58">
          <cell r="D58">
            <v>5.0259999999980209</v>
          </cell>
          <cell r="N58">
            <v>0.13806000000000002</v>
          </cell>
          <cell r="O58">
            <v>5.9201079999999999</v>
          </cell>
          <cell r="AE58">
            <v>3.9239999999999999</v>
          </cell>
          <cell r="AH58">
            <v>-35.659999847412109</v>
          </cell>
          <cell r="AI58">
            <v>-2.5</v>
          </cell>
        </row>
        <row r="59">
          <cell r="D59">
            <v>5.1189999999987776</v>
          </cell>
          <cell r="N59">
            <v>0.152228</v>
          </cell>
          <cell r="O59">
            <v>6.0431410000000003</v>
          </cell>
          <cell r="AE59">
            <v>3.9990000000000001</v>
          </cell>
          <cell r="AH59">
            <v>-39.380001068115234</v>
          </cell>
          <cell r="AI59">
            <v>-5.820000171661377</v>
          </cell>
        </row>
        <row r="60">
          <cell r="D60">
            <v>5.2119999999995343</v>
          </cell>
          <cell r="N60">
            <v>0.17296600000000001</v>
          </cell>
          <cell r="O60">
            <v>6.2789510000000002</v>
          </cell>
          <cell r="AE60">
            <v>4.0570000000000004</v>
          </cell>
          <cell r="AH60">
            <v>-41.099998474121094</v>
          </cell>
          <cell r="AI60">
            <v>-3.2100000381469727</v>
          </cell>
        </row>
        <row r="61">
          <cell r="D61">
            <v>5.3039999999964493</v>
          </cell>
          <cell r="N61">
            <v>0.17896000000000001</v>
          </cell>
          <cell r="O61">
            <v>6.3916130000000004</v>
          </cell>
          <cell r="AE61">
            <v>4.1319999999999997</v>
          </cell>
          <cell r="AH61">
            <v>-43.340000152587891</v>
          </cell>
          <cell r="AI61">
            <v>-7.4699997901916504</v>
          </cell>
        </row>
        <row r="62">
          <cell r="D62">
            <v>5.3949999999967986</v>
          </cell>
          <cell r="N62">
            <v>0.180534</v>
          </cell>
          <cell r="O62">
            <v>6.7112060000000007</v>
          </cell>
          <cell r="AE62">
            <v>4.1959999999999997</v>
          </cell>
          <cell r="AH62">
            <v>-43.340000152587891</v>
          </cell>
          <cell r="AI62">
            <v>-7.4699997901916504</v>
          </cell>
        </row>
        <row r="63">
          <cell r="D63">
            <v>5.4870000000009895</v>
          </cell>
          <cell r="N63">
            <v>0.16944399999999998</v>
          </cell>
          <cell r="O63">
            <v>6.8598920000000012</v>
          </cell>
          <cell r="AE63">
            <v>4.2709999999999999</v>
          </cell>
          <cell r="AH63">
            <v>-41.889999389648438</v>
          </cell>
          <cell r="AI63">
            <v>-5.679999828338623</v>
          </cell>
        </row>
        <row r="64">
          <cell r="D64">
            <v>5.5799999999944703</v>
          </cell>
          <cell r="N64">
            <v>0.16893900000000001</v>
          </cell>
          <cell r="O64">
            <v>7.1135350000000006</v>
          </cell>
          <cell r="AE64">
            <v>4.3230000000000004</v>
          </cell>
          <cell r="AH64">
            <v>-41.889999389648438</v>
          </cell>
          <cell r="AI64">
            <v>-5.679999828338623</v>
          </cell>
        </row>
        <row r="65">
          <cell r="D65">
            <v>5.6719999999986612</v>
          </cell>
          <cell r="N65">
            <v>0.171625</v>
          </cell>
          <cell r="O65">
            <v>7.214785</v>
          </cell>
          <cell r="AE65">
            <v>4.4009999999999998</v>
          </cell>
          <cell r="AH65">
            <v>-46.799999237060547</v>
          </cell>
          <cell r="AI65">
            <v>-7.9000000953674316</v>
          </cell>
        </row>
        <row r="66">
          <cell r="D66">
            <v>5.7659999999959837</v>
          </cell>
          <cell r="N66">
            <v>0.17034100000000002</v>
          </cell>
          <cell r="O66">
            <v>7.5075910000000006</v>
          </cell>
          <cell r="AE66">
            <v>4.46</v>
          </cell>
          <cell r="AH66">
            <v>-47.139999389648438</v>
          </cell>
          <cell r="AI66">
            <v>-11.189999580383301</v>
          </cell>
        </row>
        <row r="67">
          <cell r="D67">
            <v>5.8580000000001746</v>
          </cell>
          <cell r="N67">
            <v>0.18132699999999999</v>
          </cell>
          <cell r="O67">
            <v>7.6092829999999996</v>
          </cell>
          <cell r="AE67">
            <v>4.5419999999999998</v>
          </cell>
          <cell r="AH67">
            <v>-43.610000610351563</v>
          </cell>
          <cell r="AI67">
            <v>-10.829999923706055</v>
          </cell>
        </row>
        <row r="68">
          <cell r="D68">
            <v>5.9490000000005239</v>
          </cell>
          <cell r="N68">
            <v>0.18266499999999999</v>
          </cell>
          <cell r="O68">
            <v>7.8925900000000002</v>
          </cell>
          <cell r="AE68">
            <v>4.609</v>
          </cell>
          <cell r="AH68">
            <v>-45.119998931884766</v>
          </cell>
          <cell r="AI68">
            <v>-12.090000152587891</v>
          </cell>
        </row>
        <row r="69">
          <cell r="D69">
            <v>6.0429999999978463</v>
          </cell>
          <cell r="N69">
            <v>0.17821999999999999</v>
          </cell>
          <cell r="O69">
            <v>8.0290660000000003</v>
          </cell>
          <cell r="AE69">
            <v>4.6719999999999997</v>
          </cell>
          <cell r="AH69">
            <v>-47.799999237060547</v>
          </cell>
          <cell r="AI69">
            <v>-8.9600000381469727</v>
          </cell>
        </row>
        <row r="70">
          <cell r="D70">
            <v>6.1329999999943539</v>
          </cell>
          <cell r="N70">
            <v>0.18049299999999999</v>
          </cell>
          <cell r="O70">
            <v>8.3470980000000008</v>
          </cell>
          <cell r="AE70">
            <v>4.7370000000000001</v>
          </cell>
          <cell r="AH70">
            <v>-41.009998321533203</v>
          </cell>
          <cell r="AI70">
            <v>-2.809999942779541</v>
          </cell>
        </row>
        <row r="71">
          <cell r="D71">
            <v>6.2269999999989523</v>
          </cell>
          <cell r="N71">
            <v>0.16913900000000001</v>
          </cell>
          <cell r="O71">
            <v>8.4755789999999998</v>
          </cell>
          <cell r="AE71">
            <v>4.8310000000000004</v>
          </cell>
          <cell r="AH71">
            <v>-45.459999084472656</v>
          </cell>
          <cell r="AI71">
            <v>-6.6999998092651367</v>
          </cell>
        </row>
        <row r="72">
          <cell r="D72">
            <v>6.3189999999958673</v>
          </cell>
          <cell r="N72">
            <v>0.185782</v>
          </cell>
          <cell r="O72">
            <v>8.7445820000000012</v>
          </cell>
          <cell r="AE72">
            <v>4.9009999999999998</v>
          </cell>
          <cell r="AH72">
            <v>-42.560001373291016</v>
          </cell>
          <cell r="AI72">
            <v>-10.689999580383301</v>
          </cell>
        </row>
        <row r="73">
          <cell r="D73">
            <v>6.4139999999970314</v>
          </cell>
          <cell r="N73">
            <v>0.19300800000000001</v>
          </cell>
          <cell r="O73">
            <v>8.8763199999999998</v>
          </cell>
          <cell r="AE73">
            <v>4.9710000000000001</v>
          </cell>
          <cell r="AH73">
            <v>-39.029998779296875</v>
          </cell>
          <cell r="AI73">
            <v>-6.9499998092651367</v>
          </cell>
        </row>
        <row r="74">
          <cell r="D74">
            <v>6.5060000000012224</v>
          </cell>
          <cell r="N74">
            <v>0.182809</v>
          </cell>
          <cell r="O74">
            <v>9.1688469999999995</v>
          </cell>
          <cell r="AE74">
            <v>5.0389999999999997</v>
          </cell>
          <cell r="AH74">
            <v>-37.029998779296875</v>
          </cell>
          <cell r="AI74">
            <v>-5.880000114440918</v>
          </cell>
        </row>
        <row r="75">
          <cell r="D75">
            <v>6.5999999999985448</v>
          </cell>
          <cell r="N75">
            <v>0.18875400000000001</v>
          </cell>
          <cell r="O75">
            <v>9.2959300000000002</v>
          </cell>
          <cell r="AE75">
            <v>5.1150000000000002</v>
          </cell>
          <cell r="AH75">
            <v>-40.049999237060547</v>
          </cell>
          <cell r="AI75">
            <v>-9.8199996948242188</v>
          </cell>
        </row>
        <row r="76">
          <cell r="D76">
            <v>6.6929999999993015</v>
          </cell>
          <cell r="N76">
            <v>0.19348099999999999</v>
          </cell>
          <cell r="O76">
            <v>9.5850089999999994</v>
          </cell>
          <cell r="AE76">
            <v>5.1740000000000004</v>
          </cell>
          <cell r="AH76">
            <v>-40.049999237060547</v>
          </cell>
          <cell r="AI76">
            <v>-9.8199996948242188</v>
          </cell>
        </row>
        <row r="77">
          <cell r="D77">
            <v>6.786999999996624</v>
          </cell>
          <cell r="N77">
            <v>0.193636</v>
          </cell>
          <cell r="O77">
            <v>9.7470230000000004</v>
          </cell>
          <cell r="AE77">
            <v>5.2350000000000003</v>
          </cell>
          <cell r="AH77">
            <v>-38.680000305175781</v>
          </cell>
          <cell r="AI77">
            <v>-10.869999885559082</v>
          </cell>
        </row>
        <row r="78">
          <cell r="D78">
            <v>6.8779999999969732</v>
          </cell>
          <cell r="N78">
            <v>0.192276</v>
          </cell>
          <cell r="O78">
            <v>10.066229999999999</v>
          </cell>
          <cell r="AE78">
            <v>5.2949999999999999</v>
          </cell>
          <cell r="AH78">
            <v>-44.229999542236328</v>
          </cell>
          <cell r="AI78">
            <v>-7.0199999809265137</v>
          </cell>
        </row>
        <row r="79">
          <cell r="D79">
            <v>6.9709999999977299</v>
          </cell>
          <cell r="N79">
            <v>0.19792599999999999</v>
          </cell>
          <cell r="O79">
            <v>10.186007999999999</v>
          </cell>
          <cell r="AE79">
            <v>5.3730000000000002</v>
          </cell>
          <cell r="AH79">
            <v>-44.229999542236328</v>
          </cell>
          <cell r="AI79">
            <v>-7.0199999809265137</v>
          </cell>
        </row>
        <row r="80">
          <cell r="D80">
            <v>7.0649999999950523</v>
          </cell>
          <cell r="N80">
            <v>0.19301699999999999</v>
          </cell>
          <cell r="O80">
            <v>10.458667999999999</v>
          </cell>
          <cell r="AE80">
            <v>5.4279999999999999</v>
          </cell>
          <cell r="AH80">
            <v>-38.090000152587891</v>
          </cell>
          <cell r="AI80">
            <v>-12.079999923706055</v>
          </cell>
        </row>
        <row r="81">
          <cell r="D81">
            <v>7.1559999999954016</v>
          </cell>
          <cell r="N81">
            <v>0.206373</v>
          </cell>
          <cell r="O81">
            <v>10.615943000000001</v>
          </cell>
          <cell r="AE81">
            <v>5.5049999999999999</v>
          </cell>
          <cell r="AH81">
            <v>-39.669998168945313</v>
          </cell>
          <cell r="AI81">
            <v>-9.2200002670288086</v>
          </cell>
        </row>
        <row r="82">
          <cell r="D82">
            <v>7.2509999999965657</v>
          </cell>
          <cell r="N82">
            <v>0.198022</v>
          </cell>
          <cell r="O82">
            <v>10.921764000000001</v>
          </cell>
          <cell r="AE82">
            <v>5.5720000000000001</v>
          </cell>
          <cell r="AH82">
            <v>-39.669998168945313</v>
          </cell>
          <cell r="AI82">
            <v>-9.2200002670288086</v>
          </cell>
        </row>
        <row r="83">
          <cell r="D83">
            <v>7.3450000000011642</v>
          </cell>
          <cell r="N83">
            <v>0.20089400000000002</v>
          </cell>
          <cell r="O83">
            <v>11.074511000000001</v>
          </cell>
          <cell r="AE83">
            <v>5.6470000000000002</v>
          </cell>
          <cell r="AH83">
            <v>-39.569999694824219</v>
          </cell>
          <cell r="AI83">
            <v>-10.25</v>
          </cell>
        </row>
        <row r="84">
          <cell r="D84">
            <v>7.4379999999946449</v>
          </cell>
          <cell r="N84">
            <v>0.199794</v>
          </cell>
          <cell r="O84">
            <v>11.377520000000001</v>
          </cell>
          <cell r="AE84">
            <v>5.7080000000000002</v>
          </cell>
          <cell r="AH84">
            <v>-52.159999847412109</v>
          </cell>
          <cell r="AI84">
            <v>-9.8299999237060547</v>
          </cell>
        </row>
        <row r="85">
          <cell r="D85">
            <v>7.5319999999992433</v>
          </cell>
          <cell r="N85">
            <v>0.205735</v>
          </cell>
          <cell r="O85">
            <v>11.528703999999999</v>
          </cell>
          <cell r="AE85">
            <v>5.7770000000000001</v>
          </cell>
          <cell r="AH85">
            <v>-43.470001220703125</v>
          </cell>
          <cell r="AI85">
            <v>-10.289999961853027</v>
          </cell>
        </row>
        <row r="86">
          <cell r="D86">
            <v>7.6229999999995925</v>
          </cell>
          <cell r="N86">
            <v>0.20857300000000001</v>
          </cell>
          <cell r="O86">
            <v>11.829361</v>
          </cell>
          <cell r="AE86">
            <v>5.8339999999999996</v>
          </cell>
          <cell r="AH86">
            <v>-46.639999389648438</v>
          </cell>
          <cell r="AI86">
            <v>-10.25</v>
          </cell>
        </row>
        <row r="87">
          <cell r="D87">
            <v>7.7160000000003492</v>
          </cell>
          <cell r="N87">
            <v>0.20943300000000001</v>
          </cell>
          <cell r="O87">
            <v>11.979282000000001</v>
          </cell>
          <cell r="AE87">
            <v>5.9</v>
          </cell>
          <cell r="AH87">
            <v>-55.099998474121094</v>
          </cell>
          <cell r="AI87">
            <v>-9.2600002288818359</v>
          </cell>
        </row>
        <row r="88">
          <cell r="D88">
            <v>7.8079999999972642</v>
          </cell>
          <cell r="N88">
            <v>0.214001</v>
          </cell>
          <cell r="O88">
            <v>12.278961000000001</v>
          </cell>
          <cell r="AE88">
            <v>5.98</v>
          </cell>
          <cell r="AH88">
            <v>-58.259998321533203</v>
          </cell>
          <cell r="AI88">
            <v>-13.050000190734863</v>
          </cell>
        </row>
        <row r="89">
          <cell r="D89">
            <v>7.9019999999945867</v>
          </cell>
          <cell r="N89">
            <v>0.206374</v>
          </cell>
          <cell r="O89">
            <v>12.391676</v>
          </cell>
          <cell r="AE89">
            <v>6.0460000000000003</v>
          </cell>
          <cell r="AH89">
            <v>-58.259998321533203</v>
          </cell>
          <cell r="AI89">
            <v>-13.050000190734863</v>
          </cell>
        </row>
        <row r="90">
          <cell r="D90">
            <v>7.9949999999953434</v>
          </cell>
          <cell r="N90">
            <v>0.217694</v>
          </cell>
          <cell r="O90">
            <v>12.653934000000001</v>
          </cell>
          <cell r="AE90">
            <v>6.1</v>
          </cell>
          <cell r="AH90">
            <v>-59.299999237060547</v>
          </cell>
          <cell r="AI90">
            <v>-12.680000305175781</v>
          </cell>
        </row>
        <row r="91">
          <cell r="D91">
            <v>8.0879999999961001</v>
          </cell>
          <cell r="N91">
            <v>0.21961600000000001</v>
          </cell>
          <cell r="O91">
            <v>12.879773999999999</v>
          </cell>
          <cell r="AE91">
            <v>6.1580000000000004</v>
          </cell>
          <cell r="AH91">
            <v>-59.959999084472656</v>
          </cell>
          <cell r="AI91">
            <v>-10.439999580383301</v>
          </cell>
        </row>
        <row r="92">
          <cell r="D92">
            <v>8.1809999999968568</v>
          </cell>
          <cell r="N92">
            <v>0.21193800000000002</v>
          </cell>
          <cell r="O92">
            <v>13.183802999999999</v>
          </cell>
          <cell r="AE92">
            <v>6.2510000000000003</v>
          </cell>
          <cell r="AH92">
            <v>-59</v>
          </cell>
          <cell r="AI92">
            <v>-11.489999771118164</v>
          </cell>
        </row>
        <row r="93">
          <cell r="D93">
            <v>8.2759999999980209</v>
          </cell>
          <cell r="N93">
            <v>0.21066699999999999</v>
          </cell>
          <cell r="O93">
            <v>13.336599</v>
          </cell>
          <cell r="AE93">
            <v>6.3449999999999998</v>
          </cell>
          <cell r="AH93">
            <v>-54.990001678466797</v>
          </cell>
          <cell r="AI93">
            <v>-8.3500003814697266</v>
          </cell>
        </row>
        <row r="94">
          <cell r="D94">
            <v>8.3689999999987776</v>
          </cell>
          <cell r="N94">
            <v>0.219026</v>
          </cell>
          <cell r="O94">
            <v>13.604220999999999</v>
          </cell>
          <cell r="AE94">
            <v>6.4109999999999996</v>
          </cell>
          <cell r="AH94">
            <v>-57.450000762939453</v>
          </cell>
          <cell r="AI94">
            <v>-6.7199997901916504</v>
          </cell>
        </row>
        <row r="95">
          <cell r="D95">
            <v>8.4649999999965075</v>
          </cell>
          <cell r="N95">
            <v>0.216442</v>
          </cell>
          <cell r="O95">
            <v>13.759601</v>
          </cell>
          <cell r="AE95">
            <v>6.4729999999999999</v>
          </cell>
          <cell r="AH95">
            <v>-55.090000152587891</v>
          </cell>
          <cell r="AI95">
            <v>-8.0299997329711914</v>
          </cell>
        </row>
        <row r="96">
          <cell r="D96">
            <v>8.5559999999968568</v>
          </cell>
          <cell r="N96">
            <v>0.21722099999999997</v>
          </cell>
          <cell r="O96">
            <v>14.112037000000001</v>
          </cell>
          <cell r="AE96">
            <v>6.5309999999999997</v>
          </cell>
          <cell r="AH96">
            <v>-55.090000152587891</v>
          </cell>
          <cell r="AI96">
            <v>-8.0299997329711914</v>
          </cell>
        </row>
        <row r="97">
          <cell r="D97">
            <v>8.6489999999976135</v>
          </cell>
          <cell r="N97">
            <v>0.21499999999999997</v>
          </cell>
          <cell r="O97">
            <v>14.231619</v>
          </cell>
          <cell r="AE97">
            <v>6.577</v>
          </cell>
          <cell r="AH97">
            <v>-61.619998931884766</v>
          </cell>
          <cell r="AI97">
            <v>-7.7399997711181641</v>
          </cell>
        </row>
        <row r="98">
          <cell r="D98">
            <v>8.7419999999983702</v>
          </cell>
          <cell r="N98">
            <v>0.22164200000000003</v>
          </cell>
          <cell r="O98">
            <v>14.550924000000002</v>
          </cell>
          <cell r="AE98">
            <v>6.6429999999999998</v>
          </cell>
          <cell r="AH98">
            <v>-60.130001068115234</v>
          </cell>
          <cell r="AI98">
            <v>-5.5799999237060547</v>
          </cell>
        </row>
        <row r="99">
          <cell r="D99">
            <v>8.8359999999956926</v>
          </cell>
          <cell r="N99">
            <v>0.21341900000000003</v>
          </cell>
          <cell r="O99">
            <v>14.716235000000001</v>
          </cell>
          <cell r="AE99">
            <v>6.7009999999999996</v>
          </cell>
          <cell r="AH99">
            <v>-61.880001068115234</v>
          </cell>
          <cell r="AI99">
            <v>-4.1500000953674316</v>
          </cell>
        </row>
        <row r="100">
          <cell r="D100">
            <v>8.9289999999964493</v>
          </cell>
          <cell r="N100">
            <v>0.21346999999999999</v>
          </cell>
          <cell r="O100">
            <v>15.005858</v>
          </cell>
          <cell r="AE100">
            <v>6.7649999999999997</v>
          </cell>
          <cell r="AH100">
            <v>-64.330001831054688</v>
          </cell>
          <cell r="AI100">
            <v>-4.5300002098083496</v>
          </cell>
        </row>
        <row r="101">
          <cell r="D101">
            <v>9.021999999997206</v>
          </cell>
          <cell r="N101">
            <v>0.21590099999999998</v>
          </cell>
          <cell r="O101">
            <v>15.1731</v>
          </cell>
          <cell r="AE101">
            <v>6.8239999999999998</v>
          </cell>
          <cell r="AH101">
            <v>-68.370002746582031</v>
          </cell>
          <cell r="AI101">
            <v>-5.9499998092651367</v>
          </cell>
        </row>
        <row r="102">
          <cell r="D102">
            <v>9.1149999999979627</v>
          </cell>
          <cell r="N102">
            <v>0.23515400000000003</v>
          </cell>
          <cell r="O102">
            <v>15.508160000000002</v>
          </cell>
          <cell r="AE102">
            <v>6.891</v>
          </cell>
          <cell r="AH102">
            <v>-69.199996948242188</v>
          </cell>
          <cell r="AI102">
            <v>1.3400000333786011</v>
          </cell>
        </row>
        <row r="103">
          <cell r="D103">
            <v>9.2079999999987194</v>
          </cell>
          <cell r="N103">
            <v>0.210481</v>
          </cell>
          <cell r="O103">
            <v>15.693172000000001</v>
          </cell>
          <cell r="AE103">
            <v>6.96</v>
          </cell>
          <cell r="AH103">
            <v>-69.169998168945313</v>
          </cell>
          <cell r="AI103">
            <v>-7.5900001525878906</v>
          </cell>
        </row>
        <row r="104">
          <cell r="D104">
            <v>9.3009999999994761</v>
          </cell>
          <cell r="N104">
            <v>0.19305699999999998</v>
          </cell>
          <cell r="O104">
            <v>15.968480000000001</v>
          </cell>
          <cell r="AE104">
            <v>7.0209999999999999</v>
          </cell>
          <cell r="AH104">
            <v>-69.169998168945313</v>
          </cell>
          <cell r="AI104">
            <v>-7.5900001525878906</v>
          </cell>
        </row>
        <row r="105">
          <cell r="D105">
            <v>9.3949999999967986</v>
          </cell>
          <cell r="N105">
            <v>0.20158300000000001</v>
          </cell>
          <cell r="O105">
            <v>16.146698000000004</v>
          </cell>
          <cell r="AE105">
            <v>7.093</v>
          </cell>
          <cell r="AH105">
            <v>-71.769996643066406</v>
          </cell>
          <cell r="AI105">
            <v>-8.0299997329711914</v>
          </cell>
        </row>
        <row r="106">
          <cell r="D106">
            <v>9.4870000000009895</v>
          </cell>
          <cell r="N106">
            <v>0.18858800000000001</v>
          </cell>
          <cell r="O106">
            <v>16.43196</v>
          </cell>
          <cell r="AE106">
            <v>7.1710000000000003</v>
          </cell>
          <cell r="AH106">
            <v>-69.050003051757813</v>
          </cell>
          <cell r="AI106">
            <v>-1.2100000381469727</v>
          </cell>
        </row>
        <row r="107">
          <cell r="D107">
            <v>9.5829999999987194</v>
          </cell>
          <cell r="N107">
            <v>0.18602600000000002</v>
          </cell>
          <cell r="O107">
            <v>16.575738999999999</v>
          </cell>
          <cell r="AE107">
            <v>7.2439999999999998</v>
          </cell>
          <cell r="AH107">
            <v>-71.239997863769531</v>
          </cell>
          <cell r="AI107">
            <v>-4.3299999237060547</v>
          </cell>
        </row>
        <row r="108">
          <cell r="D108">
            <v>9.6739999999990687</v>
          </cell>
          <cell r="N108">
            <v>0.17497599999999999</v>
          </cell>
          <cell r="O108">
            <v>16.872626999999998</v>
          </cell>
          <cell r="AE108">
            <v>7.306</v>
          </cell>
          <cell r="AH108">
            <v>-70.639999389648438</v>
          </cell>
          <cell r="AI108">
            <v>-7.619999885559082</v>
          </cell>
        </row>
        <row r="109">
          <cell r="D109">
            <v>9.7690000000002328</v>
          </cell>
          <cell r="N109">
            <v>0.183422</v>
          </cell>
          <cell r="O109">
            <v>17.116847999999997</v>
          </cell>
          <cell r="AE109">
            <v>7.3620000000000001</v>
          </cell>
          <cell r="AH109">
            <v>-69.69000244140625</v>
          </cell>
          <cell r="AI109">
            <v>-6.820000171661377</v>
          </cell>
        </row>
        <row r="110">
          <cell r="D110">
            <v>9.8620000000009895</v>
          </cell>
          <cell r="N110">
            <v>0.17533199999999999</v>
          </cell>
          <cell r="O110">
            <v>17.429072999999999</v>
          </cell>
          <cell r="AE110">
            <v>7.4180000000000001</v>
          </cell>
          <cell r="AH110">
            <v>-74.610000610351563</v>
          </cell>
          <cell r="AI110">
            <v>-8.7799997329711914</v>
          </cell>
        </row>
        <row r="111">
          <cell r="D111">
            <v>9.9549999999944703</v>
          </cell>
          <cell r="N111">
            <v>0.17448</v>
          </cell>
          <cell r="O111">
            <v>17.587174000000001</v>
          </cell>
          <cell r="AE111">
            <v>7.4859999999999998</v>
          </cell>
          <cell r="AH111">
            <v>-74.610000610351563</v>
          </cell>
          <cell r="AI111">
            <v>-8.7799997329711914</v>
          </cell>
        </row>
        <row r="112">
          <cell r="D112">
            <v>10.049999999995634</v>
          </cell>
          <cell r="N112">
            <v>0.14607599999999998</v>
          </cell>
          <cell r="O112">
            <v>17.874647999999997</v>
          </cell>
          <cell r="AE112">
            <v>7.5549999999999997</v>
          </cell>
          <cell r="AH112">
            <v>-79.599998474121094</v>
          </cell>
          <cell r="AI112">
            <v>-11.420000076293945</v>
          </cell>
        </row>
        <row r="113">
          <cell r="D113">
            <v>10.141999999999825</v>
          </cell>
          <cell r="N113">
            <v>0.14199500000000001</v>
          </cell>
          <cell r="O113">
            <v>18.042911</v>
          </cell>
          <cell r="AE113">
            <v>7.6219999999999999</v>
          </cell>
          <cell r="AH113">
            <v>-78.699996948242188</v>
          </cell>
          <cell r="AI113">
            <v>-10.430000305175781</v>
          </cell>
        </row>
        <row r="114">
          <cell r="D114">
            <v>10.23700000000099</v>
          </cell>
          <cell r="N114">
            <v>0.134798</v>
          </cell>
          <cell r="O114">
            <v>18.388348999999998</v>
          </cell>
          <cell r="AE114">
            <v>7.69</v>
          </cell>
          <cell r="AH114">
            <v>-79.760002136230469</v>
          </cell>
          <cell r="AI114">
            <v>-11.520000457763672</v>
          </cell>
        </row>
        <row r="115">
          <cell r="D115">
            <v>10.328999999997905</v>
          </cell>
          <cell r="N115">
            <v>0.12467200000000001</v>
          </cell>
          <cell r="O115">
            <v>18.571038999999999</v>
          </cell>
          <cell r="AE115">
            <v>7.758</v>
          </cell>
          <cell r="AH115">
            <v>-80.879997253417969</v>
          </cell>
          <cell r="AI115">
            <v>-4.9899997711181641</v>
          </cell>
        </row>
        <row r="116">
          <cell r="D116">
            <v>10.421999999998661</v>
          </cell>
          <cell r="N116">
            <v>0.105321</v>
          </cell>
          <cell r="O116">
            <v>18.886126000000001</v>
          </cell>
          <cell r="AE116">
            <v>7.8410000000000002</v>
          </cell>
          <cell r="AH116">
            <v>-81.610000610351563</v>
          </cell>
          <cell r="AI116">
            <v>-10.710000038146973</v>
          </cell>
        </row>
        <row r="117">
          <cell r="D117">
            <v>10.513999999995576</v>
          </cell>
          <cell r="N117">
            <v>0.11474699999999999</v>
          </cell>
          <cell r="O117">
            <v>19.063953999999999</v>
          </cell>
          <cell r="AE117">
            <v>7.9180000000000001</v>
          </cell>
          <cell r="AH117">
            <v>-81.709999084472656</v>
          </cell>
          <cell r="AI117">
            <v>-12</v>
          </cell>
        </row>
        <row r="118">
          <cell r="D118">
            <v>10.60899999999674</v>
          </cell>
          <cell r="N118">
            <v>0.11224500000000001</v>
          </cell>
          <cell r="O118">
            <v>19.383448000000001</v>
          </cell>
          <cell r="AE118">
            <v>7.984</v>
          </cell>
          <cell r="AH118">
            <v>-79.25</v>
          </cell>
          <cell r="AI118">
            <v>-11.560000419616699</v>
          </cell>
        </row>
        <row r="119">
          <cell r="D119">
            <v>10.701000000000931</v>
          </cell>
          <cell r="N119">
            <v>9.2312999999999992E-2</v>
          </cell>
          <cell r="O119">
            <v>19.530815</v>
          </cell>
          <cell r="AE119">
            <v>8.0449999999999999</v>
          </cell>
          <cell r="AH119">
            <v>-81.419998168945313</v>
          </cell>
          <cell r="AI119">
            <v>-12.539999961853027</v>
          </cell>
        </row>
        <row r="120">
          <cell r="D120">
            <v>10.792999999997846</v>
          </cell>
          <cell r="N120">
            <v>5.9326999999999998E-2</v>
          </cell>
          <cell r="O120">
            <v>19.827133999999997</v>
          </cell>
          <cell r="AE120">
            <v>8.11</v>
          </cell>
          <cell r="AH120">
            <v>-82.660003662109375</v>
          </cell>
          <cell r="AI120">
            <v>-10.960000038146973</v>
          </cell>
        </row>
        <row r="121">
          <cell r="D121">
            <v>10.884999999994761</v>
          </cell>
          <cell r="N121">
            <v>5.1117999999999997E-2</v>
          </cell>
          <cell r="O121">
            <v>19.971744999999999</v>
          </cell>
          <cell r="AE121">
            <v>8.1920000000000002</v>
          </cell>
          <cell r="AH121">
            <v>-83.330001831054688</v>
          </cell>
          <cell r="AI121">
            <v>-11.149999618530273</v>
          </cell>
        </row>
        <row r="122">
          <cell r="D122">
            <v>10.977999999995518</v>
          </cell>
          <cell r="N122">
            <v>5.9607999999999994E-2</v>
          </cell>
          <cell r="O122">
            <v>20.316773999999999</v>
          </cell>
          <cell r="AE122">
            <v>8.2620000000000005</v>
          </cell>
          <cell r="AH122">
            <v>-81.419998168945313</v>
          </cell>
          <cell r="AI122">
            <v>-12.800000190734863</v>
          </cell>
        </row>
        <row r="123">
          <cell r="D123">
            <v>11.072000000000116</v>
          </cell>
          <cell r="N123">
            <v>4.9501999999999997E-2</v>
          </cell>
          <cell r="O123">
            <v>20.471561999999999</v>
          </cell>
          <cell r="AE123">
            <v>8.3179999999999996</v>
          </cell>
          <cell r="AH123">
            <v>-80.680000305175781</v>
          </cell>
          <cell r="AI123">
            <v>-15.430000305175781</v>
          </cell>
        </row>
        <row r="124">
          <cell r="D124">
            <v>11.163999999997031</v>
          </cell>
          <cell r="N124">
            <v>4.5676999999999995E-2</v>
          </cell>
          <cell r="O124">
            <v>20.849644000000001</v>
          </cell>
          <cell r="AE124">
            <v>8.375</v>
          </cell>
          <cell r="AH124">
            <v>-82.400001525878906</v>
          </cell>
          <cell r="AI124">
            <v>-10.100000381469727</v>
          </cell>
        </row>
        <row r="125">
          <cell r="D125">
            <v>11.258999999998196</v>
          </cell>
          <cell r="N125">
            <v>3.8461000000000002E-2</v>
          </cell>
          <cell r="O125">
            <v>21.011367999999997</v>
          </cell>
          <cell r="AE125">
            <v>8.4320000000000004</v>
          </cell>
          <cell r="AH125">
            <v>-83.629997253417969</v>
          </cell>
          <cell r="AI125">
            <v>-12</v>
          </cell>
        </row>
        <row r="126">
          <cell r="D126">
            <v>11.352999999995518</v>
          </cell>
          <cell r="N126">
            <v>2.6402000000000002E-2</v>
          </cell>
          <cell r="O126">
            <v>21.341344999999997</v>
          </cell>
          <cell r="AE126">
            <v>8.5</v>
          </cell>
          <cell r="AH126">
            <v>-85.989997863769531</v>
          </cell>
          <cell r="AI126">
            <v>-14.050000190734863</v>
          </cell>
        </row>
        <row r="127">
          <cell r="D127">
            <v>11.443999999995867</v>
          </cell>
          <cell r="N127">
            <v>-1.5697000000000003E-2</v>
          </cell>
          <cell r="O127">
            <v>21.46744</v>
          </cell>
          <cell r="AE127">
            <v>8.5579999999999998</v>
          </cell>
          <cell r="AH127">
            <v>-85.599998474121094</v>
          </cell>
          <cell r="AI127">
            <v>-12.890000343322754</v>
          </cell>
        </row>
        <row r="128">
          <cell r="D128">
            <v>11.536999999996624</v>
          </cell>
          <cell r="N128">
            <v>-5.1999000000000004E-2</v>
          </cell>
          <cell r="O128">
            <v>21.756817999999999</v>
          </cell>
          <cell r="AE128">
            <v>8.6199999999999992</v>
          </cell>
          <cell r="AH128">
            <v>-85.989997863769531</v>
          </cell>
          <cell r="AI128">
            <v>-9.8199996948242188</v>
          </cell>
        </row>
        <row r="129">
          <cell r="D129">
            <v>11.631999999997788</v>
          </cell>
          <cell r="N129">
            <v>-5.2139000000000005E-2</v>
          </cell>
          <cell r="O129">
            <v>21.928128999999998</v>
          </cell>
          <cell r="AE129">
            <v>8.6969999999999992</v>
          </cell>
          <cell r="AH129">
            <v>-87.930000305175781</v>
          </cell>
          <cell r="AI129">
            <v>-11.210000038146973</v>
          </cell>
        </row>
        <row r="130">
          <cell r="D130">
            <v>11.724999999998545</v>
          </cell>
          <cell r="N130">
            <v>-4.7441000000000004E-2</v>
          </cell>
          <cell r="O130">
            <v>22.275112999999997</v>
          </cell>
          <cell r="AE130">
            <v>8.7729999999999997</v>
          </cell>
          <cell r="AH130">
            <v>-87.779998779296875</v>
          </cell>
          <cell r="AI130">
            <v>-11.470000267028809</v>
          </cell>
        </row>
        <row r="131">
          <cell r="D131">
            <v>11.81699999999546</v>
          </cell>
          <cell r="N131">
            <v>-7.8615000000000004E-2</v>
          </cell>
          <cell r="O131">
            <v>22.401641000000001</v>
          </cell>
          <cell r="AE131">
            <v>8.8309999999999995</v>
          </cell>
          <cell r="AH131">
            <v>-88.269996643066406</v>
          </cell>
          <cell r="AI131">
            <v>-17.319999694824219</v>
          </cell>
        </row>
        <row r="132">
          <cell r="D132">
            <v>11.907999999995809</v>
          </cell>
          <cell r="N132">
            <v>-0.10160400000000001</v>
          </cell>
          <cell r="O132">
            <v>22.706582999999998</v>
          </cell>
          <cell r="AE132">
            <v>8.8949999999999996</v>
          </cell>
          <cell r="AH132">
            <v>-86.480003356933594</v>
          </cell>
          <cell r="AI132">
            <v>-12.109999656677246</v>
          </cell>
        </row>
        <row r="133">
          <cell r="D133">
            <v>12.004000000000815</v>
          </cell>
          <cell r="N133">
            <v>-9.9788000000000016E-2</v>
          </cell>
          <cell r="O133">
            <v>22.894618999999999</v>
          </cell>
          <cell r="AE133">
            <v>8.9570000000000007</v>
          </cell>
          <cell r="AH133">
            <v>-87.269996643066406</v>
          </cell>
          <cell r="AI133">
            <v>-14.020000457763672</v>
          </cell>
        </row>
        <row r="134">
          <cell r="D134">
            <v>12.093999999997322</v>
          </cell>
          <cell r="N134">
            <v>-0.142676</v>
          </cell>
          <cell r="O134">
            <v>23.241220999999999</v>
          </cell>
          <cell r="AE134">
            <v>9.0239999999999991</v>
          </cell>
          <cell r="AH134">
            <v>-87.050003051757813</v>
          </cell>
          <cell r="AI134">
            <v>-14.029999732971191</v>
          </cell>
        </row>
        <row r="135">
          <cell r="D135">
            <v>12.189999999995052</v>
          </cell>
          <cell r="N135">
            <v>-0.17344700000000002</v>
          </cell>
          <cell r="O135">
            <v>23.380255999999999</v>
          </cell>
          <cell r="AE135">
            <v>9.0850000000000009</v>
          </cell>
          <cell r="AH135">
            <v>-86.19000244140625</v>
          </cell>
          <cell r="AI135">
            <v>-11.710000038146973</v>
          </cell>
        </row>
        <row r="136">
          <cell r="D136">
            <v>12.279999999998836</v>
          </cell>
          <cell r="N136">
            <v>-0.143292</v>
          </cell>
          <cell r="O136">
            <v>23.755051999999999</v>
          </cell>
          <cell r="AE136">
            <v>9.1530000000000005</v>
          </cell>
          <cell r="AH136">
            <v>-87.400001525878906</v>
          </cell>
          <cell r="AI136">
            <v>-12.590000152587891</v>
          </cell>
        </row>
        <row r="137">
          <cell r="D137">
            <v>12.373999999996158</v>
          </cell>
          <cell r="N137">
            <v>-0.22359700000000002</v>
          </cell>
          <cell r="O137">
            <v>23.859779</v>
          </cell>
          <cell r="AE137">
            <v>9.2279999999999998</v>
          </cell>
          <cell r="AH137">
            <v>-85.279998779296875</v>
          </cell>
          <cell r="AI137">
            <v>-9.25</v>
          </cell>
        </row>
        <row r="138">
          <cell r="D138">
            <v>12.468000000000757</v>
          </cell>
          <cell r="N138">
            <v>-0.22476200000000002</v>
          </cell>
          <cell r="O138">
            <v>24.186188999999999</v>
          </cell>
          <cell r="AE138">
            <v>9.2949999999999999</v>
          </cell>
          <cell r="AH138">
            <v>-86.550003051757813</v>
          </cell>
          <cell r="AI138">
            <v>-8.0699996948242188</v>
          </cell>
        </row>
        <row r="139">
          <cell r="D139">
            <v>12.557999999997264</v>
          </cell>
          <cell r="N139">
            <v>-0.24927299999999999</v>
          </cell>
          <cell r="O139">
            <v>24.330300000000001</v>
          </cell>
          <cell r="AE139">
            <v>9.3539999999999992</v>
          </cell>
          <cell r="AH139">
            <v>-87.540000915527344</v>
          </cell>
          <cell r="AI139">
            <v>-13.079999923706055</v>
          </cell>
        </row>
        <row r="140">
          <cell r="D140">
            <v>12.650999999998021</v>
          </cell>
          <cell r="N140">
            <v>-0.30793799999999999</v>
          </cell>
          <cell r="O140">
            <v>24.637505999999998</v>
          </cell>
          <cell r="AE140">
            <v>9.42</v>
          </cell>
          <cell r="AH140">
            <v>-87.19000244140625</v>
          </cell>
          <cell r="AI140">
            <v>-8.0699996948242188</v>
          </cell>
        </row>
        <row r="141">
          <cell r="D141">
            <v>12.742999999994936</v>
          </cell>
          <cell r="N141">
            <v>-0.27461000000000002</v>
          </cell>
          <cell r="O141">
            <v>24.823927000000001</v>
          </cell>
          <cell r="AE141">
            <v>9.4949999999999992</v>
          </cell>
          <cell r="AH141">
            <v>-87.290000915527344</v>
          </cell>
          <cell r="AI141">
            <v>-8.7299995422363281</v>
          </cell>
        </row>
        <row r="142">
          <cell r="AE142">
            <v>9.5679999999999996</v>
          </cell>
          <cell r="AH142">
            <v>-89.160003662109375</v>
          </cell>
          <cell r="AI142">
            <v>0.36000001430511475</v>
          </cell>
        </row>
        <row r="143">
          <cell r="AE143">
            <v>9.6370000000000005</v>
          </cell>
          <cell r="AH143">
            <v>-87.040000915527344</v>
          </cell>
          <cell r="AI143">
            <v>-8.119999885559082</v>
          </cell>
        </row>
        <row r="144">
          <cell r="AE144">
            <v>9.69</v>
          </cell>
          <cell r="AH144">
            <v>-86.669998168945313</v>
          </cell>
          <cell r="AI144">
            <v>0.87000000476837158</v>
          </cell>
        </row>
        <row r="145">
          <cell r="AE145">
            <v>9.7530000000000001</v>
          </cell>
          <cell r="AH145">
            <v>-87.05999755859375</v>
          </cell>
          <cell r="AI145">
            <v>-3.8199999332427979</v>
          </cell>
        </row>
        <row r="146">
          <cell r="AE146">
            <v>9.8160000000000007</v>
          </cell>
          <cell r="AH146">
            <v>-85.730003356933594</v>
          </cell>
          <cell r="AI146">
            <v>1.2100000381469727</v>
          </cell>
        </row>
        <row r="147">
          <cell r="AE147">
            <v>9.891</v>
          </cell>
          <cell r="AH147">
            <v>-86.040000915527344</v>
          </cell>
          <cell r="AI147">
            <v>2.3199999332427979</v>
          </cell>
        </row>
        <row r="148">
          <cell r="AE148">
            <v>9.9529999999999994</v>
          </cell>
          <cell r="AH148">
            <v>-85.5</v>
          </cell>
          <cell r="AI148">
            <v>0.87000000476837158</v>
          </cell>
        </row>
        <row r="149">
          <cell r="AE149">
            <v>10.02</v>
          </cell>
          <cell r="AH149">
            <v>-87.589996337890625</v>
          </cell>
          <cell r="AI149">
            <v>-6.9099998474121094</v>
          </cell>
        </row>
        <row r="150">
          <cell r="AE150">
            <v>10.087999999999999</v>
          </cell>
          <cell r="AH150">
            <v>-85.339996337890625</v>
          </cell>
          <cell r="AI150">
            <v>-2.369999885559082</v>
          </cell>
        </row>
        <row r="151">
          <cell r="AE151">
            <v>10.145</v>
          </cell>
          <cell r="AH151">
            <v>-85.720001220703125</v>
          </cell>
          <cell r="AI151">
            <v>-6.309999942779541</v>
          </cell>
        </row>
        <row r="152">
          <cell r="AE152">
            <v>10.212999999999999</v>
          </cell>
          <cell r="AH152">
            <v>-86.510002136230469</v>
          </cell>
          <cell r="AI152">
            <v>-7.1500000953674316</v>
          </cell>
        </row>
        <row r="153">
          <cell r="AE153">
            <v>10.281000000000001</v>
          </cell>
          <cell r="AH153">
            <v>-88.209999084472656</v>
          </cell>
          <cell r="AI153">
            <v>2.2799999713897705</v>
          </cell>
        </row>
        <row r="154">
          <cell r="AE154">
            <v>10.343</v>
          </cell>
          <cell r="AH154">
            <v>-86.830001831054688</v>
          </cell>
          <cell r="AI154">
            <v>2.5699999332427979</v>
          </cell>
        </row>
        <row r="155">
          <cell r="AE155">
            <v>10.42</v>
          </cell>
          <cell r="AH155">
            <v>-84.400001525878906</v>
          </cell>
          <cell r="AI155">
            <v>-1.0800000429153442</v>
          </cell>
        </row>
        <row r="156">
          <cell r="AE156">
            <v>10.475</v>
          </cell>
          <cell r="AH156">
            <v>-85.339996337890625</v>
          </cell>
          <cell r="AI156">
            <v>-1.2400000095367432</v>
          </cell>
        </row>
        <row r="157">
          <cell r="AE157">
            <v>10.54</v>
          </cell>
          <cell r="AH157">
            <v>-82.279998779296875</v>
          </cell>
          <cell r="AI157">
            <v>-0.15000000596046448</v>
          </cell>
        </row>
        <row r="158">
          <cell r="AE158">
            <v>10.606</v>
          </cell>
          <cell r="AH158">
            <v>-82.870002746582031</v>
          </cell>
          <cell r="AI158">
            <v>7.1700000762939453</v>
          </cell>
        </row>
        <row r="159">
          <cell r="AE159">
            <v>10.670999999999999</v>
          </cell>
          <cell r="AH159">
            <v>-80.540000915527344</v>
          </cell>
          <cell r="AI159">
            <v>4.119999885559082</v>
          </cell>
        </row>
        <row r="160">
          <cell r="AE160">
            <v>10.737</v>
          </cell>
          <cell r="AH160">
            <v>-81.769996643066406</v>
          </cell>
          <cell r="AI160">
            <v>1.3700000047683716</v>
          </cell>
        </row>
        <row r="161">
          <cell r="AE161">
            <v>10.803000000000001</v>
          </cell>
          <cell r="AH161">
            <v>-79.639999389648438</v>
          </cell>
          <cell r="AI161">
            <v>-2.9800000190734863</v>
          </cell>
        </row>
        <row r="162">
          <cell r="AE162">
            <v>10.872</v>
          </cell>
          <cell r="AH162">
            <v>-80.610000610351563</v>
          </cell>
          <cell r="AI162">
            <v>3.0899999141693115</v>
          </cell>
        </row>
        <row r="163">
          <cell r="AE163">
            <v>10.936</v>
          </cell>
          <cell r="AH163">
            <v>-80.620002746582031</v>
          </cell>
          <cell r="AI163">
            <v>3.8299999237060547</v>
          </cell>
        </row>
        <row r="164">
          <cell r="AE164">
            <v>11.02</v>
          </cell>
          <cell r="AH164">
            <v>-82.25</v>
          </cell>
          <cell r="AI164">
            <v>-1.4299999475479126</v>
          </cell>
        </row>
        <row r="165">
          <cell r="AE165">
            <v>11.097</v>
          </cell>
          <cell r="AH165">
            <v>-82.25</v>
          </cell>
          <cell r="AI165">
            <v>-1.4299999475479126</v>
          </cell>
        </row>
        <row r="166">
          <cell r="AE166">
            <v>11.177</v>
          </cell>
          <cell r="AH166">
            <v>-80.169998168945313</v>
          </cell>
          <cell r="AI166">
            <v>-9.3500003814697266</v>
          </cell>
        </row>
        <row r="167">
          <cell r="AE167">
            <v>11.292</v>
          </cell>
          <cell r="AH167">
            <v>-65.589996337890625</v>
          </cell>
          <cell r="AI167">
            <v>-0.2199999988079071</v>
          </cell>
        </row>
        <row r="168">
          <cell r="AE168">
            <v>11.375999999999999</v>
          </cell>
          <cell r="AH168">
            <v>-50.75</v>
          </cell>
          <cell r="AI168">
            <v>16.930000305175781</v>
          </cell>
        </row>
        <row r="169">
          <cell r="AE169">
            <v>11.45</v>
          </cell>
          <cell r="AH169">
            <v>-41.310001373291016</v>
          </cell>
          <cell r="AI169">
            <v>6.3899998664855957</v>
          </cell>
        </row>
        <row r="170">
          <cell r="AE170">
            <v>11.523</v>
          </cell>
          <cell r="AH170">
            <v>-38.939998626708984</v>
          </cell>
          <cell r="AI170">
            <v>1.9600000381469727</v>
          </cell>
        </row>
        <row r="171">
          <cell r="AE171">
            <v>11.584</v>
          </cell>
          <cell r="AH171">
            <v>-31.069999694824219</v>
          </cell>
          <cell r="AI171">
            <v>1.0199999809265137</v>
          </cell>
        </row>
        <row r="172">
          <cell r="AE172">
            <v>11.638999999999999</v>
          </cell>
          <cell r="AH172">
            <v>-30.219999313354492</v>
          </cell>
          <cell r="AI172">
            <v>0.8399999737739563</v>
          </cell>
        </row>
        <row r="173">
          <cell r="AE173">
            <v>11.718</v>
          </cell>
          <cell r="AH173">
            <v>-42.680000305175781</v>
          </cell>
          <cell r="AI173">
            <v>3.3499999046325684</v>
          </cell>
        </row>
        <row r="174">
          <cell r="AE174">
            <v>11.778</v>
          </cell>
          <cell r="AH174">
            <v>-46.560001373291016</v>
          </cell>
          <cell r="AI174">
            <v>7.2600002288818359</v>
          </cell>
        </row>
        <row r="175">
          <cell r="AE175">
            <v>11.837</v>
          </cell>
          <cell r="AH175">
            <v>-59.669998168945313</v>
          </cell>
          <cell r="AI175">
            <v>9.5399999618530273</v>
          </cell>
        </row>
        <row r="176">
          <cell r="AE176">
            <v>11.896000000000001</v>
          </cell>
          <cell r="AH176">
            <v>-69.879997253417969</v>
          </cell>
          <cell r="AI176">
            <v>-6.0900001525878906</v>
          </cell>
        </row>
        <row r="177">
          <cell r="AE177">
            <v>11.956</v>
          </cell>
          <cell r="AH177">
            <v>-77.790000915527344</v>
          </cell>
          <cell r="AI177">
            <v>-4.0100002288818359</v>
          </cell>
        </row>
        <row r="178">
          <cell r="AE178">
            <v>12.013</v>
          </cell>
          <cell r="AH178">
            <v>-78.120002746582031</v>
          </cell>
          <cell r="AI178">
            <v>-5.0399999618530273</v>
          </cell>
        </row>
        <row r="179">
          <cell r="AE179">
            <v>12.093</v>
          </cell>
          <cell r="AH179">
            <v>-80.099998474121094</v>
          </cell>
          <cell r="AI179">
            <v>-6.6399998664855957</v>
          </cell>
        </row>
        <row r="180">
          <cell r="AE180">
            <v>12.141999999999999</v>
          </cell>
          <cell r="AH180">
            <v>-79.459999084472656</v>
          </cell>
          <cell r="AI180">
            <v>-4.940000057220459</v>
          </cell>
        </row>
        <row r="181">
          <cell r="AE181">
            <v>12.212</v>
          </cell>
          <cell r="AH181">
            <v>-75.040000915527344</v>
          </cell>
          <cell r="AI181">
            <v>-0.95999997854232788</v>
          </cell>
        </row>
        <row r="182">
          <cell r="AE182">
            <v>12.282999999999999</v>
          </cell>
          <cell r="AH182">
            <v>-57.299999237060547</v>
          </cell>
          <cell r="AI182">
            <v>-3.059999942779541</v>
          </cell>
        </row>
        <row r="183">
          <cell r="AE183">
            <v>12.356</v>
          </cell>
          <cell r="AH183">
            <v>-39.069999694824219</v>
          </cell>
          <cell r="AI183">
            <v>11.340000152587891</v>
          </cell>
        </row>
        <row r="184">
          <cell r="AE184">
            <v>12.417</v>
          </cell>
          <cell r="AH184">
            <v>-22.079999923706055</v>
          </cell>
          <cell r="AI184">
            <v>5.5</v>
          </cell>
        </row>
        <row r="185">
          <cell r="AE185">
            <v>12.484999999999999</v>
          </cell>
          <cell r="AH185">
            <v>-12.359999656677246</v>
          </cell>
          <cell r="AI185">
            <v>3.9500000476837158</v>
          </cell>
        </row>
        <row r="186">
          <cell r="AE186">
            <v>12.538</v>
          </cell>
          <cell r="AH186">
            <v>-10.479999542236328</v>
          </cell>
          <cell r="AI186">
            <v>1.2200000286102295</v>
          </cell>
        </row>
        <row r="187">
          <cell r="AE187">
            <v>12.606999999999999</v>
          </cell>
          <cell r="AH187">
            <v>-7.25</v>
          </cell>
          <cell r="AI187">
            <v>1.0199999809265137</v>
          </cell>
        </row>
        <row r="188">
          <cell r="AE188">
            <v>12.667</v>
          </cell>
          <cell r="AH188">
            <v>-6.1700000762939453</v>
          </cell>
          <cell r="AI188">
            <v>1.8300000429153442</v>
          </cell>
        </row>
        <row r="189">
          <cell r="AE189">
            <v>12.737</v>
          </cell>
          <cell r="AH189">
            <v>-5.690000057220459</v>
          </cell>
          <cell r="AI189">
            <v>2.0499999523162842</v>
          </cell>
        </row>
      </sheetData>
      <sheetData sheetId="2">
        <row r="3">
          <cell r="E3" t="str">
            <v>Theory angle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旧Template"/>
      <sheetName val="Hikaru1"/>
      <sheetName val="Hikaru2"/>
      <sheetName val="Ogasawara1"/>
      <sheetName val="Ogasawara2"/>
      <sheetName val="Onoki1"/>
      <sheetName val="Onoki2"/>
      <sheetName val="Matsuda1"/>
      <sheetName val="Matsuda2"/>
      <sheetName val="Yamaguti1"/>
      <sheetName val="Yamaguti2"/>
      <sheetName val="Watanabe1"/>
      <sheetName val="Watanabe2"/>
      <sheetName val="Souma1"/>
      <sheetName val="Souma2"/>
      <sheetName val="Daiki1"/>
      <sheetName val="Daiki2"/>
      <sheetName val="べへー1"/>
      <sheetName val="べへー2"/>
      <sheetName val="Masaya1"/>
      <sheetName val="Masaya2"/>
    </sheetNames>
    <sheetDataSet>
      <sheetData sheetId="0"/>
      <sheetData sheetId="1"/>
      <sheetData sheetId="2">
        <row r="1">
          <cell r="A1" t="str">
            <v>Orbit</v>
          </cell>
        </row>
      </sheetData>
      <sheetData sheetId="3">
        <row r="1">
          <cell r="A1" t="str">
            <v>Orbit</v>
          </cell>
        </row>
      </sheetData>
      <sheetData sheetId="4">
        <row r="1">
          <cell r="A1" t="str">
            <v>Orbit</v>
          </cell>
        </row>
      </sheetData>
      <sheetData sheetId="5">
        <row r="1">
          <cell r="A1" t="str">
            <v>Orbit</v>
          </cell>
        </row>
      </sheetData>
      <sheetData sheetId="6">
        <row r="1">
          <cell r="A1" t="str">
            <v>Orbit</v>
          </cell>
        </row>
      </sheetData>
      <sheetData sheetId="7">
        <row r="1">
          <cell r="A1" t="str">
            <v>Orbit</v>
          </cell>
        </row>
      </sheetData>
      <sheetData sheetId="8">
        <row r="1">
          <cell r="A1" t="str">
            <v>Orbit</v>
          </cell>
        </row>
      </sheetData>
      <sheetData sheetId="9">
        <row r="1">
          <cell r="A1" t="str">
            <v>Orbit</v>
          </cell>
        </row>
      </sheetData>
      <sheetData sheetId="10">
        <row r="1">
          <cell r="A1" t="str">
            <v>Orbit</v>
          </cell>
        </row>
      </sheetData>
      <sheetData sheetId="11">
        <row r="1">
          <cell r="A1" t="str">
            <v>Orbit</v>
          </cell>
        </row>
        <row r="4">
          <cell r="N4">
            <v>0</v>
          </cell>
          <cell r="O4">
            <v>0</v>
          </cell>
        </row>
        <row r="5">
          <cell r="N5">
            <v>-2.4121999999999959E-2</v>
          </cell>
          <cell r="O5">
            <v>0.29025199999999951</v>
          </cell>
        </row>
        <row r="6">
          <cell r="N6">
            <v>-3.3109999999999216E-3</v>
          </cell>
          <cell r="O6">
            <v>0.3875649999999996</v>
          </cell>
        </row>
        <row r="7">
          <cell r="N7">
            <v>2.147700000000009E-2</v>
          </cell>
          <cell r="O7">
            <v>0.63772699999999982</v>
          </cell>
        </row>
        <row r="8">
          <cell r="N8">
            <v>1.7788000000000012E-2</v>
          </cell>
          <cell r="O8">
            <v>0.78188699999999978</v>
          </cell>
        </row>
        <row r="9">
          <cell r="N9">
            <v>4.9657000000000152E-2</v>
          </cell>
          <cell r="O9">
            <v>1.0278579999999993</v>
          </cell>
        </row>
        <row r="10">
          <cell r="N10">
            <v>5.3763000000000151E-2</v>
          </cell>
          <cell r="O10">
            <v>1.1728819999999995</v>
          </cell>
        </row>
        <row r="11">
          <cell r="N11">
            <v>8.0855000000000024E-2</v>
          </cell>
          <cell r="O11">
            <v>1.4042269999999999</v>
          </cell>
        </row>
        <row r="12">
          <cell r="N12">
            <v>8.1663999999999987E-2</v>
          </cell>
          <cell r="O12">
            <v>1.5405339999999996</v>
          </cell>
        </row>
        <row r="13">
          <cell r="N13">
            <v>0.10927400000000012</v>
          </cell>
          <cell r="O13">
            <v>1.8283609999999999</v>
          </cell>
        </row>
        <row r="14">
          <cell r="N14">
            <v>0.10711599999999999</v>
          </cell>
          <cell r="O14">
            <v>1.9560029999999997</v>
          </cell>
        </row>
        <row r="15">
          <cell r="N15">
            <v>0.115356</v>
          </cell>
          <cell r="O15">
            <v>2.2157829999999996</v>
          </cell>
        </row>
        <row r="16">
          <cell r="N16">
            <v>0.11866200000000003</v>
          </cell>
          <cell r="O16">
            <v>2.3423210000000001</v>
          </cell>
        </row>
        <row r="17">
          <cell r="N17">
            <v>0.13791599999999996</v>
          </cell>
          <cell r="O17">
            <v>2.5995199999999996</v>
          </cell>
        </row>
        <row r="18">
          <cell r="N18">
            <v>0.13609500000000002</v>
          </cell>
          <cell r="O18">
            <v>2.7171419999999999</v>
          </cell>
        </row>
        <row r="19">
          <cell r="N19">
            <v>0.15876900000000002</v>
          </cell>
          <cell r="O19">
            <v>2.9663209999999998</v>
          </cell>
        </row>
        <row r="20">
          <cell r="N20">
            <v>0.16945100000000002</v>
          </cell>
          <cell r="O20">
            <v>3.0879000000000008</v>
          </cell>
        </row>
        <row r="21">
          <cell r="N21">
            <v>0.16760100000000011</v>
          </cell>
          <cell r="O21">
            <v>3.3662239999999994</v>
          </cell>
        </row>
        <row r="22">
          <cell r="N22">
            <v>0.18090499999999998</v>
          </cell>
          <cell r="O22">
            <v>3.5385459999999993</v>
          </cell>
        </row>
        <row r="23">
          <cell r="N23">
            <v>0.17206600000000002</v>
          </cell>
          <cell r="O23">
            <v>3.8000639999999994</v>
          </cell>
        </row>
        <row r="24">
          <cell r="N24">
            <v>0.19448199999999999</v>
          </cell>
          <cell r="O24">
            <v>3.9182359999999998</v>
          </cell>
        </row>
        <row r="25">
          <cell r="N25">
            <v>0.19656600000000005</v>
          </cell>
          <cell r="O25">
            <v>4.1762249999999996</v>
          </cell>
        </row>
        <row r="26">
          <cell r="N26">
            <v>0.21077800000000002</v>
          </cell>
          <cell r="O26">
            <v>4.2850410000000005</v>
          </cell>
        </row>
        <row r="27">
          <cell r="N27">
            <v>0.22126700000000005</v>
          </cell>
          <cell r="O27">
            <v>4.5382980000000002</v>
          </cell>
        </row>
        <row r="28">
          <cell r="N28">
            <v>0.22670100000000001</v>
          </cell>
          <cell r="O28">
            <v>4.6384800000000004</v>
          </cell>
        </row>
        <row r="29">
          <cell r="N29">
            <v>0.23919900000000008</v>
          </cell>
          <cell r="O29">
            <v>4.8841999999999999</v>
          </cell>
        </row>
        <row r="30">
          <cell r="N30">
            <v>0.22744000000000006</v>
          </cell>
          <cell r="O30">
            <v>5.0197020000000006</v>
          </cell>
        </row>
        <row r="31">
          <cell r="N31">
            <v>0.25324400000000014</v>
          </cell>
          <cell r="O31">
            <v>5.2628789999999999</v>
          </cell>
        </row>
        <row r="32">
          <cell r="N32">
            <v>0.24205600000000005</v>
          </cell>
          <cell r="O32">
            <v>5.3944669999999997</v>
          </cell>
        </row>
        <row r="33">
          <cell r="N33">
            <v>0.25818399999999997</v>
          </cell>
          <cell r="O33">
            <v>5.6696719999999994</v>
          </cell>
        </row>
        <row r="34">
          <cell r="N34">
            <v>0.25827</v>
          </cell>
          <cell r="O34">
            <v>5.8017039999999991</v>
          </cell>
        </row>
        <row r="35">
          <cell r="N35">
            <v>0.28037100000000009</v>
          </cell>
          <cell r="O35">
            <v>6.0267599999999995</v>
          </cell>
        </row>
        <row r="36">
          <cell r="N36">
            <v>0.28900300000000018</v>
          </cell>
          <cell r="O36">
            <v>6.158097999999999</v>
          </cell>
        </row>
        <row r="37">
          <cell r="N37">
            <v>0.27561400000000003</v>
          </cell>
          <cell r="O37">
            <v>6.4068659999999991</v>
          </cell>
        </row>
        <row r="38">
          <cell r="N38">
            <v>0.26764599999999994</v>
          </cell>
          <cell r="O38">
            <v>6.5295780000000008</v>
          </cell>
        </row>
        <row r="39">
          <cell r="N39">
            <v>0.28015300000000004</v>
          </cell>
          <cell r="O39">
            <v>6.7805590000000002</v>
          </cell>
        </row>
        <row r="40">
          <cell r="N40">
            <v>0.29170600000000013</v>
          </cell>
          <cell r="O40">
            <v>6.8652190000000006</v>
          </cell>
        </row>
        <row r="41">
          <cell r="N41">
            <v>0.29129099999999997</v>
          </cell>
          <cell r="O41">
            <v>7.1073910000000007</v>
          </cell>
        </row>
        <row r="42">
          <cell r="N42">
            <v>0.31166499999999997</v>
          </cell>
          <cell r="O42">
            <v>7.2717710000000002</v>
          </cell>
        </row>
        <row r="43">
          <cell r="N43">
            <v>0.29980999999999997</v>
          </cell>
          <cell r="O43">
            <v>7.5065999999999997</v>
          </cell>
        </row>
        <row r="44">
          <cell r="N44">
            <v>0.30198900000000006</v>
          </cell>
          <cell r="O44">
            <v>7.6638910000000005</v>
          </cell>
        </row>
        <row r="45">
          <cell r="N45">
            <v>0.31153400000000009</v>
          </cell>
          <cell r="O45">
            <v>7.8989350000000007</v>
          </cell>
        </row>
        <row r="46">
          <cell r="N46">
            <v>0.30685500000000004</v>
          </cell>
          <cell r="O46">
            <v>8.0528810000000011</v>
          </cell>
        </row>
        <row r="47">
          <cell r="N47">
            <v>0.31190300000000004</v>
          </cell>
          <cell r="O47">
            <v>8.2841260000000005</v>
          </cell>
        </row>
        <row r="48">
          <cell r="N48">
            <v>0.31561900000000015</v>
          </cell>
          <cell r="O48">
            <v>8.3610609999999976</v>
          </cell>
        </row>
        <row r="49">
          <cell r="N49">
            <v>0.31326900000000002</v>
          </cell>
          <cell r="O49">
            <v>8.6660930000000018</v>
          </cell>
        </row>
        <row r="50">
          <cell r="N50">
            <v>0.3243410000000001</v>
          </cell>
          <cell r="O50">
            <v>8.742761999999999</v>
          </cell>
        </row>
        <row r="51">
          <cell r="N51">
            <v>0.31534000000000018</v>
          </cell>
          <cell r="O51">
            <v>9.0460439999999984</v>
          </cell>
        </row>
        <row r="52">
          <cell r="N52">
            <v>0.31780400000000009</v>
          </cell>
          <cell r="O52">
            <v>9.197827000000002</v>
          </cell>
        </row>
        <row r="53">
          <cell r="N53">
            <v>0.31298100000000001</v>
          </cell>
          <cell r="O53">
            <v>9.4255950000000013</v>
          </cell>
        </row>
        <row r="54">
          <cell r="N54">
            <v>0.30326500000000012</v>
          </cell>
          <cell r="O54">
            <v>9.8069140000000008</v>
          </cell>
        </row>
        <row r="55">
          <cell r="N55">
            <v>0.30333100000000013</v>
          </cell>
          <cell r="O55">
            <v>9.8834320000000009</v>
          </cell>
        </row>
        <row r="56">
          <cell r="N56">
            <v>0.29688900000000013</v>
          </cell>
          <cell r="O56">
            <v>10.268476999999999</v>
          </cell>
        </row>
        <row r="57">
          <cell r="N57">
            <v>0.29871399999999992</v>
          </cell>
          <cell r="O57">
            <v>10.578816</v>
          </cell>
        </row>
        <row r="58">
          <cell r="N58">
            <v>0.27700400000000014</v>
          </cell>
          <cell r="O58">
            <v>10.660729</v>
          </cell>
        </row>
        <row r="59">
          <cell r="N59">
            <v>0.2762750000000001</v>
          </cell>
          <cell r="O59">
            <v>10.937116999999999</v>
          </cell>
        </row>
        <row r="60">
          <cell r="N60">
            <v>0.27294700000000011</v>
          </cell>
          <cell r="O60">
            <v>11.057222999999999</v>
          </cell>
        </row>
        <row r="61">
          <cell r="N61">
            <v>0.24617399999999998</v>
          </cell>
          <cell r="O61">
            <v>11.304895</v>
          </cell>
        </row>
        <row r="62">
          <cell r="N62">
            <v>0.24759900000000015</v>
          </cell>
          <cell r="O62">
            <v>11.426492999999999</v>
          </cell>
        </row>
        <row r="63">
          <cell r="N63">
            <v>0.23998199999999997</v>
          </cell>
          <cell r="O63">
            <v>11.675329999999999</v>
          </cell>
        </row>
        <row r="64">
          <cell r="N64">
            <v>0.222721</v>
          </cell>
          <cell r="O64">
            <v>11.847165999999998</v>
          </cell>
        </row>
        <row r="65">
          <cell r="N65">
            <v>0.19617200000000004</v>
          </cell>
          <cell r="O65">
            <v>12.067125000000001</v>
          </cell>
        </row>
        <row r="66">
          <cell r="N66">
            <v>0.19782500000000006</v>
          </cell>
          <cell r="O66">
            <v>12.195121</v>
          </cell>
        </row>
        <row r="67">
          <cell r="N67">
            <v>0.18032000000000017</v>
          </cell>
          <cell r="O67">
            <v>12.462286000000001</v>
          </cell>
        </row>
        <row r="68">
          <cell r="N68">
            <v>0.17640499999999998</v>
          </cell>
          <cell r="O68">
            <v>12.551997999999999</v>
          </cell>
        </row>
        <row r="69">
          <cell r="N69">
            <v>0.15898299999999996</v>
          </cell>
          <cell r="O69">
            <v>12.827465</v>
          </cell>
        </row>
        <row r="70">
          <cell r="N70">
            <v>0.15642100000000006</v>
          </cell>
          <cell r="O70">
            <v>12.919446000000001</v>
          </cell>
        </row>
        <row r="71">
          <cell r="N71">
            <v>0.130798</v>
          </cell>
          <cell r="O71">
            <v>13.161289999999997</v>
          </cell>
        </row>
        <row r="72">
          <cell r="N72">
            <v>0.1487750000000001</v>
          </cell>
          <cell r="O72">
            <v>13.340827999999998</v>
          </cell>
        </row>
        <row r="73">
          <cell r="N73">
            <v>0.12338200000000006</v>
          </cell>
          <cell r="O73">
            <v>13.592568999999999</v>
          </cell>
        </row>
        <row r="74">
          <cell r="N74">
            <v>0.11794100000000003</v>
          </cell>
          <cell r="O74">
            <v>13.692717999999998</v>
          </cell>
        </row>
        <row r="75">
          <cell r="N75">
            <v>0.10718200000000001</v>
          </cell>
          <cell r="O75">
            <v>13.945827999999999</v>
          </cell>
        </row>
        <row r="76">
          <cell r="N76">
            <v>9.2393000000000031E-2</v>
          </cell>
          <cell r="O76">
            <v>14.054691</v>
          </cell>
        </row>
        <row r="77">
          <cell r="N77">
            <v>0.10374500000000011</v>
          </cell>
          <cell r="O77">
            <v>14.304597999999999</v>
          </cell>
        </row>
        <row r="78">
          <cell r="N78">
            <v>9.4360000000000124E-2</v>
          </cell>
          <cell r="O78">
            <v>14.414339</v>
          </cell>
        </row>
        <row r="79">
          <cell r="N79">
            <v>7.4768000000000029E-2</v>
          </cell>
          <cell r="O79">
            <v>14.692254999999998</v>
          </cell>
        </row>
        <row r="80">
          <cell r="N80">
            <v>6.6817999999999989E-2</v>
          </cell>
          <cell r="O80">
            <v>14.805764999999999</v>
          </cell>
        </row>
        <row r="81">
          <cell r="N81">
            <v>6.8221999999999977E-2</v>
          </cell>
          <cell r="O81">
            <v>15.025789999999997</v>
          </cell>
        </row>
        <row r="82">
          <cell r="N82">
            <v>5.9985000000000128E-2</v>
          </cell>
          <cell r="O82">
            <v>15.143607000000001</v>
          </cell>
        </row>
        <row r="83">
          <cell r="N83">
            <v>5.1773000000000138E-2</v>
          </cell>
          <cell r="O83">
            <v>15.378252999999997</v>
          </cell>
        </row>
        <row r="84">
          <cell r="N84">
            <v>5.4211000000000016E-2</v>
          </cell>
          <cell r="O84">
            <v>15.493127999999997</v>
          </cell>
        </row>
        <row r="85">
          <cell r="N85">
            <v>6.1803000000000115E-2</v>
          </cell>
          <cell r="O85">
            <v>15.785530999999999</v>
          </cell>
        </row>
        <row r="86">
          <cell r="N86">
            <v>5.2999000000000025E-2</v>
          </cell>
          <cell r="O86">
            <v>15.913963000000001</v>
          </cell>
        </row>
        <row r="87">
          <cell r="N87">
            <v>4.8721999999999981E-2</v>
          </cell>
          <cell r="O87">
            <v>16.166024999999998</v>
          </cell>
        </row>
        <row r="88">
          <cell r="N88">
            <v>2.0860000000000128E-2</v>
          </cell>
          <cell r="O88">
            <v>16.251279</v>
          </cell>
        </row>
        <row r="89">
          <cell r="N89">
            <v>3.5462999999999967E-2</v>
          </cell>
          <cell r="O89">
            <v>16.497611999999997</v>
          </cell>
        </row>
        <row r="90">
          <cell r="N90">
            <v>1.2562000000000125E-2</v>
          </cell>
          <cell r="O90">
            <v>16.582152999999998</v>
          </cell>
        </row>
        <row r="91">
          <cell r="N91">
            <v>1.5965000000000146E-2</v>
          </cell>
          <cell r="O91">
            <v>16.847343999999996</v>
          </cell>
        </row>
        <row r="92">
          <cell r="N92">
            <v>1.1000000000001365E-4</v>
          </cell>
          <cell r="O92">
            <v>16.998041999999998</v>
          </cell>
        </row>
        <row r="93">
          <cell r="N93">
            <v>-2.3700000000000045E-3</v>
          </cell>
          <cell r="O93">
            <v>17.210052999999998</v>
          </cell>
        </row>
        <row r="94">
          <cell r="N94">
            <v>-2.7159999999998947E-3</v>
          </cell>
          <cell r="O94">
            <v>17.352997999999999</v>
          </cell>
        </row>
        <row r="95">
          <cell r="N95">
            <v>-1.3588999999999941E-2</v>
          </cell>
          <cell r="O95">
            <v>17.581502999999998</v>
          </cell>
        </row>
        <row r="96">
          <cell r="N96">
            <v>-2.6299999999991998E-4</v>
          </cell>
          <cell r="O96">
            <v>17.717336</v>
          </cell>
        </row>
        <row r="97">
          <cell r="N97">
            <v>-4.1200999999999911E-2</v>
          </cell>
          <cell r="O97">
            <v>17.908013999999998</v>
          </cell>
        </row>
        <row r="98">
          <cell r="N98">
            <v>-2.3607999999999948E-2</v>
          </cell>
          <cell r="O98">
            <v>18.04485</v>
          </cell>
        </row>
        <row r="99">
          <cell r="N99">
            <v>-3.9483999999999922E-2</v>
          </cell>
          <cell r="O99">
            <v>18.296774999999997</v>
          </cell>
        </row>
        <row r="100">
          <cell r="N100">
            <v>-6.0688999999999965E-2</v>
          </cell>
          <cell r="O100">
            <v>18.398482000000001</v>
          </cell>
        </row>
        <row r="101">
          <cell r="N101">
            <v>-6.1597999999999958E-2</v>
          </cell>
          <cell r="O101">
            <v>18.644865999999997</v>
          </cell>
        </row>
        <row r="102">
          <cell r="N102">
            <v>-8.2227999999999954E-2</v>
          </cell>
          <cell r="O102">
            <v>18.749960999999999</v>
          </cell>
        </row>
        <row r="103">
          <cell r="N103">
            <v>-7.629499999999996E-2</v>
          </cell>
          <cell r="O103">
            <v>18.998691000000001</v>
          </cell>
        </row>
        <row r="104">
          <cell r="N104">
            <v>-9.3170999999999934E-2</v>
          </cell>
          <cell r="O104">
            <v>19.103900999999997</v>
          </cell>
        </row>
        <row r="105">
          <cell r="N105">
            <v>-9.6649999999999986E-2</v>
          </cell>
          <cell r="O105">
            <v>19.373048999999998</v>
          </cell>
        </row>
        <row r="106">
          <cell r="N106">
            <v>-0.11306799999999999</v>
          </cell>
          <cell r="O106">
            <v>19.481949</v>
          </cell>
        </row>
        <row r="107">
          <cell r="N107">
            <v>-0.13140599999999994</v>
          </cell>
          <cell r="O107">
            <v>19.686518</v>
          </cell>
        </row>
        <row r="108">
          <cell r="N108">
            <v>-9.9165999999999949E-2</v>
          </cell>
          <cell r="O108">
            <v>19.836224999999999</v>
          </cell>
        </row>
        <row r="109">
          <cell r="N109">
            <v>-0.12307499999999993</v>
          </cell>
          <cell r="O109">
            <v>20.055624000000002</v>
          </cell>
        </row>
        <row r="110">
          <cell r="N110">
            <v>-0.129164</v>
          </cell>
          <cell r="O110">
            <v>20.160088999999999</v>
          </cell>
        </row>
        <row r="111">
          <cell r="N111">
            <v>-0.15536899999999992</v>
          </cell>
          <cell r="O111">
            <v>20.389742999999999</v>
          </cell>
        </row>
        <row r="112">
          <cell r="N112">
            <v>-0.17243999999999995</v>
          </cell>
          <cell r="O112">
            <v>20.511661</v>
          </cell>
        </row>
        <row r="113">
          <cell r="N113">
            <v>-0.19266599999999995</v>
          </cell>
          <cell r="O113">
            <v>20.742079999999998</v>
          </cell>
        </row>
        <row r="114">
          <cell r="N114">
            <v>-0.14228499999999997</v>
          </cell>
          <cell r="O114">
            <v>20.887374000000001</v>
          </cell>
        </row>
        <row r="115">
          <cell r="N115">
            <v>-0.14838000000000001</v>
          </cell>
          <cell r="O115">
            <v>21.108868999999999</v>
          </cell>
        </row>
        <row r="116">
          <cell r="N116">
            <v>-0.20881499999999995</v>
          </cell>
          <cell r="O116">
            <v>21.187961000000001</v>
          </cell>
        </row>
        <row r="117">
          <cell r="N117">
            <v>-0.21013099999999998</v>
          </cell>
          <cell r="O117">
            <v>21.409748</v>
          </cell>
        </row>
        <row r="118">
          <cell r="N118">
            <v>-0.17684699999999998</v>
          </cell>
          <cell r="O118">
            <v>21.589839000000001</v>
          </cell>
        </row>
        <row r="119">
          <cell r="N119">
            <v>-0.16892300000000002</v>
          </cell>
          <cell r="O119">
            <v>21.808816</v>
          </cell>
        </row>
        <row r="120">
          <cell r="N120">
            <v>-0.21909299999999995</v>
          </cell>
          <cell r="O120">
            <v>21.877972</v>
          </cell>
        </row>
        <row r="121">
          <cell r="N121">
            <v>-0.21209499999999992</v>
          </cell>
          <cell r="O121">
            <v>22.104671</v>
          </cell>
        </row>
        <row r="122">
          <cell r="N122">
            <v>-0.21611199999999997</v>
          </cell>
          <cell r="O122">
            <v>22.230695000000001</v>
          </cell>
        </row>
        <row r="123">
          <cell r="N123">
            <v>-0.26139000000000001</v>
          </cell>
          <cell r="O123">
            <v>22.417469999999998</v>
          </cell>
        </row>
        <row r="124">
          <cell r="N124">
            <v>-0.18800599999999998</v>
          </cell>
          <cell r="O124">
            <v>22.560141999999999</v>
          </cell>
        </row>
        <row r="125">
          <cell r="N125">
            <v>-0.19686699999999996</v>
          </cell>
          <cell r="O125">
            <v>22.827311999999999</v>
          </cell>
        </row>
        <row r="126">
          <cell r="N126">
            <v>-0.24206499999999995</v>
          </cell>
          <cell r="O126">
            <v>22.894553999999999</v>
          </cell>
        </row>
        <row r="127">
          <cell r="N127">
            <v>-0.22269599999999992</v>
          </cell>
          <cell r="O127">
            <v>23.127375000000001</v>
          </cell>
        </row>
        <row r="128">
          <cell r="N128">
            <v>-0.27860600000000002</v>
          </cell>
          <cell r="O128">
            <v>23.212164999999999</v>
          </cell>
        </row>
        <row r="129">
          <cell r="N129">
            <v>-0.25730599999999992</v>
          </cell>
          <cell r="O129">
            <v>23.449542999999998</v>
          </cell>
        </row>
        <row r="130">
          <cell r="N130">
            <v>-0.30731099999999995</v>
          </cell>
          <cell r="O130">
            <v>23.526796999999998</v>
          </cell>
        </row>
        <row r="131">
          <cell r="N131">
            <v>-0.29420599999999991</v>
          </cell>
          <cell r="O131">
            <v>23.784766999999999</v>
          </cell>
        </row>
        <row r="132">
          <cell r="N132">
            <v>-0.29379899999999998</v>
          </cell>
          <cell r="O132">
            <v>23.925993999999999</v>
          </cell>
        </row>
        <row r="133">
          <cell r="N133">
            <v>-0.31648699999999996</v>
          </cell>
          <cell r="O133">
            <v>24.106355000000001</v>
          </cell>
        </row>
        <row r="134">
          <cell r="N134">
            <v>-0.3032439999999999</v>
          </cell>
          <cell r="O134">
            <v>24.231287000000002</v>
          </cell>
        </row>
        <row r="135">
          <cell r="N135">
            <v>-0.32593499999999997</v>
          </cell>
          <cell r="O135">
            <v>24.416649</v>
          </cell>
        </row>
        <row r="136">
          <cell r="N136">
            <v>-0.38882700000000003</v>
          </cell>
          <cell r="O136">
            <v>24.519401999999999</v>
          </cell>
        </row>
        <row r="137">
          <cell r="N137">
            <v>-0.34080099999999997</v>
          </cell>
          <cell r="O137">
            <v>24.744871</v>
          </cell>
        </row>
        <row r="138">
          <cell r="N138">
            <v>-0.38498799999999994</v>
          </cell>
          <cell r="O138">
            <v>24.818691999999999</v>
          </cell>
        </row>
        <row r="139">
          <cell r="N139">
            <v>-0.33482099999999992</v>
          </cell>
          <cell r="O139">
            <v>25.047913000000001</v>
          </cell>
        </row>
        <row r="140">
          <cell r="N140">
            <v>-0.37312899999999993</v>
          </cell>
          <cell r="O140">
            <v>25.112999000000002</v>
          </cell>
        </row>
        <row r="141">
          <cell r="N141">
            <v>-0.44684600000000002</v>
          </cell>
          <cell r="O141">
            <v>25.238403999999999</v>
          </cell>
        </row>
        <row r="142">
          <cell r="N142">
            <v>-0.41489199999999993</v>
          </cell>
          <cell r="O142">
            <v>25.345406000000001</v>
          </cell>
        </row>
        <row r="143">
          <cell r="N143">
            <v>-0.41992499999999994</v>
          </cell>
          <cell r="O143">
            <v>25.517864999999997</v>
          </cell>
        </row>
        <row r="144">
          <cell r="N144">
            <v>-0.44739899999999999</v>
          </cell>
          <cell r="O144">
            <v>25.5655</v>
          </cell>
        </row>
        <row r="145">
          <cell r="N145">
            <v>-0.36991400000000002</v>
          </cell>
          <cell r="O145">
            <v>25.764593999999999</v>
          </cell>
        </row>
      </sheetData>
      <sheetData sheetId="12">
        <row r="1">
          <cell r="A1" t="str">
            <v>Orbit</v>
          </cell>
        </row>
      </sheetData>
      <sheetData sheetId="13">
        <row r="1">
          <cell r="A1" t="str">
            <v>Orbit</v>
          </cell>
        </row>
      </sheetData>
      <sheetData sheetId="14">
        <row r="1">
          <cell r="A1" t="str">
            <v>Orbit</v>
          </cell>
        </row>
      </sheetData>
      <sheetData sheetId="15">
        <row r="1">
          <cell r="A1" t="str">
            <v>Orbit</v>
          </cell>
        </row>
      </sheetData>
      <sheetData sheetId="16">
        <row r="1">
          <cell r="A1" t="str">
            <v>Orbit</v>
          </cell>
        </row>
      </sheetData>
      <sheetData sheetId="17">
        <row r="1">
          <cell r="A1" t="str">
            <v>Orbit</v>
          </cell>
        </row>
      </sheetData>
      <sheetData sheetId="18">
        <row r="1">
          <cell r="A1" t="str">
            <v>Orbit</v>
          </cell>
        </row>
      </sheetData>
      <sheetData sheetId="19">
        <row r="1">
          <cell r="A1" t="str">
            <v>Orbit</v>
          </cell>
        </row>
      </sheetData>
      <sheetData sheetId="20">
        <row r="1">
          <cell r="A1" t="str">
            <v>Orbit</v>
          </cell>
        </row>
      </sheetData>
      <sheetData sheetId="21">
        <row r="1">
          <cell r="A1" t="str">
            <v>Orbit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4.2.11"/>
      <sheetName val="Figur4.2.10"/>
      <sheetName val="head angle (Matsuda2)"/>
      <sheetName val="Matsuda2"/>
      <sheetName val="Template"/>
      <sheetName val="Ave,SD"/>
      <sheetName val="Figure4.2.15(a)"/>
      <sheetName val="Trajectory_all"/>
      <sheetName val="Angle_all"/>
      <sheetName val="Onoki1"/>
      <sheetName val="Onoki2"/>
      <sheetName val="Ogasawara1"/>
      <sheetName val="Ogasawara2"/>
      <sheetName val="Matsuda1"/>
      <sheetName val="Yamaguti1"/>
      <sheetName val="Yamaguti2"/>
      <sheetName val="Watanabe1"/>
      <sheetName val="Watanabe2"/>
      <sheetName val="Souma1"/>
      <sheetName val="Souma2"/>
      <sheetName val="Daiki2"/>
      <sheetName val="Daichi1"/>
      <sheetName val="Daichi2"/>
      <sheetName val="Hikaru1"/>
      <sheetName val="Hikaru2"/>
      <sheetName val="Batbekh2"/>
      <sheetName val="Masaya1"/>
      <sheetName val="Masaya2"/>
    </sheetNames>
    <sheetDataSet>
      <sheetData sheetId="0">
        <row r="3">
          <cell r="E3" t="str">
            <v>Theory angle</v>
          </cell>
          <cell r="G3" t="str">
            <v>Yaw</v>
          </cell>
        </row>
        <row r="4">
          <cell r="D4">
            <v>0</v>
          </cell>
          <cell r="E4">
            <v>-24.775140568831915</v>
          </cell>
          <cell r="G4">
            <v>4.5300002098083496</v>
          </cell>
        </row>
        <row r="5">
          <cell r="D5">
            <v>0.18303099999999994</v>
          </cell>
          <cell r="E5">
            <v>-25.152278977255918</v>
          </cell>
          <cell r="G5">
            <v>8.8299999237060547</v>
          </cell>
        </row>
        <row r="6">
          <cell r="D6">
            <v>0.37423900000000004</v>
          </cell>
          <cell r="E6">
            <v>-25.51828195564282</v>
          </cell>
          <cell r="G6">
            <v>14.770000457763672</v>
          </cell>
        </row>
        <row r="7">
          <cell r="D7">
            <v>0.42270100000000005</v>
          </cell>
          <cell r="E7">
            <v>-25.466627654480021</v>
          </cell>
          <cell r="G7">
            <v>-0.30000001192092896</v>
          </cell>
        </row>
        <row r="8">
          <cell r="D8">
            <v>0.58761300000000027</v>
          </cell>
          <cell r="E8">
            <v>-25.856821730930633</v>
          </cell>
          <cell r="G8">
            <v>-37.560001373291016</v>
          </cell>
        </row>
        <row r="9">
          <cell r="D9">
            <v>0.76545600000000014</v>
          </cell>
          <cell r="E9">
            <v>-26.23070062614002</v>
          </cell>
          <cell r="G9">
            <v>-11.560000419616699</v>
          </cell>
        </row>
        <row r="10">
          <cell r="D10">
            <v>0.81404900000000002</v>
          </cell>
          <cell r="E10">
            <v>-26.175559877138767</v>
          </cell>
          <cell r="G10">
            <v>10.199999809265137</v>
          </cell>
        </row>
        <row r="11">
          <cell r="D11">
            <v>1.0566689999999999</v>
          </cell>
          <cell r="E11">
            <v>-27.047011665480483</v>
          </cell>
          <cell r="G11">
            <v>8.2600002288818359</v>
          </cell>
        </row>
        <row r="12">
          <cell r="D12">
            <v>1.2230520000000003</v>
          </cell>
          <cell r="E12">
            <v>-27.428618816479727</v>
          </cell>
          <cell r="G12">
            <v>7.8000001907348633</v>
          </cell>
        </row>
        <row r="13">
          <cell r="D13">
            <v>1.4086830000000001</v>
          </cell>
          <cell r="E13">
            <v>-27.783848866684835</v>
          </cell>
          <cell r="G13">
            <v>7.2399997711181641</v>
          </cell>
        </row>
        <row r="14">
          <cell r="D14">
            <v>1.4951970000000001</v>
          </cell>
          <cell r="E14">
            <v>-27.968036387938533</v>
          </cell>
          <cell r="G14">
            <v>23.479999542236328</v>
          </cell>
        </row>
        <row r="15">
          <cell r="D15">
            <v>1.7075279999999999</v>
          </cell>
          <cell r="E15">
            <v>-28.57852488333419</v>
          </cell>
          <cell r="G15">
            <v>5.1599998474121094</v>
          </cell>
        </row>
        <row r="16">
          <cell r="D16">
            <v>1.8028499999999998</v>
          </cell>
          <cell r="E16">
            <v>-28.748856035572111</v>
          </cell>
          <cell r="G16">
            <v>1.0499999523162842</v>
          </cell>
        </row>
        <row r="17">
          <cell r="D17">
            <v>2.0188399999999995</v>
          </cell>
          <cell r="E17">
            <v>-29.349835733806493</v>
          </cell>
          <cell r="G17">
            <v>12.890000343322754</v>
          </cell>
        </row>
        <row r="18">
          <cell r="D18">
            <v>2.2363660000000003</v>
          </cell>
          <cell r="E18">
            <v>-29.94553095796207</v>
          </cell>
          <cell r="G18">
            <v>8.2799997329711914</v>
          </cell>
        </row>
        <row r="19">
          <cell r="D19">
            <v>2.3228579999999996</v>
          </cell>
          <cell r="E19">
            <v>-30.123018502567255</v>
          </cell>
          <cell r="G19">
            <v>5.6500000953674316</v>
          </cell>
        </row>
        <row r="20">
          <cell r="D20">
            <v>2.5593560000000002</v>
          </cell>
          <cell r="E20">
            <v>-30.684040770994528</v>
          </cell>
          <cell r="G20">
            <v>10.859999656677246</v>
          </cell>
        </row>
        <row r="21">
          <cell r="D21">
            <v>2.7277329999999997</v>
          </cell>
          <cell r="E21">
            <v>-31.037730187661325</v>
          </cell>
          <cell r="G21">
            <v>19.870000839233398</v>
          </cell>
        </row>
        <row r="22">
          <cell r="D22">
            <v>2.8602689999999997</v>
          </cell>
          <cell r="E22">
            <v>-31.44548768132568</v>
          </cell>
          <cell r="G22">
            <v>6.929999828338623</v>
          </cell>
        </row>
        <row r="23">
          <cell r="D23">
            <v>3.0550580000000007</v>
          </cell>
          <cell r="E23">
            <v>-31.74827173659655</v>
          </cell>
          <cell r="G23">
            <v>-9.5</v>
          </cell>
        </row>
        <row r="24">
          <cell r="D24">
            <v>3.1385549999999998</v>
          </cell>
          <cell r="E24">
            <v>-31.920180353875864</v>
          </cell>
          <cell r="G24">
            <v>-5.320000171661377</v>
          </cell>
        </row>
        <row r="25">
          <cell r="D25">
            <v>3.3638690000000002</v>
          </cell>
          <cell r="E25">
            <v>-32.474364718510905</v>
          </cell>
          <cell r="G25">
            <v>-9.4600000381469727</v>
          </cell>
        </row>
        <row r="26">
          <cell r="D26">
            <v>3.5099230000000001</v>
          </cell>
          <cell r="E26">
            <v>-32.847485532103683</v>
          </cell>
          <cell r="G26">
            <v>-16.030000686645508</v>
          </cell>
        </row>
        <row r="27">
          <cell r="D27">
            <v>3.7268489999999996</v>
          </cell>
          <cell r="E27">
            <v>-33.405010205958298</v>
          </cell>
          <cell r="G27">
            <v>-36.830001831054688</v>
          </cell>
        </row>
        <row r="28">
          <cell r="D28">
            <v>3.9395850000000006</v>
          </cell>
          <cell r="E28">
            <v>-33.96348779812358</v>
          </cell>
          <cell r="G28">
            <v>-19.090000152587891</v>
          </cell>
        </row>
        <row r="29">
          <cell r="D29">
            <v>4.0833210000000006</v>
          </cell>
          <cell r="E29">
            <v>-34.328221958211188</v>
          </cell>
          <cell r="G29">
            <v>-6.2300000190734863</v>
          </cell>
        </row>
        <row r="30">
          <cell r="D30">
            <v>4.3317289999999993</v>
          </cell>
          <cell r="E30">
            <v>-35.131441486627182</v>
          </cell>
          <cell r="G30">
            <v>-16.639999389648438</v>
          </cell>
        </row>
        <row r="31">
          <cell r="D31">
            <v>4.5759730000000003</v>
          </cell>
          <cell r="E31">
            <v>-35.936759160403007</v>
          </cell>
          <cell r="G31">
            <v>-0.41999998688697815</v>
          </cell>
        </row>
        <row r="32">
          <cell r="D32">
            <v>4.6985159999999997</v>
          </cell>
          <cell r="E32">
            <v>-36.336333873919948</v>
          </cell>
          <cell r="G32">
            <v>5.0300002098083496</v>
          </cell>
        </row>
        <row r="33">
          <cell r="D33">
            <v>4.9373310000000004</v>
          </cell>
          <cell r="E33">
            <v>-37.143952405054648</v>
          </cell>
          <cell r="G33">
            <v>-0.37999999523162842</v>
          </cell>
        </row>
        <row r="34">
          <cell r="D34">
            <v>5.1622379999999994</v>
          </cell>
          <cell r="E34">
            <v>-37.980372017930222</v>
          </cell>
          <cell r="G34">
            <v>-2.9200000762939453</v>
          </cell>
        </row>
        <row r="35">
          <cell r="D35">
            <v>5.3093889999999995</v>
          </cell>
          <cell r="E35">
            <v>-38.663229682858315</v>
          </cell>
          <cell r="G35">
            <v>-29.469999313354492</v>
          </cell>
        </row>
        <row r="36">
          <cell r="D36">
            <v>5.5851489999999995</v>
          </cell>
          <cell r="E36">
            <v>-39.715535815647748</v>
          </cell>
          <cell r="G36">
            <v>-37.180000305175781</v>
          </cell>
        </row>
        <row r="37">
          <cell r="D37">
            <v>5.7956159999999999</v>
          </cell>
          <cell r="E37">
            <v>-40.58232598421074</v>
          </cell>
          <cell r="G37">
            <v>12.930000305175781</v>
          </cell>
        </row>
        <row r="38">
          <cell r="D38">
            <v>6.0561839999999991</v>
          </cell>
          <cell r="E38">
            <v>-41.66877763027351</v>
          </cell>
          <cell r="G38">
            <v>20.700000762939453</v>
          </cell>
        </row>
        <row r="39">
          <cell r="D39">
            <v>6.3101319999999994</v>
          </cell>
          <cell r="E39">
            <v>-42.771604234976287</v>
          </cell>
          <cell r="G39">
            <v>16.799999237060547</v>
          </cell>
        </row>
        <row r="40">
          <cell r="D40">
            <v>6.4194259999999996</v>
          </cell>
          <cell r="E40">
            <v>-43.183976531558805</v>
          </cell>
          <cell r="G40">
            <v>-1.4099999666213989</v>
          </cell>
        </row>
        <row r="41">
          <cell r="D41">
            <v>6.7150479999999986</v>
          </cell>
          <cell r="E41">
            <v>-44.529058791658585</v>
          </cell>
          <cell r="G41">
            <v>24.129999160766602</v>
          </cell>
        </row>
        <row r="42">
          <cell r="D42">
            <v>6.9598389999999997</v>
          </cell>
          <cell r="E42">
            <v>-45.650641937434806</v>
          </cell>
          <cell r="G42">
            <v>16.510000228881836</v>
          </cell>
        </row>
        <row r="43">
          <cell r="D43">
            <v>7.0591009999999992</v>
          </cell>
          <cell r="E43">
            <v>-46.091724025178102</v>
          </cell>
          <cell r="G43">
            <v>2.2000000476837158</v>
          </cell>
        </row>
        <row r="44">
          <cell r="D44">
            <v>7.2927669999999996</v>
          </cell>
          <cell r="E44">
            <v>-47.252600116394795</v>
          </cell>
          <cell r="G44">
            <v>6</v>
          </cell>
        </row>
        <row r="45">
          <cell r="D45">
            <v>7.5689669999999989</v>
          </cell>
          <cell r="E45">
            <v>-48.66168074940478</v>
          </cell>
          <cell r="G45">
            <v>0.68000000715255737</v>
          </cell>
        </row>
        <row r="46">
          <cell r="D46">
            <v>7.668329</v>
          </cell>
          <cell r="E46">
            <v>-49.092875259055909</v>
          </cell>
          <cell r="G46">
            <v>-9.880000114440918</v>
          </cell>
        </row>
        <row r="47">
          <cell r="D47">
            <v>7.9287389999999993</v>
          </cell>
          <cell r="E47">
            <v>-50.575164971408974</v>
          </cell>
          <cell r="G47">
            <v>-9.7899999618530273</v>
          </cell>
        </row>
        <row r="48">
          <cell r="D48">
            <v>8.0600439999999995</v>
          </cell>
          <cell r="E48">
            <v>-51.311568173287831</v>
          </cell>
          <cell r="G48">
            <v>-1.9299999475479126</v>
          </cell>
        </row>
        <row r="49">
          <cell r="D49">
            <v>8.3221849999999993</v>
          </cell>
          <cell r="E49">
            <v>-52.784464229397976</v>
          </cell>
          <cell r="G49">
            <v>10.119999885559082</v>
          </cell>
        </row>
        <row r="50">
          <cell r="D50">
            <v>8.6563549999999996</v>
          </cell>
          <cell r="E50">
            <v>-54.846675521914747</v>
          </cell>
          <cell r="G50">
            <v>-26.229999542236328</v>
          </cell>
        </row>
        <row r="51">
          <cell r="D51">
            <v>8.7785100000000007</v>
          </cell>
          <cell r="E51">
            <v>-55.644619458692361</v>
          </cell>
          <cell r="G51">
            <v>-9.2100000381469727</v>
          </cell>
        </row>
        <row r="52">
          <cell r="D52">
            <v>9.0240349999999996</v>
          </cell>
          <cell r="E52">
            <v>-57.237572058993365</v>
          </cell>
          <cell r="G52">
            <v>10.960000038146973</v>
          </cell>
        </row>
        <row r="53">
          <cell r="D53">
            <v>9.1870149999999988</v>
          </cell>
          <cell r="E53">
            <v>-58.304904231026285</v>
          </cell>
          <cell r="G53">
            <v>9.9899997711181641</v>
          </cell>
        </row>
        <row r="54">
          <cell r="D54">
            <v>9.4280049999999989</v>
          </cell>
          <cell r="E54">
            <v>-59.942533022492611</v>
          </cell>
          <cell r="G54">
            <v>12.739999771118164</v>
          </cell>
        </row>
        <row r="55">
          <cell r="D55">
            <v>9.7019059999999993</v>
          </cell>
          <cell r="E55">
            <v>-61.935988920321066</v>
          </cell>
          <cell r="G55">
            <v>12.109999656677246</v>
          </cell>
        </row>
        <row r="56">
          <cell r="D56">
            <v>9.822887999999999</v>
          </cell>
          <cell r="E56">
            <v>-62.750082666843873</v>
          </cell>
          <cell r="G56">
            <v>11.380000114440918</v>
          </cell>
        </row>
      </sheetData>
      <sheetData sheetId="1">
        <row r="2">
          <cell r="N2" t="str">
            <v>Trajectory</v>
          </cell>
        </row>
        <row r="3">
          <cell r="AH3" t="str">
            <v>Yaw</v>
          </cell>
          <cell r="AI3" t="str">
            <v>Pitch</v>
          </cell>
        </row>
        <row r="4">
          <cell r="D4">
            <v>0</v>
          </cell>
          <cell r="N4">
            <v>0</v>
          </cell>
          <cell r="O4">
            <v>0</v>
          </cell>
          <cell r="AE4">
            <v>0</v>
          </cell>
          <cell r="AH4">
            <v>4.5300002098083496</v>
          </cell>
          <cell r="AI4">
            <v>2.8399999141693115</v>
          </cell>
        </row>
        <row r="5">
          <cell r="D5">
            <v>9.7000000008847564E-2</v>
          </cell>
          <cell r="N5">
            <v>-1.8173999999999978E-2</v>
          </cell>
          <cell r="O5">
            <v>0.18303099999999994</v>
          </cell>
          <cell r="AE5">
            <v>5.6000000000000001E-2</v>
          </cell>
          <cell r="AH5">
            <v>8.8299999237060547</v>
          </cell>
          <cell r="AI5">
            <v>2.0499999523162842</v>
          </cell>
        </row>
        <row r="6">
          <cell r="D6">
            <v>0.20000000001164153</v>
          </cell>
          <cell r="N6">
            <v>-2.7125E-2</v>
          </cell>
          <cell r="O6">
            <v>0.37423900000000004</v>
          </cell>
          <cell r="AE6">
            <v>0.121</v>
          </cell>
          <cell r="AH6">
            <v>14.770000457763672</v>
          </cell>
          <cell r="AI6">
            <v>-0.2800000011920929</v>
          </cell>
        </row>
        <row r="7">
          <cell r="D7">
            <v>0.29499999999825377</v>
          </cell>
          <cell r="N7">
            <v>9.9260000000000442E-3</v>
          </cell>
          <cell r="O7">
            <v>0.42270100000000005</v>
          </cell>
          <cell r="AE7">
            <v>0.19800000000000001</v>
          </cell>
          <cell r="AH7">
            <v>-0.30000001192092896</v>
          </cell>
          <cell r="AI7">
            <v>1.8700000047683716</v>
          </cell>
        </row>
        <row r="8">
          <cell r="D8">
            <v>0.40000000000873115</v>
          </cell>
          <cell r="N8">
            <v>-1.5576000000000022E-2</v>
          </cell>
          <cell r="O8">
            <v>0.58761300000000027</v>
          </cell>
          <cell r="AE8">
            <v>0.26</v>
          </cell>
          <cell r="AH8">
            <v>-37.560001373291016</v>
          </cell>
          <cell r="AI8">
            <v>21.559999465942383</v>
          </cell>
        </row>
        <row r="9">
          <cell r="D9">
            <v>0.50800000000162981</v>
          </cell>
          <cell r="N9">
            <v>-2.828699999999992E-2</v>
          </cell>
          <cell r="O9">
            <v>0.76545600000000014</v>
          </cell>
          <cell r="AE9">
            <v>0.32800000000000001</v>
          </cell>
          <cell r="AH9">
            <v>-11.560000419616699</v>
          </cell>
          <cell r="AI9">
            <v>9.3500003814697266</v>
          </cell>
        </row>
        <row r="10">
          <cell r="D10">
            <v>0.61500000000523869</v>
          </cell>
          <cell r="N10">
            <v>1.0224000000000047E-2</v>
          </cell>
          <cell r="O10">
            <v>0.81404900000000002</v>
          </cell>
          <cell r="AE10">
            <v>0.4</v>
          </cell>
          <cell r="AH10">
            <v>10.199999809265137</v>
          </cell>
          <cell r="AI10">
            <v>2.1800000667572021</v>
          </cell>
        </row>
        <row r="11">
          <cell r="D11">
            <v>0.72400000000197906</v>
          </cell>
          <cell r="N11">
            <v>-9.7779999999999978E-2</v>
          </cell>
          <cell r="O11">
            <v>1.0566689999999999</v>
          </cell>
          <cell r="AE11">
            <v>0.44900000000000001</v>
          </cell>
          <cell r="AH11">
            <v>8.2600002288818359</v>
          </cell>
          <cell r="AI11">
            <v>-1.7699999809265137</v>
          </cell>
        </row>
        <row r="12">
          <cell r="D12">
            <v>0.82899999999790452</v>
          </cell>
          <cell r="N12">
            <v>-0.11205499999999995</v>
          </cell>
          <cell r="O12">
            <v>1.2230520000000003</v>
          </cell>
          <cell r="AE12">
            <v>0.52200000000000002</v>
          </cell>
          <cell r="AH12">
            <v>7.8000001907348633</v>
          </cell>
          <cell r="AI12">
            <v>-3.2200000286102295</v>
          </cell>
        </row>
        <row r="13">
          <cell r="D13">
            <v>0.92100000000209548</v>
          </cell>
          <cell r="N13">
            <v>-0.10723299999999995</v>
          </cell>
          <cell r="O13">
            <v>1.4086830000000001</v>
          </cell>
          <cell r="AE13">
            <v>0.58899999999999997</v>
          </cell>
          <cell r="AH13">
            <v>7.2399997711181641</v>
          </cell>
          <cell r="AI13">
            <v>-3.7300000190734863</v>
          </cell>
        </row>
        <row r="14">
          <cell r="D14">
            <v>1.0140000000101281</v>
          </cell>
          <cell r="N14">
            <v>-0.10898199999999997</v>
          </cell>
          <cell r="O14">
            <v>1.4951970000000001</v>
          </cell>
          <cell r="AE14">
            <v>0.65200000000000002</v>
          </cell>
          <cell r="AH14">
            <v>23.479999542236328</v>
          </cell>
          <cell r="AI14">
            <v>-7.059999942779541</v>
          </cell>
        </row>
        <row r="15">
          <cell r="D15">
            <v>1.1209999999991851</v>
          </cell>
          <cell r="N15">
            <v>-0.151366</v>
          </cell>
          <cell r="O15">
            <v>1.7075279999999999</v>
          </cell>
          <cell r="AE15">
            <v>0.72499999999999998</v>
          </cell>
          <cell r="AH15">
            <v>5.1599998474121094</v>
          </cell>
          <cell r="AI15">
            <v>-4.1399998664855957</v>
          </cell>
        </row>
        <row r="16">
          <cell r="D16">
            <v>1.2300000000104774</v>
          </cell>
          <cell r="N16">
            <v>-0.142676</v>
          </cell>
          <cell r="O16">
            <v>1.8028499999999998</v>
          </cell>
          <cell r="AE16">
            <v>0.78400000000000003</v>
          </cell>
          <cell r="AH16">
            <v>1.0499999523162842</v>
          </cell>
          <cell r="AI16">
            <v>-0.5</v>
          </cell>
        </row>
        <row r="17">
          <cell r="D17">
            <v>1.3369999999995343</v>
          </cell>
          <cell r="N17">
            <v>-0.17490499999999998</v>
          </cell>
          <cell r="O17">
            <v>2.0188399999999995</v>
          </cell>
          <cell r="AE17">
            <v>0.84699999999999998</v>
          </cell>
          <cell r="AH17">
            <v>12.890000343322754</v>
          </cell>
          <cell r="AI17">
            <v>-2.2599999904632568</v>
          </cell>
        </row>
        <row r="18">
          <cell r="D18">
            <v>1.4320000000006985</v>
          </cell>
          <cell r="N18">
            <v>-0.20075099999999999</v>
          </cell>
          <cell r="O18">
            <v>2.2363660000000003</v>
          </cell>
          <cell r="AE18">
            <v>0.92700000000000005</v>
          </cell>
          <cell r="AH18">
            <v>8.2799997329711914</v>
          </cell>
          <cell r="AI18">
            <v>-3.309999942779541</v>
          </cell>
        </row>
        <row r="19">
          <cell r="D19">
            <v>1.533000000010361</v>
          </cell>
          <cell r="N19">
            <v>-0.19505499999999995</v>
          </cell>
          <cell r="O19">
            <v>2.3228579999999996</v>
          </cell>
          <cell r="AE19">
            <v>0.98599999999999999</v>
          </cell>
          <cell r="AH19">
            <v>5.6500000953674316</v>
          </cell>
          <cell r="AI19">
            <v>-1.6399999856948853</v>
          </cell>
        </row>
        <row r="20">
          <cell r="D20">
            <v>1.6300000000046566</v>
          </cell>
          <cell r="N20">
            <v>-0.19526799999999997</v>
          </cell>
          <cell r="O20">
            <v>2.5593560000000002</v>
          </cell>
          <cell r="AE20">
            <v>1.048</v>
          </cell>
          <cell r="AH20">
            <v>10.859999656677246</v>
          </cell>
          <cell r="AI20">
            <v>-3.7899999618530273</v>
          </cell>
        </row>
        <row r="21">
          <cell r="D21">
            <v>1.7200000000011642</v>
          </cell>
          <cell r="N21">
            <v>-0.18141099999999996</v>
          </cell>
          <cell r="O21">
            <v>2.7277329999999997</v>
          </cell>
          <cell r="AE21">
            <v>1.119</v>
          </cell>
          <cell r="AH21">
            <v>19.870000839233398</v>
          </cell>
          <cell r="AI21">
            <v>-3.5699999332427979</v>
          </cell>
        </row>
        <row r="22">
          <cell r="D22">
            <v>1.8170000000100117</v>
          </cell>
          <cell r="N22">
            <v>-0.200373</v>
          </cell>
          <cell r="O22">
            <v>2.8602689999999997</v>
          </cell>
          <cell r="AE22">
            <v>1.1819999999999999</v>
          </cell>
          <cell r="AH22">
            <v>6.929999828338623</v>
          </cell>
          <cell r="AI22">
            <v>-3.309999942779541</v>
          </cell>
        </row>
        <row r="23">
          <cell r="D23">
            <v>1.9170000000012806</v>
          </cell>
          <cell r="N23">
            <v>-0.15370200000000001</v>
          </cell>
          <cell r="O23">
            <v>3.0550580000000007</v>
          </cell>
          <cell r="AE23">
            <v>1.262</v>
          </cell>
          <cell r="AH23">
            <v>-9.5</v>
          </cell>
          <cell r="AI23">
            <v>-0.46000000834465027</v>
          </cell>
        </row>
        <row r="24">
          <cell r="D24">
            <v>2.0100000000093132</v>
          </cell>
          <cell r="N24">
            <v>-0.14302899999999999</v>
          </cell>
          <cell r="O24">
            <v>3.1385549999999998</v>
          </cell>
          <cell r="AE24">
            <v>1.319</v>
          </cell>
          <cell r="AH24">
            <v>-5.320000171661377</v>
          </cell>
          <cell r="AI24">
            <v>-2.9100000858306885</v>
          </cell>
        </row>
        <row r="25">
          <cell r="D25">
            <v>2.1040000000066357</v>
          </cell>
          <cell r="N25">
            <v>-0.13283299999999998</v>
          </cell>
          <cell r="O25">
            <v>3.3638690000000002</v>
          </cell>
          <cell r="AE25">
            <v>1.395</v>
          </cell>
          <cell r="AH25">
            <v>-9.4600000381469727</v>
          </cell>
          <cell r="AI25">
            <v>-1.8400000333786011</v>
          </cell>
        </row>
        <row r="26">
          <cell r="D26">
            <v>2.2110000000102445</v>
          </cell>
          <cell r="N26">
            <v>-0.12707499999999999</v>
          </cell>
          <cell r="O26">
            <v>3.5099230000000001</v>
          </cell>
          <cell r="AE26">
            <v>1.45</v>
          </cell>
          <cell r="AH26">
            <v>-16.030000686645508</v>
          </cell>
          <cell r="AI26">
            <v>-1.4199999570846558</v>
          </cell>
        </row>
        <row r="27">
          <cell r="D27">
            <v>2.3179999999993015</v>
          </cell>
          <cell r="N27">
            <v>-0.11567999999999995</v>
          </cell>
          <cell r="O27">
            <v>3.7268489999999996</v>
          </cell>
          <cell r="AE27">
            <v>1.516</v>
          </cell>
          <cell r="AH27">
            <v>-36.830001831054688</v>
          </cell>
          <cell r="AI27">
            <v>11.310000419616699</v>
          </cell>
        </row>
        <row r="28">
          <cell r="D28">
            <v>2.4270000000105938</v>
          </cell>
          <cell r="N28">
            <v>-0.10292999999999995</v>
          </cell>
          <cell r="O28">
            <v>3.9395850000000006</v>
          </cell>
          <cell r="AE28">
            <v>1.593</v>
          </cell>
          <cell r="AH28">
            <v>-19.090000152587891</v>
          </cell>
          <cell r="AI28">
            <v>-0.12999999523162842</v>
          </cell>
        </row>
        <row r="29">
          <cell r="D29">
            <v>2.5290000000095461</v>
          </cell>
          <cell r="N29">
            <v>-8.8983999999999924E-2</v>
          </cell>
          <cell r="O29">
            <v>4.0833210000000006</v>
          </cell>
          <cell r="AE29">
            <v>1.6519999999999999</v>
          </cell>
          <cell r="AH29">
            <v>-6.2300000190734863</v>
          </cell>
          <cell r="AI29">
            <v>-4.3299999237060547</v>
          </cell>
        </row>
        <row r="30">
          <cell r="D30">
            <v>2.625</v>
          </cell>
          <cell r="N30">
            <v>-9.927199999999993E-2</v>
          </cell>
          <cell r="O30">
            <v>4.3317289999999993</v>
          </cell>
          <cell r="AE30">
            <v>1.7310000000000001</v>
          </cell>
          <cell r="AH30">
            <v>-16.639999389648438</v>
          </cell>
          <cell r="AI30">
            <v>-7.5199999809265137</v>
          </cell>
        </row>
        <row r="31">
          <cell r="D31">
            <v>2.7330000000074506</v>
          </cell>
          <cell r="N31">
            <v>-0.10621899999999994</v>
          </cell>
          <cell r="O31">
            <v>4.5759730000000003</v>
          </cell>
          <cell r="AE31">
            <v>1.81</v>
          </cell>
          <cell r="AH31">
            <v>-0.41999998688697815</v>
          </cell>
          <cell r="AI31">
            <v>-8.6099996566772461</v>
          </cell>
        </row>
        <row r="32">
          <cell r="D32">
            <v>2.8360000000102445</v>
          </cell>
          <cell r="N32">
            <v>-0.10615499999999997</v>
          </cell>
          <cell r="O32">
            <v>4.6985159999999997</v>
          </cell>
          <cell r="AE32">
            <v>1.875</v>
          </cell>
          <cell r="AH32">
            <v>5.0300002098083496</v>
          </cell>
          <cell r="AI32">
            <v>-8.1700000762939453</v>
          </cell>
        </row>
        <row r="33">
          <cell r="D33">
            <v>2.9310000000114087</v>
          </cell>
          <cell r="N33">
            <v>-0.10747699999999998</v>
          </cell>
          <cell r="O33">
            <v>4.9373310000000004</v>
          </cell>
          <cell r="AE33">
            <v>1.9350000000000001</v>
          </cell>
          <cell r="AH33">
            <v>-0.37999999523162842</v>
          </cell>
          <cell r="AI33">
            <v>-6.8299999237060547</v>
          </cell>
        </row>
        <row r="34">
          <cell r="D34">
            <v>3.0409999999974389</v>
          </cell>
          <cell r="N34">
            <v>-0.11920799999999997</v>
          </cell>
          <cell r="O34">
            <v>5.1622379999999994</v>
          </cell>
          <cell r="AE34">
            <v>1.988</v>
          </cell>
          <cell r="AH34">
            <v>-2.9200000762939453</v>
          </cell>
          <cell r="AI34">
            <v>-7.320000171661377</v>
          </cell>
        </row>
        <row r="35">
          <cell r="D35">
            <v>3.1500000000087311</v>
          </cell>
          <cell r="N35">
            <v>-0.15324199999999996</v>
          </cell>
          <cell r="O35">
            <v>5.3093889999999995</v>
          </cell>
          <cell r="AE35">
            <v>2.0470000000000002</v>
          </cell>
          <cell r="AH35">
            <v>-29.469999313354492</v>
          </cell>
          <cell r="AI35">
            <v>3.3299999237060547</v>
          </cell>
        </row>
        <row r="36">
          <cell r="D36">
            <v>3.271999999997206</v>
          </cell>
          <cell r="N36">
            <v>-0.15932499999999999</v>
          </cell>
          <cell r="O36">
            <v>5.5851489999999995</v>
          </cell>
          <cell r="AE36">
            <v>2.11</v>
          </cell>
          <cell r="AH36">
            <v>-37.180000305175781</v>
          </cell>
          <cell r="AI36">
            <v>6.880000114440918</v>
          </cell>
        </row>
        <row r="37">
          <cell r="D37">
            <v>3.375</v>
          </cell>
          <cell r="N37">
            <v>-0.17104999999999995</v>
          </cell>
          <cell r="O37">
            <v>5.7956159999999999</v>
          </cell>
          <cell r="AE37">
            <v>2.1909999999999998</v>
          </cell>
          <cell r="AH37">
            <v>12.930000305175781</v>
          </cell>
          <cell r="AI37">
            <v>-3.4600000381469727</v>
          </cell>
        </row>
        <row r="38">
          <cell r="D38">
            <v>3.4809999999997672</v>
          </cell>
          <cell r="N38">
            <v>-0.17992999999999995</v>
          </cell>
          <cell r="O38">
            <v>6.0561839999999991</v>
          </cell>
          <cell r="AE38">
            <v>2.2709999999999999</v>
          </cell>
          <cell r="AH38">
            <v>20.700000762939453</v>
          </cell>
          <cell r="AI38">
            <v>-6.1399998664855957</v>
          </cell>
        </row>
        <row r="39">
          <cell r="D39">
            <v>3.5780000000086147</v>
          </cell>
          <cell r="N39">
            <v>-0.18872999999999995</v>
          </cell>
          <cell r="O39">
            <v>6.3101319999999994</v>
          </cell>
          <cell r="AE39">
            <v>2.3380000000000001</v>
          </cell>
          <cell r="AH39">
            <v>16.799999237060547</v>
          </cell>
          <cell r="AI39">
            <v>-8.3500003814697266</v>
          </cell>
        </row>
        <row r="40">
          <cell r="D40">
            <v>3.6870000000053551</v>
          </cell>
          <cell r="N40">
            <v>-0.17610799999999996</v>
          </cell>
          <cell r="O40">
            <v>6.4194259999999996</v>
          </cell>
          <cell r="AE40">
            <v>2.4119999999999999</v>
          </cell>
          <cell r="AH40">
            <v>-1.4099999666213989</v>
          </cell>
          <cell r="AI40">
            <v>-12.220000267028809</v>
          </cell>
        </row>
        <row r="41">
          <cell r="D41">
            <v>3.7909999999974389</v>
          </cell>
          <cell r="N41">
            <v>-0.182474</v>
          </cell>
          <cell r="O41">
            <v>6.7150479999999986</v>
          </cell>
          <cell r="AE41">
            <v>2.4710000000000001</v>
          </cell>
          <cell r="AH41">
            <v>24.129999160766602</v>
          </cell>
          <cell r="AI41">
            <v>-8.9399995803833008</v>
          </cell>
        </row>
        <row r="42">
          <cell r="D42">
            <v>3.896999999997206</v>
          </cell>
          <cell r="N42">
            <v>-0.17892499999999995</v>
          </cell>
          <cell r="O42">
            <v>6.9598389999999997</v>
          </cell>
          <cell r="AE42">
            <v>2.532</v>
          </cell>
          <cell r="AH42">
            <v>16.510000228881836</v>
          </cell>
          <cell r="AI42">
            <v>-11.210000038146973</v>
          </cell>
        </row>
        <row r="43">
          <cell r="D43">
            <v>3.9910000000090804</v>
          </cell>
          <cell r="N43">
            <v>-0.17172299999999996</v>
          </cell>
          <cell r="O43">
            <v>7.0591009999999992</v>
          </cell>
          <cell r="AE43">
            <v>2.5920000000000001</v>
          </cell>
          <cell r="AH43">
            <v>2.2000000476837158</v>
          </cell>
          <cell r="AI43">
            <v>-11.470000267028809</v>
          </cell>
        </row>
        <row r="44">
          <cell r="D44">
            <v>4.0990000000019791</v>
          </cell>
          <cell r="N44">
            <v>-0.17461199999999996</v>
          </cell>
          <cell r="O44">
            <v>7.2927669999999996</v>
          </cell>
          <cell r="AE44">
            <v>2.6589999999999998</v>
          </cell>
          <cell r="AH44">
            <v>6</v>
          </cell>
          <cell r="AI44">
            <v>-11.020000457763672</v>
          </cell>
        </row>
        <row r="45">
          <cell r="D45">
            <v>4.1929999999993015</v>
          </cell>
          <cell r="N45">
            <v>-0.173683</v>
          </cell>
          <cell r="O45">
            <v>7.5689669999999989</v>
          </cell>
          <cell r="AE45">
            <v>2.7250000000000001</v>
          </cell>
          <cell r="AH45">
            <v>0.68000000715255737</v>
          </cell>
          <cell r="AI45">
            <v>-11.380000114440918</v>
          </cell>
        </row>
        <row r="46">
          <cell r="D46">
            <v>4.2989999999990687</v>
          </cell>
          <cell r="N46">
            <v>-0.153503</v>
          </cell>
          <cell r="O46">
            <v>7.668329</v>
          </cell>
          <cell r="AE46">
            <v>2.7829999999999999</v>
          </cell>
          <cell r="AH46">
            <v>-9.880000114440918</v>
          </cell>
          <cell r="AI46">
            <v>-11.050000190734863</v>
          </cell>
        </row>
        <row r="47">
          <cell r="D47">
            <v>4.3960000000079162</v>
          </cell>
          <cell r="N47">
            <v>-0.16840099999999997</v>
          </cell>
          <cell r="O47">
            <v>7.9287389999999993</v>
          </cell>
          <cell r="AE47">
            <v>2.8479999999999999</v>
          </cell>
          <cell r="AH47">
            <v>-9.7899999618530273</v>
          </cell>
          <cell r="AI47">
            <v>-11.970000267028809</v>
          </cell>
        </row>
        <row r="48">
          <cell r="D48">
            <v>4.4990000000107102</v>
          </cell>
          <cell r="N48">
            <v>-0.16862499999999994</v>
          </cell>
          <cell r="O48">
            <v>8.0600439999999995</v>
          </cell>
          <cell r="AE48">
            <v>2.911</v>
          </cell>
          <cell r="AH48">
            <v>-1.9299999475479126</v>
          </cell>
          <cell r="AI48">
            <v>-11.390000343322754</v>
          </cell>
        </row>
        <row r="49">
          <cell r="D49">
            <v>4.5900000000110595</v>
          </cell>
          <cell r="N49">
            <v>-0.15932499999999999</v>
          </cell>
          <cell r="O49">
            <v>8.3221849999999993</v>
          </cell>
          <cell r="AE49">
            <v>2.98</v>
          </cell>
          <cell r="AH49">
            <v>10.119999885559082</v>
          </cell>
          <cell r="AI49">
            <v>-7.0999999046325684</v>
          </cell>
        </row>
        <row r="50">
          <cell r="D50">
            <v>4.6849999999976717</v>
          </cell>
          <cell r="N50">
            <v>-0.16817099999999999</v>
          </cell>
          <cell r="O50">
            <v>8.6563549999999996</v>
          </cell>
          <cell r="AE50">
            <v>3.048</v>
          </cell>
          <cell r="AH50">
            <v>-26.229999542236328</v>
          </cell>
          <cell r="AI50">
            <v>5.6100001335144043</v>
          </cell>
        </row>
        <row r="51">
          <cell r="D51">
            <v>4.7799999999988358</v>
          </cell>
          <cell r="N51">
            <v>-0.17564199999999999</v>
          </cell>
          <cell r="O51">
            <v>8.7785100000000007</v>
          </cell>
          <cell r="AE51">
            <v>3.1120000000000001</v>
          </cell>
          <cell r="AH51">
            <v>-9.2100000381469727</v>
          </cell>
          <cell r="AI51">
            <v>-2.0199999809265137</v>
          </cell>
        </row>
        <row r="52">
          <cell r="D52">
            <v>4.8880000000062864</v>
          </cell>
          <cell r="N52">
            <v>-0.17838399999999996</v>
          </cell>
          <cell r="O52">
            <v>9.0240349999999996</v>
          </cell>
          <cell r="AE52">
            <v>3.1760000000000002</v>
          </cell>
          <cell r="AH52">
            <v>10.960000038146973</v>
          </cell>
          <cell r="AI52">
            <v>-2.2100000381469727</v>
          </cell>
        </row>
        <row r="53">
          <cell r="D53">
            <v>4.9980000000068685</v>
          </cell>
          <cell r="N53">
            <v>-0.17493099999999998</v>
          </cell>
          <cell r="O53">
            <v>9.1870149999999988</v>
          </cell>
          <cell r="AE53">
            <v>3.25</v>
          </cell>
          <cell r="AH53">
            <v>9.9899997711181641</v>
          </cell>
          <cell r="AI53">
            <v>-5.6399998664855957</v>
          </cell>
        </row>
        <row r="54">
          <cell r="D54">
            <v>5.1010000000096625</v>
          </cell>
          <cell r="N54">
            <v>-0.17257099999999997</v>
          </cell>
          <cell r="O54">
            <v>9.4280049999999989</v>
          </cell>
          <cell r="AE54">
            <v>3.3140000000000001</v>
          </cell>
          <cell r="AH54">
            <v>12.739999771118164</v>
          </cell>
          <cell r="AI54">
            <v>-7.8899998664855957</v>
          </cell>
        </row>
        <row r="55">
          <cell r="D55">
            <v>5.1950000000069849</v>
          </cell>
          <cell r="N55">
            <v>-0.18612999999999999</v>
          </cell>
          <cell r="O55">
            <v>9.7019059999999993</v>
          </cell>
          <cell r="AE55">
            <v>3.3820000000000001</v>
          </cell>
          <cell r="AH55">
            <v>12.109999656677246</v>
          </cell>
          <cell r="AI55">
            <v>-8.6599998474121094</v>
          </cell>
        </row>
        <row r="56">
          <cell r="D56">
            <v>5.2890000000043074</v>
          </cell>
          <cell r="N56">
            <v>-0.16876599999999997</v>
          </cell>
          <cell r="O56">
            <v>9.822887999999999</v>
          </cell>
          <cell r="AE56">
            <v>3.4420000000000002</v>
          </cell>
          <cell r="AH56">
            <v>11.380000114440918</v>
          </cell>
          <cell r="AI56">
            <v>-6.7600002288818359</v>
          </cell>
        </row>
        <row r="57">
          <cell r="D57">
            <v>5.3920000000071013</v>
          </cell>
          <cell r="N57">
            <v>-0.18522199999999997</v>
          </cell>
          <cell r="O57">
            <v>10.092009000000001</v>
          </cell>
          <cell r="AE57">
            <v>3.5070000000000001</v>
          </cell>
          <cell r="AH57">
            <v>8.369999885559082</v>
          </cell>
          <cell r="AI57">
            <v>-8.2399997711181641</v>
          </cell>
        </row>
        <row r="58">
          <cell r="D58">
            <v>5.4860000000044238</v>
          </cell>
          <cell r="N58">
            <v>-0.17529799999999995</v>
          </cell>
          <cell r="O58">
            <v>10.362845999999999</v>
          </cell>
          <cell r="AE58">
            <v>3.573</v>
          </cell>
          <cell r="AH58">
            <v>8.4399995803833008</v>
          </cell>
          <cell r="AI58">
            <v>-8.0200004577636719</v>
          </cell>
        </row>
        <row r="59">
          <cell r="D59">
            <v>5.592000000004191</v>
          </cell>
          <cell r="N59">
            <v>-0.18078299999999997</v>
          </cell>
          <cell r="O59">
            <v>10.476988</v>
          </cell>
          <cell r="AE59">
            <v>3.6379999999999999</v>
          </cell>
          <cell r="AH59">
            <v>9.0699996948242188</v>
          </cell>
          <cell r="AI59">
            <v>-7.2300000190734863</v>
          </cell>
        </row>
        <row r="60">
          <cell r="D60">
            <v>5.6849999999976717</v>
          </cell>
          <cell r="N60">
            <v>-0.17482399999999995</v>
          </cell>
          <cell r="O60">
            <v>10.744152</v>
          </cell>
          <cell r="AE60">
            <v>3.7090000000000001</v>
          </cell>
          <cell r="AH60">
            <v>12.189999580383301</v>
          </cell>
          <cell r="AI60">
            <v>-5.4800000190734863</v>
          </cell>
        </row>
        <row r="61">
          <cell r="D61">
            <v>5.7799999999988358</v>
          </cell>
          <cell r="N61">
            <v>-0.17029299999999994</v>
          </cell>
          <cell r="O61">
            <v>10.858224</v>
          </cell>
          <cell r="AE61">
            <v>3.7690000000000001</v>
          </cell>
          <cell r="AH61">
            <v>12.090000152587891</v>
          </cell>
          <cell r="AI61">
            <v>-5.7300000190734863</v>
          </cell>
        </row>
        <row r="62">
          <cell r="D62">
            <v>5.8899999999994179</v>
          </cell>
          <cell r="N62">
            <v>-0.17485299999999995</v>
          </cell>
          <cell r="O62">
            <v>11.197964000000001</v>
          </cell>
          <cell r="AE62">
            <v>3.8370000000000002</v>
          </cell>
          <cell r="AH62">
            <v>10.340000152587891</v>
          </cell>
          <cell r="AI62">
            <v>-7.7399997711181641</v>
          </cell>
        </row>
        <row r="63">
          <cell r="D63">
            <v>5.9910000000090804</v>
          </cell>
          <cell r="N63">
            <v>-0.17640599999999995</v>
          </cell>
          <cell r="O63">
            <v>11.348778000000001</v>
          </cell>
          <cell r="AE63">
            <v>3.9089999999999998</v>
          </cell>
          <cell r="AH63">
            <v>11.939999580383301</v>
          </cell>
          <cell r="AI63">
            <v>-8.2799997329711914</v>
          </cell>
        </row>
        <row r="64">
          <cell r="D64">
            <v>6.088000000003376</v>
          </cell>
          <cell r="N64">
            <v>-0.19737099999999999</v>
          </cell>
          <cell r="O64">
            <v>11.613030999999999</v>
          </cell>
          <cell r="AE64">
            <v>3.968</v>
          </cell>
          <cell r="AH64">
            <v>18.329999923706055</v>
          </cell>
          <cell r="AI64">
            <v>-6.679999828338623</v>
          </cell>
        </row>
        <row r="65">
          <cell r="D65">
            <v>6.19100000000617</v>
          </cell>
          <cell r="N65">
            <v>-0.19708699999999998</v>
          </cell>
          <cell r="O65">
            <v>11.877735999999999</v>
          </cell>
          <cell r="AE65">
            <v>4.0389999999999997</v>
          </cell>
          <cell r="AH65">
            <v>20.350000381469727</v>
          </cell>
          <cell r="AI65">
            <v>-7.1700000762939453</v>
          </cell>
        </row>
        <row r="66">
          <cell r="D66">
            <v>6.3020000000105938</v>
          </cell>
          <cell r="N66">
            <v>-0.20332799999999998</v>
          </cell>
          <cell r="O66">
            <v>12.067684</v>
          </cell>
          <cell r="AE66">
            <v>4.1040000000000001</v>
          </cell>
          <cell r="AH66">
            <v>32.009998321533203</v>
          </cell>
          <cell r="AI66">
            <v>-3.9100000858306885</v>
          </cell>
        </row>
        <row r="67">
          <cell r="D67">
            <v>6.4040000000095461</v>
          </cell>
          <cell r="N67">
            <v>-0.21251</v>
          </cell>
          <cell r="O67">
            <v>12.335154000000001</v>
          </cell>
          <cell r="AE67">
            <v>4.1660000000000004</v>
          </cell>
          <cell r="AH67">
            <v>29.969999313354492</v>
          </cell>
          <cell r="AI67">
            <v>-3.8499999046325684</v>
          </cell>
        </row>
        <row r="68">
          <cell r="D68">
            <v>6.4990000000107102</v>
          </cell>
          <cell r="N68">
            <v>-0.21556199999999995</v>
          </cell>
          <cell r="O68">
            <v>12.603982</v>
          </cell>
          <cell r="AE68">
            <v>4.2370000000000001</v>
          </cell>
          <cell r="AH68">
            <v>37.779998779296875</v>
          </cell>
          <cell r="AI68">
            <v>-1.6599999666213989</v>
          </cell>
        </row>
        <row r="69">
          <cell r="D69">
            <v>6.5890000000072177</v>
          </cell>
          <cell r="N69">
            <v>-0.23116399999999998</v>
          </cell>
          <cell r="O69">
            <v>12.721894000000001</v>
          </cell>
          <cell r="AE69">
            <v>4.2990000000000004</v>
          </cell>
          <cell r="AH69">
            <v>34.650001525878906</v>
          </cell>
          <cell r="AI69">
            <v>-1.1699999570846558</v>
          </cell>
        </row>
        <row r="70">
          <cell r="D70">
            <v>6.6960000000108266</v>
          </cell>
          <cell r="N70">
            <v>-0.23596999999999999</v>
          </cell>
          <cell r="O70">
            <v>12.994933999999999</v>
          </cell>
          <cell r="AE70">
            <v>4.3620000000000001</v>
          </cell>
          <cell r="AH70">
            <v>22.629999160766602</v>
          </cell>
          <cell r="AI70">
            <v>-8.5299997329711914</v>
          </cell>
        </row>
        <row r="71">
          <cell r="D71">
            <v>6.805000000007567</v>
          </cell>
          <cell r="N71">
            <v>-0.21729599999999999</v>
          </cell>
          <cell r="O71">
            <v>13.26641</v>
          </cell>
          <cell r="AE71">
            <v>4.4370000000000003</v>
          </cell>
          <cell r="AH71">
            <v>25.059999465942383</v>
          </cell>
          <cell r="AI71">
            <v>-7.5100002288818359</v>
          </cell>
        </row>
        <row r="72">
          <cell r="D72">
            <v>6.9110000000073342</v>
          </cell>
          <cell r="N72">
            <v>-0.22008</v>
          </cell>
          <cell r="O72">
            <v>13.385733</v>
          </cell>
          <cell r="AE72">
            <v>4.5039999999999996</v>
          </cell>
          <cell r="AH72">
            <v>25.549999237060547</v>
          </cell>
          <cell r="AI72">
            <v>-8.6700000762939453</v>
          </cell>
        </row>
        <row r="73">
          <cell r="D73">
            <v>7.0090000000054715</v>
          </cell>
          <cell r="N73">
            <v>-0.19402499999999998</v>
          </cell>
          <cell r="O73">
            <v>13.659158</v>
          </cell>
          <cell r="AE73">
            <v>4.5670000000000002</v>
          </cell>
          <cell r="AH73">
            <v>36.450000762939453</v>
          </cell>
          <cell r="AI73">
            <v>-5.0199999809265137</v>
          </cell>
        </row>
        <row r="74">
          <cell r="D74">
            <v>7.1120000000082655</v>
          </cell>
          <cell r="N74">
            <v>-0.15751899999999996</v>
          </cell>
          <cell r="O74">
            <v>13.891608</v>
          </cell>
          <cell r="AE74">
            <v>4.6360000000000001</v>
          </cell>
          <cell r="AH74">
            <v>37.459999084472656</v>
          </cell>
          <cell r="AI74">
            <v>-3.4200000762939453</v>
          </cell>
        </row>
        <row r="75">
          <cell r="D75">
            <v>7.2060000000055879</v>
          </cell>
          <cell r="N75">
            <v>-0.154998</v>
          </cell>
          <cell r="O75">
            <v>14.012994000000001</v>
          </cell>
          <cell r="AE75">
            <v>4.6950000000000003</v>
          </cell>
          <cell r="AH75">
            <v>35.720001220703125</v>
          </cell>
          <cell r="AI75">
            <v>-3.119999885559082</v>
          </cell>
        </row>
        <row r="76">
          <cell r="D76">
            <v>7.3099999999976717</v>
          </cell>
          <cell r="N76">
            <v>-0.12197199999999998</v>
          </cell>
          <cell r="O76">
            <v>14.332371000000002</v>
          </cell>
          <cell r="AE76">
            <v>4.7720000000000002</v>
          </cell>
          <cell r="AH76">
            <v>34.360000610351563</v>
          </cell>
          <cell r="AI76">
            <v>-4.1999998092651367</v>
          </cell>
        </row>
        <row r="77">
          <cell r="D77">
            <v>7.4070000000065193</v>
          </cell>
          <cell r="N77">
            <v>-0.11541999999999997</v>
          </cell>
          <cell r="O77">
            <v>14.455427999999998</v>
          </cell>
          <cell r="AE77">
            <v>4.8369999999999997</v>
          </cell>
          <cell r="AH77">
            <v>27.690000534057617</v>
          </cell>
          <cell r="AI77">
            <v>-4.440000057220459</v>
          </cell>
        </row>
        <row r="78">
          <cell r="D78">
            <v>7.5120000000024447</v>
          </cell>
          <cell r="N78">
            <v>-9.2949999999999935E-2</v>
          </cell>
          <cell r="O78">
            <v>14.743577999999999</v>
          </cell>
          <cell r="AE78">
            <v>4.9020000000000001</v>
          </cell>
          <cell r="AH78">
            <v>23.549999237060547</v>
          </cell>
          <cell r="AI78">
            <v>-7.7300000190734863</v>
          </cell>
        </row>
        <row r="79">
          <cell r="D79">
            <v>7.6040000000066357</v>
          </cell>
          <cell r="N79">
            <v>-7.770299999999998E-2</v>
          </cell>
          <cell r="O79">
            <v>15.040279</v>
          </cell>
          <cell r="AE79">
            <v>4.9640000000000004</v>
          </cell>
          <cell r="AH79">
            <v>20.209999084472656</v>
          </cell>
          <cell r="AI79">
            <v>-5.1999998092651367</v>
          </cell>
        </row>
        <row r="80">
          <cell r="D80">
            <v>7.6960000000108266</v>
          </cell>
          <cell r="N80">
            <v>-6.3689999999999941E-2</v>
          </cell>
          <cell r="O80">
            <v>15.210484999999998</v>
          </cell>
          <cell r="AE80">
            <v>5.0350000000000001</v>
          </cell>
          <cell r="AH80">
            <v>23.409999847412109</v>
          </cell>
          <cell r="AI80">
            <v>-7.3499999046325684</v>
          </cell>
        </row>
        <row r="81">
          <cell r="D81">
            <v>7.7920000000012806</v>
          </cell>
          <cell r="N81">
            <v>-7.8896999999999939E-2</v>
          </cell>
          <cell r="O81">
            <v>15.486697999999999</v>
          </cell>
          <cell r="AE81">
            <v>5.0940000000000003</v>
          </cell>
          <cell r="AH81">
            <v>15.680000305175781</v>
          </cell>
          <cell r="AI81">
            <v>-8.4200000762939453</v>
          </cell>
        </row>
        <row r="82">
          <cell r="D82">
            <v>7.8980000000010477</v>
          </cell>
          <cell r="N82">
            <v>-8.6937999999999988E-2</v>
          </cell>
          <cell r="O82">
            <v>15.627857999999998</v>
          </cell>
          <cell r="AE82">
            <v>5.1630000000000003</v>
          </cell>
          <cell r="AH82">
            <v>23.760000228881836</v>
          </cell>
          <cell r="AI82">
            <v>-6.119999885559082</v>
          </cell>
        </row>
        <row r="83">
          <cell r="D83">
            <v>8.0060000000084983</v>
          </cell>
          <cell r="N83">
            <v>-0.10674599999999998</v>
          </cell>
          <cell r="O83">
            <v>15.918403000000001</v>
          </cell>
          <cell r="AE83">
            <v>5.2359999999999998</v>
          </cell>
          <cell r="AH83">
            <v>4.809999942779541</v>
          </cell>
          <cell r="AI83">
            <v>-8.8299999237060547</v>
          </cell>
        </row>
        <row r="84">
          <cell r="D84">
            <v>8.1110000000044238</v>
          </cell>
          <cell r="N84">
            <v>-0.11449000000000001</v>
          </cell>
          <cell r="O84">
            <v>16.211164</v>
          </cell>
          <cell r="AE84">
            <v>5.3040000000000003</v>
          </cell>
          <cell r="AH84">
            <v>8.8100004196166992</v>
          </cell>
          <cell r="AI84">
            <v>-5.6500000953674316</v>
          </cell>
        </row>
        <row r="85">
          <cell r="D85">
            <v>8.2210000000050059</v>
          </cell>
          <cell r="N85">
            <v>-0.12166999999999996</v>
          </cell>
          <cell r="O85">
            <v>16.362818000000001</v>
          </cell>
          <cell r="AE85">
            <v>5.3849999999999998</v>
          </cell>
          <cell r="AH85">
            <v>-8.630000114440918</v>
          </cell>
          <cell r="AI85">
            <v>-5.6500000953674316</v>
          </cell>
        </row>
        <row r="86">
          <cell r="D86">
            <v>8.327000000004773</v>
          </cell>
          <cell r="N86">
            <v>-0.14053999999999997</v>
          </cell>
          <cell r="O86">
            <v>16.625256</v>
          </cell>
          <cell r="AE86">
            <v>5.4530000000000003</v>
          </cell>
          <cell r="AH86">
            <v>-6.9600000381469727</v>
          </cell>
          <cell r="AI86">
            <v>-10.630000114440918</v>
          </cell>
        </row>
        <row r="87">
          <cell r="D87">
            <v>8.4380000000091968</v>
          </cell>
          <cell r="N87">
            <v>-0.15689799999999998</v>
          </cell>
          <cell r="O87">
            <v>16.893877</v>
          </cell>
          <cell r="AE87">
            <v>5.5170000000000003</v>
          </cell>
          <cell r="AH87">
            <v>-40.069999694824219</v>
          </cell>
          <cell r="AI87">
            <v>-4.8499999046325684</v>
          </cell>
        </row>
        <row r="88">
          <cell r="D88">
            <v>8.5400000000081491</v>
          </cell>
          <cell r="N88">
            <v>-0.14616699999999996</v>
          </cell>
          <cell r="O88">
            <v>17.206810000000001</v>
          </cell>
          <cell r="AE88">
            <v>5.5739999999999998</v>
          </cell>
          <cell r="AH88">
            <v>-40.590000152587891</v>
          </cell>
          <cell r="AI88">
            <v>-1.4199999570846558</v>
          </cell>
        </row>
        <row r="89">
          <cell r="D89">
            <v>8.6340000000054715</v>
          </cell>
          <cell r="N89">
            <v>-0.17199599999999998</v>
          </cell>
          <cell r="O89">
            <v>17.333293000000001</v>
          </cell>
          <cell r="AE89">
            <v>5.64</v>
          </cell>
          <cell r="AH89">
            <v>-39.799999237060547</v>
          </cell>
          <cell r="AI89">
            <v>-1.1000000238418579</v>
          </cell>
        </row>
        <row r="90">
          <cell r="D90">
            <v>8.7320000000036089</v>
          </cell>
          <cell r="N90">
            <v>-0.15026499999999998</v>
          </cell>
          <cell r="O90">
            <v>17.597048000000004</v>
          </cell>
          <cell r="AE90">
            <v>5.694</v>
          </cell>
          <cell r="AH90">
            <v>-39.849998474121094</v>
          </cell>
          <cell r="AI90">
            <v>-3.130000114440918</v>
          </cell>
        </row>
        <row r="91">
          <cell r="D91">
            <v>8.8369999999995343</v>
          </cell>
          <cell r="N91">
            <v>-0.12583499999999997</v>
          </cell>
          <cell r="O91">
            <v>17.750581000000004</v>
          </cell>
          <cell r="AE91">
            <v>5.758</v>
          </cell>
          <cell r="AH91">
            <v>-37.700000762939453</v>
          </cell>
          <cell r="AI91">
            <v>-1.3700000047683716</v>
          </cell>
        </row>
        <row r="92">
          <cell r="D92">
            <v>8.9310000000114087</v>
          </cell>
          <cell r="N92">
            <v>-0.12069299999999998</v>
          </cell>
          <cell r="O92">
            <v>17.979451000000001</v>
          </cell>
          <cell r="AE92">
            <v>5.8310000000000004</v>
          </cell>
          <cell r="AH92">
            <v>-45.810001373291016</v>
          </cell>
          <cell r="AI92">
            <v>-6.6599998474121094</v>
          </cell>
        </row>
        <row r="93">
          <cell r="D93">
            <v>9.0360000000073342</v>
          </cell>
          <cell r="N93">
            <v>-7.4428999999999981E-2</v>
          </cell>
          <cell r="O93">
            <v>18.242533999999999</v>
          </cell>
          <cell r="AE93">
            <v>5.9029999999999996</v>
          </cell>
          <cell r="AH93">
            <v>-51.139999389648438</v>
          </cell>
          <cell r="AI93">
            <v>6.6999998092651367</v>
          </cell>
        </row>
        <row r="94">
          <cell r="D94">
            <v>9.1330000000016298</v>
          </cell>
          <cell r="N94">
            <v>-5.9423999999999977E-2</v>
          </cell>
          <cell r="O94">
            <v>18.352532000000004</v>
          </cell>
          <cell r="AE94">
            <v>5.9669999999999996</v>
          </cell>
          <cell r="AH94">
            <v>-63.619998931884766</v>
          </cell>
          <cell r="AI94">
            <v>8.380000114440918</v>
          </cell>
        </row>
        <row r="95">
          <cell r="D95">
            <v>9.2350000000005821</v>
          </cell>
          <cell r="N95">
            <v>-2.6161999999999921E-2</v>
          </cell>
          <cell r="O95">
            <v>18.637007000000001</v>
          </cell>
          <cell r="AE95">
            <v>6.032</v>
          </cell>
          <cell r="AH95">
            <v>-62.159999847412109</v>
          </cell>
          <cell r="AI95">
            <v>5.070000171661377</v>
          </cell>
        </row>
        <row r="96">
          <cell r="D96">
            <v>9.3320000000094296</v>
          </cell>
          <cell r="N96">
            <v>2.9562000000000012E-2</v>
          </cell>
          <cell r="O96">
            <v>18.910825000000003</v>
          </cell>
          <cell r="AE96">
            <v>6.0979999999999999</v>
          </cell>
          <cell r="AH96">
            <v>-56.689998626708984</v>
          </cell>
          <cell r="AI96">
            <v>-4.929999828338623</v>
          </cell>
        </row>
        <row r="97">
          <cell r="D97">
            <v>9.4400000000023283</v>
          </cell>
          <cell r="N97">
            <v>4.7119000000000029E-2</v>
          </cell>
          <cell r="O97">
            <v>19.026805</v>
          </cell>
          <cell r="AE97">
            <v>6.1630000000000003</v>
          </cell>
          <cell r="AH97">
            <v>0</v>
          </cell>
          <cell r="AI97">
            <v>0</v>
          </cell>
        </row>
        <row r="98">
          <cell r="D98">
            <v>9.5370000000111759</v>
          </cell>
          <cell r="N98">
            <v>9.318700000000002E-2</v>
          </cell>
          <cell r="O98">
            <v>19.321690000000004</v>
          </cell>
          <cell r="AE98">
            <v>6.2359999999999998</v>
          </cell>
          <cell r="AH98">
            <v>0</v>
          </cell>
          <cell r="AI98">
            <v>0</v>
          </cell>
        </row>
        <row r="99">
          <cell r="D99">
            <v>9.643000000010943</v>
          </cell>
          <cell r="N99">
            <v>9.9374000000000032E-2</v>
          </cell>
          <cell r="O99">
            <v>19.454150000000002</v>
          </cell>
          <cell r="AE99">
            <v>6.3019999999999996</v>
          </cell>
          <cell r="AH99">
            <v>0</v>
          </cell>
          <cell r="AI99">
            <v>0</v>
          </cell>
        </row>
        <row r="100">
          <cell r="D100">
            <v>9.7379999999975553</v>
          </cell>
          <cell r="N100">
            <v>0.115</v>
          </cell>
          <cell r="O100">
            <v>19.722248000000004</v>
          </cell>
          <cell r="AE100">
            <v>6.3730000000000002</v>
          </cell>
          <cell r="AH100">
            <v>0</v>
          </cell>
          <cell r="AI100">
            <v>0</v>
          </cell>
        </row>
        <row r="101">
          <cell r="D101">
            <v>9.8460000000050059</v>
          </cell>
          <cell r="N101">
            <v>0.10530600000000004</v>
          </cell>
          <cell r="O101">
            <v>20.025023000000001</v>
          </cell>
          <cell r="AE101">
            <v>6.4349999999999996</v>
          </cell>
          <cell r="AH101">
            <v>0</v>
          </cell>
          <cell r="AI101">
            <v>0</v>
          </cell>
        </row>
        <row r="102">
          <cell r="D102">
            <v>9.9550000000017462</v>
          </cell>
          <cell r="N102">
            <v>0.11992200000000003</v>
          </cell>
          <cell r="O102">
            <v>20.236526000000001</v>
          </cell>
          <cell r="AE102">
            <v>6.4939999999999998</v>
          </cell>
          <cell r="AH102">
            <v>0</v>
          </cell>
          <cell r="AI102">
            <v>0</v>
          </cell>
        </row>
        <row r="103">
          <cell r="D103">
            <v>10.059999999997672</v>
          </cell>
          <cell r="N103">
            <v>6.4324000000000076E-2</v>
          </cell>
          <cell r="O103">
            <v>20.529320999999999</v>
          </cell>
          <cell r="AE103">
            <v>6.556</v>
          </cell>
          <cell r="AH103">
            <v>0</v>
          </cell>
          <cell r="AI103">
            <v>0</v>
          </cell>
        </row>
        <row r="104">
          <cell r="D104">
            <v>10.167000000001281</v>
          </cell>
          <cell r="N104">
            <v>6.3466000000000009E-2</v>
          </cell>
          <cell r="O104">
            <v>20.853235000000002</v>
          </cell>
          <cell r="AE104">
            <v>6.6210000000000004</v>
          </cell>
          <cell r="AH104">
            <v>0</v>
          </cell>
          <cell r="AI104">
            <v>0</v>
          </cell>
        </row>
        <row r="105">
          <cell r="D105">
            <v>10.262000000002445</v>
          </cell>
          <cell r="N105">
            <v>-2.4798000000000004E-2</v>
          </cell>
          <cell r="O105">
            <v>21.119858000000001</v>
          </cell>
          <cell r="AE105">
            <v>6.6879999999999997</v>
          </cell>
          <cell r="AH105">
            <v>0</v>
          </cell>
          <cell r="AI105">
            <v>0</v>
          </cell>
        </row>
        <row r="106">
          <cell r="D106">
            <v>10.36600000000908</v>
          </cell>
          <cell r="N106">
            <v>-3.0656999999999927E-2</v>
          </cell>
          <cell r="O106">
            <v>21.297903000000002</v>
          </cell>
          <cell r="AE106">
            <v>6.7549999999999999</v>
          </cell>
          <cell r="AH106">
            <v>0</v>
          </cell>
          <cell r="AI106">
            <v>0</v>
          </cell>
        </row>
        <row r="107">
          <cell r="D107">
            <v>10.461999999999534</v>
          </cell>
          <cell r="N107">
            <v>-0.10485000000000003</v>
          </cell>
          <cell r="O107">
            <v>21.560228000000002</v>
          </cell>
          <cell r="AE107">
            <v>6.82</v>
          </cell>
          <cell r="AH107">
            <v>0</v>
          </cell>
          <cell r="AI107">
            <v>0</v>
          </cell>
        </row>
        <row r="108">
          <cell r="D108">
            <v>10.563999999998487</v>
          </cell>
          <cell r="N108">
            <v>-8.6670999999999943E-2</v>
          </cell>
          <cell r="O108">
            <v>21.718704000000002</v>
          </cell>
          <cell r="AE108">
            <v>6.8860000000000001</v>
          </cell>
          <cell r="AH108">
            <v>0</v>
          </cell>
          <cell r="AI108">
            <v>0</v>
          </cell>
        </row>
        <row r="109">
          <cell r="D109">
            <v>10.657000000006519</v>
          </cell>
          <cell r="N109">
            <v>-0.14853499999999997</v>
          </cell>
          <cell r="O109">
            <v>21.977743000000004</v>
          </cell>
          <cell r="AE109">
            <v>6.9560000000000004</v>
          </cell>
          <cell r="AH109">
            <v>0</v>
          </cell>
          <cell r="AI109">
            <v>0</v>
          </cell>
        </row>
        <row r="110">
          <cell r="D110">
            <v>10.75</v>
          </cell>
          <cell r="N110">
            <v>-0.20708199999999999</v>
          </cell>
          <cell r="O110">
            <v>22.239357999999999</v>
          </cell>
          <cell r="AE110">
            <v>7.0190000000000001</v>
          </cell>
          <cell r="AH110">
            <v>0</v>
          </cell>
          <cell r="AI110">
            <v>0</v>
          </cell>
        </row>
        <row r="111">
          <cell r="D111">
            <v>10.843999999997322</v>
          </cell>
          <cell r="N111">
            <v>-0.19536399999999998</v>
          </cell>
          <cell r="O111">
            <v>22.418880000000001</v>
          </cell>
          <cell r="AE111">
            <v>7.0860000000000003</v>
          </cell>
          <cell r="AH111">
            <v>0</v>
          </cell>
          <cell r="AI111">
            <v>0</v>
          </cell>
        </row>
        <row r="112">
          <cell r="D112">
            <v>10.9490000000078</v>
          </cell>
          <cell r="N112">
            <v>-0.22226399999999996</v>
          </cell>
          <cell r="O112">
            <v>22.651974000000003</v>
          </cell>
          <cell r="AE112">
            <v>7.16</v>
          </cell>
          <cell r="AH112">
            <v>0</v>
          </cell>
          <cell r="AI112">
            <v>0</v>
          </cell>
        </row>
        <row r="113">
          <cell r="D113">
            <v>11.046000000002095</v>
          </cell>
          <cell r="N113">
            <v>-0.24765199999999998</v>
          </cell>
          <cell r="O113">
            <v>22.786154000000003</v>
          </cell>
          <cell r="AE113">
            <v>7.2329999999999997</v>
          </cell>
          <cell r="AH113">
            <v>0</v>
          </cell>
          <cell r="AI113">
            <v>0</v>
          </cell>
        </row>
        <row r="114">
          <cell r="D114">
            <v>11.152000000001863</v>
          </cell>
          <cell r="N114">
            <v>-0.28616199999999997</v>
          </cell>
          <cell r="O114">
            <v>23.043529000000003</v>
          </cell>
          <cell r="AE114">
            <v>7.29</v>
          </cell>
          <cell r="AH114">
            <v>0</v>
          </cell>
          <cell r="AI114">
            <v>0</v>
          </cell>
        </row>
        <row r="115">
          <cell r="D115">
            <v>11.260999999998603</v>
          </cell>
          <cell r="N115">
            <v>-0.30234899999999998</v>
          </cell>
          <cell r="O115">
            <v>23.277548000000003</v>
          </cell>
          <cell r="AE115">
            <v>7.36</v>
          </cell>
          <cell r="AH115">
            <v>0</v>
          </cell>
          <cell r="AI115">
            <v>0</v>
          </cell>
        </row>
        <row r="116">
          <cell r="D116">
            <v>11.370000000009895</v>
          </cell>
          <cell r="N116">
            <v>-0.320604</v>
          </cell>
          <cell r="O116">
            <v>23.410679000000002</v>
          </cell>
          <cell r="AE116">
            <v>7.4370000000000003</v>
          </cell>
          <cell r="AH116">
            <v>0</v>
          </cell>
          <cell r="AI116">
            <v>0</v>
          </cell>
        </row>
        <row r="117">
          <cell r="D117">
            <v>11.480000000010477</v>
          </cell>
          <cell r="N117">
            <v>-0.34467399999999998</v>
          </cell>
          <cell r="O117">
            <v>23.664753000000001</v>
          </cell>
          <cell r="AE117">
            <v>7.508</v>
          </cell>
          <cell r="AH117">
            <v>0</v>
          </cell>
          <cell r="AI117">
            <v>0</v>
          </cell>
        </row>
        <row r="118">
          <cell r="D118">
            <v>11.597000000008848</v>
          </cell>
          <cell r="N118">
            <v>-0.39973499999999995</v>
          </cell>
          <cell r="O118">
            <v>23.969045000000001</v>
          </cell>
          <cell r="AE118">
            <v>7.5839999999999996</v>
          </cell>
          <cell r="AH118">
            <v>0</v>
          </cell>
          <cell r="AI118">
            <v>0</v>
          </cell>
        </row>
        <row r="119">
          <cell r="D119">
            <v>11.687000000005355</v>
          </cell>
          <cell r="N119">
            <v>-0.41920999999999997</v>
          </cell>
          <cell r="O119">
            <v>24.230987000000002</v>
          </cell>
          <cell r="AE119">
            <v>7.6449999999999996</v>
          </cell>
          <cell r="AH119">
            <v>0</v>
          </cell>
          <cell r="AI119">
            <v>0</v>
          </cell>
        </row>
        <row r="120">
          <cell r="D120">
            <v>11.779000000009546</v>
          </cell>
          <cell r="N120">
            <v>-0.37618800000000002</v>
          </cell>
          <cell r="O120">
            <v>24.408291000000002</v>
          </cell>
          <cell r="AE120">
            <v>7.7039999999999997</v>
          </cell>
          <cell r="AH120">
            <v>0</v>
          </cell>
          <cell r="AI120">
            <v>0</v>
          </cell>
        </row>
        <row r="121">
          <cell r="D121">
            <v>11.870999999999185</v>
          </cell>
          <cell r="N121">
            <v>-0.45203900000000002</v>
          </cell>
          <cell r="O121">
            <v>24.642326000000001</v>
          </cell>
          <cell r="AE121">
            <v>7.7619999999999996</v>
          </cell>
          <cell r="AH121">
            <v>0</v>
          </cell>
          <cell r="AI121">
            <v>0</v>
          </cell>
        </row>
        <row r="122">
          <cell r="D122">
            <v>11.968000000008033</v>
          </cell>
          <cell r="N122">
            <v>-0.448708</v>
          </cell>
          <cell r="O122">
            <v>24.761906000000003</v>
          </cell>
          <cell r="AE122">
            <v>7.8280000000000003</v>
          </cell>
          <cell r="AH122">
            <v>0</v>
          </cell>
          <cell r="AI122">
            <v>0</v>
          </cell>
        </row>
        <row r="123">
          <cell r="AE123">
            <v>7.9080000000000004</v>
          </cell>
          <cell r="AH123">
            <v>0</v>
          </cell>
          <cell r="AI123">
            <v>0</v>
          </cell>
        </row>
        <row r="124">
          <cell r="AE124">
            <v>7.9770000000000003</v>
          </cell>
          <cell r="AH124">
            <v>0</v>
          </cell>
          <cell r="AI124">
            <v>0</v>
          </cell>
        </row>
        <row r="125">
          <cell r="AE125">
            <v>8.0340000000000007</v>
          </cell>
          <cell r="AH125">
            <v>0</v>
          </cell>
          <cell r="AI125">
            <v>0</v>
          </cell>
        </row>
        <row r="126">
          <cell r="AE126">
            <v>8.0950000000000006</v>
          </cell>
          <cell r="AH126">
            <v>0</v>
          </cell>
          <cell r="AI126">
            <v>0</v>
          </cell>
        </row>
        <row r="127">
          <cell r="AE127">
            <v>8.1509999999999998</v>
          </cell>
          <cell r="AH127">
            <v>0</v>
          </cell>
          <cell r="AI127">
            <v>0</v>
          </cell>
        </row>
        <row r="128">
          <cell r="AE128">
            <v>8.2170000000000005</v>
          </cell>
          <cell r="AH128">
            <v>0</v>
          </cell>
          <cell r="AI128">
            <v>0</v>
          </cell>
        </row>
        <row r="129">
          <cell r="AE129">
            <v>8.2840000000000007</v>
          </cell>
          <cell r="AH129">
            <v>0</v>
          </cell>
          <cell r="AI129">
            <v>0</v>
          </cell>
        </row>
        <row r="130">
          <cell r="AE130">
            <v>8.3460000000000001</v>
          </cell>
          <cell r="AH130">
            <v>0</v>
          </cell>
          <cell r="AI130">
            <v>0</v>
          </cell>
        </row>
        <row r="131">
          <cell r="AE131">
            <v>8.4169999999999998</v>
          </cell>
          <cell r="AH131">
            <v>0</v>
          </cell>
          <cell r="AI131">
            <v>0</v>
          </cell>
        </row>
        <row r="132">
          <cell r="AE132">
            <v>8.4849999999999994</v>
          </cell>
          <cell r="AH132">
            <v>0</v>
          </cell>
          <cell r="AI132">
            <v>0</v>
          </cell>
        </row>
        <row r="133">
          <cell r="AE133">
            <v>8.5500000000000007</v>
          </cell>
          <cell r="AH133">
            <v>0</v>
          </cell>
          <cell r="AI133">
            <v>0</v>
          </cell>
        </row>
        <row r="134">
          <cell r="AE134">
            <v>8.6170000000000009</v>
          </cell>
          <cell r="AH134">
            <v>0</v>
          </cell>
          <cell r="AI134">
            <v>0</v>
          </cell>
        </row>
        <row r="135">
          <cell r="AE135">
            <v>8.6839999999999993</v>
          </cell>
          <cell r="AH135">
            <v>0</v>
          </cell>
          <cell r="AI135">
            <v>0</v>
          </cell>
        </row>
        <row r="136">
          <cell r="AE136">
            <v>8.7520000000000007</v>
          </cell>
          <cell r="AH136">
            <v>0</v>
          </cell>
          <cell r="AI136">
            <v>0</v>
          </cell>
        </row>
        <row r="137">
          <cell r="AE137">
            <v>8.8209999999999997</v>
          </cell>
          <cell r="AH137">
            <v>0</v>
          </cell>
          <cell r="AI137">
            <v>0</v>
          </cell>
        </row>
        <row r="138">
          <cell r="AE138">
            <v>8.8810000000000002</v>
          </cell>
          <cell r="AH138">
            <v>0</v>
          </cell>
          <cell r="AI138">
            <v>0</v>
          </cell>
        </row>
        <row r="139">
          <cell r="AE139">
            <v>8.9510000000000005</v>
          </cell>
          <cell r="AH139">
            <v>0</v>
          </cell>
          <cell r="AI139">
            <v>0</v>
          </cell>
        </row>
        <row r="140">
          <cell r="AE140">
            <v>9.032</v>
          </cell>
          <cell r="AH140">
            <v>0</v>
          </cell>
          <cell r="AI140">
            <v>0</v>
          </cell>
        </row>
        <row r="141">
          <cell r="AE141">
            <v>9.1069999999999993</v>
          </cell>
          <cell r="AH141">
            <v>0</v>
          </cell>
          <cell r="AI141">
            <v>0</v>
          </cell>
        </row>
        <row r="142">
          <cell r="AE142">
            <v>9.1790000000000003</v>
          </cell>
          <cell r="AH142">
            <v>0</v>
          </cell>
          <cell r="AI142">
            <v>0</v>
          </cell>
        </row>
        <row r="143">
          <cell r="AE143">
            <v>9.2309999999999999</v>
          </cell>
          <cell r="AH143">
            <v>0</v>
          </cell>
          <cell r="AI143">
            <v>0</v>
          </cell>
        </row>
        <row r="144">
          <cell r="AE144">
            <v>9.2840000000000007</v>
          </cell>
          <cell r="AH144">
            <v>0</v>
          </cell>
          <cell r="AI144">
            <v>0</v>
          </cell>
        </row>
        <row r="145">
          <cell r="AE145">
            <v>9.3510000000000009</v>
          </cell>
          <cell r="AH145">
            <v>0</v>
          </cell>
          <cell r="AI145">
            <v>0</v>
          </cell>
        </row>
        <row r="146">
          <cell r="AE146">
            <v>9.41</v>
          </cell>
          <cell r="AH146">
            <v>0</v>
          </cell>
          <cell r="AI146">
            <v>0</v>
          </cell>
        </row>
        <row r="147">
          <cell r="AE147">
            <v>9.4879999999999995</v>
          </cell>
          <cell r="AH147">
            <v>0</v>
          </cell>
          <cell r="AI147">
            <v>0</v>
          </cell>
        </row>
        <row r="148">
          <cell r="AE148">
            <v>9.5630000000000006</v>
          </cell>
          <cell r="AH148">
            <v>0</v>
          </cell>
          <cell r="AI148">
            <v>0</v>
          </cell>
        </row>
        <row r="149">
          <cell r="AE149">
            <v>9.6280000000000001</v>
          </cell>
          <cell r="AH149">
            <v>0</v>
          </cell>
          <cell r="AI149">
            <v>0</v>
          </cell>
        </row>
        <row r="150">
          <cell r="AE150">
            <v>9.6989999999999998</v>
          </cell>
          <cell r="AH150">
            <v>0</v>
          </cell>
          <cell r="AI150">
            <v>0</v>
          </cell>
        </row>
        <row r="151">
          <cell r="AE151">
            <v>9.7639999999999993</v>
          </cell>
          <cell r="AH151">
            <v>0</v>
          </cell>
          <cell r="AI151">
            <v>0</v>
          </cell>
        </row>
        <row r="152">
          <cell r="AE152">
            <v>9.8279999999999994</v>
          </cell>
          <cell r="AH152">
            <v>0</v>
          </cell>
          <cell r="AI152">
            <v>0</v>
          </cell>
        </row>
        <row r="153">
          <cell r="AE153">
            <v>9.8879999999999999</v>
          </cell>
          <cell r="AH153">
            <v>0</v>
          </cell>
          <cell r="AI153">
            <v>0</v>
          </cell>
        </row>
        <row r="154">
          <cell r="AE154">
            <v>9.9659999999999993</v>
          </cell>
          <cell r="AH154">
            <v>0</v>
          </cell>
          <cell r="AI154">
            <v>0</v>
          </cell>
        </row>
        <row r="155">
          <cell r="AE155">
            <v>10.044</v>
          </cell>
          <cell r="AH155">
            <v>0</v>
          </cell>
          <cell r="AI155">
            <v>0</v>
          </cell>
        </row>
        <row r="156">
          <cell r="AE156">
            <v>10.121</v>
          </cell>
          <cell r="AH156">
            <v>0</v>
          </cell>
          <cell r="AI156">
            <v>0</v>
          </cell>
        </row>
        <row r="157">
          <cell r="AE157">
            <v>10.193</v>
          </cell>
          <cell r="AH157">
            <v>0</v>
          </cell>
          <cell r="AI157">
            <v>0</v>
          </cell>
        </row>
        <row r="158">
          <cell r="AE158">
            <v>10.231</v>
          </cell>
          <cell r="AH158">
            <v>0</v>
          </cell>
          <cell r="AI158">
            <v>0</v>
          </cell>
        </row>
        <row r="159">
          <cell r="AE159">
            <v>10.282999999999999</v>
          </cell>
          <cell r="AH159">
            <v>0</v>
          </cell>
          <cell r="AI159">
            <v>0</v>
          </cell>
        </row>
        <row r="160">
          <cell r="AE160">
            <v>10.343</v>
          </cell>
          <cell r="AH160">
            <v>0</v>
          </cell>
          <cell r="AI160">
            <v>0</v>
          </cell>
        </row>
        <row r="161">
          <cell r="AE161">
            <v>10.414999999999999</v>
          </cell>
          <cell r="AH161">
            <v>0</v>
          </cell>
          <cell r="AI161">
            <v>0</v>
          </cell>
        </row>
        <row r="162">
          <cell r="AE162">
            <v>10.499000000000001</v>
          </cell>
          <cell r="AH162">
            <v>0</v>
          </cell>
          <cell r="AI162">
            <v>0</v>
          </cell>
        </row>
        <row r="163">
          <cell r="AE163">
            <v>10.571999999999999</v>
          </cell>
          <cell r="AH163">
            <v>0</v>
          </cell>
          <cell r="AI163">
            <v>0</v>
          </cell>
        </row>
        <row r="164">
          <cell r="AE164">
            <v>10.632999999999999</v>
          </cell>
          <cell r="AH164">
            <v>0</v>
          </cell>
          <cell r="AI164">
            <v>0</v>
          </cell>
        </row>
        <row r="165">
          <cell r="AE165">
            <v>10.692</v>
          </cell>
          <cell r="AH165">
            <v>0</v>
          </cell>
          <cell r="AI165">
            <v>0</v>
          </cell>
        </row>
        <row r="166">
          <cell r="AE166">
            <v>10.754</v>
          </cell>
          <cell r="AH166">
            <v>0</v>
          </cell>
          <cell r="AI166">
            <v>0</v>
          </cell>
        </row>
        <row r="167">
          <cell r="AE167">
            <v>10.815</v>
          </cell>
          <cell r="AH167">
            <v>0</v>
          </cell>
          <cell r="AI167">
            <v>0</v>
          </cell>
        </row>
        <row r="168">
          <cell r="AE168">
            <v>10.875999999999999</v>
          </cell>
          <cell r="AH168">
            <v>0</v>
          </cell>
          <cell r="AI168">
            <v>0</v>
          </cell>
        </row>
        <row r="169">
          <cell r="AE169">
            <v>10.948</v>
          </cell>
          <cell r="AH169">
            <v>0</v>
          </cell>
          <cell r="AI169">
            <v>0</v>
          </cell>
        </row>
        <row r="170">
          <cell r="AE170">
            <v>11.015000000000001</v>
          </cell>
          <cell r="AH170">
            <v>0</v>
          </cell>
          <cell r="AI170">
            <v>0</v>
          </cell>
        </row>
        <row r="171">
          <cell r="AE171">
            <v>11.071</v>
          </cell>
          <cell r="AH171">
            <v>0</v>
          </cell>
          <cell r="AI171">
            <v>0</v>
          </cell>
        </row>
        <row r="172">
          <cell r="AE172">
            <v>11.137</v>
          </cell>
          <cell r="AH172">
            <v>0</v>
          </cell>
          <cell r="AI172">
            <v>0</v>
          </cell>
        </row>
        <row r="173">
          <cell r="AE173">
            <v>11.217000000000001</v>
          </cell>
          <cell r="AH173">
            <v>0</v>
          </cell>
          <cell r="AI173">
            <v>0</v>
          </cell>
        </row>
        <row r="174">
          <cell r="AE174">
            <v>11.282999999999999</v>
          </cell>
          <cell r="AH174">
            <v>0</v>
          </cell>
          <cell r="AI174">
            <v>0</v>
          </cell>
        </row>
        <row r="175">
          <cell r="AE175">
            <v>11.337999999999999</v>
          </cell>
          <cell r="AH175">
            <v>0</v>
          </cell>
          <cell r="AI175">
            <v>0</v>
          </cell>
        </row>
        <row r="176">
          <cell r="AE176">
            <v>11.403</v>
          </cell>
          <cell r="AH176">
            <v>0</v>
          </cell>
          <cell r="AI176">
            <v>0</v>
          </cell>
        </row>
        <row r="177">
          <cell r="AE177">
            <v>11.47</v>
          </cell>
          <cell r="AH177">
            <v>0</v>
          </cell>
          <cell r="AI177">
            <v>0</v>
          </cell>
        </row>
        <row r="178">
          <cell r="AE178">
            <v>11.544</v>
          </cell>
          <cell r="AH178">
            <v>0</v>
          </cell>
          <cell r="AI178">
            <v>0</v>
          </cell>
        </row>
        <row r="179">
          <cell r="AE179">
            <v>11.624000000000001</v>
          </cell>
          <cell r="AH179">
            <v>0</v>
          </cell>
          <cell r="AI179">
            <v>0</v>
          </cell>
        </row>
        <row r="180">
          <cell r="AE180">
            <v>11.709</v>
          </cell>
          <cell r="AH180">
            <v>0</v>
          </cell>
          <cell r="AI180">
            <v>0</v>
          </cell>
        </row>
        <row r="181">
          <cell r="AE181">
            <v>11.77</v>
          </cell>
          <cell r="AH181">
            <v>0</v>
          </cell>
          <cell r="AI181">
            <v>0</v>
          </cell>
        </row>
        <row r="182">
          <cell r="AE182">
            <v>11.834</v>
          </cell>
          <cell r="AH182">
            <v>0</v>
          </cell>
          <cell r="AI182">
            <v>0</v>
          </cell>
        </row>
        <row r="183">
          <cell r="AE183">
            <v>11.891</v>
          </cell>
          <cell r="AH183">
            <v>0</v>
          </cell>
          <cell r="AI183">
            <v>0</v>
          </cell>
        </row>
        <row r="184">
          <cell r="AE184">
            <v>11.948</v>
          </cell>
          <cell r="AH184">
            <v>0</v>
          </cell>
          <cell r="AI184">
            <v>0</v>
          </cell>
        </row>
      </sheetData>
      <sheetData sheetId="2" refreshError="1"/>
      <sheetData sheetId="3">
        <row r="4">
          <cell r="N4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4">
          <cell r="N4">
            <v>0</v>
          </cell>
        </row>
      </sheetData>
      <sheetData sheetId="10">
        <row r="4">
          <cell r="N4">
            <v>0</v>
          </cell>
        </row>
      </sheetData>
      <sheetData sheetId="11">
        <row r="4">
          <cell r="N4">
            <v>0</v>
          </cell>
        </row>
      </sheetData>
      <sheetData sheetId="12">
        <row r="4">
          <cell r="N4">
            <v>0</v>
          </cell>
        </row>
      </sheetData>
      <sheetData sheetId="13">
        <row r="4">
          <cell r="N4">
            <v>0</v>
          </cell>
        </row>
      </sheetData>
      <sheetData sheetId="14">
        <row r="4">
          <cell r="N4">
            <v>0</v>
          </cell>
        </row>
      </sheetData>
      <sheetData sheetId="15">
        <row r="4">
          <cell r="N4">
            <v>0</v>
          </cell>
        </row>
      </sheetData>
      <sheetData sheetId="16">
        <row r="4">
          <cell r="N4">
            <v>0</v>
          </cell>
        </row>
      </sheetData>
      <sheetData sheetId="17">
        <row r="4">
          <cell r="N4">
            <v>0</v>
          </cell>
        </row>
      </sheetData>
      <sheetData sheetId="18">
        <row r="4">
          <cell r="N4">
            <v>0</v>
          </cell>
        </row>
      </sheetData>
      <sheetData sheetId="19">
        <row r="4">
          <cell r="N4">
            <v>0</v>
          </cell>
        </row>
      </sheetData>
      <sheetData sheetId="20">
        <row r="4">
          <cell r="N4">
            <v>0</v>
          </cell>
        </row>
      </sheetData>
      <sheetData sheetId="21">
        <row r="4">
          <cell r="N4">
            <v>0</v>
          </cell>
        </row>
      </sheetData>
      <sheetData sheetId="22">
        <row r="4">
          <cell r="N4">
            <v>0</v>
          </cell>
        </row>
      </sheetData>
      <sheetData sheetId="23">
        <row r="4">
          <cell r="N4">
            <v>0</v>
          </cell>
        </row>
      </sheetData>
      <sheetData sheetId="24">
        <row r="4">
          <cell r="N4">
            <v>0</v>
          </cell>
        </row>
      </sheetData>
      <sheetData sheetId="25">
        <row r="4">
          <cell r="N4">
            <v>0</v>
          </cell>
        </row>
      </sheetData>
      <sheetData sheetId="26">
        <row r="4">
          <cell r="N4">
            <v>0</v>
          </cell>
        </row>
      </sheetData>
      <sheetData sheetId="27">
        <row r="4">
          <cell r="N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86BE-F7E9-49C4-81E2-7437DC24F571}">
  <dimension ref="A2:J132"/>
  <sheetViews>
    <sheetView tabSelected="1" zoomScale="85" zoomScaleNormal="85" workbookViewId="0">
      <selection activeCell="H57" sqref="H57"/>
    </sheetView>
  </sheetViews>
  <sheetFormatPr defaultRowHeight="18.75" x14ac:dyDescent="0.4"/>
  <cols>
    <col min="1" max="5" width="7.375" style="3" customWidth="1"/>
    <col min="6" max="16384" width="9" style="3"/>
  </cols>
  <sheetData>
    <row r="2" spans="1:10" x14ac:dyDescent="0.4">
      <c r="C2" s="3" t="s">
        <v>806</v>
      </c>
      <c r="G2" s="3" t="s">
        <v>807</v>
      </c>
    </row>
    <row r="3" spans="1:10" x14ac:dyDescent="0.4">
      <c r="C3" s="3" t="s">
        <v>808</v>
      </c>
      <c r="D3" s="3" t="s">
        <v>809</v>
      </c>
      <c r="E3" s="3" t="s">
        <v>810</v>
      </c>
      <c r="G3" s="3" t="s">
        <v>24</v>
      </c>
      <c r="H3" s="3" t="s">
        <v>1068</v>
      </c>
      <c r="J3" s="3" t="s">
        <v>811</v>
      </c>
    </row>
    <row r="4" spans="1:10" x14ac:dyDescent="0.4">
      <c r="A4" s="3">
        <v>6</v>
      </c>
      <c r="B4" s="3">
        <v>13</v>
      </c>
      <c r="C4" s="3">
        <v>0</v>
      </c>
      <c r="D4" s="3">
        <v>0</v>
      </c>
      <c r="E4" s="3">
        <f>ATAN(($B$4-D4)/($A$4-C4))/PI()*180-90</f>
        <v>-24.775140568831915</v>
      </c>
      <c r="G4" s="3">
        <v>4.5300002098083496</v>
      </c>
      <c r="H4" s="3">
        <v>2.8399999141693115</v>
      </c>
      <c r="J4" s="3">
        <f>G4-E4</f>
        <v>29.305140778640265</v>
      </c>
    </row>
    <row r="5" spans="1:10" x14ac:dyDescent="0.4">
      <c r="C5" s="3">
        <v>-1.8173999999999978E-2</v>
      </c>
      <c r="D5" s="3">
        <v>0.18303099999999994</v>
      </c>
      <c r="E5" s="3">
        <f t="shared" ref="E5:E68" si="0">ATAN(($B$4-D5)/($A$4-C5))/PI()*180-90</f>
        <v>-25.152278977255918</v>
      </c>
      <c r="G5" s="3">
        <v>8.8299999237060547</v>
      </c>
      <c r="H5" s="3">
        <v>2.0499999523162842</v>
      </c>
      <c r="J5" s="3">
        <f t="shared" ref="J5:J56" si="1">G5-E5</f>
        <v>33.982278900961973</v>
      </c>
    </row>
    <row r="6" spans="1:10" x14ac:dyDescent="0.4">
      <c r="C6" s="3">
        <v>-2.7125E-2</v>
      </c>
      <c r="D6" s="3">
        <v>0.37423900000000004</v>
      </c>
      <c r="E6" s="3">
        <f t="shared" si="0"/>
        <v>-25.51828195564282</v>
      </c>
      <c r="G6" s="3">
        <v>14.770000457763672</v>
      </c>
      <c r="H6" s="3">
        <v>-0.2800000011920929</v>
      </c>
      <c r="J6" s="3">
        <f t="shared" si="1"/>
        <v>40.288282413406492</v>
      </c>
    </row>
    <row r="7" spans="1:10" x14ac:dyDescent="0.4">
      <c r="C7" s="3">
        <v>9.9260000000000442E-3</v>
      </c>
      <c r="D7" s="3">
        <v>0.42270100000000005</v>
      </c>
      <c r="E7" s="3">
        <f t="shared" si="0"/>
        <v>-25.466627654480021</v>
      </c>
      <c r="G7" s="3">
        <v>-0.30000001192092896</v>
      </c>
      <c r="H7" s="3">
        <v>1.8700000047683716</v>
      </c>
      <c r="J7" s="3">
        <f t="shared" si="1"/>
        <v>25.166627642559092</v>
      </c>
    </row>
    <row r="8" spans="1:10" x14ac:dyDescent="0.4">
      <c r="C8" s="3">
        <v>-1.5576000000000022E-2</v>
      </c>
      <c r="D8" s="3">
        <v>0.58761300000000027</v>
      </c>
      <c r="E8" s="3">
        <f t="shared" si="0"/>
        <v>-25.856821730930633</v>
      </c>
      <c r="G8" s="3">
        <v>-37.560001373291016</v>
      </c>
      <c r="H8" s="3">
        <v>21.559999465942383</v>
      </c>
      <c r="J8" s="3">
        <f t="shared" si="1"/>
        <v>-11.703179642360382</v>
      </c>
    </row>
    <row r="9" spans="1:10" x14ac:dyDescent="0.4">
      <c r="C9" s="3">
        <v>-2.828699999999992E-2</v>
      </c>
      <c r="D9" s="3">
        <v>0.76545600000000014</v>
      </c>
      <c r="E9" s="3">
        <f t="shared" si="0"/>
        <v>-26.23070062614002</v>
      </c>
      <c r="G9" s="3">
        <v>-11.560000419616699</v>
      </c>
      <c r="H9" s="3">
        <v>9.3500003814697266</v>
      </c>
      <c r="J9" s="3">
        <f t="shared" si="1"/>
        <v>14.670700206523321</v>
      </c>
    </row>
    <row r="10" spans="1:10" x14ac:dyDescent="0.4">
      <c r="C10" s="3">
        <v>1.0224000000000047E-2</v>
      </c>
      <c r="D10" s="3">
        <v>0.81404900000000002</v>
      </c>
      <c r="E10" s="3">
        <f t="shared" si="0"/>
        <v>-26.175559877138767</v>
      </c>
      <c r="G10" s="3">
        <v>10.199999809265137</v>
      </c>
      <c r="H10" s="3">
        <v>2.1800000667572021</v>
      </c>
      <c r="J10" s="3">
        <f t="shared" si="1"/>
        <v>36.375559686403903</v>
      </c>
    </row>
    <row r="11" spans="1:10" x14ac:dyDescent="0.4">
      <c r="C11" s="3">
        <v>-9.7779999999999978E-2</v>
      </c>
      <c r="D11" s="3">
        <v>1.0566689999999999</v>
      </c>
      <c r="E11" s="3">
        <f t="shared" si="0"/>
        <v>-27.047011665480483</v>
      </c>
      <c r="G11" s="3">
        <v>8.2600002288818359</v>
      </c>
      <c r="H11" s="3">
        <v>-1.7699999809265137</v>
      </c>
      <c r="J11" s="3">
        <f t="shared" si="1"/>
        <v>35.307011894362319</v>
      </c>
    </row>
    <row r="12" spans="1:10" x14ac:dyDescent="0.4">
      <c r="C12" s="3">
        <v>-0.11205499999999995</v>
      </c>
      <c r="D12" s="3">
        <v>1.2230520000000003</v>
      </c>
      <c r="E12" s="3">
        <f t="shared" si="0"/>
        <v>-27.428618816479727</v>
      </c>
      <c r="G12" s="3">
        <v>7.8000001907348633</v>
      </c>
      <c r="H12" s="3">
        <v>-3.2200000286102295</v>
      </c>
      <c r="J12" s="3">
        <f t="shared" si="1"/>
        <v>35.22861900721459</v>
      </c>
    </row>
    <row r="13" spans="1:10" x14ac:dyDescent="0.4">
      <c r="C13" s="3">
        <v>-0.10723299999999995</v>
      </c>
      <c r="D13" s="3">
        <v>1.4086830000000001</v>
      </c>
      <c r="E13" s="3">
        <f t="shared" si="0"/>
        <v>-27.783848866684835</v>
      </c>
      <c r="G13" s="3">
        <v>7.2399997711181641</v>
      </c>
      <c r="H13" s="3">
        <v>-3.7300000190734863</v>
      </c>
      <c r="J13" s="3">
        <f t="shared" si="1"/>
        <v>35.023848637802999</v>
      </c>
    </row>
    <row r="14" spans="1:10" x14ac:dyDescent="0.4">
      <c r="C14" s="3">
        <v>-0.10898199999999997</v>
      </c>
      <c r="D14" s="3">
        <v>1.4951970000000001</v>
      </c>
      <c r="E14" s="3">
        <f t="shared" si="0"/>
        <v>-27.968036387938533</v>
      </c>
      <c r="G14" s="3">
        <v>23.479999542236328</v>
      </c>
      <c r="H14" s="3">
        <v>-7.059999942779541</v>
      </c>
      <c r="J14" s="3">
        <f t="shared" si="1"/>
        <v>51.448035930174861</v>
      </c>
    </row>
    <row r="15" spans="1:10" x14ac:dyDescent="0.4">
      <c r="C15" s="3">
        <v>-0.151366</v>
      </c>
      <c r="D15" s="3">
        <v>1.7075279999999999</v>
      </c>
      <c r="E15" s="3">
        <f t="shared" si="0"/>
        <v>-28.57852488333419</v>
      </c>
      <c r="G15" s="3">
        <v>5.1599998474121094</v>
      </c>
      <c r="H15" s="3">
        <v>-4.1399998664855957</v>
      </c>
      <c r="J15" s="3">
        <f t="shared" si="1"/>
        <v>33.738524730746299</v>
      </c>
    </row>
    <row r="16" spans="1:10" x14ac:dyDescent="0.4">
      <c r="C16" s="3">
        <v>-0.142676</v>
      </c>
      <c r="D16" s="3">
        <v>1.8028499999999998</v>
      </c>
      <c r="E16" s="3">
        <f t="shared" si="0"/>
        <v>-28.748856035572111</v>
      </c>
      <c r="G16" s="3">
        <v>1.0499999523162842</v>
      </c>
      <c r="H16" s="3">
        <v>-0.5</v>
      </c>
      <c r="J16" s="3">
        <f t="shared" si="1"/>
        <v>29.798855987888395</v>
      </c>
    </row>
    <row r="17" spans="3:10" x14ac:dyDescent="0.4">
      <c r="C17" s="3">
        <v>-0.17490499999999998</v>
      </c>
      <c r="D17" s="3">
        <v>2.0188399999999995</v>
      </c>
      <c r="E17" s="3">
        <f t="shared" si="0"/>
        <v>-29.349835733806493</v>
      </c>
      <c r="G17" s="3">
        <v>12.890000343322754</v>
      </c>
      <c r="H17" s="3">
        <v>-2.2599999904632568</v>
      </c>
      <c r="J17" s="3">
        <f t="shared" si="1"/>
        <v>42.239836077129247</v>
      </c>
    </row>
    <row r="18" spans="3:10" x14ac:dyDescent="0.4">
      <c r="C18" s="3">
        <v>-0.20075099999999999</v>
      </c>
      <c r="D18" s="3">
        <v>2.2363660000000003</v>
      </c>
      <c r="E18" s="3">
        <f t="shared" si="0"/>
        <v>-29.94553095796207</v>
      </c>
      <c r="G18" s="3">
        <v>8.2799997329711914</v>
      </c>
      <c r="H18" s="3">
        <v>-3.309999942779541</v>
      </c>
      <c r="J18" s="3">
        <f t="shared" si="1"/>
        <v>38.225530690933262</v>
      </c>
    </row>
    <row r="19" spans="3:10" x14ac:dyDescent="0.4">
      <c r="C19" s="3">
        <v>-0.19505499999999995</v>
      </c>
      <c r="D19" s="3">
        <v>2.3228579999999996</v>
      </c>
      <c r="E19" s="3">
        <f t="shared" si="0"/>
        <v>-30.123018502567255</v>
      </c>
      <c r="G19" s="3">
        <v>5.6500000953674316</v>
      </c>
      <c r="H19" s="3">
        <v>-1.6399999856948853</v>
      </c>
      <c r="J19" s="3">
        <f t="shared" si="1"/>
        <v>35.773018597934687</v>
      </c>
    </row>
    <row r="20" spans="3:10" x14ac:dyDescent="0.4">
      <c r="C20" s="3">
        <v>-0.19526799999999997</v>
      </c>
      <c r="D20" s="3">
        <v>2.5593560000000002</v>
      </c>
      <c r="E20" s="3">
        <f t="shared" si="0"/>
        <v>-30.684040770994528</v>
      </c>
      <c r="G20" s="3">
        <v>10.859999656677246</v>
      </c>
      <c r="H20" s="3">
        <v>-3.7899999618530273</v>
      </c>
      <c r="J20" s="3">
        <f t="shared" si="1"/>
        <v>41.544040427671774</v>
      </c>
    </row>
    <row r="21" spans="3:10" x14ac:dyDescent="0.4">
      <c r="C21" s="3">
        <v>-0.18141099999999996</v>
      </c>
      <c r="D21" s="3">
        <v>2.7277329999999997</v>
      </c>
      <c r="E21" s="3">
        <f t="shared" si="0"/>
        <v>-31.037730187661325</v>
      </c>
      <c r="G21" s="3">
        <v>19.870000839233398</v>
      </c>
      <c r="H21" s="3">
        <v>-3.5699999332427979</v>
      </c>
      <c r="J21" s="3">
        <f t="shared" si="1"/>
        <v>50.907731026894723</v>
      </c>
    </row>
    <row r="22" spans="3:10" x14ac:dyDescent="0.4">
      <c r="C22" s="3">
        <v>-0.200373</v>
      </c>
      <c r="D22" s="3">
        <v>2.8602689999999997</v>
      </c>
      <c r="E22" s="3">
        <f t="shared" si="0"/>
        <v>-31.44548768132568</v>
      </c>
      <c r="G22" s="3">
        <v>6.929999828338623</v>
      </c>
      <c r="H22" s="3">
        <v>-3.309999942779541</v>
      </c>
      <c r="J22" s="3">
        <f t="shared" si="1"/>
        <v>38.375487509664303</v>
      </c>
    </row>
    <row r="23" spans="3:10" x14ac:dyDescent="0.4">
      <c r="C23" s="3">
        <v>-0.15370200000000001</v>
      </c>
      <c r="D23" s="3">
        <v>3.0550580000000007</v>
      </c>
      <c r="E23" s="3">
        <f t="shared" si="0"/>
        <v>-31.74827173659655</v>
      </c>
      <c r="G23" s="3">
        <v>-9.5</v>
      </c>
      <c r="H23" s="3">
        <v>-0.46000000834465027</v>
      </c>
      <c r="J23" s="3">
        <f t="shared" si="1"/>
        <v>22.24827173659655</v>
      </c>
    </row>
    <row r="24" spans="3:10" x14ac:dyDescent="0.4">
      <c r="C24" s="3">
        <v>-0.14302899999999999</v>
      </c>
      <c r="D24" s="3">
        <v>3.1385549999999998</v>
      </c>
      <c r="E24" s="3">
        <f t="shared" si="0"/>
        <v>-31.920180353875864</v>
      </c>
      <c r="G24" s="3">
        <v>-5.320000171661377</v>
      </c>
      <c r="H24" s="3">
        <v>-2.9100000858306885</v>
      </c>
      <c r="J24" s="3">
        <f t="shared" si="1"/>
        <v>26.600180182214487</v>
      </c>
    </row>
    <row r="25" spans="3:10" x14ac:dyDescent="0.4">
      <c r="C25" s="3">
        <v>-0.13283299999999998</v>
      </c>
      <c r="D25" s="3">
        <v>3.3638690000000002</v>
      </c>
      <c r="E25" s="3">
        <f t="shared" si="0"/>
        <v>-32.474364718510905</v>
      </c>
      <c r="G25" s="3">
        <v>-9.4600000381469727</v>
      </c>
      <c r="H25" s="3">
        <v>-1.8400000333786011</v>
      </c>
      <c r="J25" s="3">
        <f t="shared" si="1"/>
        <v>23.014364680363933</v>
      </c>
    </row>
    <row r="26" spans="3:10" x14ac:dyDescent="0.4">
      <c r="C26" s="3">
        <v>-0.12707499999999999</v>
      </c>
      <c r="D26" s="3">
        <v>3.5099230000000001</v>
      </c>
      <c r="E26" s="3">
        <f t="shared" si="0"/>
        <v>-32.847485532103683</v>
      </c>
      <c r="G26" s="3">
        <v>-16.030000686645508</v>
      </c>
      <c r="H26" s="3">
        <v>-1.4199999570846558</v>
      </c>
      <c r="J26" s="3">
        <f t="shared" si="1"/>
        <v>16.817484845458175</v>
      </c>
    </row>
    <row r="27" spans="3:10" x14ac:dyDescent="0.4">
      <c r="C27" s="3">
        <v>-0.11567999999999995</v>
      </c>
      <c r="D27" s="3">
        <v>3.7268489999999996</v>
      </c>
      <c r="E27" s="3">
        <f t="shared" si="0"/>
        <v>-33.405010205958298</v>
      </c>
      <c r="G27" s="3">
        <v>-36.830001831054688</v>
      </c>
      <c r="H27" s="3">
        <v>11.310000419616699</v>
      </c>
      <c r="J27" s="3">
        <f t="shared" si="1"/>
        <v>-3.4249916250963892</v>
      </c>
    </row>
    <row r="28" spans="3:10" x14ac:dyDescent="0.4">
      <c r="C28" s="3">
        <v>-0.10292999999999995</v>
      </c>
      <c r="D28" s="3">
        <v>3.9395850000000006</v>
      </c>
      <c r="E28" s="3">
        <f t="shared" si="0"/>
        <v>-33.96348779812358</v>
      </c>
      <c r="G28" s="3">
        <v>-19.090000152587891</v>
      </c>
      <c r="H28" s="3">
        <v>-0.12999999523162842</v>
      </c>
      <c r="J28" s="3">
        <f t="shared" si="1"/>
        <v>14.87348764553569</v>
      </c>
    </row>
    <row r="29" spans="3:10" x14ac:dyDescent="0.4">
      <c r="C29" s="3">
        <v>-8.8983999999999924E-2</v>
      </c>
      <c r="D29" s="3">
        <v>4.0833210000000006</v>
      </c>
      <c r="E29" s="3">
        <f t="shared" si="0"/>
        <v>-34.328221958211188</v>
      </c>
      <c r="G29" s="3">
        <v>-6.2300000190734863</v>
      </c>
      <c r="H29" s="3">
        <v>-4.3299999237060547</v>
      </c>
      <c r="J29" s="3">
        <f t="shared" si="1"/>
        <v>28.098221939137701</v>
      </c>
    </row>
    <row r="30" spans="3:10" x14ac:dyDescent="0.4">
      <c r="C30" s="3">
        <v>-9.927199999999993E-2</v>
      </c>
      <c r="D30" s="3">
        <v>4.3317289999999993</v>
      </c>
      <c r="E30" s="3">
        <f t="shared" si="0"/>
        <v>-35.131441486627182</v>
      </c>
      <c r="G30" s="3">
        <v>-16.639999389648438</v>
      </c>
      <c r="H30" s="3">
        <v>-7.5199999809265137</v>
      </c>
      <c r="J30" s="3">
        <f t="shared" si="1"/>
        <v>18.491442096978744</v>
      </c>
    </row>
    <row r="31" spans="3:10" x14ac:dyDescent="0.4">
      <c r="C31" s="3">
        <v>-0.10621899999999994</v>
      </c>
      <c r="D31" s="3">
        <v>4.5759730000000003</v>
      </c>
      <c r="E31" s="3">
        <f t="shared" si="0"/>
        <v>-35.936759160403007</v>
      </c>
      <c r="G31" s="3">
        <v>-0.41999998688697815</v>
      </c>
      <c r="H31" s="3">
        <v>-8.6099996566772461</v>
      </c>
      <c r="J31" s="3">
        <f t="shared" si="1"/>
        <v>35.516759173516029</v>
      </c>
    </row>
    <row r="32" spans="3:10" x14ac:dyDescent="0.4">
      <c r="C32" s="3">
        <v>-0.10615499999999997</v>
      </c>
      <c r="D32" s="3">
        <v>4.6985159999999997</v>
      </c>
      <c r="E32" s="3">
        <f t="shared" si="0"/>
        <v>-36.336333873919948</v>
      </c>
      <c r="G32" s="3">
        <v>5.0300002098083496</v>
      </c>
      <c r="H32" s="3">
        <v>-8.1700000762939453</v>
      </c>
      <c r="J32" s="3">
        <f t="shared" si="1"/>
        <v>41.366334083728297</v>
      </c>
    </row>
    <row r="33" spans="3:10" x14ac:dyDescent="0.4">
      <c r="C33" s="3">
        <v>-0.10747699999999998</v>
      </c>
      <c r="D33" s="3">
        <v>4.9373310000000004</v>
      </c>
      <c r="E33" s="3">
        <f t="shared" si="0"/>
        <v>-37.143952405054648</v>
      </c>
      <c r="G33" s="3">
        <v>-0.37999999523162842</v>
      </c>
      <c r="H33" s="3">
        <v>-6.8299999237060547</v>
      </c>
      <c r="J33" s="3">
        <f t="shared" si="1"/>
        <v>36.76395240982302</v>
      </c>
    </row>
    <row r="34" spans="3:10" x14ac:dyDescent="0.4">
      <c r="C34" s="3">
        <v>-0.11920799999999997</v>
      </c>
      <c r="D34" s="3">
        <v>5.1622379999999994</v>
      </c>
      <c r="E34" s="3">
        <f t="shared" si="0"/>
        <v>-37.980372017930222</v>
      </c>
      <c r="G34" s="3">
        <v>-2.9200000762939453</v>
      </c>
      <c r="H34" s="3">
        <v>-7.320000171661377</v>
      </c>
      <c r="J34" s="3">
        <f t="shared" si="1"/>
        <v>35.060371941636276</v>
      </c>
    </row>
    <row r="35" spans="3:10" x14ac:dyDescent="0.4">
      <c r="C35" s="3">
        <v>-0.15324199999999996</v>
      </c>
      <c r="D35" s="3">
        <v>5.3093889999999995</v>
      </c>
      <c r="E35" s="3">
        <f t="shared" si="0"/>
        <v>-38.663229682858315</v>
      </c>
      <c r="G35" s="3">
        <v>-29.469999313354492</v>
      </c>
      <c r="H35" s="3">
        <v>3.3299999237060547</v>
      </c>
      <c r="J35" s="3">
        <f t="shared" si="1"/>
        <v>9.1932303695038229</v>
      </c>
    </row>
    <row r="36" spans="3:10" x14ac:dyDescent="0.4">
      <c r="C36" s="3">
        <v>-0.15932499999999999</v>
      </c>
      <c r="D36" s="3">
        <v>5.5851489999999995</v>
      </c>
      <c r="E36" s="3">
        <f t="shared" si="0"/>
        <v>-39.715535815647748</v>
      </c>
      <c r="G36" s="3">
        <v>-37.180000305175781</v>
      </c>
      <c r="H36" s="3">
        <v>6.880000114440918</v>
      </c>
      <c r="J36" s="3">
        <f t="shared" si="1"/>
        <v>2.5355355104719663</v>
      </c>
    </row>
    <row r="37" spans="3:10" x14ac:dyDescent="0.4">
      <c r="C37" s="3">
        <v>-0.17104999999999995</v>
      </c>
      <c r="D37" s="3">
        <v>5.7956159999999999</v>
      </c>
      <c r="E37" s="3">
        <f t="shared" si="0"/>
        <v>-40.58232598421074</v>
      </c>
      <c r="G37" s="3">
        <v>12.930000305175781</v>
      </c>
      <c r="H37" s="3">
        <v>-3.4600000381469727</v>
      </c>
      <c r="J37" s="3">
        <f t="shared" si="1"/>
        <v>53.512326289386522</v>
      </c>
    </row>
    <row r="38" spans="3:10" x14ac:dyDescent="0.4">
      <c r="C38" s="3">
        <v>-0.17992999999999995</v>
      </c>
      <c r="D38" s="3">
        <v>6.0561839999999991</v>
      </c>
      <c r="E38" s="3">
        <f t="shared" si="0"/>
        <v>-41.66877763027351</v>
      </c>
      <c r="G38" s="3">
        <v>20.700000762939453</v>
      </c>
      <c r="H38" s="3">
        <v>-6.1399998664855957</v>
      </c>
      <c r="J38" s="3">
        <f t="shared" si="1"/>
        <v>62.368778393212963</v>
      </c>
    </row>
    <row r="39" spans="3:10" x14ac:dyDescent="0.4">
      <c r="C39" s="3">
        <v>-0.18872999999999995</v>
      </c>
      <c r="D39" s="3">
        <v>6.3101319999999994</v>
      </c>
      <c r="E39" s="3">
        <f t="shared" si="0"/>
        <v>-42.771604234976287</v>
      </c>
      <c r="G39" s="3">
        <v>16.799999237060547</v>
      </c>
      <c r="H39" s="3">
        <v>-8.3500003814697266</v>
      </c>
      <c r="J39" s="3">
        <f t="shared" si="1"/>
        <v>59.571603472036834</v>
      </c>
    </row>
    <row r="40" spans="3:10" x14ac:dyDescent="0.4">
      <c r="C40" s="3">
        <v>-0.17610799999999996</v>
      </c>
      <c r="D40" s="3">
        <v>6.4194259999999996</v>
      </c>
      <c r="E40" s="3">
        <f t="shared" si="0"/>
        <v>-43.183976531558805</v>
      </c>
      <c r="G40" s="3">
        <v>-1.4099999666213989</v>
      </c>
      <c r="H40" s="3">
        <v>-12.220000267028809</v>
      </c>
      <c r="J40" s="3">
        <f t="shared" si="1"/>
        <v>41.773976564937406</v>
      </c>
    </row>
    <row r="41" spans="3:10" x14ac:dyDescent="0.4">
      <c r="C41" s="3">
        <v>-0.182474</v>
      </c>
      <c r="D41" s="3">
        <v>6.7150479999999986</v>
      </c>
      <c r="E41" s="3">
        <f t="shared" si="0"/>
        <v>-44.529058791658585</v>
      </c>
      <c r="G41" s="3">
        <v>24.129999160766602</v>
      </c>
      <c r="H41" s="3">
        <v>-8.9399995803833008</v>
      </c>
      <c r="J41" s="3">
        <f t="shared" si="1"/>
        <v>68.659057952425186</v>
      </c>
    </row>
    <row r="42" spans="3:10" x14ac:dyDescent="0.4">
      <c r="C42" s="3">
        <v>-0.17892499999999995</v>
      </c>
      <c r="D42" s="3">
        <v>6.9598389999999997</v>
      </c>
      <c r="E42" s="3">
        <f t="shared" si="0"/>
        <v>-45.650641937434806</v>
      </c>
      <c r="G42" s="3">
        <v>16.510000228881836</v>
      </c>
      <c r="H42" s="3">
        <v>-11.210000038146973</v>
      </c>
      <c r="J42" s="3">
        <f t="shared" si="1"/>
        <v>62.160642166316642</v>
      </c>
    </row>
    <row r="43" spans="3:10" x14ac:dyDescent="0.4">
      <c r="C43" s="3">
        <v>-0.17172299999999996</v>
      </c>
      <c r="D43" s="3">
        <v>7.0591009999999992</v>
      </c>
      <c r="E43" s="3">
        <f t="shared" si="0"/>
        <v>-46.091724025178102</v>
      </c>
      <c r="G43" s="3">
        <v>2.2000000476837158</v>
      </c>
      <c r="H43" s="3">
        <v>-11.470000267028809</v>
      </c>
      <c r="J43" s="3">
        <f t="shared" si="1"/>
        <v>48.291724072861818</v>
      </c>
    </row>
    <row r="44" spans="3:10" x14ac:dyDescent="0.4">
      <c r="C44" s="3">
        <v>-0.17461199999999996</v>
      </c>
      <c r="D44" s="3">
        <v>7.2927669999999996</v>
      </c>
      <c r="E44" s="3">
        <f t="shared" si="0"/>
        <v>-47.252600116394795</v>
      </c>
      <c r="G44" s="3">
        <v>6</v>
      </c>
      <c r="H44" s="3">
        <v>-11.020000457763672</v>
      </c>
      <c r="J44" s="3">
        <f t="shared" si="1"/>
        <v>53.252600116394795</v>
      </c>
    </row>
    <row r="45" spans="3:10" x14ac:dyDescent="0.4">
      <c r="C45" s="3">
        <v>-0.173683</v>
      </c>
      <c r="D45" s="3">
        <v>7.5689669999999989</v>
      </c>
      <c r="E45" s="3">
        <f t="shared" si="0"/>
        <v>-48.66168074940478</v>
      </c>
      <c r="G45" s="3">
        <v>0.68000000715255737</v>
      </c>
      <c r="H45" s="3">
        <v>-11.380000114440918</v>
      </c>
      <c r="J45" s="3">
        <f t="shared" si="1"/>
        <v>49.341680756557338</v>
      </c>
    </row>
    <row r="46" spans="3:10" x14ac:dyDescent="0.4">
      <c r="C46" s="3">
        <v>-0.153503</v>
      </c>
      <c r="D46" s="3">
        <v>7.668329</v>
      </c>
      <c r="E46" s="3">
        <f t="shared" si="0"/>
        <v>-49.092875259055909</v>
      </c>
      <c r="G46" s="3">
        <v>-9.880000114440918</v>
      </c>
      <c r="H46" s="3">
        <v>-11.050000190734863</v>
      </c>
      <c r="J46" s="3">
        <f t="shared" si="1"/>
        <v>39.212875144614991</v>
      </c>
    </row>
    <row r="47" spans="3:10" x14ac:dyDescent="0.4">
      <c r="C47" s="3">
        <v>-0.16840099999999997</v>
      </c>
      <c r="D47" s="3">
        <v>7.9287389999999993</v>
      </c>
      <c r="E47" s="3">
        <f t="shared" si="0"/>
        <v>-50.575164971408974</v>
      </c>
      <c r="G47" s="3">
        <v>-9.7899999618530273</v>
      </c>
      <c r="H47" s="3">
        <v>-11.970000267028809</v>
      </c>
      <c r="J47" s="3">
        <f t="shared" si="1"/>
        <v>40.785165009555946</v>
      </c>
    </row>
    <row r="48" spans="3:10" x14ac:dyDescent="0.4">
      <c r="C48" s="3">
        <v>-0.16862499999999994</v>
      </c>
      <c r="D48" s="3">
        <v>8.0600439999999995</v>
      </c>
      <c r="E48" s="3">
        <f t="shared" si="0"/>
        <v>-51.311568173287831</v>
      </c>
      <c r="G48" s="3">
        <v>-1.9299999475479126</v>
      </c>
      <c r="H48" s="3">
        <v>-11.390000343322754</v>
      </c>
      <c r="J48" s="3">
        <f t="shared" si="1"/>
        <v>49.381568225739919</v>
      </c>
    </row>
    <row r="49" spans="3:10" x14ac:dyDescent="0.4">
      <c r="C49" s="3">
        <v>-0.15932499999999999</v>
      </c>
      <c r="D49" s="3">
        <v>8.3221849999999993</v>
      </c>
      <c r="E49" s="3">
        <f t="shared" si="0"/>
        <v>-52.784464229397976</v>
      </c>
      <c r="G49" s="3">
        <v>10.119999885559082</v>
      </c>
      <c r="H49" s="3">
        <v>-7.0999999046325684</v>
      </c>
      <c r="J49" s="3">
        <f t="shared" si="1"/>
        <v>62.904464114957058</v>
      </c>
    </row>
    <row r="50" spans="3:10" x14ac:dyDescent="0.4">
      <c r="C50" s="3">
        <v>-0.16817099999999999</v>
      </c>
      <c r="D50" s="3">
        <v>8.6563549999999996</v>
      </c>
      <c r="E50" s="3">
        <f t="shared" si="0"/>
        <v>-54.846675521914747</v>
      </c>
      <c r="G50" s="3">
        <v>-26.229999542236328</v>
      </c>
      <c r="H50" s="3">
        <v>5.6100001335144043</v>
      </c>
      <c r="J50" s="3">
        <f t="shared" si="1"/>
        <v>28.616675979678419</v>
      </c>
    </row>
    <row r="51" spans="3:10" x14ac:dyDescent="0.4">
      <c r="C51" s="3">
        <v>-0.17564199999999999</v>
      </c>
      <c r="D51" s="3">
        <v>8.7785100000000007</v>
      </c>
      <c r="E51" s="3">
        <f t="shared" si="0"/>
        <v>-55.644619458692361</v>
      </c>
      <c r="G51" s="3">
        <v>-9.2100000381469727</v>
      </c>
      <c r="H51" s="3">
        <v>-2.0199999809265137</v>
      </c>
      <c r="J51" s="3">
        <f t="shared" si="1"/>
        <v>46.434619420545388</v>
      </c>
    </row>
    <row r="52" spans="3:10" x14ac:dyDescent="0.4">
      <c r="C52" s="3">
        <v>-0.17838399999999996</v>
      </c>
      <c r="D52" s="3">
        <v>9.0240349999999996</v>
      </c>
      <c r="E52" s="3">
        <f t="shared" si="0"/>
        <v>-57.237572058993365</v>
      </c>
      <c r="G52" s="3">
        <v>10.960000038146973</v>
      </c>
      <c r="H52" s="3">
        <v>-2.2100000381469727</v>
      </c>
      <c r="J52" s="3">
        <f t="shared" si="1"/>
        <v>68.197572097140338</v>
      </c>
    </row>
    <row r="53" spans="3:10" x14ac:dyDescent="0.4">
      <c r="C53" s="3">
        <v>-0.17493099999999998</v>
      </c>
      <c r="D53" s="3">
        <v>9.1870149999999988</v>
      </c>
      <c r="E53" s="3">
        <f t="shared" si="0"/>
        <v>-58.304904231026285</v>
      </c>
      <c r="G53" s="3">
        <v>9.9899997711181641</v>
      </c>
      <c r="H53" s="3">
        <v>-5.6399998664855957</v>
      </c>
      <c r="J53" s="3">
        <f t="shared" si="1"/>
        <v>68.294904002144449</v>
      </c>
    </row>
    <row r="54" spans="3:10" x14ac:dyDescent="0.4">
      <c r="C54" s="3">
        <v>-0.17257099999999997</v>
      </c>
      <c r="D54" s="3">
        <v>9.4280049999999989</v>
      </c>
      <c r="E54" s="3">
        <f t="shared" si="0"/>
        <v>-59.942533022492611</v>
      </c>
      <c r="G54" s="3">
        <v>12.739999771118164</v>
      </c>
      <c r="H54" s="3">
        <v>-7.8899998664855957</v>
      </c>
      <c r="J54" s="3">
        <f t="shared" si="1"/>
        <v>72.682532793610775</v>
      </c>
    </row>
    <row r="55" spans="3:10" x14ac:dyDescent="0.4">
      <c r="C55" s="3">
        <v>-0.18612999999999999</v>
      </c>
      <c r="D55" s="3">
        <v>9.7019059999999993</v>
      </c>
      <c r="E55" s="3">
        <f t="shared" si="0"/>
        <v>-61.935988920321066</v>
      </c>
      <c r="G55" s="3">
        <v>12.109999656677246</v>
      </c>
      <c r="H55" s="3">
        <v>-8.6599998474121094</v>
      </c>
      <c r="J55" s="3">
        <f t="shared" si="1"/>
        <v>74.045988576998312</v>
      </c>
    </row>
    <row r="56" spans="3:10" x14ac:dyDescent="0.4">
      <c r="C56" s="3">
        <v>-0.16876599999999997</v>
      </c>
      <c r="D56" s="3">
        <v>9.822887999999999</v>
      </c>
      <c r="E56" s="3">
        <f t="shared" si="0"/>
        <v>-62.750082666843873</v>
      </c>
      <c r="G56" s="3">
        <v>11.380000114440918</v>
      </c>
      <c r="H56" s="3">
        <v>-6.7600002288818359</v>
      </c>
      <c r="J56" s="3">
        <f t="shared" si="1"/>
        <v>74.130082781284784</v>
      </c>
    </row>
    <row r="57" spans="3:10" x14ac:dyDescent="0.4">
      <c r="H57" s="3" cm="1">
        <f t="array" ref="H57">AVERAGE(ABS(H4:H56))</f>
        <v>5.9241509684976545</v>
      </c>
      <c r="J57" s="3" cm="1">
        <f t="array" ref="J57">AVERAGE(ABS(J4:J56))</f>
        <v>39.560863697353469</v>
      </c>
    </row>
    <row r="58" spans="3:10" x14ac:dyDescent="0.4">
      <c r="H58" s="3">
        <f>_xlfn.STDEV.P(H4:H56)</f>
        <v>6.4240750179814228</v>
      </c>
      <c r="J58" s="3">
        <f t="shared" ref="I58:J58" si="2">_xlfn.STDEV.P(J4:J56)</f>
        <v>19.169474697717828</v>
      </c>
    </row>
    <row r="130" spans="3:4" x14ac:dyDescent="0.4">
      <c r="C130" s="3">
        <v>-0.70752599999999999</v>
      </c>
      <c r="D130" s="3">
        <v>26.527756</v>
      </c>
    </row>
    <row r="131" spans="3:4" x14ac:dyDescent="0.4">
      <c r="C131" s="3">
        <v>-0.76372399999999996</v>
      </c>
      <c r="D131" s="3">
        <v>26.769954000000002</v>
      </c>
    </row>
    <row r="132" spans="3:4" x14ac:dyDescent="0.4">
      <c r="C132" s="3">
        <v>-0.76374299999999995</v>
      </c>
      <c r="D132" s="3">
        <v>26.921858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5E1D-21EF-4FA0-A43A-1F3825670879}">
  <dimension ref="A1:AI261"/>
  <sheetViews>
    <sheetView topLeftCell="K1" zoomScale="70" zoomScaleNormal="70" workbookViewId="0">
      <selection activeCell="R32" sqref="R32"/>
    </sheetView>
  </sheetViews>
  <sheetFormatPr defaultRowHeight="18.75" x14ac:dyDescent="0.4"/>
  <cols>
    <col min="1" max="1" width="24.25" style="6" bestFit="1" customWidth="1"/>
    <col min="2" max="2" width="13.25" style="6" bestFit="1" customWidth="1"/>
    <col min="3" max="3" width="19" style="6" bestFit="1" customWidth="1"/>
    <col min="4" max="4" width="13.125" style="6" bestFit="1" customWidth="1"/>
    <col min="5" max="5" width="9.5" style="6" bestFit="1" customWidth="1"/>
    <col min="6" max="6" width="8.75" style="6" bestFit="1" customWidth="1"/>
    <col min="7" max="8" width="19.25" style="6" bestFit="1" customWidth="1"/>
    <col min="9" max="9" width="7.75" style="6" bestFit="1" customWidth="1"/>
    <col min="10" max="10" width="10.5" style="3" bestFit="1" customWidth="1"/>
    <col min="11" max="11" width="10.75" style="3" bestFit="1" customWidth="1"/>
    <col min="12" max="12" width="10.5" style="3" bestFit="1" customWidth="1"/>
    <col min="13" max="13" width="10.75" style="3" bestFit="1" customWidth="1"/>
    <col min="14" max="15" width="9.375" style="3" customWidth="1"/>
    <col min="16" max="16" width="13.25" style="3" bestFit="1" customWidth="1"/>
    <col min="17" max="17" width="12.625" style="3" bestFit="1" customWidth="1"/>
    <col min="18" max="29" width="9" style="3"/>
    <col min="30" max="30" width="9" style="4"/>
    <col min="31" max="31" width="22.25" style="13" customWidth="1"/>
    <col min="32" max="32" width="25.75" style="3" bestFit="1" customWidth="1"/>
    <col min="33" max="33" width="26.75" style="3" bestFit="1" customWidth="1"/>
    <col min="34" max="16384" width="9" style="3"/>
  </cols>
  <sheetData>
    <row r="1" spans="1:3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AE1" s="5"/>
      <c r="AF1" s="5"/>
      <c r="AG1" s="5"/>
    </row>
    <row r="2" spans="1:35" x14ac:dyDescent="0.4">
      <c r="B2" s="1" t="s">
        <v>1</v>
      </c>
      <c r="C2" s="1"/>
      <c r="D2" s="1"/>
      <c r="E2" s="1" t="s">
        <v>2</v>
      </c>
      <c r="F2" s="1"/>
      <c r="G2" s="1"/>
      <c r="H2" s="1"/>
      <c r="I2" s="1"/>
      <c r="J2" s="5" t="s">
        <v>3</v>
      </c>
      <c r="K2" s="5"/>
      <c r="L2" s="5" t="s">
        <v>4</v>
      </c>
      <c r="M2" s="5"/>
      <c r="N2" s="5" t="s">
        <v>153</v>
      </c>
      <c r="O2" s="5"/>
      <c r="P2" s="7"/>
      <c r="Q2" s="7"/>
      <c r="R2" s="7"/>
      <c r="AE2" s="8"/>
      <c r="AF2" s="5" t="s">
        <v>6</v>
      </c>
      <c r="AG2" s="5"/>
    </row>
    <row r="3" spans="1:35" x14ac:dyDescent="0.4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6" t="s">
        <v>20</v>
      </c>
      <c r="O3" s="6" t="s">
        <v>21</v>
      </c>
      <c r="P3" s="6" t="s">
        <v>805</v>
      </c>
      <c r="Q3" s="6" t="s">
        <v>804</v>
      </c>
      <c r="R3" s="6"/>
      <c r="AE3" s="9" t="s">
        <v>10</v>
      </c>
      <c r="AF3" s="10" t="s">
        <v>22</v>
      </c>
      <c r="AG3" s="10" t="s">
        <v>23</v>
      </c>
      <c r="AH3" s="3" t="s">
        <v>24</v>
      </c>
      <c r="AI3" s="3" t="s">
        <v>25</v>
      </c>
    </row>
    <row r="4" spans="1:35" x14ac:dyDescent="0.4">
      <c r="A4" s="6" t="s">
        <v>948</v>
      </c>
      <c r="B4" s="6" t="str">
        <f>MID(A4,12,8)&amp;"."&amp;RIGHT(A4,3)</f>
        <v>18:34:03.639</v>
      </c>
      <c r="C4" s="6">
        <f>LEFT(B4,2)*3600+MID(B4,4,2)*60+RIGHT(B4,6)</f>
        <v>66843.638999999996</v>
      </c>
      <c r="D4" s="6">
        <f>C4-$C$4</f>
        <v>0</v>
      </c>
      <c r="E4" s="6">
        <v>618.77</v>
      </c>
      <c r="F4" s="6">
        <v>2464.23</v>
      </c>
      <c r="G4" s="6">
        <v>14259</v>
      </c>
      <c r="H4" s="6">
        <v>629</v>
      </c>
      <c r="I4" s="6">
        <v>189</v>
      </c>
      <c r="J4" s="3">
        <f>ROUND(E4*COS(-0.4*PI()/180)-F4*SIN(-0.4*PI()/180),3)</f>
        <v>635.95799999999997</v>
      </c>
      <c r="K4" s="3">
        <f>ROUND(E4*SIN(-0.4*PI()/180)+F4*COS(-0.4*PI()/180),3)</f>
        <v>2459.85</v>
      </c>
      <c r="L4" s="3">
        <f>J4-$J$4</f>
        <v>0</v>
      </c>
      <c r="M4" s="3">
        <f>K4-$K$4</f>
        <v>0</v>
      </c>
      <c r="N4" s="3">
        <f>L4*0.001</f>
        <v>0</v>
      </c>
      <c r="O4" s="3">
        <f>M4*0.001</f>
        <v>0</v>
      </c>
      <c r="P4" s="3">
        <f>IF(O4&gt;15,"",N4)</f>
        <v>0</v>
      </c>
      <c r="Q4" s="3" t="str">
        <f>IF(O4&lt;15,"",N4)</f>
        <v/>
      </c>
      <c r="AE4" s="3">
        <v>0</v>
      </c>
      <c r="AF4" s="3">
        <v>4.5300002098083496</v>
      </c>
      <c r="AG4" s="3">
        <v>2.8399999141693115</v>
      </c>
      <c r="AH4" s="3">
        <f>AF4</f>
        <v>4.5300002098083496</v>
      </c>
      <c r="AI4" s="3">
        <f>AG4</f>
        <v>2.8399999141693115</v>
      </c>
    </row>
    <row r="5" spans="1:35" x14ac:dyDescent="0.4">
      <c r="A5" s="6" t="s">
        <v>949</v>
      </c>
      <c r="B5" s="6" t="str">
        <f t="shared" ref="B5:B68" si="0">MID(A5,12,8)&amp;"."&amp;RIGHT(A5,3)</f>
        <v>18:34:03.736</v>
      </c>
      <c r="C5" s="6">
        <f t="shared" ref="C5:C68" si="1">LEFT(B5,2)*3600+MID(B5,4,2)*60+RIGHT(B5,6)</f>
        <v>66843.736000000004</v>
      </c>
      <c r="D5" s="6">
        <f t="shared" ref="D5:D68" si="2">C5-$C$4</f>
        <v>9.7000000008847564E-2</v>
      </c>
      <c r="E5" s="6">
        <v>599.31799999999998</v>
      </c>
      <c r="F5" s="6">
        <v>2647.13</v>
      </c>
      <c r="G5" s="6">
        <v>14123</v>
      </c>
      <c r="H5" s="6">
        <v>670</v>
      </c>
      <c r="I5" s="6">
        <v>188.5</v>
      </c>
      <c r="J5" s="3">
        <f t="shared" ref="J5:J68" si="3">ROUND(E5*COS(-0.4*PI()/180)-F5*SIN(-0.4*PI()/180),3)</f>
        <v>617.78399999999999</v>
      </c>
      <c r="K5" s="3">
        <f t="shared" ref="K5:K68" si="4">ROUND(E5*SIN(-0.4*PI()/180)+F5*COS(-0.4*PI()/180),3)</f>
        <v>2642.8809999999999</v>
      </c>
      <c r="L5" s="3">
        <f t="shared" ref="L5:L68" si="5">J5-$J$4</f>
        <v>-18.173999999999978</v>
      </c>
      <c r="M5" s="3">
        <f t="shared" ref="M5:M68" si="6">K5-$K$4</f>
        <v>183.03099999999995</v>
      </c>
      <c r="N5" s="3">
        <f t="shared" ref="N5:O68" si="7">L5*0.001</f>
        <v>-1.8173999999999978E-2</v>
      </c>
      <c r="O5" s="3">
        <f t="shared" si="7"/>
        <v>0.18303099999999994</v>
      </c>
      <c r="P5" s="3">
        <f t="shared" ref="P5:P68" si="8">IF(O5&gt;15,"",N5)</f>
        <v>-1.8173999999999978E-2</v>
      </c>
      <c r="Q5" s="3" t="str">
        <f t="shared" ref="Q5:Q68" si="9">IF(O5&lt;15,"",N5)</f>
        <v/>
      </c>
      <c r="AE5" s="3">
        <v>5.6000000000000001E-2</v>
      </c>
      <c r="AF5" s="3">
        <v>8.8299999237060547</v>
      </c>
      <c r="AG5" s="3">
        <v>2.0499999523162842</v>
      </c>
      <c r="AH5" s="3">
        <f t="shared" ref="AH5:AI68" si="10">AF5</f>
        <v>8.8299999237060547</v>
      </c>
      <c r="AI5" s="3">
        <f t="shared" si="10"/>
        <v>2.0499999523162842</v>
      </c>
    </row>
    <row r="6" spans="1:35" x14ac:dyDescent="0.4">
      <c r="A6" s="6" t="s">
        <v>950</v>
      </c>
      <c r="B6" s="6" t="str">
        <f t="shared" si="0"/>
        <v>18:34:03.839</v>
      </c>
      <c r="C6" s="6">
        <f t="shared" si="1"/>
        <v>66843.839000000007</v>
      </c>
      <c r="D6" s="6">
        <f t="shared" si="2"/>
        <v>0.20000000001164153</v>
      </c>
      <c r="E6" s="6">
        <v>589.03300000000002</v>
      </c>
      <c r="F6" s="6">
        <v>2838.27</v>
      </c>
      <c r="G6" s="6">
        <v>13976</v>
      </c>
      <c r="H6" s="6">
        <v>672</v>
      </c>
      <c r="I6" s="6">
        <v>188</v>
      </c>
      <c r="J6" s="3">
        <f t="shared" si="3"/>
        <v>608.83299999999997</v>
      </c>
      <c r="K6" s="3">
        <f t="shared" si="4"/>
        <v>2834.0889999999999</v>
      </c>
      <c r="L6" s="3">
        <f t="shared" si="5"/>
        <v>-27.125</v>
      </c>
      <c r="M6" s="3">
        <f t="shared" si="6"/>
        <v>374.23900000000003</v>
      </c>
      <c r="N6" s="3">
        <f t="shared" si="7"/>
        <v>-2.7125E-2</v>
      </c>
      <c r="O6" s="3">
        <f t="shared" si="7"/>
        <v>0.37423900000000004</v>
      </c>
      <c r="P6" s="3">
        <f t="shared" si="8"/>
        <v>-2.7125E-2</v>
      </c>
      <c r="Q6" s="3" t="str">
        <f t="shared" si="9"/>
        <v/>
      </c>
      <c r="AE6" s="3">
        <v>0.121</v>
      </c>
      <c r="AF6" s="3">
        <v>14.770000457763672</v>
      </c>
      <c r="AG6" s="3">
        <v>-0.2800000011920929</v>
      </c>
      <c r="AH6" s="3">
        <f t="shared" si="10"/>
        <v>14.770000457763672</v>
      </c>
      <c r="AI6" s="3">
        <f t="shared" si="10"/>
        <v>-0.2800000011920929</v>
      </c>
    </row>
    <row r="7" spans="1:35" x14ac:dyDescent="0.4">
      <c r="A7" s="6" t="s">
        <v>951</v>
      </c>
      <c r="B7" s="6" t="str">
        <f t="shared" si="0"/>
        <v>18:34:03.934</v>
      </c>
      <c r="C7" s="6">
        <f t="shared" si="1"/>
        <v>66843.933999999994</v>
      </c>
      <c r="D7" s="6">
        <f t="shared" si="2"/>
        <v>0.29499999999825377</v>
      </c>
      <c r="E7" s="6">
        <v>625.74400000000003</v>
      </c>
      <c r="F7" s="6">
        <v>2886.99</v>
      </c>
      <c r="G7" s="6">
        <v>13915</v>
      </c>
      <c r="H7" s="6">
        <v>659</v>
      </c>
      <c r="I7" s="6">
        <v>188</v>
      </c>
      <c r="J7" s="3">
        <f t="shared" si="3"/>
        <v>645.88400000000001</v>
      </c>
      <c r="K7" s="3">
        <f t="shared" si="4"/>
        <v>2882.5509999999999</v>
      </c>
      <c r="L7" s="3">
        <f t="shared" si="5"/>
        <v>9.9260000000000446</v>
      </c>
      <c r="M7" s="3">
        <f t="shared" si="6"/>
        <v>422.70100000000002</v>
      </c>
      <c r="N7" s="3">
        <f t="shared" si="7"/>
        <v>9.9260000000000442E-3</v>
      </c>
      <c r="O7" s="3">
        <f t="shared" si="7"/>
        <v>0.42270100000000005</v>
      </c>
      <c r="P7" s="3">
        <f t="shared" si="8"/>
        <v>9.9260000000000442E-3</v>
      </c>
      <c r="Q7" s="3" t="str">
        <f t="shared" si="9"/>
        <v/>
      </c>
      <c r="AE7" s="3">
        <v>0.19800000000000001</v>
      </c>
      <c r="AF7" s="3">
        <v>-0.30000001192092896</v>
      </c>
      <c r="AG7" s="3">
        <v>1.8700000047683716</v>
      </c>
      <c r="AH7" s="3">
        <f t="shared" si="10"/>
        <v>-0.30000001192092896</v>
      </c>
      <c r="AI7" s="3">
        <f t="shared" si="10"/>
        <v>1.8700000047683716</v>
      </c>
    </row>
    <row r="8" spans="1:35" x14ac:dyDescent="0.4">
      <c r="A8" s="6" t="s">
        <v>952</v>
      </c>
      <c r="B8" s="6" t="str">
        <f t="shared" si="0"/>
        <v>18:34:04.039</v>
      </c>
      <c r="C8" s="6">
        <f t="shared" si="1"/>
        <v>66844.039000000004</v>
      </c>
      <c r="D8" s="6">
        <f t="shared" si="2"/>
        <v>0.40000000000873115</v>
      </c>
      <c r="E8" s="6">
        <v>599.09199999999998</v>
      </c>
      <c r="F8" s="6">
        <v>3051.72</v>
      </c>
      <c r="G8" s="6">
        <v>13800</v>
      </c>
      <c r="H8" s="6">
        <v>672</v>
      </c>
      <c r="I8" s="6">
        <v>187.5</v>
      </c>
      <c r="J8" s="3">
        <f t="shared" si="3"/>
        <v>620.38199999999995</v>
      </c>
      <c r="K8" s="3">
        <f t="shared" si="4"/>
        <v>3047.4630000000002</v>
      </c>
      <c r="L8" s="3">
        <f t="shared" si="5"/>
        <v>-15.576000000000022</v>
      </c>
      <c r="M8" s="3">
        <f t="shared" si="6"/>
        <v>587.61300000000028</v>
      </c>
      <c r="N8" s="3">
        <f t="shared" si="7"/>
        <v>-1.5576000000000022E-2</v>
      </c>
      <c r="O8" s="3">
        <f t="shared" si="7"/>
        <v>0.58761300000000027</v>
      </c>
      <c r="P8" s="3">
        <f t="shared" si="8"/>
        <v>-1.5576000000000022E-2</v>
      </c>
      <c r="Q8" s="3" t="str">
        <f t="shared" si="9"/>
        <v/>
      </c>
      <c r="AE8" s="3">
        <v>0.26</v>
      </c>
      <c r="AF8" s="3">
        <v>-37.560001373291016</v>
      </c>
      <c r="AG8" s="3">
        <v>21.559999465942383</v>
      </c>
      <c r="AH8" s="3">
        <f t="shared" si="10"/>
        <v>-37.560001373291016</v>
      </c>
      <c r="AI8" s="3">
        <f t="shared" si="10"/>
        <v>21.559999465942383</v>
      </c>
    </row>
    <row r="9" spans="1:35" x14ac:dyDescent="0.4">
      <c r="A9" s="6" t="s">
        <v>953</v>
      </c>
      <c r="B9" s="6" t="str">
        <f t="shared" si="0"/>
        <v>18:34:04.147</v>
      </c>
      <c r="C9" s="6">
        <f t="shared" si="1"/>
        <v>66844.146999999997</v>
      </c>
      <c r="D9" s="6">
        <f t="shared" si="2"/>
        <v>0.50800000000162981</v>
      </c>
      <c r="E9" s="6">
        <v>585.13900000000001</v>
      </c>
      <c r="F9" s="6">
        <v>3229.47</v>
      </c>
      <c r="G9" s="6">
        <v>13668</v>
      </c>
      <c r="H9" s="6">
        <v>686</v>
      </c>
      <c r="I9" s="6">
        <v>187</v>
      </c>
      <c r="J9" s="3">
        <f t="shared" si="3"/>
        <v>607.67100000000005</v>
      </c>
      <c r="K9" s="3">
        <f t="shared" si="4"/>
        <v>3225.306</v>
      </c>
      <c r="L9" s="3">
        <f t="shared" si="5"/>
        <v>-28.286999999999921</v>
      </c>
      <c r="M9" s="3">
        <f t="shared" si="6"/>
        <v>765.45600000000013</v>
      </c>
      <c r="N9" s="3">
        <f t="shared" si="7"/>
        <v>-2.828699999999992E-2</v>
      </c>
      <c r="O9" s="3">
        <f t="shared" si="7"/>
        <v>0.76545600000000014</v>
      </c>
      <c r="P9" s="3">
        <f t="shared" si="8"/>
        <v>-2.828699999999992E-2</v>
      </c>
      <c r="Q9" s="3" t="str">
        <f t="shared" si="9"/>
        <v/>
      </c>
      <c r="AE9" s="3">
        <v>0.32800000000000001</v>
      </c>
      <c r="AF9" s="3">
        <v>-11.560000419616699</v>
      </c>
      <c r="AG9" s="3">
        <v>9.3500003814697266</v>
      </c>
      <c r="AH9" s="3">
        <f t="shared" si="10"/>
        <v>-11.560000419616699</v>
      </c>
      <c r="AI9" s="3">
        <f t="shared" si="10"/>
        <v>9.3500003814697266</v>
      </c>
    </row>
    <row r="10" spans="1:35" x14ac:dyDescent="0.4">
      <c r="A10" s="6" t="s">
        <v>954</v>
      </c>
      <c r="B10" s="6" t="str">
        <f t="shared" si="0"/>
        <v>18:34:04.254</v>
      </c>
      <c r="C10" s="6">
        <f t="shared" si="1"/>
        <v>66844.254000000001</v>
      </c>
      <c r="D10" s="6">
        <f t="shared" si="2"/>
        <v>0.61500000000523869</v>
      </c>
      <c r="E10" s="6">
        <v>623.30999999999995</v>
      </c>
      <c r="F10" s="6">
        <v>3278.33</v>
      </c>
      <c r="G10" s="6">
        <v>13606</v>
      </c>
      <c r="H10" s="6">
        <v>635</v>
      </c>
      <c r="I10" s="6">
        <v>187</v>
      </c>
      <c r="J10" s="3">
        <f t="shared" si="3"/>
        <v>646.18200000000002</v>
      </c>
      <c r="K10" s="3">
        <f t="shared" si="4"/>
        <v>3273.8989999999999</v>
      </c>
      <c r="L10" s="3">
        <f t="shared" si="5"/>
        <v>10.224000000000046</v>
      </c>
      <c r="M10" s="3">
        <f t="shared" si="6"/>
        <v>814.04899999999998</v>
      </c>
      <c r="N10" s="3">
        <f t="shared" si="7"/>
        <v>1.0224000000000047E-2</v>
      </c>
      <c r="O10" s="3">
        <f t="shared" si="7"/>
        <v>0.81404900000000002</v>
      </c>
      <c r="P10" s="3">
        <f t="shared" si="8"/>
        <v>1.0224000000000047E-2</v>
      </c>
      <c r="Q10" s="3" t="str">
        <f t="shared" si="9"/>
        <v/>
      </c>
      <c r="AE10" s="3">
        <v>0.4</v>
      </c>
      <c r="AF10" s="3">
        <v>10.199999809265137</v>
      </c>
      <c r="AG10" s="3">
        <v>2.1800000667572021</v>
      </c>
      <c r="AH10" s="3">
        <f t="shared" si="10"/>
        <v>10.199999809265137</v>
      </c>
      <c r="AI10" s="3">
        <f t="shared" si="10"/>
        <v>2.1800000667572021</v>
      </c>
    </row>
    <row r="11" spans="1:35" x14ac:dyDescent="0.4">
      <c r="A11" s="6" t="s">
        <v>955</v>
      </c>
      <c r="B11" s="6" t="str">
        <f t="shared" si="0"/>
        <v>18:34:04.363</v>
      </c>
      <c r="C11" s="6">
        <f t="shared" si="1"/>
        <v>66844.362999999998</v>
      </c>
      <c r="D11" s="6">
        <f t="shared" si="2"/>
        <v>0.72400000000197906</v>
      </c>
      <c r="E11" s="6">
        <v>513.61500000000001</v>
      </c>
      <c r="F11" s="6">
        <v>3520.19</v>
      </c>
      <c r="G11" s="6">
        <v>13485</v>
      </c>
      <c r="H11" s="6">
        <v>652</v>
      </c>
      <c r="I11" s="6">
        <v>186</v>
      </c>
      <c r="J11" s="3">
        <f t="shared" si="3"/>
        <v>538.178</v>
      </c>
      <c r="K11" s="3">
        <f t="shared" si="4"/>
        <v>3516.5189999999998</v>
      </c>
      <c r="L11" s="3">
        <f t="shared" si="5"/>
        <v>-97.779999999999973</v>
      </c>
      <c r="M11" s="3">
        <f t="shared" si="6"/>
        <v>1056.6689999999999</v>
      </c>
      <c r="N11" s="3">
        <f t="shared" si="7"/>
        <v>-9.7779999999999978E-2</v>
      </c>
      <c r="O11" s="3">
        <f t="shared" si="7"/>
        <v>1.0566689999999999</v>
      </c>
      <c r="P11" s="3">
        <f t="shared" si="8"/>
        <v>-9.7779999999999978E-2</v>
      </c>
      <c r="Q11" s="3" t="str">
        <f t="shared" si="9"/>
        <v/>
      </c>
      <c r="AE11" s="3">
        <v>0.44900000000000001</v>
      </c>
      <c r="AF11" s="3">
        <v>8.2600002288818359</v>
      </c>
      <c r="AG11" s="3">
        <v>-1.7699999809265137</v>
      </c>
      <c r="AH11" s="3">
        <f t="shared" si="10"/>
        <v>8.2600002288818359</v>
      </c>
      <c r="AI11" s="3">
        <f t="shared" si="10"/>
        <v>-1.7699999809265137</v>
      </c>
    </row>
    <row r="12" spans="1:35" x14ac:dyDescent="0.4">
      <c r="A12" s="6" t="s">
        <v>956</v>
      </c>
      <c r="B12" s="6" t="str">
        <f t="shared" si="0"/>
        <v>18:34:04.468</v>
      </c>
      <c r="C12" s="6">
        <f t="shared" si="1"/>
        <v>66844.467999999993</v>
      </c>
      <c r="D12" s="6">
        <f t="shared" si="2"/>
        <v>0.82899999999790452</v>
      </c>
      <c r="E12" s="6">
        <v>498.17899999999997</v>
      </c>
      <c r="F12" s="6">
        <v>3686.47</v>
      </c>
      <c r="G12" s="6">
        <v>13366</v>
      </c>
      <c r="H12" s="6">
        <v>707</v>
      </c>
      <c r="I12" s="6">
        <v>185.5</v>
      </c>
      <c r="J12" s="3">
        <f t="shared" si="3"/>
        <v>523.90300000000002</v>
      </c>
      <c r="K12" s="3">
        <f t="shared" si="4"/>
        <v>3682.902</v>
      </c>
      <c r="L12" s="3">
        <f t="shared" si="5"/>
        <v>-112.05499999999995</v>
      </c>
      <c r="M12" s="3">
        <f t="shared" si="6"/>
        <v>1223.0520000000001</v>
      </c>
      <c r="N12" s="3">
        <f t="shared" si="7"/>
        <v>-0.11205499999999995</v>
      </c>
      <c r="O12" s="3">
        <f t="shared" si="7"/>
        <v>1.2230520000000003</v>
      </c>
      <c r="P12" s="3">
        <f t="shared" si="8"/>
        <v>-0.11205499999999995</v>
      </c>
      <c r="Q12" s="3" t="str">
        <f t="shared" si="9"/>
        <v/>
      </c>
      <c r="AE12" s="3">
        <v>0.52200000000000002</v>
      </c>
      <c r="AF12" s="3">
        <v>7.8000001907348633</v>
      </c>
      <c r="AG12" s="3">
        <v>-3.2200000286102295</v>
      </c>
      <c r="AH12" s="3">
        <f t="shared" si="10"/>
        <v>7.8000001907348633</v>
      </c>
      <c r="AI12" s="3">
        <f t="shared" si="10"/>
        <v>-3.2200000286102295</v>
      </c>
    </row>
    <row r="13" spans="1:35" x14ac:dyDescent="0.4">
      <c r="A13" s="6" t="s">
        <v>957</v>
      </c>
      <c r="B13" s="6" t="str">
        <f t="shared" si="0"/>
        <v>18:34:04.560</v>
      </c>
      <c r="C13" s="6">
        <f t="shared" si="1"/>
        <v>66844.56</v>
      </c>
      <c r="D13" s="6">
        <f t="shared" si="2"/>
        <v>0.92100000000209548</v>
      </c>
      <c r="E13" s="6">
        <v>501.70499999999998</v>
      </c>
      <c r="F13" s="6">
        <v>3872.13</v>
      </c>
      <c r="G13" s="6">
        <v>13221</v>
      </c>
      <c r="H13" s="6">
        <v>751</v>
      </c>
      <c r="I13" s="6">
        <v>185</v>
      </c>
      <c r="J13" s="3">
        <f t="shared" si="3"/>
        <v>528.72500000000002</v>
      </c>
      <c r="K13" s="3">
        <f t="shared" si="4"/>
        <v>3868.5329999999999</v>
      </c>
      <c r="L13" s="3">
        <f t="shared" si="5"/>
        <v>-107.23299999999995</v>
      </c>
      <c r="M13" s="3">
        <f t="shared" si="6"/>
        <v>1408.683</v>
      </c>
      <c r="N13" s="3">
        <f t="shared" si="7"/>
        <v>-0.10723299999999995</v>
      </c>
      <c r="O13" s="3">
        <f t="shared" si="7"/>
        <v>1.4086830000000001</v>
      </c>
      <c r="P13" s="3">
        <f t="shared" si="8"/>
        <v>-0.10723299999999995</v>
      </c>
      <c r="Q13" s="3" t="str">
        <f t="shared" si="9"/>
        <v/>
      </c>
      <c r="AE13" s="3">
        <v>0.58899999999999997</v>
      </c>
      <c r="AF13" s="3">
        <v>7.2399997711181641</v>
      </c>
      <c r="AG13" s="3">
        <v>-3.7300000190734863</v>
      </c>
      <c r="AH13" s="3">
        <f t="shared" si="10"/>
        <v>7.2399997711181641</v>
      </c>
      <c r="AI13" s="3">
        <f t="shared" si="10"/>
        <v>-3.7300000190734863</v>
      </c>
    </row>
    <row r="14" spans="1:35" x14ac:dyDescent="0.4">
      <c r="A14" s="6" t="s">
        <v>958</v>
      </c>
      <c r="B14" s="6" t="str">
        <f t="shared" si="0"/>
        <v>18:34:04.653</v>
      </c>
      <c r="C14" s="6">
        <f t="shared" si="1"/>
        <v>66844.653000000006</v>
      </c>
      <c r="D14" s="6">
        <f t="shared" si="2"/>
        <v>1.0140000000101281</v>
      </c>
      <c r="E14" s="6">
        <v>499.35199999999998</v>
      </c>
      <c r="F14" s="6">
        <v>3958.63</v>
      </c>
      <c r="G14" s="6">
        <v>13156.5</v>
      </c>
      <c r="H14" s="6">
        <v>711.5</v>
      </c>
      <c r="I14" s="6">
        <v>184.75</v>
      </c>
      <c r="J14" s="3">
        <f t="shared" si="3"/>
        <v>526.976</v>
      </c>
      <c r="K14" s="3">
        <f t="shared" si="4"/>
        <v>3955.047</v>
      </c>
      <c r="L14" s="3">
        <f t="shared" si="5"/>
        <v>-108.98199999999997</v>
      </c>
      <c r="M14" s="3">
        <f t="shared" si="6"/>
        <v>1495.1970000000001</v>
      </c>
      <c r="N14" s="3">
        <f t="shared" si="7"/>
        <v>-0.10898199999999997</v>
      </c>
      <c r="O14" s="3">
        <f t="shared" si="7"/>
        <v>1.4951970000000001</v>
      </c>
      <c r="P14" s="3">
        <f t="shared" si="8"/>
        <v>-0.10898199999999997</v>
      </c>
      <c r="Q14" s="3" t="str">
        <f t="shared" si="9"/>
        <v/>
      </c>
      <c r="AE14" s="3">
        <v>0.65200000000000002</v>
      </c>
      <c r="AF14" s="3">
        <v>23.479999542236328</v>
      </c>
      <c r="AG14" s="3">
        <v>-7.059999942779541</v>
      </c>
      <c r="AH14" s="3">
        <f t="shared" si="10"/>
        <v>23.479999542236328</v>
      </c>
      <c r="AI14" s="3">
        <f t="shared" si="10"/>
        <v>-7.059999942779541</v>
      </c>
    </row>
    <row r="15" spans="1:35" x14ac:dyDescent="0.4">
      <c r="A15" s="6" t="s">
        <v>959</v>
      </c>
      <c r="B15" s="6" t="str">
        <f t="shared" si="0"/>
        <v>18:34:04.760</v>
      </c>
      <c r="C15" s="6">
        <f t="shared" si="1"/>
        <v>66844.759999999995</v>
      </c>
      <c r="D15" s="6">
        <f t="shared" si="2"/>
        <v>1.1209999999991851</v>
      </c>
      <c r="E15" s="6">
        <v>455.48700000000002</v>
      </c>
      <c r="F15" s="6">
        <v>4170.66</v>
      </c>
      <c r="G15" s="6">
        <v>13024</v>
      </c>
      <c r="H15" s="6">
        <v>787</v>
      </c>
      <c r="I15" s="6">
        <v>184</v>
      </c>
      <c r="J15" s="3">
        <f t="shared" si="3"/>
        <v>484.59199999999998</v>
      </c>
      <c r="K15" s="3">
        <f t="shared" si="4"/>
        <v>4167.3779999999997</v>
      </c>
      <c r="L15" s="3">
        <f t="shared" si="5"/>
        <v>-151.36599999999999</v>
      </c>
      <c r="M15" s="3">
        <f t="shared" si="6"/>
        <v>1707.5279999999998</v>
      </c>
      <c r="N15" s="3">
        <f t="shared" si="7"/>
        <v>-0.151366</v>
      </c>
      <c r="O15" s="3">
        <f t="shared" si="7"/>
        <v>1.7075279999999999</v>
      </c>
      <c r="P15" s="3">
        <f t="shared" si="8"/>
        <v>-0.151366</v>
      </c>
      <c r="Q15" s="3" t="str">
        <f t="shared" si="9"/>
        <v/>
      </c>
      <c r="AE15" s="3">
        <v>0.72499999999999998</v>
      </c>
      <c r="AF15" s="3">
        <v>5.1599998474121094</v>
      </c>
      <c r="AG15" s="3">
        <v>-4.1399998664855957</v>
      </c>
      <c r="AH15" s="3">
        <f t="shared" si="10"/>
        <v>5.1599998474121094</v>
      </c>
      <c r="AI15" s="3">
        <f t="shared" si="10"/>
        <v>-4.1399998664855957</v>
      </c>
    </row>
    <row r="16" spans="1:35" x14ac:dyDescent="0.4">
      <c r="A16" s="6" t="s">
        <v>960</v>
      </c>
      <c r="B16" s="6" t="str">
        <f t="shared" si="0"/>
        <v>18:34:04.869</v>
      </c>
      <c r="C16" s="6">
        <f t="shared" si="1"/>
        <v>66844.869000000006</v>
      </c>
      <c r="D16" s="6">
        <f t="shared" si="2"/>
        <v>1.2300000000104774</v>
      </c>
      <c r="E16" s="6">
        <v>463.51100000000002</v>
      </c>
      <c r="F16" s="6">
        <v>4266.04</v>
      </c>
      <c r="G16" s="6">
        <v>12947</v>
      </c>
      <c r="H16" s="6">
        <v>724</v>
      </c>
      <c r="I16" s="6">
        <v>183.75</v>
      </c>
      <c r="J16" s="3">
        <f t="shared" si="3"/>
        <v>493.28199999999998</v>
      </c>
      <c r="K16" s="3">
        <f t="shared" si="4"/>
        <v>4262.7</v>
      </c>
      <c r="L16" s="3">
        <f t="shared" si="5"/>
        <v>-142.67599999999999</v>
      </c>
      <c r="M16" s="3">
        <f t="shared" si="6"/>
        <v>1802.85</v>
      </c>
      <c r="N16" s="3">
        <f t="shared" si="7"/>
        <v>-0.142676</v>
      </c>
      <c r="O16" s="3">
        <f t="shared" si="7"/>
        <v>1.8028499999999998</v>
      </c>
      <c r="P16" s="3">
        <f t="shared" si="8"/>
        <v>-0.142676</v>
      </c>
      <c r="Q16" s="3" t="str">
        <f t="shared" si="9"/>
        <v/>
      </c>
      <c r="AE16" s="3">
        <v>0.78400000000000003</v>
      </c>
      <c r="AF16" s="3">
        <v>1.0499999523162842</v>
      </c>
      <c r="AG16" s="3">
        <v>-0.5</v>
      </c>
      <c r="AH16" s="3">
        <f t="shared" si="10"/>
        <v>1.0499999523162842</v>
      </c>
      <c r="AI16" s="3">
        <f t="shared" si="10"/>
        <v>-0.5</v>
      </c>
    </row>
    <row r="17" spans="1:35" x14ac:dyDescent="0.4">
      <c r="A17" s="6" t="s">
        <v>961</v>
      </c>
      <c r="B17" s="6" t="str">
        <f t="shared" si="0"/>
        <v>18:34:04.976</v>
      </c>
      <c r="C17" s="6">
        <f t="shared" si="1"/>
        <v>66844.975999999995</v>
      </c>
      <c r="D17" s="6">
        <f t="shared" si="2"/>
        <v>1.3369999999995343</v>
      </c>
      <c r="E17" s="6">
        <v>429.77499999999998</v>
      </c>
      <c r="F17" s="6">
        <v>4481.8</v>
      </c>
      <c r="G17" s="6">
        <v>12808</v>
      </c>
      <c r="H17" s="6">
        <v>810</v>
      </c>
      <c r="I17" s="6">
        <v>183</v>
      </c>
      <c r="J17" s="3">
        <f t="shared" si="3"/>
        <v>461.053</v>
      </c>
      <c r="K17" s="3">
        <f t="shared" si="4"/>
        <v>4478.6899999999996</v>
      </c>
      <c r="L17" s="3">
        <f t="shared" si="5"/>
        <v>-174.90499999999997</v>
      </c>
      <c r="M17" s="3">
        <f t="shared" si="6"/>
        <v>2018.8399999999997</v>
      </c>
      <c r="N17" s="3">
        <f t="shared" si="7"/>
        <v>-0.17490499999999998</v>
      </c>
      <c r="O17" s="3">
        <f t="shared" si="7"/>
        <v>2.0188399999999995</v>
      </c>
      <c r="P17" s="3">
        <f t="shared" si="8"/>
        <v>-0.17490499999999998</v>
      </c>
      <c r="Q17" s="3" t="str">
        <f t="shared" si="9"/>
        <v/>
      </c>
      <c r="AE17" s="3">
        <v>0.84699999999999998</v>
      </c>
      <c r="AF17" s="3">
        <v>12.890000343322754</v>
      </c>
      <c r="AG17" s="3">
        <v>-2.2599999904632568</v>
      </c>
      <c r="AH17" s="3">
        <f t="shared" si="10"/>
        <v>12.890000343322754</v>
      </c>
      <c r="AI17" s="3">
        <f t="shared" si="10"/>
        <v>-2.2599999904632568</v>
      </c>
    </row>
    <row r="18" spans="1:35" x14ac:dyDescent="0.4">
      <c r="A18" s="6" t="s">
        <v>962</v>
      </c>
      <c r="B18" s="6" t="str">
        <f t="shared" si="0"/>
        <v>18:34:05.071</v>
      </c>
      <c r="C18" s="6">
        <f t="shared" si="1"/>
        <v>66845.070999999996</v>
      </c>
      <c r="D18" s="6">
        <f t="shared" si="2"/>
        <v>1.4320000000006985</v>
      </c>
      <c r="E18" s="6">
        <v>402.411</v>
      </c>
      <c r="F18" s="6">
        <v>4699.1400000000003</v>
      </c>
      <c r="G18" s="6">
        <v>12666</v>
      </c>
      <c r="H18" s="6">
        <v>769</v>
      </c>
      <c r="I18" s="6">
        <v>182.25</v>
      </c>
      <c r="J18" s="3">
        <f t="shared" si="3"/>
        <v>435.20699999999999</v>
      </c>
      <c r="K18" s="3">
        <f t="shared" si="4"/>
        <v>4696.2160000000003</v>
      </c>
      <c r="L18" s="3">
        <f t="shared" si="5"/>
        <v>-200.75099999999998</v>
      </c>
      <c r="M18" s="3">
        <f t="shared" si="6"/>
        <v>2236.3660000000004</v>
      </c>
      <c r="N18" s="3">
        <f t="shared" si="7"/>
        <v>-0.20075099999999999</v>
      </c>
      <c r="O18" s="3">
        <f t="shared" si="7"/>
        <v>2.2363660000000003</v>
      </c>
      <c r="P18" s="3">
        <f t="shared" si="8"/>
        <v>-0.20075099999999999</v>
      </c>
      <c r="Q18" s="3" t="str">
        <f t="shared" si="9"/>
        <v/>
      </c>
      <c r="AE18" s="3">
        <v>0.92700000000000005</v>
      </c>
      <c r="AF18" s="3">
        <v>8.2799997329711914</v>
      </c>
      <c r="AG18" s="3">
        <v>-3.309999942779541</v>
      </c>
      <c r="AH18" s="3">
        <f t="shared" si="10"/>
        <v>8.2799997329711914</v>
      </c>
      <c r="AI18" s="3">
        <f t="shared" si="10"/>
        <v>-3.309999942779541</v>
      </c>
    </row>
    <row r="19" spans="1:35" x14ac:dyDescent="0.4">
      <c r="A19" s="6" t="s">
        <v>963</v>
      </c>
      <c r="B19" s="6" t="str">
        <f t="shared" si="0"/>
        <v>18:34:05.172</v>
      </c>
      <c r="C19" s="6">
        <f t="shared" si="1"/>
        <v>66845.172000000006</v>
      </c>
      <c r="D19" s="6">
        <f t="shared" si="2"/>
        <v>1.533000000010361</v>
      </c>
      <c r="E19" s="6">
        <v>407.50299999999999</v>
      </c>
      <c r="F19" s="6">
        <v>4785.67</v>
      </c>
      <c r="G19" s="6">
        <v>12599</v>
      </c>
      <c r="H19" s="6">
        <v>825</v>
      </c>
      <c r="I19" s="6">
        <v>182</v>
      </c>
      <c r="J19" s="3">
        <f t="shared" si="3"/>
        <v>440.90300000000002</v>
      </c>
      <c r="K19" s="3">
        <f t="shared" si="4"/>
        <v>4782.7079999999996</v>
      </c>
      <c r="L19" s="3">
        <f t="shared" si="5"/>
        <v>-195.05499999999995</v>
      </c>
      <c r="M19" s="3">
        <f t="shared" si="6"/>
        <v>2322.8579999999997</v>
      </c>
      <c r="N19" s="3">
        <f t="shared" si="7"/>
        <v>-0.19505499999999995</v>
      </c>
      <c r="O19" s="3">
        <f t="shared" si="7"/>
        <v>2.3228579999999996</v>
      </c>
      <c r="P19" s="3">
        <f t="shared" si="8"/>
        <v>-0.19505499999999995</v>
      </c>
      <c r="Q19" s="3" t="str">
        <f t="shared" si="9"/>
        <v/>
      </c>
      <c r="AE19" s="3">
        <v>0.98599999999999999</v>
      </c>
      <c r="AF19" s="3">
        <v>5.6500000953674316</v>
      </c>
      <c r="AG19" s="3">
        <v>-1.6399999856948853</v>
      </c>
      <c r="AH19" s="3">
        <f t="shared" si="10"/>
        <v>5.6500000953674316</v>
      </c>
      <c r="AI19" s="3">
        <f t="shared" si="10"/>
        <v>-1.6399999856948853</v>
      </c>
    </row>
    <row r="20" spans="1:35" x14ac:dyDescent="0.4">
      <c r="A20" s="6" t="s">
        <v>964</v>
      </c>
      <c r="B20" s="6" t="str">
        <f t="shared" si="0"/>
        <v>18:34:05.269</v>
      </c>
      <c r="C20" s="6">
        <f t="shared" si="1"/>
        <v>66845.269</v>
      </c>
      <c r="D20" s="6">
        <f t="shared" si="2"/>
        <v>1.6300000000046566</v>
      </c>
      <c r="E20" s="6">
        <v>405.63900000000001</v>
      </c>
      <c r="F20" s="6">
        <v>5022.16</v>
      </c>
      <c r="G20" s="6">
        <v>12428.5</v>
      </c>
      <c r="H20" s="6">
        <v>769.5</v>
      </c>
      <c r="I20" s="6">
        <v>181.25</v>
      </c>
      <c r="J20" s="3">
        <f t="shared" si="3"/>
        <v>440.69</v>
      </c>
      <c r="K20" s="3">
        <f t="shared" si="4"/>
        <v>5019.2060000000001</v>
      </c>
      <c r="L20" s="3">
        <f t="shared" si="5"/>
        <v>-195.26799999999997</v>
      </c>
      <c r="M20" s="3">
        <f t="shared" si="6"/>
        <v>2559.3560000000002</v>
      </c>
      <c r="N20" s="3">
        <f t="shared" si="7"/>
        <v>-0.19526799999999997</v>
      </c>
      <c r="O20" s="3">
        <f t="shared" si="7"/>
        <v>2.5593560000000002</v>
      </c>
      <c r="P20" s="3">
        <f t="shared" si="8"/>
        <v>-0.19526799999999997</v>
      </c>
      <c r="Q20" s="3" t="str">
        <f t="shared" si="9"/>
        <v/>
      </c>
      <c r="AE20" s="3">
        <v>1.048</v>
      </c>
      <c r="AF20" s="3">
        <v>10.859999656677246</v>
      </c>
      <c r="AG20" s="3">
        <v>-3.7899999618530273</v>
      </c>
      <c r="AH20" s="3">
        <f t="shared" si="10"/>
        <v>10.859999656677246</v>
      </c>
      <c r="AI20" s="3">
        <f t="shared" si="10"/>
        <v>-3.7899999618530273</v>
      </c>
    </row>
    <row r="21" spans="1:35" x14ac:dyDescent="0.4">
      <c r="A21" s="6" t="s">
        <v>965</v>
      </c>
      <c r="B21" s="6" t="str">
        <f t="shared" si="0"/>
        <v>18:34:05.359</v>
      </c>
      <c r="C21" s="6">
        <f t="shared" si="1"/>
        <v>66845.358999999997</v>
      </c>
      <c r="D21" s="6">
        <f t="shared" si="2"/>
        <v>1.7200000000011642</v>
      </c>
      <c r="E21" s="6">
        <v>418.32</v>
      </c>
      <c r="F21" s="6">
        <v>5190.63</v>
      </c>
      <c r="G21" s="6">
        <v>12298.5</v>
      </c>
      <c r="H21" s="6">
        <v>801</v>
      </c>
      <c r="I21" s="6">
        <v>180.75</v>
      </c>
      <c r="J21" s="3">
        <f t="shared" si="3"/>
        <v>454.54700000000003</v>
      </c>
      <c r="K21" s="3">
        <f t="shared" si="4"/>
        <v>5187.5829999999996</v>
      </c>
      <c r="L21" s="3">
        <f t="shared" si="5"/>
        <v>-181.41099999999994</v>
      </c>
      <c r="M21" s="3">
        <f t="shared" si="6"/>
        <v>2727.7329999999997</v>
      </c>
      <c r="N21" s="3">
        <f t="shared" si="7"/>
        <v>-0.18141099999999996</v>
      </c>
      <c r="O21" s="3">
        <f t="shared" si="7"/>
        <v>2.7277329999999997</v>
      </c>
      <c r="P21" s="3">
        <f t="shared" si="8"/>
        <v>-0.18141099999999996</v>
      </c>
      <c r="Q21" s="3" t="str">
        <f t="shared" si="9"/>
        <v/>
      </c>
      <c r="AE21" s="3">
        <v>1.119</v>
      </c>
      <c r="AF21" s="3">
        <v>19.870000839233398</v>
      </c>
      <c r="AG21" s="3">
        <v>-3.5699999332427979</v>
      </c>
      <c r="AH21" s="3">
        <f t="shared" si="10"/>
        <v>19.870000839233398</v>
      </c>
      <c r="AI21" s="3">
        <f t="shared" si="10"/>
        <v>-3.5699999332427979</v>
      </c>
    </row>
    <row r="22" spans="1:35" x14ac:dyDescent="0.4">
      <c r="A22" s="6" t="s">
        <v>966</v>
      </c>
      <c r="B22" s="6" t="str">
        <f t="shared" si="0"/>
        <v>18:34:05.456</v>
      </c>
      <c r="C22" s="6">
        <f t="shared" si="1"/>
        <v>66845.456000000006</v>
      </c>
      <c r="D22" s="6">
        <f t="shared" si="2"/>
        <v>1.8170000000100117</v>
      </c>
      <c r="E22" s="6">
        <v>398.43299999999999</v>
      </c>
      <c r="F22" s="6">
        <v>5323.03</v>
      </c>
      <c r="G22" s="6">
        <v>12218</v>
      </c>
      <c r="H22" s="6">
        <v>773.5</v>
      </c>
      <c r="I22" s="6">
        <v>180.25</v>
      </c>
      <c r="J22" s="3">
        <f t="shared" si="3"/>
        <v>435.58499999999998</v>
      </c>
      <c r="K22" s="3">
        <f t="shared" si="4"/>
        <v>5320.1189999999997</v>
      </c>
      <c r="L22" s="3">
        <f t="shared" si="5"/>
        <v>-200.37299999999999</v>
      </c>
      <c r="M22" s="3">
        <f t="shared" si="6"/>
        <v>2860.2689999999998</v>
      </c>
      <c r="N22" s="3">
        <f t="shared" si="7"/>
        <v>-0.200373</v>
      </c>
      <c r="O22" s="3">
        <f t="shared" si="7"/>
        <v>2.8602689999999997</v>
      </c>
      <c r="P22" s="3">
        <f t="shared" si="8"/>
        <v>-0.200373</v>
      </c>
      <c r="Q22" s="3" t="str">
        <f t="shared" si="9"/>
        <v/>
      </c>
      <c r="AE22" s="3">
        <v>1.1819999999999999</v>
      </c>
      <c r="AF22" s="3">
        <v>6.929999828338623</v>
      </c>
      <c r="AG22" s="3">
        <v>-3.309999942779541</v>
      </c>
      <c r="AH22" s="3">
        <f t="shared" si="10"/>
        <v>6.929999828338623</v>
      </c>
      <c r="AI22" s="3">
        <f t="shared" si="10"/>
        <v>-3.309999942779541</v>
      </c>
    </row>
    <row r="23" spans="1:35" x14ac:dyDescent="0.4">
      <c r="A23" s="6" t="s">
        <v>967</v>
      </c>
      <c r="B23" s="6" t="str">
        <f t="shared" si="0"/>
        <v>18:34:05.556</v>
      </c>
      <c r="C23" s="6">
        <f t="shared" si="1"/>
        <v>66845.555999999997</v>
      </c>
      <c r="D23" s="6">
        <f t="shared" si="2"/>
        <v>1.9170000000012806</v>
      </c>
      <c r="E23" s="6">
        <v>443.74299999999999</v>
      </c>
      <c r="F23" s="6">
        <v>5518.14</v>
      </c>
      <c r="G23" s="6">
        <v>12048</v>
      </c>
      <c r="H23" s="6">
        <v>820</v>
      </c>
      <c r="I23" s="6">
        <v>179.75</v>
      </c>
      <c r="J23" s="3">
        <f t="shared" si="3"/>
        <v>482.25599999999997</v>
      </c>
      <c r="K23" s="3">
        <f t="shared" si="4"/>
        <v>5514.9080000000004</v>
      </c>
      <c r="L23" s="3">
        <f t="shared" si="5"/>
        <v>-153.702</v>
      </c>
      <c r="M23" s="3">
        <f t="shared" si="6"/>
        <v>3055.0580000000004</v>
      </c>
      <c r="N23" s="3">
        <f t="shared" si="7"/>
        <v>-0.15370200000000001</v>
      </c>
      <c r="O23" s="3">
        <f t="shared" si="7"/>
        <v>3.0550580000000007</v>
      </c>
      <c r="P23" s="3">
        <f t="shared" si="8"/>
        <v>-0.15370200000000001</v>
      </c>
      <c r="Q23" s="3" t="str">
        <f t="shared" si="9"/>
        <v/>
      </c>
      <c r="AE23" s="3">
        <v>1.262</v>
      </c>
      <c r="AF23" s="3">
        <v>-9.5</v>
      </c>
      <c r="AG23" s="3">
        <v>-0.46000000834465027</v>
      </c>
      <c r="AH23" s="3">
        <f t="shared" si="10"/>
        <v>-9.5</v>
      </c>
      <c r="AI23" s="3">
        <f t="shared" si="10"/>
        <v>-0.46000000834465027</v>
      </c>
    </row>
    <row r="24" spans="1:35" x14ac:dyDescent="0.4">
      <c r="A24" s="6" t="s">
        <v>968</v>
      </c>
      <c r="B24" s="6" t="str">
        <f t="shared" si="0"/>
        <v>18:34:05.649</v>
      </c>
      <c r="C24" s="6">
        <f t="shared" si="1"/>
        <v>66845.649000000005</v>
      </c>
      <c r="D24" s="6">
        <f t="shared" si="2"/>
        <v>2.0100000000093132</v>
      </c>
      <c r="E24" s="6">
        <v>453.83300000000003</v>
      </c>
      <c r="F24" s="6">
        <v>5601.71</v>
      </c>
      <c r="G24" s="6">
        <v>11982</v>
      </c>
      <c r="H24" s="6">
        <v>869</v>
      </c>
      <c r="I24" s="6">
        <v>179.5</v>
      </c>
      <c r="J24" s="3">
        <f t="shared" si="3"/>
        <v>492.92899999999997</v>
      </c>
      <c r="K24" s="3">
        <f t="shared" si="4"/>
        <v>5598.4049999999997</v>
      </c>
      <c r="L24" s="3">
        <f t="shared" si="5"/>
        <v>-143.029</v>
      </c>
      <c r="M24" s="3">
        <f t="shared" si="6"/>
        <v>3138.5549999999998</v>
      </c>
      <c r="N24" s="3">
        <f t="shared" si="7"/>
        <v>-0.14302899999999999</v>
      </c>
      <c r="O24" s="3">
        <f t="shared" si="7"/>
        <v>3.1385549999999998</v>
      </c>
      <c r="P24" s="3">
        <f t="shared" si="8"/>
        <v>-0.14302899999999999</v>
      </c>
      <c r="Q24" s="3" t="str">
        <f t="shared" si="9"/>
        <v/>
      </c>
      <c r="AE24" s="3">
        <v>1.319</v>
      </c>
      <c r="AF24" s="3">
        <v>-5.320000171661377</v>
      </c>
      <c r="AG24" s="3">
        <v>-2.9100000858306885</v>
      </c>
      <c r="AH24" s="3">
        <f t="shared" si="10"/>
        <v>-5.320000171661377</v>
      </c>
      <c r="AI24" s="3">
        <f t="shared" si="10"/>
        <v>-2.9100000858306885</v>
      </c>
    </row>
    <row r="25" spans="1:35" x14ac:dyDescent="0.4">
      <c r="A25" s="6" t="s">
        <v>969</v>
      </c>
      <c r="B25" s="6" t="str">
        <f t="shared" si="0"/>
        <v>18:34:05.743</v>
      </c>
      <c r="C25" s="6">
        <f t="shared" si="1"/>
        <v>66845.743000000002</v>
      </c>
      <c r="D25" s="6">
        <f t="shared" si="2"/>
        <v>2.1040000000066357</v>
      </c>
      <c r="E25" s="6">
        <v>462.45600000000002</v>
      </c>
      <c r="F25" s="6">
        <v>5827.09</v>
      </c>
      <c r="G25" s="6">
        <v>11819</v>
      </c>
      <c r="H25" s="6">
        <v>825.5</v>
      </c>
      <c r="I25" s="6">
        <v>178.75</v>
      </c>
      <c r="J25" s="3">
        <f t="shared" si="3"/>
        <v>503.125</v>
      </c>
      <c r="K25" s="3">
        <f t="shared" si="4"/>
        <v>5823.7190000000001</v>
      </c>
      <c r="L25" s="3">
        <f t="shared" si="5"/>
        <v>-132.83299999999997</v>
      </c>
      <c r="M25" s="3">
        <f t="shared" si="6"/>
        <v>3363.8690000000001</v>
      </c>
      <c r="N25" s="3">
        <f t="shared" si="7"/>
        <v>-0.13283299999999998</v>
      </c>
      <c r="O25" s="3">
        <f t="shared" si="7"/>
        <v>3.3638690000000002</v>
      </c>
      <c r="P25" s="3">
        <f t="shared" si="8"/>
        <v>-0.13283299999999998</v>
      </c>
      <c r="Q25" s="3" t="str">
        <f t="shared" si="9"/>
        <v/>
      </c>
      <c r="AE25" s="3">
        <v>1.395</v>
      </c>
      <c r="AF25" s="3">
        <v>-9.4600000381469727</v>
      </c>
      <c r="AG25" s="3">
        <v>-1.8400000333786011</v>
      </c>
      <c r="AH25" s="3">
        <f t="shared" si="10"/>
        <v>-9.4600000381469727</v>
      </c>
      <c r="AI25" s="3">
        <f t="shared" si="10"/>
        <v>-1.8400000333786011</v>
      </c>
    </row>
    <row r="26" spans="1:35" x14ac:dyDescent="0.4">
      <c r="A26" s="6" t="s">
        <v>970</v>
      </c>
      <c r="B26" s="6" t="str">
        <f t="shared" si="0"/>
        <v>18:34:05.850</v>
      </c>
      <c r="C26" s="6">
        <f t="shared" si="1"/>
        <v>66845.850000000006</v>
      </c>
      <c r="D26" s="6">
        <f t="shared" si="2"/>
        <v>2.2110000000102445</v>
      </c>
      <c r="E26" s="6">
        <v>467.19400000000002</v>
      </c>
      <c r="F26" s="6">
        <v>5973.18</v>
      </c>
      <c r="G26" s="6">
        <v>11715</v>
      </c>
      <c r="H26" s="6">
        <v>831</v>
      </c>
      <c r="I26" s="6">
        <v>178.25</v>
      </c>
      <c r="J26" s="3">
        <f t="shared" si="3"/>
        <v>508.88299999999998</v>
      </c>
      <c r="K26" s="3">
        <f t="shared" si="4"/>
        <v>5969.7730000000001</v>
      </c>
      <c r="L26" s="3">
        <f t="shared" si="5"/>
        <v>-127.07499999999999</v>
      </c>
      <c r="M26" s="3">
        <f t="shared" si="6"/>
        <v>3509.9230000000002</v>
      </c>
      <c r="N26" s="3">
        <f t="shared" si="7"/>
        <v>-0.12707499999999999</v>
      </c>
      <c r="O26" s="3">
        <f t="shared" si="7"/>
        <v>3.5099230000000001</v>
      </c>
      <c r="P26" s="3">
        <f t="shared" si="8"/>
        <v>-0.12707499999999999</v>
      </c>
      <c r="Q26" s="3" t="str">
        <f t="shared" si="9"/>
        <v/>
      </c>
      <c r="AE26" s="3">
        <v>1.45</v>
      </c>
      <c r="AF26" s="3">
        <v>-16.030000686645508</v>
      </c>
      <c r="AG26" s="3">
        <v>-1.4199999570846558</v>
      </c>
      <c r="AH26" s="3">
        <f t="shared" si="10"/>
        <v>-16.030000686645508</v>
      </c>
      <c r="AI26" s="3">
        <f t="shared" si="10"/>
        <v>-1.4199999570846558</v>
      </c>
    </row>
    <row r="27" spans="1:35" x14ac:dyDescent="0.4">
      <c r="A27" s="6" t="s">
        <v>971</v>
      </c>
      <c r="B27" s="6" t="str">
        <f t="shared" si="0"/>
        <v>18:34:05.957</v>
      </c>
      <c r="C27" s="6">
        <f t="shared" si="1"/>
        <v>66845.956999999995</v>
      </c>
      <c r="D27" s="6">
        <f t="shared" si="2"/>
        <v>2.3179999999993015</v>
      </c>
      <c r="E27" s="6">
        <v>477.07400000000001</v>
      </c>
      <c r="F27" s="6">
        <v>6190.18</v>
      </c>
      <c r="G27" s="6">
        <v>11560</v>
      </c>
      <c r="H27" s="6">
        <v>883</v>
      </c>
      <c r="I27" s="6">
        <v>177.5</v>
      </c>
      <c r="J27" s="3">
        <f t="shared" si="3"/>
        <v>520.27800000000002</v>
      </c>
      <c r="K27" s="3">
        <f t="shared" si="4"/>
        <v>6186.6989999999996</v>
      </c>
      <c r="L27" s="3">
        <f t="shared" si="5"/>
        <v>-115.67999999999995</v>
      </c>
      <c r="M27" s="3">
        <f t="shared" si="6"/>
        <v>3726.8489999999997</v>
      </c>
      <c r="N27" s="3">
        <f t="shared" si="7"/>
        <v>-0.11567999999999995</v>
      </c>
      <c r="O27" s="3">
        <f t="shared" si="7"/>
        <v>3.7268489999999996</v>
      </c>
      <c r="P27" s="3">
        <f t="shared" si="8"/>
        <v>-0.11567999999999995</v>
      </c>
      <c r="Q27" s="3" t="str">
        <f t="shared" si="9"/>
        <v/>
      </c>
      <c r="AE27" s="3">
        <v>1.516</v>
      </c>
      <c r="AF27" s="3">
        <v>-36.830001831054688</v>
      </c>
      <c r="AG27" s="3">
        <v>11.310000419616699</v>
      </c>
      <c r="AH27" s="3">
        <f t="shared" si="10"/>
        <v>-36.830001831054688</v>
      </c>
      <c r="AI27" s="3">
        <f t="shared" si="10"/>
        <v>11.310000419616699</v>
      </c>
    </row>
    <row r="28" spans="1:35" x14ac:dyDescent="0.4">
      <c r="A28" s="6" t="s">
        <v>972</v>
      </c>
      <c r="B28" s="6" t="str">
        <f t="shared" si="0"/>
        <v>18:34:06.066</v>
      </c>
      <c r="C28" s="6">
        <f t="shared" si="1"/>
        <v>66846.066000000006</v>
      </c>
      <c r="D28" s="6">
        <f t="shared" si="2"/>
        <v>2.4270000000105938</v>
      </c>
      <c r="E28" s="6">
        <v>488.339</v>
      </c>
      <c r="F28" s="6">
        <v>6403</v>
      </c>
      <c r="G28" s="6">
        <v>11409</v>
      </c>
      <c r="H28" s="6">
        <v>842.5</v>
      </c>
      <c r="I28" s="6">
        <v>176.75</v>
      </c>
      <c r="J28" s="3">
        <f t="shared" si="3"/>
        <v>533.02800000000002</v>
      </c>
      <c r="K28" s="3">
        <f t="shared" si="4"/>
        <v>6399.4350000000004</v>
      </c>
      <c r="L28" s="3">
        <f t="shared" si="5"/>
        <v>-102.92999999999995</v>
      </c>
      <c r="M28" s="3">
        <f t="shared" si="6"/>
        <v>3939.5850000000005</v>
      </c>
      <c r="N28" s="3">
        <f t="shared" si="7"/>
        <v>-0.10292999999999995</v>
      </c>
      <c r="O28" s="3">
        <f t="shared" si="7"/>
        <v>3.9395850000000006</v>
      </c>
      <c r="P28" s="3">
        <f t="shared" si="8"/>
        <v>-0.10292999999999995</v>
      </c>
      <c r="Q28" s="3" t="str">
        <f t="shared" si="9"/>
        <v/>
      </c>
      <c r="AE28" s="3">
        <v>1.593</v>
      </c>
      <c r="AF28" s="3">
        <v>-19.090000152587891</v>
      </c>
      <c r="AG28" s="3">
        <v>-0.12999999523162842</v>
      </c>
      <c r="AH28" s="3">
        <f t="shared" si="10"/>
        <v>-19.090000152587891</v>
      </c>
      <c r="AI28" s="3">
        <f t="shared" si="10"/>
        <v>-0.12999999523162842</v>
      </c>
    </row>
    <row r="29" spans="1:35" x14ac:dyDescent="0.4">
      <c r="A29" s="6" t="s">
        <v>973</v>
      </c>
      <c r="B29" s="6" t="str">
        <f t="shared" si="0"/>
        <v>18:34:06.168</v>
      </c>
      <c r="C29" s="6">
        <f t="shared" si="1"/>
        <v>66846.168000000005</v>
      </c>
      <c r="D29" s="6">
        <f t="shared" si="2"/>
        <v>2.5290000000095461</v>
      </c>
      <c r="E29" s="6">
        <v>501.28100000000001</v>
      </c>
      <c r="F29" s="6">
        <v>6546.83</v>
      </c>
      <c r="G29" s="6">
        <v>11304</v>
      </c>
      <c r="H29" s="6">
        <v>845.5</v>
      </c>
      <c r="I29" s="6">
        <v>176.25</v>
      </c>
      <c r="J29" s="3">
        <f t="shared" si="3"/>
        <v>546.97400000000005</v>
      </c>
      <c r="K29" s="3">
        <f t="shared" si="4"/>
        <v>6543.1710000000003</v>
      </c>
      <c r="L29" s="3">
        <f t="shared" si="5"/>
        <v>-88.983999999999924</v>
      </c>
      <c r="M29" s="3">
        <f t="shared" si="6"/>
        <v>4083.3210000000004</v>
      </c>
      <c r="N29" s="3">
        <f t="shared" si="7"/>
        <v>-8.8983999999999924E-2</v>
      </c>
      <c r="O29" s="3">
        <f t="shared" si="7"/>
        <v>4.0833210000000006</v>
      </c>
      <c r="P29" s="3">
        <f t="shared" si="8"/>
        <v>-8.8983999999999924E-2</v>
      </c>
      <c r="Q29" s="3" t="str">
        <f t="shared" si="9"/>
        <v/>
      </c>
      <c r="AE29" s="3">
        <v>1.6519999999999999</v>
      </c>
      <c r="AF29" s="3">
        <v>-6.2300000190734863</v>
      </c>
      <c r="AG29" s="3">
        <v>-4.3299999237060547</v>
      </c>
      <c r="AH29" s="3">
        <f t="shared" si="10"/>
        <v>-6.2300000190734863</v>
      </c>
      <c r="AI29" s="3">
        <f t="shared" si="10"/>
        <v>-4.3299999237060547</v>
      </c>
    </row>
    <row r="30" spans="1:35" x14ac:dyDescent="0.4">
      <c r="A30" s="6" t="s">
        <v>974</v>
      </c>
      <c r="B30" s="6" t="str">
        <f t="shared" si="0"/>
        <v>18:34:06.264</v>
      </c>
      <c r="C30" s="6">
        <f t="shared" si="1"/>
        <v>66846.263999999996</v>
      </c>
      <c r="D30" s="6">
        <f t="shared" si="2"/>
        <v>2.625</v>
      </c>
      <c r="E30" s="6">
        <v>489.25900000000001</v>
      </c>
      <c r="F30" s="6">
        <v>6795.16</v>
      </c>
      <c r="G30" s="6">
        <v>11151</v>
      </c>
      <c r="H30" s="6">
        <v>835.5</v>
      </c>
      <c r="I30" s="6">
        <v>175.25</v>
      </c>
      <c r="J30" s="3">
        <f t="shared" si="3"/>
        <v>536.68600000000004</v>
      </c>
      <c r="K30" s="3">
        <f t="shared" si="4"/>
        <v>6791.5789999999997</v>
      </c>
      <c r="L30" s="3">
        <f t="shared" si="5"/>
        <v>-99.271999999999935</v>
      </c>
      <c r="M30" s="3">
        <f t="shared" si="6"/>
        <v>4331.7289999999994</v>
      </c>
      <c r="N30" s="3">
        <f t="shared" si="7"/>
        <v>-9.927199999999993E-2</v>
      </c>
      <c r="O30" s="3">
        <f t="shared" si="7"/>
        <v>4.3317289999999993</v>
      </c>
      <c r="P30" s="3">
        <f t="shared" si="8"/>
        <v>-9.927199999999993E-2</v>
      </c>
      <c r="Q30" s="3" t="str">
        <f t="shared" si="9"/>
        <v/>
      </c>
      <c r="AE30" s="3">
        <v>1.7310000000000001</v>
      </c>
      <c r="AF30" s="3">
        <v>-16.639999389648438</v>
      </c>
      <c r="AG30" s="3">
        <v>-7.5199999809265137</v>
      </c>
      <c r="AH30" s="3">
        <f t="shared" si="10"/>
        <v>-16.639999389648438</v>
      </c>
      <c r="AI30" s="3">
        <f t="shared" si="10"/>
        <v>-7.5199999809265137</v>
      </c>
    </row>
    <row r="31" spans="1:35" x14ac:dyDescent="0.4">
      <c r="A31" s="6" t="s">
        <v>975</v>
      </c>
      <c r="B31" s="6" t="str">
        <f t="shared" si="0"/>
        <v>18:34:06.372</v>
      </c>
      <c r="C31" s="6">
        <f t="shared" si="1"/>
        <v>66846.372000000003</v>
      </c>
      <c r="D31" s="6">
        <f t="shared" si="2"/>
        <v>2.7330000000074506</v>
      </c>
      <c r="E31" s="6">
        <v>480.60700000000003</v>
      </c>
      <c r="F31" s="6">
        <v>7039.35</v>
      </c>
      <c r="G31" s="6">
        <v>11001.5</v>
      </c>
      <c r="H31" s="6">
        <v>838</v>
      </c>
      <c r="I31" s="6">
        <v>174.25</v>
      </c>
      <c r="J31" s="3">
        <f t="shared" si="3"/>
        <v>529.73900000000003</v>
      </c>
      <c r="K31" s="3">
        <f t="shared" si="4"/>
        <v>7035.8230000000003</v>
      </c>
      <c r="L31" s="3">
        <f t="shared" si="5"/>
        <v>-106.21899999999994</v>
      </c>
      <c r="M31" s="3">
        <f t="shared" si="6"/>
        <v>4575.973</v>
      </c>
      <c r="N31" s="3">
        <f t="shared" si="7"/>
        <v>-0.10621899999999994</v>
      </c>
      <c r="O31" s="3">
        <f t="shared" si="7"/>
        <v>4.5759730000000003</v>
      </c>
      <c r="P31" s="3">
        <f t="shared" si="8"/>
        <v>-0.10621899999999994</v>
      </c>
      <c r="Q31" s="3" t="str">
        <f t="shared" si="9"/>
        <v/>
      </c>
      <c r="AE31" s="3">
        <v>1.81</v>
      </c>
      <c r="AF31" s="3">
        <v>-0.41999998688697815</v>
      </c>
      <c r="AG31" s="3">
        <v>-8.6099996566772461</v>
      </c>
      <c r="AH31" s="3">
        <f t="shared" si="10"/>
        <v>-0.41999998688697815</v>
      </c>
      <c r="AI31" s="3">
        <f t="shared" si="10"/>
        <v>-8.6099996566772461</v>
      </c>
    </row>
    <row r="32" spans="1:35" x14ac:dyDescent="0.4">
      <c r="A32" s="6" t="s">
        <v>976</v>
      </c>
      <c r="B32" s="6" t="str">
        <f t="shared" si="0"/>
        <v>18:34:06.475</v>
      </c>
      <c r="C32" s="6">
        <f t="shared" si="1"/>
        <v>66846.475000000006</v>
      </c>
      <c r="D32" s="6">
        <f t="shared" si="2"/>
        <v>2.8360000000102445</v>
      </c>
      <c r="E32" s="6">
        <v>479.81599999999997</v>
      </c>
      <c r="F32" s="6">
        <v>7161.89</v>
      </c>
      <c r="G32" s="6">
        <v>10925</v>
      </c>
      <c r="H32" s="6">
        <v>848</v>
      </c>
      <c r="I32" s="6">
        <v>173.75</v>
      </c>
      <c r="J32" s="3">
        <f t="shared" si="3"/>
        <v>529.803</v>
      </c>
      <c r="K32" s="3">
        <f t="shared" si="4"/>
        <v>7158.366</v>
      </c>
      <c r="L32" s="3">
        <f t="shared" si="5"/>
        <v>-106.15499999999997</v>
      </c>
      <c r="M32" s="3">
        <f t="shared" si="6"/>
        <v>4698.5159999999996</v>
      </c>
      <c r="N32" s="3">
        <f t="shared" si="7"/>
        <v>-0.10615499999999997</v>
      </c>
      <c r="O32" s="3">
        <f t="shared" si="7"/>
        <v>4.6985159999999997</v>
      </c>
      <c r="P32" s="3">
        <f t="shared" si="8"/>
        <v>-0.10615499999999997</v>
      </c>
      <c r="Q32" s="3" t="str">
        <f t="shared" si="9"/>
        <v/>
      </c>
      <c r="AE32" s="3">
        <v>1.875</v>
      </c>
      <c r="AF32" s="3">
        <v>5.0300002098083496</v>
      </c>
      <c r="AG32" s="3">
        <v>-8.1700000762939453</v>
      </c>
      <c r="AH32" s="3">
        <f t="shared" si="10"/>
        <v>5.0300002098083496</v>
      </c>
      <c r="AI32" s="3">
        <f t="shared" si="10"/>
        <v>-8.1700000762939453</v>
      </c>
    </row>
    <row r="33" spans="1:35" x14ac:dyDescent="0.4">
      <c r="A33" s="6" t="s">
        <v>977</v>
      </c>
      <c r="B33" s="6" t="str">
        <f t="shared" si="0"/>
        <v>18:34:06.570</v>
      </c>
      <c r="C33" s="6">
        <f t="shared" si="1"/>
        <v>66846.570000000007</v>
      </c>
      <c r="D33" s="6">
        <f t="shared" si="2"/>
        <v>2.9310000000114087</v>
      </c>
      <c r="E33" s="6">
        <v>476.82600000000002</v>
      </c>
      <c r="F33" s="6">
        <v>7400.69</v>
      </c>
      <c r="G33" s="6">
        <v>10779.5</v>
      </c>
      <c r="H33" s="6">
        <v>871</v>
      </c>
      <c r="I33" s="6">
        <v>172.75</v>
      </c>
      <c r="J33" s="3">
        <f t="shared" si="3"/>
        <v>528.48099999999999</v>
      </c>
      <c r="K33" s="3">
        <f t="shared" si="4"/>
        <v>7397.1809999999996</v>
      </c>
      <c r="L33" s="3">
        <f t="shared" si="5"/>
        <v>-107.47699999999998</v>
      </c>
      <c r="M33" s="3">
        <f t="shared" si="6"/>
        <v>4937.3310000000001</v>
      </c>
      <c r="N33" s="3">
        <f t="shared" si="7"/>
        <v>-0.10747699999999998</v>
      </c>
      <c r="O33" s="3">
        <f t="shared" si="7"/>
        <v>4.9373310000000004</v>
      </c>
      <c r="P33" s="3">
        <f t="shared" si="8"/>
        <v>-0.10747699999999998</v>
      </c>
      <c r="Q33" s="3" t="str">
        <f t="shared" si="9"/>
        <v/>
      </c>
      <c r="AE33" s="3">
        <v>1.9350000000000001</v>
      </c>
      <c r="AF33" s="3">
        <v>-0.37999999523162842</v>
      </c>
      <c r="AG33" s="3">
        <v>-6.8299999237060547</v>
      </c>
      <c r="AH33" s="3">
        <f t="shared" si="10"/>
        <v>-0.37999999523162842</v>
      </c>
      <c r="AI33" s="3">
        <f t="shared" si="10"/>
        <v>-6.8299999237060547</v>
      </c>
    </row>
    <row r="34" spans="1:35" x14ac:dyDescent="0.4">
      <c r="A34" s="6" t="s">
        <v>978</v>
      </c>
      <c r="B34" s="6" t="str">
        <f t="shared" si="0"/>
        <v>18:34:06.680</v>
      </c>
      <c r="C34" s="6">
        <f t="shared" si="1"/>
        <v>66846.679999999993</v>
      </c>
      <c r="D34" s="6">
        <f t="shared" si="2"/>
        <v>3.0409999999974389</v>
      </c>
      <c r="E34" s="6">
        <v>463.52600000000001</v>
      </c>
      <c r="F34" s="6">
        <v>7625.51</v>
      </c>
      <c r="G34" s="6">
        <v>10654</v>
      </c>
      <c r="H34" s="6">
        <v>852</v>
      </c>
      <c r="I34" s="6">
        <v>171.75</v>
      </c>
      <c r="J34" s="3">
        <f t="shared" si="3"/>
        <v>516.75</v>
      </c>
      <c r="K34" s="3">
        <f t="shared" si="4"/>
        <v>7622.0879999999997</v>
      </c>
      <c r="L34" s="3">
        <f t="shared" si="5"/>
        <v>-119.20799999999997</v>
      </c>
      <c r="M34" s="3">
        <f t="shared" si="6"/>
        <v>5162.2379999999994</v>
      </c>
      <c r="N34" s="3">
        <f t="shared" si="7"/>
        <v>-0.11920799999999997</v>
      </c>
      <c r="O34" s="3">
        <f t="shared" si="7"/>
        <v>5.1622379999999994</v>
      </c>
      <c r="P34" s="3">
        <f t="shared" si="8"/>
        <v>-0.11920799999999997</v>
      </c>
      <c r="Q34" s="3" t="str">
        <f t="shared" si="9"/>
        <v/>
      </c>
      <c r="AE34" s="3">
        <v>1.988</v>
      </c>
      <c r="AF34" s="3">
        <v>-2.9200000762939453</v>
      </c>
      <c r="AG34" s="3">
        <v>-7.320000171661377</v>
      </c>
      <c r="AH34" s="3">
        <f t="shared" si="10"/>
        <v>-2.9200000762939453</v>
      </c>
      <c r="AI34" s="3">
        <f t="shared" si="10"/>
        <v>-7.320000171661377</v>
      </c>
    </row>
    <row r="35" spans="1:35" x14ac:dyDescent="0.4">
      <c r="A35" s="6" t="s">
        <v>979</v>
      </c>
      <c r="B35" s="6" t="str">
        <f t="shared" si="0"/>
        <v>18:34:06.789</v>
      </c>
      <c r="C35" s="6">
        <f t="shared" si="1"/>
        <v>66846.789000000004</v>
      </c>
      <c r="D35" s="6">
        <f t="shared" si="2"/>
        <v>3.1500000000087311</v>
      </c>
      <c r="E35" s="6">
        <v>428.46499999999997</v>
      </c>
      <c r="F35" s="6">
        <v>7772.42</v>
      </c>
      <c r="G35" s="6">
        <v>10595</v>
      </c>
      <c r="H35" s="6">
        <v>945</v>
      </c>
      <c r="I35" s="6">
        <v>171</v>
      </c>
      <c r="J35" s="3">
        <f t="shared" si="3"/>
        <v>482.71600000000001</v>
      </c>
      <c r="K35" s="3">
        <f t="shared" si="4"/>
        <v>7769.2389999999996</v>
      </c>
      <c r="L35" s="3">
        <f t="shared" si="5"/>
        <v>-153.24199999999996</v>
      </c>
      <c r="M35" s="3">
        <f t="shared" si="6"/>
        <v>5309.3889999999992</v>
      </c>
      <c r="N35" s="3">
        <f t="shared" si="7"/>
        <v>-0.15324199999999996</v>
      </c>
      <c r="O35" s="3">
        <f t="shared" si="7"/>
        <v>5.3093889999999995</v>
      </c>
      <c r="P35" s="3">
        <f t="shared" si="8"/>
        <v>-0.15324199999999996</v>
      </c>
      <c r="Q35" s="3" t="str">
        <f t="shared" si="9"/>
        <v/>
      </c>
      <c r="AE35" s="3">
        <v>2.0470000000000002</v>
      </c>
      <c r="AF35" s="3">
        <v>-29.469999313354492</v>
      </c>
      <c r="AG35" s="3">
        <v>3.3299999237060547</v>
      </c>
      <c r="AH35" s="3">
        <f t="shared" si="10"/>
        <v>-29.469999313354492</v>
      </c>
      <c r="AI35" s="3">
        <f t="shared" si="10"/>
        <v>3.3299999237060547</v>
      </c>
    </row>
    <row r="36" spans="1:35" x14ac:dyDescent="0.4">
      <c r="A36" s="6" t="s">
        <v>980</v>
      </c>
      <c r="B36" s="6" t="str">
        <f t="shared" si="0"/>
        <v>18:34:06.911</v>
      </c>
      <c r="C36" s="6">
        <f t="shared" si="1"/>
        <v>66846.910999999993</v>
      </c>
      <c r="D36" s="6">
        <f t="shared" si="2"/>
        <v>3.271999999997206</v>
      </c>
      <c r="E36" s="6">
        <v>420.45699999999999</v>
      </c>
      <c r="F36" s="6">
        <v>8048.13</v>
      </c>
      <c r="G36" s="6">
        <v>10442</v>
      </c>
      <c r="H36" s="6">
        <v>870.5</v>
      </c>
      <c r="I36" s="6">
        <v>169.75</v>
      </c>
      <c r="J36" s="3">
        <f t="shared" si="3"/>
        <v>476.63299999999998</v>
      </c>
      <c r="K36" s="3">
        <f t="shared" si="4"/>
        <v>8044.9989999999998</v>
      </c>
      <c r="L36" s="3">
        <f t="shared" si="5"/>
        <v>-159.32499999999999</v>
      </c>
      <c r="M36" s="3">
        <f t="shared" si="6"/>
        <v>5585.1489999999994</v>
      </c>
      <c r="N36" s="3">
        <f t="shared" si="7"/>
        <v>-0.15932499999999999</v>
      </c>
      <c r="O36" s="3">
        <f t="shared" si="7"/>
        <v>5.5851489999999995</v>
      </c>
      <c r="P36" s="3">
        <f t="shared" si="8"/>
        <v>-0.15932499999999999</v>
      </c>
      <c r="Q36" s="3" t="str">
        <f t="shared" si="9"/>
        <v/>
      </c>
      <c r="AE36" s="3">
        <v>2.11</v>
      </c>
      <c r="AF36" s="3">
        <v>-37.180000305175781</v>
      </c>
      <c r="AG36" s="3">
        <v>6.880000114440918</v>
      </c>
      <c r="AH36" s="3">
        <f t="shared" si="10"/>
        <v>-37.180000305175781</v>
      </c>
      <c r="AI36" s="3">
        <f t="shared" si="10"/>
        <v>6.880000114440918</v>
      </c>
    </row>
    <row r="37" spans="1:35" x14ac:dyDescent="0.4">
      <c r="A37" s="6" t="s">
        <v>981</v>
      </c>
      <c r="B37" s="6" t="str">
        <f t="shared" si="0"/>
        <v>18:34:07.014</v>
      </c>
      <c r="C37" s="6">
        <f t="shared" si="1"/>
        <v>66847.013999999996</v>
      </c>
      <c r="D37" s="6">
        <f t="shared" si="2"/>
        <v>3.375</v>
      </c>
      <c r="E37" s="6">
        <v>407.26299999999998</v>
      </c>
      <c r="F37" s="6">
        <v>8258.51</v>
      </c>
      <c r="G37" s="6">
        <v>10334.5</v>
      </c>
      <c r="H37" s="6">
        <v>864</v>
      </c>
      <c r="I37" s="6">
        <v>168.75</v>
      </c>
      <c r="J37" s="3">
        <f t="shared" si="3"/>
        <v>464.90800000000002</v>
      </c>
      <c r="K37" s="3">
        <f t="shared" si="4"/>
        <v>8255.4660000000003</v>
      </c>
      <c r="L37" s="3">
        <f t="shared" si="5"/>
        <v>-171.04999999999995</v>
      </c>
      <c r="M37" s="3">
        <f t="shared" si="6"/>
        <v>5795.616</v>
      </c>
      <c r="N37" s="3">
        <f t="shared" si="7"/>
        <v>-0.17104999999999995</v>
      </c>
      <c r="O37" s="3">
        <f t="shared" si="7"/>
        <v>5.7956159999999999</v>
      </c>
      <c r="P37" s="3">
        <f t="shared" si="8"/>
        <v>-0.17104999999999995</v>
      </c>
      <c r="Q37" s="3" t="str">
        <f t="shared" si="9"/>
        <v/>
      </c>
      <c r="AE37" s="3">
        <v>2.1909999999999998</v>
      </c>
      <c r="AF37" s="3">
        <v>12.930000305175781</v>
      </c>
      <c r="AG37" s="3">
        <v>-3.4600000381469727</v>
      </c>
      <c r="AH37" s="3">
        <f t="shared" si="10"/>
        <v>12.930000305175781</v>
      </c>
      <c r="AI37" s="3">
        <f t="shared" si="10"/>
        <v>-3.4600000381469727</v>
      </c>
    </row>
    <row r="38" spans="1:35" x14ac:dyDescent="0.4">
      <c r="A38" s="6" t="s">
        <v>982</v>
      </c>
      <c r="B38" s="6" t="str">
        <f t="shared" si="0"/>
        <v>18:34:07.120</v>
      </c>
      <c r="C38" s="6">
        <f t="shared" si="1"/>
        <v>66847.12</v>
      </c>
      <c r="D38" s="6">
        <f t="shared" si="2"/>
        <v>3.4809999999997672</v>
      </c>
      <c r="E38" s="6">
        <v>396.56400000000002</v>
      </c>
      <c r="F38" s="6">
        <v>8519.01</v>
      </c>
      <c r="G38" s="6">
        <v>10201</v>
      </c>
      <c r="H38" s="6">
        <v>951</v>
      </c>
      <c r="I38" s="6">
        <v>167.5</v>
      </c>
      <c r="J38" s="3">
        <f t="shared" si="3"/>
        <v>456.02800000000002</v>
      </c>
      <c r="K38" s="3">
        <f t="shared" si="4"/>
        <v>8516.0339999999997</v>
      </c>
      <c r="L38" s="3">
        <f t="shared" si="5"/>
        <v>-179.92999999999995</v>
      </c>
      <c r="M38" s="3">
        <f t="shared" si="6"/>
        <v>6056.1839999999993</v>
      </c>
      <c r="N38" s="3">
        <f t="shared" si="7"/>
        <v>-0.17992999999999995</v>
      </c>
      <c r="O38" s="3">
        <f t="shared" si="7"/>
        <v>6.0561839999999991</v>
      </c>
      <c r="P38" s="3">
        <f t="shared" si="8"/>
        <v>-0.17992999999999995</v>
      </c>
      <c r="Q38" s="3" t="str">
        <f t="shared" si="9"/>
        <v/>
      </c>
      <c r="AE38" s="3">
        <v>2.2709999999999999</v>
      </c>
      <c r="AF38" s="3">
        <v>20.700000762939453</v>
      </c>
      <c r="AG38" s="3">
        <v>-6.1399998664855957</v>
      </c>
      <c r="AH38" s="3">
        <f t="shared" si="10"/>
        <v>20.700000762939453</v>
      </c>
      <c r="AI38" s="3">
        <f t="shared" si="10"/>
        <v>-6.1399998664855957</v>
      </c>
    </row>
    <row r="39" spans="1:35" x14ac:dyDescent="0.4">
      <c r="A39" s="6" t="s">
        <v>983</v>
      </c>
      <c r="B39" s="6" t="str">
        <f t="shared" si="0"/>
        <v>18:34:07.217</v>
      </c>
      <c r="C39" s="6">
        <f t="shared" si="1"/>
        <v>66847.217000000004</v>
      </c>
      <c r="D39" s="6">
        <f t="shared" si="2"/>
        <v>3.5780000000086147</v>
      </c>
      <c r="E39" s="6">
        <v>385.99200000000002</v>
      </c>
      <c r="F39" s="6">
        <v>8772.89</v>
      </c>
      <c r="G39" s="6">
        <v>10076</v>
      </c>
      <c r="H39" s="6">
        <v>892.5</v>
      </c>
      <c r="I39" s="6">
        <v>166.25</v>
      </c>
      <c r="J39" s="3">
        <f t="shared" si="3"/>
        <v>447.22800000000001</v>
      </c>
      <c r="K39" s="3">
        <f t="shared" si="4"/>
        <v>8769.982</v>
      </c>
      <c r="L39" s="3">
        <f t="shared" si="5"/>
        <v>-188.72999999999996</v>
      </c>
      <c r="M39" s="3">
        <f t="shared" si="6"/>
        <v>6310.1319999999996</v>
      </c>
      <c r="N39" s="3">
        <f t="shared" si="7"/>
        <v>-0.18872999999999995</v>
      </c>
      <c r="O39" s="3">
        <f t="shared" si="7"/>
        <v>6.3101319999999994</v>
      </c>
      <c r="P39" s="3">
        <f t="shared" si="8"/>
        <v>-0.18872999999999995</v>
      </c>
      <c r="Q39" s="3" t="str">
        <f t="shared" si="9"/>
        <v/>
      </c>
      <c r="AE39" s="3">
        <v>2.3380000000000001</v>
      </c>
      <c r="AF39" s="3">
        <v>16.799999237060547</v>
      </c>
      <c r="AG39" s="3">
        <v>-8.3500003814697266</v>
      </c>
      <c r="AH39" s="3">
        <f t="shared" si="10"/>
        <v>16.799999237060547</v>
      </c>
      <c r="AI39" s="3">
        <f t="shared" si="10"/>
        <v>-8.3500003814697266</v>
      </c>
    </row>
    <row r="40" spans="1:35" x14ac:dyDescent="0.4">
      <c r="A40" s="6" t="s">
        <v>984</v>
      </c>
      <c r="B40" s="6" t="str">
        <f t="shared" si="0"/>
        <v>18:34:07.326</v>
      </c>
      <c r="C40" s="6">
        <f t="shared" si="1"/>
        <v>66847.326000000001</v>
      </c>
      <c r="D40" s="6">
        <f t="shared" si="2"/>
        <v>3.6870000000053551</v>
      </c>
      <c r="E40" s="6">
        <v>397.85</v>
      </c>
      <c r="F40" s="6">
        <v>8882.27</v>
      </c>
      <c r="G40" s="6">
        <v>10009.5</v>
      </c>
      <c r="H40" s="6">
        <v>887.5</v>
      </c>
      <c r="I40" s="6">
        <v>165.75</v>
      </c>
      <c r="J40" s="3">
        <f t="shared" si="3"/>
        <v>459.85</v>
      </c>
      <c r="K40" s="3">
        <f t="shared" si="4"/>
        <v>8879.2759999999998</v>
      </c>
      <c r="L40" s="3">
        <f t="shared" si="5"/>
        <v>-176.10799999999995</v>
      </c>
      <c r="M40" s="3">
        <f t="shared" si="6"/>
        <v>6419.4259999999995</v>
      </c>
      <c r="N40" s="3">
        <f t="shared" si="7"/>
        <v>-0.17610799999999996</v>
      </c>
      <c r="O40" s="3">
        <f t="shared" si="7"/>
        <v>6.4194259999999996</v>
      </c>
      <c r="P40" s="3">
        <f t="shared" si="8"/>
        <v>-0.17610799999999996</v>
      </c>
      <c r="Q40" s="3" t="str">
        <f t="shared" si="9"/>
        <v/>
      </c>
      <c r="AE40" s="3">
        <v>2.4119999999999999</v>
      </c>
      <c r="AF40" s="3">
        <v>-1.4099999666213989</v>
      </c>
      <c r="AG40" s="3">
        <v>-12.220000267028809</v>
      </c>
      <c r="AH40" s="3">
        <f t="shared" si="10"/>
        <v>-1.4099999666213989</v>
      </c>
      <c r="AI40" s="3">
        <f t="shared" si="10"/>
        <v>-12.220000267028809</v>
      </c>
    </row>
    <row r="41" spans="1:35" x14ac:dyDescent="0.4">
      <c r="A41" s="6" t="s">
        <v>985</v>
      </c>
      <c r="B41" s="6" t="str">
        <f t="shared" si="0"/>
        <v>18:34:07.430</v>
      </c>
      <c r="C41" s="6">
        <f t="shared" si="1"/>
        <v>66847.429999999993</v>
      </c>
      <c r="D41" s="6">
        <f t="shared" si="2"/>
        <v>3.7909999999974389</v>
      </c>
      <c r="E41" s="6">
        <v>389.42099999999999</v>
      </c>
      <c r="F41" s="6">
        <v>9177.84</v>
      </c>
      <c r="G41" s="6">
        <v>9869</v>
      </c>
      <c r="H41" s="6">
        <v>894.5</v>
      </c>
      <c r="I41" s="6">
        <v>164.25</v>
      </c>
      <c r="J41" s="3">
        <f t="shared" si="3"/>
        <v>453.48399999999998</v>
      </c>
      <c r="K41" s="3">
        <f t="shared" si="4"/>
        <v>9174.8979999999992</v>
      </c>
      <c r="L41" s="3">
        <f t="shared" si="5"/>
        <v>-182.47399999999999</v>
      </c>
      <c r="M41" s="3">
        <f t="shared" si="6"/>
        <v>6715.0479999999989</v>
      </c>
      <c r="N41" s="3">
        <f t="shared" si="7"/>
        <v>-0.182474</v>
      </c>
      <c r="O41" s="3">
        <f t="shared" si="7"/>
        <v>6.7150479999999986</v>
      </c>
      <c r="P41" s="3">
        <f t="shared" si="8"/>
        <v>-0.182474</v>
      </c>
      <c r="Q41" s="3" t="str">
        <f t="shared" si="9"/>
        <v/>
      </c>
      <c r="AE41" s="3">
        <v>2.4710000000000001</v>
      </c>
      <c r="AF41" s="3">
        <v>24.129999160766602</v>
      </c>
      <c r="AG41" s="3">
        <v>-8.9399995803833008</v>
      </c>
      <c r="AH41" s="3">
        <f t="shared" si="10"/>
        <v>24.129999160766602</v>
      </c>
      <c r="AI41" s="3">
        <f t="shared" si="10"/>
        <v>-8.9399995803833008</v>
      </c>
    </row>
    <row r="42" spans="1:35" x14ac:dyDescent="0.4">
      <c r="A42" s="6" t="s">
        <v>986</v>
      </c>
      <c r="B42" s="6" t="str">
        <f t="shared" si="0"/>
        <v>18:34:07.536</v>
      </c>
      <c r="C42" s="6">
        <f t="shared" si="1"/>
        <v>66847.535999999993</v>
      </c>
      <c r="D42" s="6">
        <f t="shared" si="2"/>
        <v>3.896999999997206</v>
      </c>
      <c r="E42" s="6">
        <v>391.26100000000002</v>
      </c>
      <c r="F42" s="6">
        <v>9422.65</v>
      </c>
      <c r="G42" s="6">
        <v>9750</v>
      </c>
      <c r="H42" s="6">
        <v>965</v>
      </c>
      <c r="I42" s="6">
        <v>163</v>
      </c>
      <c r="J42" s="3">
        <f t="shared" si="3"/>
        <v>457.03300000000002</v>
      </c>
      <c r="K42" s="3">
        <f t="shared" si="4"/>
        <v>9419.6890000000003</v>
      </c>
      <c r="L42" s="3">
        <f t="shared" si="5"/>
        <v>-178.92499999999995</v>
      </c>
      <c r="M42" s="3">
        <f t="shared" si="6"/>
        <v>6959.8389999999999</v>
      </c>
      <c r="N42" s="3">
        <f t="shared" si="7"/>
        <v>-0.17892499999999995</v>
      </c>
      <c r="O42" s="3">
        <f t="shared" si="7"/>
        <v>6.9598389999999997</v>
      </c>
      <c r="P42" s="3">
        <f t="shared" si="8"/>
        <v>-0.17892499999999995</v>
      </c>
      <c r="Q42" s="3" t="str">
        <f t="shared" si="9"/>
        <v/>
      </c>
      <c r="AE42" s="3">
        <v>2.532</v>
      </c>
      <c r="AF42" s="3">
        <v>16.510000228881836</v>
      </c>
      <c r="AG42" s="3">
        <v>-11.210000038146973</v>
      </c>
      <c r="AH42" s="3">
        <f t="shared" si="10"/>
        <v>16.510000228881836</v>
      </c>
      <c r="AI42" s="3">
        <f t="shared" si="10"/>
        <v>-11.210000038146973</v>
      </c>
    </row>
    <row r="43" spans="1:35" x14ac:dyDescent="0.4">
      <c r="A43" s="6" t="s">
        <v>987</v>
      </c>
      <c r="B43" s="6" t="str">
        <f t="shared" si="0"/>
        <v>18:34:07.630</v>
      </c>
      <c r="C43" s="6">
        <f t="shared" si="1"/>
        <v>66847.63</v>
      </c>
      <c r="D43" s="6">
        <f t="shared" si="2"/>
        <v>3.9910000000090804</v>
      </c>
      <c r="E43" s="6">
        <v>397.76900000000001</v>
      </c>
      <c r="F43" s="6">
        <v>9521.9599999999991</v>
      </c>
      <c r="G43" s="6">
        <v>9698</v>
      </c>
      <c r="H43" s="6">
        <v>973</v>
      </c>
      <c r="I43" s="6">
        <v>162.5</v>
      </c>
      <c r="J43" s="3">
        <f t="shared" si="3"/>
        <v>464.23500000000001</v>
      </c>
      <c r="K43" s="3">
        <f t="shared" si="4"/>
        <v>9518.9509999999991</v>
      </c>
      <c r="L43" s="3">
        <f t="shared" si="5"/>
        <v>-171.72299999999996</v>
      </c>
      <c r="M43" s="3">
        <f t="shared" si="6"/>
        <v>7059.1009999999987</v>
      </c>
      <c r="N43" s="3">
        <f t="shared" si="7"/>
        <v>-0.17172299999999996</v>
      </c>
      <c r="O43" s="3">
        <f t="shared" si="7"/>
        <v>7.0591009999999992</v>
      </c>
      <c r="P43" s="3">
        <f t="shared" si="8"/>
        <v>-0.17172299999999996</v>
      </c>
      <c r="Q43" s="3" t="str">
        <f t="shared" si="9"/>
        <v/>
      </c>
      <c r="AE43" s="3">
        <v>2.5920000000000001</v>
      </c>
      <c r="AF43" s="3">
        <v>2.2000000476837158</v>
      </c>
      <c r="AG43" s="3">
        <v>-11.470000267028809</v>
      </c>
      <c r="AH43" s="3">
        <f t="shared" si="10"/>
        <v>2.2000000476837158</v>
      </c>
      <c r="AI43" s="3">
        <f t="shared" si="10"/>
        <v>-11.470000267028809</v>
      </c>
    </row>
    <row r="44" spans="1:35" x14ac:dyDescent="0.4">
      <c r="A44" s="6" t="s">
        <v>988</v>
      </c>
      <c r="B44" s="6" t="str">
        <f t="shared" si="0"/>
        <v>18:34:07.738</v>
      </c>
      <c r="C44" s="6">
        <f t="shared" si="1"/>
        <v>66847.737999999998</v>
      </c>
      <c r="D44" s="6">
        <f t="shared" si="2"/>
        <v>4.0990000000019791</v>
      </c>
      <c r="E44" s="6">
        <v>393.24900000000002</v>
      </c>
      <c r="F44" s="6">
        <v>9755.6</v>
      </c>
      <c r="G44" s="6">
        <v>9596.5</v>
      </c>
      <c r="H44" s="6">
        <v>882</v>
      </c>
      <c r="I44" s="6">
        <v>161.25</v>
      </c>
      <c r="J44" s="3">
        <f t="shared" si="3"/>
        <v>461.346</v>
      </c>
      <c r="K44" s="3">
        <f t="shared" si="4"/>
        <v>9752.6170000000002</v>
      </c>
      <c r="L44" s="3">
        <f t="shared" si="5"/>
        <v>-174.61199999999997</v>
      </c>
      <c r="M44" s="3">
        <f t="shared" si="6"/>
        <v>7292.7669999999998</v>
      </c>
      <c r="N44" s="3">
        <f t="shared" si="7"/>
        <v>-0.17461199999999996</v>
      </c>
      <c r="O44" s="3">
        <f t="shared" si="7"/>
        <v>7.2927669999999996</v>
      </c>
      <c r="P44" s="3">
        <f t="shared" si="8"/>
        <v>-0.17461199999999996</v>
      </c>
      <c r="Q44" s="3" t="str">
        <f t="shared" si="9"/>
        <v/>
      </c>
      <c r="AE44" s="3">
        <v>2.6589999999999998</v>
      </c>
      <c r="AF44" s="3">
        <v>6</v>
      </c>
      <c r="AG44" s="3">
        <v>-11.020000457763672</v>
      </c>
      <c r="AH44" s="3">
        <f t="shared" si="10"/>
        <v>6</v>
      </c>
      <c r="AI44" s="3">
        <f t="shared" si="10"/>
        <v>-11.020000457763672</v>
      </c>
    </row>
    <row r="45" spans="1:35" x14ac:dyDescent="0.4">
      <c r="A45" s="6" t="s">
        <v>989</v>
      </c>
      <c r="B45" s="6" t="str">
        <f t="shared" si="0"/>
        <v>18:34:07.832</v>
      </c>
      <c r="C45" s="6">
        <f t="shared" si="1"/>
        <v>66847.831999999995</v>
      </c>
      <c r="D45" s="6">
        <f t="shared" si="2"/>
        <v>4.1929999999993015</v>
      </c>
      <c r="E45" s="6">
        <v>392.25</v>
      </c>
      <c r="F45" s="6">
        <v>10031.799999999999</v>
      </c>
      <c r="G45" s="6">
        <v>9478.5</v>
      </c>
      <c r="H45" s="6">
        <v>908</v>
      </c>
      <c r="I45" s="6">
        <v>159.75</v>
      </c>
      <c r="J45" s="3">
        <f t="shared" si="3"/>
        <v>462.27499999999998</v>
      </c>
      <c r="K45" s="3">
        <f t="shared" si="4"/>
        <v>10028.816999999999</v>
      </c>
      <c r="L45" s="3">
        <f t="shared" si="5"/>
        <v>-173.68299999999999</v>
      </c>
      <c r="M45" s="3">
        <f t="shared" si="6"/>
        <v>7568.9669999999987</v>
      </c>
      <c r="N45" s="3">
        <f t="shared" si="7"/>
        <v>-0.173683</v>
      </c>
      <c r="O45" s="3">
        <f t="shared" si="7"/>
        <v>7.5689669999999989</v>
      </c>
      <c r="P45" s="3">
        <f t="shared" si="8"/>
        <v>-0.173683</v>
      </c>
      <c r="Q45" s="3" t="str">
        <f t="shared" si="9"/>
        <v/>
      </c>
      <c r="AE45" s="3">
        <v>2.7250000000000001</v>
      </c>
      <c r="AF45" s="3">
        <v>0.68000000715255737</v>
      </c>
      <c r="AG45" s="3">
        <v>-11.380000114440918</v>
      </c>
      <c r="AH45" s="3">
        <f t="shared" si="10"/>
        <v>0.68000000715255737</v>
      </c>
      <c r="AI45" s="3">
        <f t="shared" si="10"/>
        <v>-11.380000114440918</v>
      </c>
    </row>
    <row r="46" spans="1:35" x14ac:dyDescent="0.4">
      <c r="A46" s="6" t="s">
        <v>990</v>
      </c>
      <c r="B46" s="6" t="str">
        <f t="shared" si="0"/>
        <v>18:34:07.938</v>
      </c>
      <c r="C46" s="6">
        <f t="shared" si="1"/>
        <v>66847.937999999995</v>
      </c>
      <c r="D46" s="6">
        <f t="shared" si="2"/>
        <v>4.2989999999990687</v>
      </c>
      <c r="E46" s="6">
        <v>411.73599999999999</v>
      </c>
      <c r="F46" s="6">
        <v>10131.299999999999</v>
      </c>
      <c r="G46" s="6">
        <v>9419.5</v>
      </c>
      <c r="H46" s="6">
        <v>891</v>
      </c>
      <c r="I46" s="6">
        <v>159.25</v>
      </c>
      <c r="J46" s="3">
        <f t="shared" si="3"/>
        <v>482.45499999999998</v>
      </c>
      <c r="K46" s="3">
        <f t="shared" si="4"/>
        <v>10128.179</v>
      </c>
      <c r="L46" s="3">
        <f t="shared" si="5"/>
        <v>-153.50299999999999</v>
      </c>
      <c r="M46" s="3">
        <f t="shared" si="6"/>
        <v>7668.3289999999997</v>
      </c>
      <c r="N46" s="3">
        <f t="shared" si="7"/>
        <v>-0.153503</v>
      </c>
      <c r="O46" s="3">
        <f t="shared" si="7"/>
        <v>7.668329</v>
      </c>
      <c r="P46" s="3">
        <f t="shared" si="8"/>
        <v>-0.153503</v>
      </c>
      <c r="Q46" s="3" t="str">
        <f t="shared" si="9"/>
        <v/>
      </c>
      <c r="T46" s="3" t="s">
        <v>991</v>
      </c>
      <c r="AE46" s="3">
        <v>2.7829999999999999</v>
      </c>
      <c r="AF46" s="3">
        <v>-9.880000114440918</v>
      </c>
      <c r="AG46" s="3">
        <v>-11.050000190734863</v>
      </c>
      <c r="AH46" s="3">
        <f t="shared" si="10"/>
        <v>-9.880000114440918</v>
      </c>
      <c r="AI46" s="3">
        <f t="shared" si="10"/>
        <v>-11.050000190734863</v>
      </c>
    </row>
    <row r="47" spans="1:35" x14ac:dyDescent="0.4">
      <c r="A47" s="6" t="s">
        <v>992</v>
      </c>
      <c r="B47" s="6" t="str">
        <f t="shared" si="0"/>
        <v>18:34:08.035</v>
      </c>
      <c r="C47" s="6">
        <f t="shared" si="1"/>
        <v>66848.035000000003</v>
      </c>
      <c r="D47" s="6">
        <f t="shared" si="2"/>
        <v>4.3960000000079162</v>
      </c>
      <c r="E47" s="6">
        <v>395.02</v>
      </c>
      <c r="F47" s="6">
        <v>10391.6</v>
      </c>
      <c r="G47" s="6">
        <v>9331</v>
      </c>
      <c r="H47" s="6">
        <v>908</v>
      </c>
      <c r="I47" s="6">
        <v>157.75</v>
      </c>
      <c r="J47" s="3">
        <f t="shared" si="3"/>
        <v>467.55700000000002</v>
      </c>
      <c r="K47" s="3">
        <f t="shared" si="4"/>
        <v>10388.589</v>
      </c>
      <c r="L47" s="3">
        <f t="shared" si="5"/>
        <v>-168.40099999999995</v>
      </c>
      <c r="M47" s="3">
        <f t="shared" si="6"/>
        <v>7928.7389999999996</v>
      </c>
      <c r="N47" s="3">
        <f t="shared" si="7"/>
        <v>-0.16840099999999997</v>
      </c>
      <c r="O47" s="3">
        <f t="shared" si="7"/>
        <v>7.9287389999999993</v>
      </c>
      <c r="P47" s="3">
        <f t="shared" si="8"/>
        <v>-0.16840099999999997</v>
      </c>
      <c r="Q47" s="3" t="str">
        <f t="shared" si="9"/>
        <v/>
      </c>
      <c r="AE47" s="3">
        <v>2.8479999999999999</v>
      </c>
      <c r="AF47" s="3">
        <v>-9.7899999618530273</v>
      </c>
      <c r="AG47" s="3">
        <v>-11.970000267028809</v>
      </c>
      <c r="AH47" s="3">
        <f t="shared" si="10"/>
        <v>-9.7899999618530273</v>
      </c>
      <c r="AI47" s="3">
        <f t="shared" si="10"/>
        <v>-11.970000267028809</v>
      </c>
    </row>
    <row r="48" spans="1:35" x14ac:dyDescent="0.4">
      <c r="A48" s="6" t="s">
        <v>993</v>
      </c>
      <c r="B48" s="6" t="str">
        <f t="shared" si="0"/>
        <v>18:34:08.138</v>
      </c>
      <c r="C48" s="6">
        <f t="shared" si="1"/>
        <v>66848.138000000006</v>
      </c>
      <c r="D48" s="6">
        <f t="shared" si="2"/>
        <v>4.4990000000107102</v>
      </c>
      <c r="E48" s="6">
        <v>393.87900000000002</v>
      </c>
      <c r="F48" s="6">
        <v>10522.9</v>
      </c>
      <c r="G48" s="6">
        <v>9282</v>
      </c>
      <c r="H48" s="6">
        <v>991</v>
      </c>
      <c r="I48" s="6">
        <v>157</v>
      </c>
      <c r="J48" s="3">
        <f t="shared" si="3"/>
        <v>467.33300000000003</v>
      </c>
      <c r="K48" s="3">
        <f t="shared" si="4"/>
        <v>10519.894</v>
      </c>
      <c r="L48" s="3">
        <f t="shared" si="5"/>
        <v>-168.62499999999994</v>
      </c>
      <c r="M48" s="3">
        <f t="shared" si="6"/>
        <v>8060.0439999999999</v>
      </c>
      <c r="N48" s="3">
        <f t="shared" si="7"/>
        <v>-0.16862499999999994</v>
      </c>
      <c r="O48" s="3">
        <f t="shared" si="7"/>
        <v>8.0600439999999995</v>
      </c>
      <c r="P48" s="3">
        <f t="shared" si="8"/>
        <v>-0.16862499999999994</v>
      </c>
      <c r="Q48" s="3" t="str">
        <f t="shared" si="9"/>
        <v/>
      </c>
      <c r="AE48" s="3">
        <v>2.911</v>
      </c>
      <c r="AF48" s="3">
        <v>-1.9299999475479126</v>
      </c>
      <c r="AG48" s="3">
        <v>-11.390000343322754</v>
      </c>
      <c r="AH48" s="3">
        <f t="shared" si="10"/>
        <v>-1.9299999475479126</v>
      </c>
      <c r="AI48" s="3">
        <f t="shared" si="10"/>
        <v>-11.390000343322754</v>
      </c>
    </row>
    <row r="49" spans="1:35" x14ac:dyDescent="0.4">
      <c r="A49" s="6" t="s">
        <v>994</v>
      </c>
      <c r="B49" s="6" t="str">
        <f t="shared" si="0"/>
        <v>18:34:08.229</v>
      </c>
      <c r="C49" s="6">
        <f t="shared" si="1"/>
        <v>66848.229000000007</v>
      </c>
      <c r="D49" s="6">
        <f t="shared" si="2"/>
        <v>4.5900000000110595</v>
      </c>
      <c r="E49" s="6">
        <v>401.34899999999999</v>
      </c>
      <c r="F49" s="6">
        <v>10785.1</v>
      </c>
      <c r="G49" s="6">
        <v>9180</v>
      </c>
      <c r="H49" s="6">
        <v>985</v>
      </c>
      <c r="I49" s="6">
        <v>155.5</v>
      </c>
      <c r="J49" s="3">
        <f t="shared" si="3"/>
        <v>476.63299999999998</v>
      </c>
      <c r="K49" s="3">
        <f t="shared" si="4"/>
        <v>10782.035</v>
      </c>
      <c r="L49" s="3">
        <f t="shared" si="5"/>
        <v>-159.32499999999999</v>
      </c>
      <c r="M49" s="3">
        <f t="shared" si="6"/>
        <v>8322.1849999999995</v>
      </c>
      <c r="N49" s="3">
        <f t="shared" si="7"/>
        <v>-0.15932499999999999</v>
      </c>
      <c r="O49" s="3">
        <f t="shared" si="7"/>
        <v>8.3221849999999993</v>
      </c>
      <c r="P49" s="3">
        <f t="shared" si="8"/>
        <v>-0.15932499999999999</v>
      </c>
      <c r="Q49" s="3" t="str">
        <f t="shared" si="9"/>
        <v/>
      </c>
      <c r="AE49" s="3">
        <v>2.98</v>
      </c>
      <c r="AF49" s="3">
        <v>10.119999885559082</v>
      </c>
      <c r="AG49" s="3">
        <v>-7.0999999046325684</v>
      </c>
      <c r="AH49" s="3">
        <f t="shared" si="10"/>
        <v>10.119999885559082</v>
      </c>
      <c r="AI49" s="3">
        <f t="shared" si="10"/>
        <v>-7.0999999046325684</v>
      </c>
    </row>
    <row r="50" spans="1:35" x14ac:dyDescent="0.4">
      <c r="A50" s="6" t="s">
        <v>995</v>
      </c>
      <c r="B50" s="6" t="str">
        <f t="shared" si="0"/>
        <v>18:34:08.324</v>
      </c>
      <c r="C50" s="6">
        <f t="shared" si="1"/>
        <v>66848.323999999993</v>
      </c>
      <c r="D50" s="6">
        <f t="shared" si="2"/>
        <v>4.6849999999976717</v>
      </c>
      <c r="E50" s="6">
        <v>390.17</v>
      </c>
      <c r="F50" s="6">
        <v>11119.2</v>
      </c>
      <c r="G50" s="6">
        <v>9079</v>
      </c>
      <c r="H50" s="6">
        <v>1006</v>
      </c>
      <c r="I50" s="6">
        <v>153.5</v>
      </c>
      <c r="J50" s="3">
        <f t="shared" si="3"/>
        <v>467.78699999999998</v>
      </c>
      <c r="K50" s="3">
        <f t="shared" si="4"/>
        <v>11116.205</v>
      </c>
      <c r="L50" s="3">
        <f t="shared" si="5"/>
        <v>-168.17099999999999</v>
      </c>
      <c r="M50" s="3">
        <f t="shared" si="6"/>
        <v>8656.3549999999996</v>
      </c>
      <c r="N50" s="3">
        <f t="shared" si="7"/>
        <v>-0.16817099999999999</v>
      </c>
      <c r="O50" s="3">
        <f t="shared" si="7"/>
        <v>8.6563549999999996</v>
      </c>
      <c r="P50" s="3">
        <f t="shared" si="8"/>
        <v>-0.16817099999999999</v>
      </c>
      <c r="Q50" s="3" t="str">
        <f t="shared" si="9"/>
        <v/>
      </c>
      <c r="AE50" s="3">
        <v>3.048</v>
      </c>
      <c r="AF50" s="3">
        <v>-26.229999542236328</v>
      </c>
      <c r="AG50" s="3">
        <v>5.6100001335144043</v>
      </c>
      <c r="AH50" s="3">
        <f t="shared" si="10"/>
        <v>-26.229999542236328</v>
      </c>
      <c r="AI50" s="3">
        <f t="shared" si="10"/>
        <v>5.6100001335144043</v>
      </c>
    </row>
    <row r="51" spans="1:35" x14ac:dyDescent="0.4">
      <c r="A51" s="6" t="s">
        <v>996</v>
      </c>
      <c r="B51" s="6" t="str">
        <f t="shared" si="0"/>
        <v>18:34:08.419</v>
      </c>
      <c r="C51" s="6">
        <f t="shared" si="1"/>
        <v>66848.418999999994</v>
      </c>
      <c r="D51" s="6">
        <f t="shared" si="2"/>
        <v>4.7799999999988358</v>
      </c>
      <c r="E51" s="6">
        <v>381.84699999999998</v>
      </c>
      <c r="F51" s="6">
        <v>11241.3</v>
      </c>
      <c r="G51" s="6">
        <v>9049</v>
      </c>
      <c r="H51" s="6">
        <v>933.5</v>
      </c>
      <c r="I51" s="6">
        <v>152.75</v>
      </c>
      <c r="J51" s="3">
        <f t="shared" si="3"/>
        <v>460.31599999999997</v>
      </c>
      <c r="K51" s="3">
        <f t="shared" si="4"/>
        <v>11238.36</v>
      </c>
      <c r="L51" s="3">
        <f t="shared" si="5"/>
        <v>-175.642</v>
      </c>
      <c r="M51" s="3">
        <f t="shared" si="6"/>
        <v>8778.51</v>
      </c>
      <c r="N51" s="3">
        <f t="shared" si="7"/>
        <v>-0.17564199999999999</v>
      </c>
      <c r="O51" s="3">
        <f t="shared" si="7"/>
        <v>8.7785100000000007</v>
      </c>
      <c r="P51" s="3">
        <f t="shared" si="8"/>
        <v>-0.17564199999999999</v>
      </c>
      <c r="Q51" s="3" t="str">
        <f t="shared" si="9"/>
        <v/>
      </c>
      <c r="AE51" s="3">
        <v>3.1120000000000001</v>
      </c>
      <c r="AF51" s="3">
        <v>-9.2100000381469727</v>
      </c>
      <c r="AG51" s="3">
        <v>-2.0199999809265137</v>
      </c>
      <c r="AH51" s="3">
        <f t="shared" si="10"/>
        <v>-9.2100000381469727</v>
      </c>
      <c r="AI51" s="3">
        <f t="shared" si="10"/>
        <v>-2.0199999809265137</v>
      </c>
    </row>
    <row r="52" spans="1:35" x14ac:dyDescent="0.4">
      <c r="A52" s="6" t="s">
        <v>997</v>
      </c>
      <c r="B52" s="6" t="str">
        <f t="shared" si="0"/>
        <v>18:34:08.527</v>
      </c>
      <c r="C52" s="6">
        <f t="shared" si="1"/>
        <v>66848.527000000002</v>
      </c>
      <c r="D52" s="6">
        <f t="shared" si="2"/>
        <v>4.8880000000062864</v>
      </c>
      <c r="E52" s="6">
        <v>377.39100000000002</v>
      </c>
      <c r="F52" s="6">
        <v>11486.8</v>
      </c>
      <c r="G52" s="6">
        <v>8981.5</v>
      </c>
      <c r="H52" s="6">
        <v>909.5</v>
      </c>
      <c r="I52" s="6">
        <v>151.25</v>
      </c>
      <c r="J52" s="3">
        <f t="shared" si="3"/>
        <v>457.57400000000001</v>
      </c>
      <c r="K52" s="3">
        <f t="shared" si="4"/>
        <v>11483.885</v>
      </c>
      <c r="L52" s="3">
        <f t="shared" si="5"/>
        <v>-178.38399999999996</v>
      </c>
      <c r="M52" s="3">
        <f t="shared" si="6"/>
        <v>9024.0349999999999</v>
      </c>
      <c r="N52" s="3">
        <f t="shared" si="7"/>
        <v>-0.17838399999999996</v>
      </c>
      <c r="O52" s="3">
        <f t="shared" si="7"/>
        <v>9.0240349999999996</v>
      </c>
      <c r="P52" s="3">
        <f t="shared" si="8"/>
        <v>-0.17838399999999996</v>
      </c>
      <c r="Q52" s="3" t="str">
        <f t="shared" si="9"/>
        <v/>
      </c>
      <c r="AE52" s="3">
        <v>3.1760000000000002</v>
      </c>
      <c r="AF52" s="3">
        <v>10.960000038146973</v>
      </c>
      <c r="AG52" s="3">
        <v>-2.2100000381469727</v>
      </c>
      <c r="AH52" s="3">
        <f t="shared" si="10"/>
        <v>10.960000038146973</v>
      </c>
      <c r="AI52" s="3">
        <f t="shared" si="10"/>
        <v>-2.2100000381469727</v>
      </c>
    </row>
    <row r="53" spans="1:35" x14ac:dyDescent="0.4">
      <c r="A53" s="6" t="s">
        <v>998</v>
      </c>
      <c r="B53" s="6" t="str">
        <f t="shared" si="0"/>
        <v>18:34:08.637</v>
      </c>
      <c r="C53" s="6">
        <f t="shared" si="1"/>
        <v>66848.637000000002</v>
      </c>
      <c r="D53" s="6">
        <f t="shared" si="2"/>
        <v>4.9980000000068685</v>
      </c>
      <c r="E53" s="6">
        <v>379.70600000000002</v>
      </c>
      <c r="F53" s="6">
        <v>11649.8</v>
      </c>
      <c r="G53" s="6">
        <v>8935</v>
      </c>
      <c r="H53" s="6">
        <v>929</v>
      </c>
      <c r="I53" s="6">
        <v>150.25</v>
      </c>
      <c r="J53" s="3">
        <f t="shared" si="3"/>
        <v>461.02699999999999</v>
      </c>
      <c r="K53" s="3">
        <f t="shared" si="4"/>
        <v>11646.865</v>
      </c>
      <c r="L53" s="3">
        <f t="shared" si="5"/>
        <v>-174.93099999999998</v>
      </c>
      <c r="M53" s="3">
        <f t="shared" si="6"/>
        <v>9187.0149999999994</v>
      </c>
      <c r="N53" s="3">
        <f t="shared" si="7"/>
        <v>-0.17493099999999998</v>
      </c>
      <c r="O53" s="3">
        <f t="shared" si="7"/>
        <v>9.1870149999999988</v>
      </c>
      <c r="P53" s="3">
        <f t="shared" si="8"/>
        <v>-0.17493099999999998</v>
      </c>
      <c r="Q53" s="3" t="str">
        <f t="shared" si="9"/>
        <v/>
      </c>
      <c r="AE53" s="3">
        <v>3.25</v>
      </c>
      <c r="AF53" s="3">
        <v>9.9899997711181641</v>
      </c>
      <c r="AG53" s="3">
        <v>-5.6399998664855957</v>
      </c>
      <c r="AH53" s="3">
        <f t="shared" si="10"/>
        <v>9.9899997711181641</v>
      </c>
      <c r="AI53" s="3">
        <f t="shared" si="10"/>
        <v>-5.6399998664855957</v>
      </c>
    </row>
    <row r="54" spans="1:35" x14ac:dyDescent="0.4">
      <c r="A54" s="6" t="s">
        <v>999</v>
      </c>
      <c r="B54" s="6" t="str">
        <f t="shared" si="0"/>
        <v>18:34:08.740</v>
      </c>
      <c r="C54" s="6">
        <f t="shared" si="1"/>
        <v>66848.740000000005</v>
      </c>
      <c r="D54" s="6">
        <f t="shared" si="2"/>
        <v>5.1010000000096625</v>
      </c>
      <c r="E54" s="6">
        <v>380.38299999999998</v>
      </c>
      <c r="F54" s="6">
        <v>11890.8</v>
      </c>
      <c r="G54" s="6">
        <v>8874</v>
      </c>
      <c r="H54" s="6">
        <v>938.5</v>
      </c>
      <c r="I54" s="6">
        <v>148.75</v>
      </c>
      <c r="J54" s="3">
        <f t="shared" si="3"/>
        <v>463.387</v>
      </c>
      <c r="K54" s="3">
        <f t="shared" si="4"/>
        <v>11887.855</v>
      </c>
      <c r="L54" s="3">
        <f t="shared" si="5"/>
        <v>-172.57099999999997</v>
      </c>
      <c r="M54" s="3">
        <f t="shared" si="6"/>
        <v>9428.0049999999992</v>
      </c>
      <c r="N54" s="3">
        <f t="shared" si="7"/>
        <v>-0.17257099999999997</v>
      </c>
      <c r="O54" s="3">
        <f t="shared" si="7"/>
        <v>9.4280049999999989</v>
      </c>
      <c r="P54" s="3">
        <f t="shared" si="8"/>
        <v>-0.17257099999999997</v>
      </c>
      <c r="Q54" s="3" t="str">
        <f t="shared" si="9"/>
        <v/>
      </c>
      <c r="AE54" s="3">
        <v>3.3140000000000001</v>
      </c>
      <c r="AF54" s="3">
        <v>12.739999771118164</v>
      </c>
      <c r="AG54" s="3">
        <v>-7.8899998664855957</v>
      </c>
      <c r="AH54" s="3">
        <f t="shared" si="10"/>
        <v>12.739999771118164</v>
      </c>
      <c r="AI54" s="3">
        <f t="shared" si="10"/>
        <v>-7.8899998664855957</v>
      </c>
    </row>
    <row r="55" spans="1:35" x14ac:dyDescent="0.4">
      <c r="A55" s="6" t="s">
        <v>1000</v>
      </c>
      <c r="B55" s="6" t="str">
        <f t="shared" si="0"/>
        <v>18:34:08.834</v>
      </c>
      <c r="C55" s="6">
        <f t="shared" si="1"/>
        <v>66848.834000000003</v>
      </c>
      <c r="D55" s="6">
        <f t="shared" si="2"/>
        <v>5.1950000000069849</v>
      </c>
      <c r="E55" s="6">
        <v>364.91300000000001</v>
      </c>
      <c r="F55" s="6">
        <v>12164.6</v>
      </c>
      <c r="G55" s="6">
        <v>8828</v>
      </c>
      <c r="H55" s="6">
        <v>1010</v>
      </c>
      <c r="I55" s="6">
        <v>147</v>
      </c>
      <c r="J55" s="3">
        <f t="shared" si="3"/>
        <v>449.82799999999997</v>
      </c>
      <c r="K55" s="3">
        <f t="shared" si="4"/>
        <v>12161.755999999999</v>
      </c>
      <c r="L55" s="3">
        <f t="shared" si="5"/>
        <v>-186.13</v>
      </c>
      <c r="M55" s="3">
        <f t="shared" si="6"/>
        <v>9701.905999999999</v>
      </c>
      <c r="N55" s="3">
        <f t="shared" si="7"/>
        <v>-0.18612999999999999</v>
      </c>
      <c r="O55" s="3">
        <f t="shared" si="7"/>
        <v>9.7019059999999993</v>
      </c>
      <c r="P55" s="3">
        <f t="shared" si="8"/>
        <v>-0.18612999999999999</v>
      </c>
      <c r="Q55" s="3" t="str">
        <f t="shared" si="9"/>
        <v/>
      </c>
      <c r="AE55" s="3">
        <v>3.3820000000000001</v>
      </c>
      <c r="AF55" s="3">
        <v>12.109999656677246</v>
      </c>
      <c r="AG55" s="3">
        <v>-8.6599998474121094</v>
      </c>
      <c r="AH55" s="3">
        <f t="shared" si="10"/>
        <v>12.109999656677246</v>
      </c>
      <c r="AI55" s="3">
        <f t="shared" si="10"/>
        <v>-8.6599998474121094</v>
      </c>
    </row>
    <row r="56" spans="1:35" x14ac:dyDescent="0.4">
      <c r="A56" s="6" t="s">
        <v>1001</v>
      </c>
      <c r="B56" s="6" t="str">
        <f t="shared" si="0"/>
        <v>18:34:08.928</v>
      </c>
      <c r="C56" s="6">
        <f t="shared" si="1"/>
        <v>66848.928</v>
      </c>
      <c r="D56" s="6">
        <f t="shared" si="2"/>
        <v>5.2890000000043074</v>
      </c>
      <c r="E56" s="6">
        <v>381.43200000000002</v>
      </c>
      <c r="F56" s="6">
        <v>12285.7</v>
      </c>
      <c r="G56" s="6">
        <v>8787.5</v>
      </c>
      <c r="H56" s="6">
        <v>948</v>
      </c>
      <c r="I56" s="6">
        <v>146.25</v>
      </c>
      <c r="J56" s="3">
        <f t="shared" si="3"/>
        <v>467.19200000000001</v>
      </c>
      <c r="K56" s="3">
        <f t="shared" si="4"/>
        <v>12282.737999999999</v>
      </c>
      <c r="L56" s="3">
        <f t="shared" si="5"/>
        <v>-168.76599999999996</v>
      </c>
      <c r="M56" s="3">
        <f t="shared" si="6"/>
        <v>9822.887999999999</v>
      </c>
      <c r="N56" s="3">
        <f t="shared" si="7"/>
        <v>-0.16876599999999997</v>
      </c>
      <c r="O56" s="3">
        <f t="shared" si="7"/>
        <v>9.822887999999999</v>
      </c>
      <c r="P56" s="3">
        <f t="shared" si="8"/>
        <v>-0.16876599999999997</v>
      </c>
      <c r="Q56" s="3" t="str">
        <f t="shared" si="9"/>
        <v/>
      </c>
      <c r="AE56" s="3">
        <v>3.4420000000000002</v>
      </c>
      <c r="AF56" s="3">
        <v>11.380000114440918</v>
      </c>
      <c r="AG56" s="3">
        <v>-6.7600002288818359</v>
      </c>
      <c r="AH56" s="3">
        <f t="shared" si="10"/>
        <v>11.380000114440918</v>
      </c>
      <c r="AI56" s="3">
        <f t="shared" si="10"/>
        <v>-6.7600002288818359</v>
      </c>
    </row>
    <row r="57" spans="1:35" x14ac:dyDescent="0.4">
      <c r="A57" s="6" t="s">
        <v>1002</v>
      </c>
      <c r="B57" s="6" t="str">
        <f t="shared" si="0"/>
        <v>18:34:09.031</v>
      </c>
      <c r="C57" s="6">
        <f t="shared" si="1"/>
        <v>66849.031000000003</v>
      </c>
      <c r="D57" s="6">
        <f t="shared" si="2"/>
        <v>5.3920000000071013</v>
      </c>
      <c r="E57" s="6">
        <v>363.09699999999998</v>
      </c>
      <c r="F57" s="6">
        <v>12554.7</v>
      </c>
      <c r="G57" s="6">
        <v>8757</v>
      </c>
      <c r="H57" s="6">
        <v>1018</v>
      </c>
      <c r="I57" s="6">
        <v>144.5</v>
      </c>
      <c r="J57" s="3">
        <f t="shared" si="3"/>
        <v>450.73599999999999</v>
      </c>
      <c r="K57" s="3">
        <f t="shared" si="4"/>
        <v>12551.859</v>
      </c>
      <c r="L57" s="3">
        <f t="shared" si="5"/>
        <v>-185.22199999999998</v>
      </c>
      <c r="M57" s="3">
        <f t="shared" si="6"/>
        <v>10092.009</v>
      </c>
      <c r="N57" s="3">
        <f t="shared" si="7"/>
        <v>-0.18522199999999997</v>
      </c>
      <c r="O57" s="3">
        <f t="shared" si="7"/>
        <v>10.092009000000001</v>
      </c>
      <c r="P57" s="3">
        <f t="shared" si="8"/>
        <v>-0.18522199999999997</v>
      </c>
      <c r="Q57" s="3" t="str">
        <f t="shared" si="9"/>
        <v/>
      </c>
      <c r="AE57" s="3">
        <v>3.5070000000000001</v>
      </c>
      <c r="AF57" s="3">
        <v>8.369999885559082</v>
      </c>
      <c r="AG57" s="3">
        <v>-8.2399997711181641</v>
      </c>
      <c r="AH57" s="3">
        <f t="shared" si="10"/>
        <v>8.369999885559082</v>
      </c>
      <c r="AI57" s="3">
        <f t="shared" si="10"/>
        <v>-8.2399997711181641</v>
      </c>
    </row>
    <row r="58" spans="1:35" x14ac:dyDescent="0.4">
      <c r="A58" s="6" t="s">
        <v>1003</v>
      </c>
      <c r="B58" s="6" t="str">
        <f t="shared" si="0"/>
        <v>18:34:09.125</v>
      </c>
      <c r="C58" s="6">
        <f t="shared" si="1"/>
        <v>66849.125</v>
      </c>
      <c r="D58" s="6">
        <f t="shared" si="2"/>
        <v>5.4860000000044238</v>
      </c>
      <c r="E58" s="6">
        <v>371.13</v>
      </c>
      <c r="F58" s="6">
        <v>12825.6</v>
      </c>
      <c r="G58" s="6">
        <v>8708.5</v>
      </c>
      <c r="H58" s="6">
        <v>927</v>
      </c>
      <c r="I58" s="6">
        <v>142.75</v>
      </c>
      <c r="J58" s="3">
        <f t="shared" si="3"/>
        <v>460.66</v>
      </c>
      <c r="K58" s="3">
        <f t="shared" si="4"/>
        <v>12822.696</v>
      </c>
      <c r="L58" s="3">
        <f t="shared" si="5"/>
        <v>-175.29799999999994</v>
      </c>
      <c r="M58" s="3">
        <f t="shared" si="6"/>
        <v>10362.846</v>
      </c>
      <c r="N58" s="3">
        <f t="shared" si="7"/>
        <v>-0.17529799999999995</v>
      </c>
      <c r="O58" s="3">
        <f t="shared" si="7"/>
        <v>10.362845999999999</v>
      </c>
      <c r="P58" s="3">
        <f t="shared" si="8"/>
        <v>-0.17529799999999995</v>
      </c>
      <c r="Q58" s="3" t="str">
        <f t="shared" si="9"/>
        <v/>
      </c>
      <c r="AE58" s="3">
        <v>3.573</v>
      </c>
      <c r="AF58" s="3">
        <v>8.4399995803833008</v>
      </c>
      <c r="AG58" s="3">
        <v>-8.0200004577636719</v>
      </c>
      <c r="AH58" s="3">
        <f t="shared" si="10"/>
        <v>8.4399995803833008</v>
      </c>
      <c r="AI58" s="3">
        <f t="shared" si="10"/>
        <v>-8.0200004577636719</v>
      </c>
    </row>
    <row r="59" spans="1:35" x14ac:dyDescent="0.4">
      <c r="A59" s="6" t="s">
        <v>1004</v>
      </c>
      <c r="B59" s="6" t="str">
        <f t="shared" si="0"/>
        <v>18:34:09.231</v>
      </c>
      <c r="C59" s="6">
        <f t="shared" si="1"/>
        <v>66849.231</v>
      </c>
      <c r="D59" s="6">
        <f t="shared" si="2"/>
        <v>5.592000000004191</v>
      </c>
      <c r="E59" s="6">
        <v>364.84800000000001</v>
      </c>
      <c r="F59" s="6">
        <v>12939.7</v>
      </c>
      <c r="G59" s="6">
        <v>8700</v>
      </c>
      <c r="H59" s="6">
        <v>1030</v>
      </c>
      <c r="I59" s="6">
        <v>142</v>
      </c>
      <c r="J59" s="3">
        <f t="shared" si="3"/>
        <v>455.17500000000001</v>
      </c>
      <c r="K59" s="3">
        <f t="shared" si="4"/>
        <v>12936.838</v>
      </c>
      <c r="L59" s="3">
        <f t="shared" si="5"/>
        <v>-180.78299999999996</v>
      </c>
      <c r="M59" s="3">
        <f t="shared" si="6"/>
        <v>10476.987999999999</v>
      </c>
      <c r="N59" s="3">
        <f t="shared" si="7"/>
        <v>-0.18078299999999997</v>
      </c>
      <c r="O59" s="3">
        <f t="shared" si="7"/>
        <v>10.476988</v>
      </c>
      <c r="P59" s="3">
        <f t="shared" si="8"/>
        <v>-0.18078299999999997</v>
      </c>
      <c r="Q59" s="3" t="str">
        <f t="shared" si="9"/>
        <v/>
      </c>
      <c r="AE59" s="3">
        <v>3.6379999999999999</v>
      </c>
      <c r="AF59" s="3">
        <v>9.0699996948242188</v>
      </c>
      <c r="AG59" s="3">
        <v>-7.2300000190734863</v>
      </c>
      <c r="AH59" s="3">
        <f t="shared" si="10"/>
        <v>9.0699996948242188</v>
      </c>
      <c r="AI59" s="3">
        <f t="shared" si="10"/>
        <v>-7.2300000190734863</v>
      </c>
    </row>
    <row r="60" spans="1:35" x14ac:dyDescent="0.4">
      <c r="A60" s="6" t="s">
        <v>1005</v>
      </c>
      <c r="B60" s="6" t="str">
        <f t="shared" si="0"/>
        <v>18:34:09.324</v>
      </c>
      <c r="C60" s="6">
        <f t="shared" si="1"/>
        <v>66849.323999999993</v>
      </c>
      <c r="D60" s="6">
        <f t="shared" si="2"/>
        <v>5.6849999999976717</v>
      </c>
      <c r="E60" s="6">
        <v>368.94200000000001</v>
      </c>
      <c r="F60" s="6">
        <v>13206.9</v>
      </c>
      <c r="G60" s="6">
        <v>8667.5</v>
      </c>
      <c r="H60" s="6">
        <v>949.5</v>
      </c>
      <c r="I60" s="6">
        <v>140.25</v>
      </c>
      <c r="J60" s="3">
        <f t="shared" si="3"/>
        <v>461.13400000000001</v>
      </c>
      <c r="K60" s="3">
        <f t="shared" si="4"/>
        <v>13204.002</v>
      </c>
      <c r="L60" s="3">
        <f t="shared" si="5"/>
        <v>-174.82399999999996</v>
      </c>
      <c r="M60" s="3">
        <f t="shared" si="6"/>
        <v>10744.152</v>
      </c>
      <c r="N60" s="3">
        <f t="shared" si="7"/>
        <v>-0.17482399999999995</v>
      </c>
      <c r="O60" s="3">
        <f t="shared" si="7"/>
        <v>10.744152</v>
      </c>
      <c r="P60" s="3">
        <f t="shared" si="8"/>
        <v>-0.17482399999999995</v>
      </c>
      <c r="Q60" s="3" t="str">
        <f t="shared" si="9"/>
        <v/>
      </c>
      <c r="AE60" s="3">
        <v>3.7090000000000001</v>
      </c>
      <c r="AF60" s="3">
        <v>12.189999580383301</v>
      </c>
      <c r="AG60" s="3">
        <v>-5.4800000190734863</v>
      </c>
      <c r="AH60" s="3">
        <f t="shared" si="10"/>
        <v>12.189999580383301</v>
      </c>
      <c r="AI60" s="3">
        <f t="shared" si="10"/>
        <v>-5.4800000190734863</v>
      </c>
    </row>
    <row r="61" spans="1:35" x14ac:dyDescent="0.4">
      <c r="A61" s="6" t="s">
        <v>1006</v>
      </c>
      <c r="B61" s="6" t="str">
        <f t="shared" si="0"/>
        <v>18:34:09.419</v>
      </c>
      <c r="C61" s="6">
        <f t="shared" si="1"/>
        <v>66849.418999999994</v>
      </c>
      <c r="D61" s="6">
        <f t="shared" si="2"/>
        <v>5.7799999999988358</v>
      </c>
      <c r="E61" s="6">
        <v>372.67700000000002</v>
      </c>
      <c r="F61" s="6">
        <v>13321</v>
      </c>
      <c r="G61" s="6">
        <v>8654</v>
      </c>
      <c r="H61" s="6">
        <v>1016</v>
      </c>
      <c r="I61" s="6">
        <v>139.5</v>
      </c>
      <c r="J61" s="3">
        <f t="shared" si="3"/>
        <v>465.66500000000002</v>
      </c>
      <c r="K61" s="3">
        <f t="shared" si="4"/>
        <v>13318.074000000001</v>
      </c>
      <c r="L61" s="3">
        <f t="shared" si="5"/>
        <v>-170.29299999999995</v>
      </c>
      <c r="M61" s="3">
        <f t="shared" si="6"/>
        <v>10858.224</v>
      </c>
      <c r="N61" s="3">
        <f t="shared" si="7"/>
        <v>-0.17029299999999994</v>
      </c>
      <c r="O61" s="3">
        <f t="shared" si="7"/>
        <v>10.858224</v>
      </c>
      <c r="P61" s="3">
        <f t="shared" si="8"/>
        <v>-0.17029299999999994</v>
      </c>
      <c r="Q61" s="3" t="str">
        <f t="shared" si="9"/>
        <v/>
      </c>
      <c r="AE61" s="3">
        <v>3.7690000000000001</v>
      </c>
      <c r="AF61" s="3">
        <v>12.090000152587891</v>
      </c>
      <c r="AG61" s="3">
        <v>-5.7300000190734863</v>
      </c>
      <c r="AH61" s="3">
        <f t="shared" si="10"/>
        <v>12.090000152587891</v>
      </c>
      <c r="AI61" s="3">
        <f t="shared" si="10"/>
        <v>-5.7300000190734863</v>
      </c>
    </row>
    <row r="62" spans="1:35" x14ac:dyDescent="0.4">
      <c r="A62" s="6" t="s">
        <v>1007</v>
      </c>
      <c r="B62" s="6" t="str">
        <f t="shared" si="0"/>
        <v>18:34:09.529</v>
      </c>
      <c r="C62" s="6">
        <f t="shared" si="1"/>
        <v>66849.528999999995</v>
      </c>
      <c r="D62" s="6">
        <f t="shared" si="2"/>
        <v>5.8899999999994179</v>
      </c>
      <c r="E62" s="6">
        <v>365.745</v>
      </c>
      <c r="F62" s="6">
        <v>13660.7</v>
      </c>
      <c r="G62" s="6">
        <v>8641</v>
      </c>
      <c r="H62" s="6">
        <v>954</v>
      </c>
      <c r="I62" s="6">
        <v>137.25</v>
      </c>
      <c r="J62" s="3">
        <f t="shared" si="3"/>
        <v>461.10500000000002</v>
      </c>
      <c r="K62" s="3">
        <f t="shared" si="4"/>
        <v>13657.814</v>
      </c>
      <c r="L62" s="3">
        <f t="shared" si="5"/>
        <v>-174.85299999999995</v>
      </c>
      <c r="M62" s="3">
        <f t="shared" si="6"/>
        <v>11197.964</v>
      </c>
      <c r="N62" s="3">
        <f t="shared" si="7"/>
        <v>-0.17485299999999995</v>
      </c>
      <c r="O62" s="3">
        <f t="shared" si="7"/>
        <v>11.197964000000001</v>
      </c>
      <c r="P62" s="3">
        <f t="shared" si="8"/>
        <v>-0.17485299999999995</v>
      </c>
      <c r="Q62" s="3" t="str">
        <f t="shared" si="9"/>
        <v/>
      </c>
      <c r="AE62" s="3">
        <v>3.8370000000000002</v>
      </c>
      <c r="AF62" s="3">
        <v>10.340000152587891</v>
      </c>
      <c r="AG62" s="3">
        <v>-7.7399997711181641</v>
      </c>
      <c r="AH62" s="3">
        <f t="shared" si="10"/>
        <v>10.340000152587891</v>
      </c>
      <c r="AI62" s="3">
        <f t="shared" si="10"/>
        <v>-7.7399997711181641</v>
      </c>
    </row>
    <row r="63" spans="1:35" x14ac:dyDescent="0.4">
      <c r="A63" s="6" t="s">
        <v>1008</v>
      </c>
      <c r="B63" s="6" t="str">
        <f t="shared" si="0"/>
        <v>18:34:09.630</v>
      </c>
      <c r="C63" s="6">
        <f t="shared" si="1"/>
        <v>66849.63</v>
      </c>
      <c r="D63" s="6">
        <f t="shared" si="2"/>
        <v>5.9910000000090804</v>
      </c>
      <c r="E63" s="6">
        <v>363.13900000000001</v>
      </c>
      <c r="F63" s="6">
        <v>13811.5</v>
      </c>
      <c r="G63" s="6">
        <v>8639</v>
      </c>
      <c r="H63" s="6">
        <v>932</v>
      </c>
      <c r="I63" s="6">
        <v>136.25</v>
      </c>
      <c r="J63" s="3">
        <f t="shared" si="3"/>
        <v>459.55200000000002</v>
      </c>
      <c r="K63" s="3">
        <f t="shared" si="4"/>
        <v>13808.628000000001</v>
      </c>
      <c r="L63" s="3">
        <f t="shared" si="5"/>
        <v>-176.40599999999995</v>
      </c>
      <c r="M63" s="3">
        <f t="shared" si="6"/>
        <v>11348.778</v>
      </c>
      <c r="N63" s="3">
        <f t="shared" si="7"/>
        <v>-0.17640599999999995</v>
      </c>
      <c r="O63" s="3">
        <f t="shared" si="7"/>
        <v>11.348778000000001</v>
      </c>
      <c r="P63" s="3">
        <f t="shared" si="8"/>
        <v>-0.17640599999999995</v>
      </c>
      <c r="Q63" s="3" t="str">
        <f t="shared" si="9"/>
        <v/>
      </c>
      <c r="AE63" s="3">
        <v>3.9089999999999998</v>
      </c>
      <c r="AF63" s="3">
        <v>11.939999580383301</v>
      </c>
      <c r="AG63" s="3">
        <v>-8.2799997329711914</v>
      </c>
      <c r="AH63" s="3">
        <f t="shared" si="10"/>
        <v>11.939999580383301</v>
      </c>
      <c r="AI63" s="3">
        <f t="shared" si="10"/>
        <v>-8.2799997329711914</v>
      </c>
    </row>
    <row r="64" spans="1:35" x14ac:dyDescent="0.4">
      <c r="A64" s="6" t="s">
        <v>1009</v>
      </c>
      <c r="B64" s="6" t="str">
        <f t="shared" si="0"/>
        <v>18:34:09.727</v>
      </c>
      <c r="C64" s="6">
        <f t="shared" si="1"/>
        <v>66849.726999999999</v>
      </c>
      <c r="D64" s="6">
        <f t="shared" si="2"/>
        <v>6.088000000003376</v>
      </c>
      <c r="E64" s="6">
        <v>340.33</v>
      </c>
      <c r="F64" s="6">
        <v>14075.6</v>
      </c>
      <c r="G64" s="6">
        <v>8660</v>
      </c>
      <c r="H64" s="6">
        <v>1036</v>
      </c>
      <c r="I64" s="6">
        <v>134.5</v>
      </c>
      <c r="J64" s="3">
        <f t="shared" si="3"/>
        <v>438.58699999999999</v>
      </c>
      <c r="K64" s="3">
        <f t="shared" si="4"/>
        <v>14072.880999999999</v>
      </c>
      <c r="L64" s="3">
        <f t="shared" si="5"/>
        <v>-197.37099999999998</v>
      </c>
      <c r="M64" s="3">
        <f t="shared" si="6"/>
        <v>11613.030999999999</v>
      </c>
      <c r="N64" s="3">
        <f t="shared" si="7"/>
        <v>-0.19737099999999999</v>
      </c>
      <c r="O64" s="3">
        <f t="shared" si="7"/>
        <v>11.613030999999999</v>
      </c>
      <c r="P64" s="3">
        <f t="shared" si="8"/>
        <v>-0.19737099999999999</v>
      </c>
      <c r="Q64" s="3" t="str">
        <f t="shared" si="9"/>
        <v/>
      </c>
      <c r="AE64" s="3">
        <v>3.968</v>
      </c>
      <c r="AF64" s="3">
        <v>18.329999923706055</v>
      </c>
      <c r="AG64" s="3">
        <v>-6.679999828338623</v>
      </c>
      <c r="AH64" s="3">
        <f t="shared" si="10"/>
        <v>18.329999923706055</v>
      </c>
      <c r="AI64" s="3">
        <f t="shared" si="10"/>
        <v>-6.679999828338623</v>
      </c>
    </row>
    <row r="65" spans="1:35" x14ac:dyDescent="0.4">
      <c r="A65" s="6" t="s">
        <v>1010</v>
      </c>
      <c r="B65" s="6" t="str">
        <f t="shared" si="0"/>
        <v>18:34:09.830</v>
      </c>
      <c r="C65" s="6">
        <f t="shared" si="1"/>
        <v>66849.83</v>
      </c>
      <c r="D65" s="6">
        <f t="shared" si="2"/>
        <v>6.19100000000617</v>
      </c>
      <c r="E65" s="6">
        <v>338.76600000000002</v>
      </c>
      <c r="F65" s="6">
        <v>14340.3</v>
      </c>
      <c r="G65" s="6">
        <v>8668</v>
      </c>
      <c r="H65" s="6">
        <v>945</v>
      </c>
      <c r="I65" s="6">
        <v>132.75</v>
      </c>
      <c r="J65" s="3">
        <f t="shared" si="3"/>
        <v>438.87099999999998</v>
      </c>
      <c r="K65" s="3">
        <f t="shared" si="4"/>
        <v>14337.585999999999</v>
      </c>
      <c r="L65" s="3">
        <f t="shared" si="5"/>
        <v>-197.08699999999999</v>
      </c>
      <c r="M65" s="3">
        <f t="shared" si="6"/>
        <v>11877.735999999999</v>
      </c>
      <c r="N65" s="3">
        <f t="shared" si="7"/>
        <v>-0.19708699999999998</v>
      </c>
      <c r="O65" s="3">
        <f t="shared" si="7"/>
        <v>11.877735999999999</v>
      </c>
      <c r="P65" s="3">
        <f t="shared" si="8"/>
        <v>-0.19708699999999998</v>
      </c>
      <c r="Q65" s="3" t="str">
        <f t="shared" si="9"/>
        <v/>
      </c>
      <c r="AE65" s="3">
        <v>4.0389999999999997</v>
      </c>
      <c r="AF65" s="3">
        <v>20.350000381469727</v>
      </c>
      <c r="AG65" s="3">
        <v>-7.1700000762939453</v>
      </c>
      <c r="AH65" s="3">
        <f t="shared" si="10"/>
        <v>20.350000381469727</v>
      </c>
      <c r="AI65" s="3">
        <f t="shared" si="10"/>
        <v>-7.1700000762939453</v>
      </c>
    </row>
    <row r="66" spans="1:35" x14ac:dyDescent="0.4">
      <c r="A66" s="6" t="s">
        <v>1011</v>
      </c>
      <c r="B66" s="6" t="str">
        <f t="shared" si="0"/>
        <v>18:34:09.941</v>
      </c>
      <c r="C66" s="6">
        <f t="shared" si="1"/>
        <v>66849.941000000006</v>
      </c>
      <c r="D66" s="6">
        <f t="shared" si="2"/>
        <v>6.3020000000105938</v>
      </c>
      <c r="E66" s="6">
        <v>331.19900000000001</v>
      </c>
      <c r="F66" s="6">
        <v>14530.2</v>
      </c>
      <c r="G66" s="6">
        <v>8685</v>
      </c>
      <c r="H66" s="6">
        <v>1031</v>
      </c>
      <c r="I66" s="6">
        <v>131.5</v>
      </c>
      <c r="J66" s="3">
        <f t="shared" si="3"/>
        <v>432.63</v>
      </c>
      <c r="K66" s="3">
        <f t="shared" si="4"/>
        <v>14527.534</v>
      </c>
      <c r="L66" s="3">
        <f t="shared" si="5"/>
        <v>-203.32799999999997</v>
      </c>
      <c r="M66" s="3">
        <f t="shared" si="6"/>
        <v>12067.683999999999</v>
      </c>
      <c r="N66" s="3">
        <f t="shared" si="7"/>
        <v>-0.20332799999999998</v>
      </c>
      <c r="O66" s="3">
        <f t="shared" si="7"/>
        <v>12.067684</v>
      </c>
      <c r="P66" s="3">
        <f t="shared" si="8"/>
        <v>-0.20332799999999998</v>
      </c>
      <c r="Q66" s="3" t="str">
        <f t="shared" si="9"/>
        <v/>
      </c>
      <c r="AE66" s="3">
        <v>4.1040000000000001</v>
      </c>
      <c r="AF66" s="3">
        <v>32.009998321533203</v>
      </c>
      <c r="AG66" s="3">
        <v>-3.9100000858306885</v>
      </c>
      <c r="AH66" s="3">
        <f t="shared" si="10"/>
        <v>32.009998321533203</v>
      </c>
      <c r="AI66" s="3">
        <f t="shared" si="10"/>
        <v>-3.9100000858306885</v>
      </c>
    </row>
    <row r="67" spans="1:35" x14ac:dyDescent="0.4">
      <c r="A67" s="6" t="s">
        <v>1012</v>
      </c>
      <c r="B67" s="6" t="str">
        <f t="shared" si="0"/>
        <v>18:34:10.043</v>
      </c>
      <c r="C67" s="6">
        <f t="shared" si="1"/>
        <v>66850.043000000005</v>
      </c>
      <c r="D67" s="6">
        <f t="shared" si="2"/>
        <v>6.4040000000095461</v>
      </c>
      <c r="E67" s="6">
        <v>320.14999999999998</v>
      </c>
      <c r="F67" s="6">
        <v>14797.6</v>
      </c>
      <c r="G67" s="6">
        <v>8716.5</v>
      </c>
      <c r="H67" s="6">
        <v>947.5</v>
      </c>
      <c r="I67" s="6">
        <v>129.75</v>
      </c>
      <c r="J67" s="3">
        <f t="shared" si="3"/>
        <v>423.44799999999998</v>
      </c>
      <c r="K67" s="3">
        <f t="shared" si="4"/>
        <v>14795.004000000001</v>
      </c>
      <c r="L67" s="3">
        <f t="shared" si="5"/>
        <v>-212.51</v>
      </c>
      <c r="M67" s="3">
        <f t="shared" si="6"/>
        <v>12335.154</v>
      </c>
      <c r="N67" s="3">
        <f t="shared" si="7"/>
        <v>-0.21251</v>
      </c>
      <c r="O67" s="3">
        <f t="shared" si="7"/>
        <v>12.335154000000001</v>
      </c>
      <c r="P67" s="3">
        <f t="shared" si="8"/>
        <v>-0.21251</v>
      </c>
      <c r="Q67" s="3" t="str">
        <f t="shared" si="9"/>
        <v/>
      </c>
      <c r="AE67" s="3">
        <v>4.1660000000000004</v>
      </c>
      <c r="AF67" s="3">
        <v>29.969999313354492</v>
      </c>
      <c r="AG67" s="3">
        <v>-3.8499999046325684</v>
      </c>
      <c r="AH67" s="3">
        <f t="shared" si="10"/>
        <v>29.969999313354492</v>
      </c>
      <c r="AI67" s="3">
        <f t="shared" si="10"/>
        <v>-3.8499999046325684</v>
      </c>
    </row>
    <row r="68" spans="1:35" x14ac:dyDescent="0.4">
      <c r="A68" s="6" t="s">
        <v>1013</v>
      </c>
      <c r="B68" s="6" t="str">
        <f t="shared" si="0"/>
        <v>18:34:10.138</v>
      </c>
      <c r="C68" s="6">
        <f t="shared" si="1"/>
        <v>66850.138000000006</v>
      </c>
      <c r="D68" s="6">
        <f t="shared" si="2"/>
        <v>6.4990000000107102</v>
      </c>
      <c r="E68" s="6">
        <v>315.221</v>
      </c>
      <c r="F68" s="6">
        <v>15066.4</v>
      </c>
      <c r="G68" s="6">
        <v>8750</v>
      </c>
      <c r="H68" s="6">
        <v>1018</v>
      </c>
      <c r="I68" s="6">
        <v>128</v>
      </c>
      <c r="J68" s="3">
        <f t="shared" si="3"/>
        <v>420.39600000000002</v>
      </c>
      <c r="K68" s="3">
        <f t="shared" si="4"/>
        <v>15063.832</v>
      </c>
      <c r="L68" s="3">
        <f t="shared" si="5"/>
        <v>-215.56199999999995</v>
      </c>
      <c r="M68" s="3">
        <f t="shared" si="6"/>
        <v>12603.982</v>
      </c>
      <c r="N68" s="3">
        <f t="shared" si="7"/>
        <v>-0.21556199999999995</v>
      </c>
      <c r="O68" s="3">
        <f t="shared" si="7"/>
        <v>12.603982</v>
      </c>
      <c r="P68" s="3">
        <f t="shared" si="8"/>
        <v>-0.21556199999999995</v>
      </c>
      <c r="Q68" s="3" t="str">
        <f t="shared" si="9"/>
        <v/>
      </c>
      <c r="AE68" s="3">
        <v>4.2370000000000001</v>
      </c>
      <c r="AF68" s="3">
        <v>37.779998779296875</v>
      </c>
      <c r="AG68" s="3">
        <v>-1.6599999666213989</v>
      </c>
      <c r="AH68" s="3">
        <f t="shared" si="10"/>
        <v>37.779998779296875</v>
      </c>
      <c r="AI68" s="3">
        <f t="shared" si="10"/>
        <v>-1.6599999666213989</v>
      </c>
    </row>
    <row r="69" spans="1:35" x14ac:dyDescent="0.4">
      <c r="A69" s="6" t="s">
        <v>1014</v>
      </c>
      <c r="B69" s="6" t="str">
        <f t="shared" ref="B69:B132" si="11">MID(A69,12,8)&amp;"."&amp;RIGHT(A69,3)</f>
        <v>18:34:10.228</v>
      </c>
      <c r="C69" s="6">
        <f t="shared" ref="C69:C132" si="12">LEFT(B69,2)*3600+MID(B69,4,2)*60+RIGHT(B69,6)</f>
        <v>66850.228000000003</v>
      </c>
      <c r="D69" s="6">
        <f t="shared" ref="D69:D132" si="13">C69-$C$4</f>
        <v>6.5890000000072177</v>
      </c>
      <c r="E69" s="6">
        <v>298.79599999999999</v>
      </c>
      <c r="F69" s="6">
        <v>15184.2</v>
      </c>
      <c r="G69" s="6">
        <v>8781.5</v>
      </c>
      <c r="H69" s="6">
        <v>915</v>
      </c>
      <c r="I69" s="6">
        <v>127.25</v>
      </c>
      <c r="J69" s="3">
        <f t="shared" ref="J69:J132" si="14">ROUND(E69*COS(-0.4*PI()/180)-F69*SIN(-0.4*PI()/180),3)</f>
        <v>404.79399999999998</v>
      </c>
      <c r="K69" s="3">
        <f t="shared" ref="K69:K132" si="15">ROUND(E69*SIN(-0.4*PI()/180)+F69*COS(-0.4*PI()/180),3)</f>
        <v>15181.744000000001</v>
      </c>
      <c r="L69" s="3">
        <f t="shared" ref="L69:L132" si="16">J69-$J$4</f>
        <v>-231.16399999999999</v>
      </c>
      <c r="M69" s="3">
        <f t="shared" ref="M69:M132" si="17">K69-$K$4</f>
        <v>12721.894</v>
      </c>
      <c r="N69" s="3">
        <f t="shared" ref="N69:O132" si="18">L69*0.001</f>
        <v>-0.23116399999999998</v>
      </c>
      <c r="O69" s="3">
        <f t="shared" si="18"/>
        <v>12.721894000000001</v>
      </c>
      <c r="P69" s="3">
        <f t="shared" ref="P69:P132" si="19">IF(O69&gt;15,"",N69)</f>
        <v>-0.23116399999999998</v>
      </c>
      <c r="Q69" s="3" t="str">
        <f t="shared" ref="Q69:Q132" si="20">IF(O69&lt;15,"",N69)</f>
        <v/>
      </c>
      <c r="AE69" s="3">
        <v>4.2990000000000004</v>
      </c>
      <c r="AF69" s="3">
        <v>34.650001525878906</v>
      </c>
      <c r="AG69" s="3">
        <v>-1.1699999570846558</v>
      </c>
      <c r="AH69" s="3">
        <f t="shared" ref="AH69:AI132" si="21">AF69</f>
        <v>34.650001525878906</v>
      </c>
      <c r="AI69" s="3">
        <f t="shared" si="21"/>
        <v>-1.1699999570846558</v>
      </c>
    </row>
    <row r="70" spans="1:35" x14ac:dyDescent="0.4">
      <c r="A70" s="6" t="s">
        <v>1015</v>
      </c>
      <c r="B70" s="6" t="str">
        <f t="shared" si="11"/>
        <v>18:34:10.335</v>
      </c>
      <c r="C70" s="6">
        <f t="shared" si="12"/>
        <v>66850.335000000006</v>
      </c>
      <c r="D70" s="6">
        <f t="shared" si="13"/>
        <v>6.6960000000108266</v>
      </c>
      <c r="E70" s="6">
        <v>292.084</v>
      </c>
      <c r="F70" s="6">
        <v>15457.2</v>
      </c>
      <c r="G70" s="6">
        <v>8829</v>
      </c>
      <c r="H70" s="6">
        <v>1003</v>
      </c>
      <c r="I70" s="6">
        <v>125.5</v>
      </c>
      <c r="J70" s="3">
        <f t="shared" si="14"/>
        <v>399.988</v>
      </c>
      <c r="K70" s="3">
        <f t="shared" si="15"/>
        <v>15454.784</v>
      </c>
      <c r="L70" s="3">
        <f t="shared" si="16"/>
        <v>-235.96999999999997</v>
      </c>
      <c r="M70" s="3">
        <f t="shared" si="17"/>
        <v>12994.933999999999</v>
      </c>
      <c r="N70" s="3">
        <f t="shared" si="18"/>
        <v>-0.23596999999999999</v>
      </c>
      <c r="O70" s="3">
        <f t="shared" si="18"/>
        <v>12.994933999999999</v>
      </c>
      <c r="P70" s="3">
        <f t="shared" si="19"/>
        <v>-0.23596999999999999</v>
      </c>
      <c r="Q70" s="3" t="str">
        <f t="shared" si="20"/>
        <v/>
      </c>
      <c r="AE70" s="3">
        <v>4.3620000000000001</v>
      </c>
      <c r="AF70" s="3">
        <v>22.629999160766602</v>
      </c>
      <c r="AG70" s="3">
        <v>-8.5299997329711914</v>
      </c>
      <c r="AH70" s="3">
        <f t="shared" si="21"/>
        <v>22.629999160766602</v>
      </c>
      <c r="AI70" s="3">
        <f t="shared" si="21"/>
        <v>-8.5299997329711914</v>
      </c>
    </row>
    <row r="71" spans="1:35" x14ac:dyDescent="0.4">
      <c r="A71" s="6" t="s">
        <v>1016</v>
      </c>
      <c r="B71" s="6" t="str">
        <f t="shared" si="11"/>
        <v>18:34:10.444</v>
      </c>
      <c r="C71" s="6">
        <f t="shared" si="12"/>
        <v>66850.444000000003</v>
      </c>
      <c r="D71" s="6">
        <f t="shared" si="13"/>
        <v>6.805000000007567</v>
      </c>
      <c r="E71" s="6">
        <v>308.863</v>
      </c>
      <c r="F71" s="6">
        <v>15728.8</v>
      </c>
      <c r="G71" s="6">
        <v>8861.5</v>
      </c>
      <c r="H71" s="6">
        <v>924</v>
      </c>
      <c r="I71" s="6">
        <v>123.75</v>
      </c>
      <c r="J71" s="3">
        <f t="shared" si="14"/>
        <v>418.66199999999998</v>
      </c>
      <c r="K71" s="3">
        <f t="shared" si="15"/>
        <v>15726.26</v>
      </c>
      <c r="L71" s="3">
        <f t="shared" si="16"/>
        <v>-217.29599999999999</v>
      </c>
      <c r="M71" s="3">
        <f t="shared" si="17"/>
        <v>13266.41</v>
      </c>
      <c r="N71" s="3">
        <f t="shared" si="18"/>
        <v>-0.21729599999999999</v>
      </c>
      <c r="O71" s="3">
        <f t="shared" si="18"/>
        <v>13.26641</v>
      </c>
      <c r="P71" s="3">
        <f t="shared" si="19"/>
        <v>-0.21729599999999999</v>
      </c>
      <c r="Q71" s="3" t="str">
        <f t="shared" si="20"/>
        <v/>
      </c>
      <c r="AE71" s="3">
        <v>4.4370000000000003</v>
      </c>
      <c r="AF71" s="3">
        <v>25.059999465942383</v>
      </c>
      <c r="AG71" s="3">
        <v>-7.5100002288818359</v>
      </c>
      <c r="AH71" s="3">
        <f t="shared" si="21"/>
        <v>25.059999465942383</v>
      </c>
      <c r="AI71" s="3">
        <f t="shared" si="21"/>
        <v>-7.5100002288818359</v>
      </c>
    </row>
    <row r="72" spans="1:35" x14ac:dyDescent="0.4">
      <c r="A72" s="6" t="s">
        <v>1017</v>
      </c>
      <c r="B72" s="6" t="str">
        <f t="shared" si="11"/>
        <v>18:34:10.550</v>
      </c>
      <c r="C72" s="6">
        <f t="shared" si="12"/>
        <v>66850.55</v>
      </c>
      <c r="D72" s="6">
        <f t="shared" si="13"/>
        <v>6.9110000000073342</v>
      </c>
      <c r="E72" s="6">
        <v>305.24599999999998</v>
      </c>
      <c r="F72" s="6">
        <v>15848.1</v>
      </c>
      <c r="G72" s="6">
        <v>8889</v>
      </c>
      <c r="H72" s="6">
        <v>995</v>
      </c>
      <c r="I72" s="6">
        <v>123</v>
      </c>
      <c r="J72" s="3">
        <f t="shared" si="14"/>
        <v>415.87799999999999</v>
      </c>
      <c r="K72" s="3">
        <f t="shared" si="15"/>
        <v>15845.583000000001</v>
      </c>
      <c r="L72" s="3">
        <f t="shared" si="16"/>
        <v>-220.07999999999998</v>
      </c>
      <c r="M72" s="3">
        <f t="shared" si="17"/>
        <v>13385.733</v>
      </c>
      <c r="N72" s="3">
        <f t="shared" si="18"/>
        <v>-0.22008</v>
      </c>
      <c r="O72" s="3">
        <f t="shared" si="18"/>
        <v>13.385733</v>
      </c>
      <c r="P72" s="3">
        <f t="shared" si="19"/>
        <v>-0.22008</v>
      </c>
      <c r="Q72" s="3" t="str">
        <f t="shared" si="20"/>
        <v/>
      </c>
      <c r="AE72" s="3">
        <v>4.5039999999999996</v>
      </c>
      <c r="AF72" s="3">
        <v>25.549999237060547</v>
      </c>
      <c r="AG72" s="3">
        <v>-8.6700000762939453</v>
      </c>
      <c r="AH72" s="3">
        <f t="shared" si="21"/>
        <v>25.549999237060547</v>
      </c>
      <c r="AI72" s="3">
        <f t="shared" si="21"/>
        <v>-8.6700000762939453</v>
      </c>
    </row>
    <row r="73" spans="1:35" x14ac:dyDescent="0.4">
      <c r="A73" s="6" t="s">
        <v>1018</v>
      </c>
      <c r="B73" s="6" t="str">
        <f t="shared" si="11"/>
        <v>18:34:10.648</v>
      </c>
      <c r="C73" s="6">
        <f t="shared" si="12"/>
        <v>66850.648000000001</v>
      </c>
      <c r="D73" s="6">
        <f t="shared" si="13"/>
        <v>7.0090000000054715</v>
      </c>
      <c r="E73" s="6">
        <v>329.39100000000002</v>
      </c>
      <c r="F73" s="6">
        <v>16121.7</v>
      </c>
      <c r="G73" s="6">
        <v>8926.5</v>
      </c>
      <c r="H73" s="6">
        <v>909</v>
      </c>
      <c r="I73" s="6">
        <v>121.25</v>
      </c>
      <c r="J73" s="3">
        <f t="shared" si="14"/>
        <v>441.93299999999999</v>
      </c>
      <c r="K73" s="3">
        <f t="shared" si="15"/>
        <v>16119.008</v>
      </c>
      <c r="L73" s="3">
        <f t="shared" si="16"/>
        <v>-194.02499999999998</v>
      </c>
      <c r="M73" s="3">
        <f t="shared" si="17"/>
        <v>13659.157999999999</v>
      </c>
      <c r="N73" s="3">
        <f t="shared" si="18"/>
        <v>-0.19402499999999998</v>
      </c>
      <c r="O73" s="3">
        <f t="shared" si="18"/>
        <v>13.659158</v>
      </c>
      <c r="P73" s="3">
        <f t="shared" si="19"/>
        <v>-0.19402499999999998</v>
      </c>
      <c r="Q73" s="3" t="str">
        <f t="shared" si="20"/>
        <v/>
      </c>
      <c r="AE73" s="3">
        <v>4.5670000000000002</v>
      </c>
      <c r="AF73" s="3">
        <v>36.450000762939453</v>
      </c>
      <c r="AG73" s="3">
        <v>-5.0199999809265137</v>
      </c>
      <c r="AH73" s="3">
        <f t="shared" si="21"/>
        <v>36.450000762939453</v>
      </c>
      <c r="AI73" s="3">
        <f t="shared" si="21"/>
        <v>-5.0199999809265137</v>
      </c>
    </row>
    <row r="74" spans="1:35" x14ac:dyDescent="0.4">
      <c r="A74" s="6" t="s">
        <v>1019</v>
      </c>
      <c r="B74" s="6" t="str">
        <f t="shared" si="11"/>
        <v>18:34:10.751</v>
      </c>
      <c r="C74" s="6">
        <f t="shared" si="12"/>
        <v>66850.751000000004</v>
      </c>
      <c r="D74" s="6">
        <f t="shared" si="13"/>
        <v>7.1120000000082655</v>
      </c>
      <c r="E74" s="6">
        <v>364.274</v>
      </c>
      <c r="F74" s="6">
        <v>16354.4</v>
      </c>
      <c r="G74" s="6">
        <v>8951</v>
      </c>
      <c r="H74" s="6">
        <v>916.5</v>
      </c>
      <c r="I74" s="6">
        <v>119.75</v>
      </c>
      <c r="J74" s="3">
        <f t="shared" si="14"/>
        <v>478.43900000000002</v>
      </c>
      <c r="K74" s="3">
        <f t="shared" si="15"/>
        <v>16351.458000000001</v>
      </c>
      <c r="L74" s="3">
        <f t="shared" si="16"/>
        <v>-157.51899999999995</v>
      </c>
      <c r="M74" s="3">
        <f t="shared" si="17"/>
        <v>13891.608</v>
      </c>
      <c r="N74" s="3">
        <f t="shared" si="18"/>
        <v>-0.15751899999999996</v>
      </c>
      <c r="O74" s="3">
        <f t="shared" si="18"/>
        <v>13.891608</v>
      </c>
      <c r="P74" s="3">
        <f t="shared" si="19"/>
        <v>-0.15751899999999996</v>
      </c>
      <c r="Q74" s="3" t="str">
        <f t="shared" si="20"/>
        <v/>
      </c>
      <c r="AE74" s="3">
        <v>4.6360000000000001</v>
      </c>
      <c r="AF74" s="3">
        <v>37.459999084472656</v>
      </c>
      <c r="AG74" s="3">
        <v>-3.4200000762939453</v>
      </c>
      <c r="AH74" s="3">
        <f t="shared" si="21"/>
        <v>37.459999084472656</v>
      </c>
      <c r="AI74" s="3">
        <f t="shared" si="21"/>
        <v>-3.4200000762939453</v>
      </c>
    </row>
    <row r="75" spans="1:35" x14ac:dyDescent="0.4">
      <c r="A75" s="6" t="s">
        <v>1020</v>
      </c>
      <c r="B75" s="6" t="str">
        <f t="shared" si="11"/>
        <v>18:34:10.845</v>
      </c>
      <c r="C75" s="6">
        <f t="shared" si="12"/>
        <v>66850.845000000001</v>
      </c>
      <c r="D75" s="6">
        <f t="shared" si="13"/>
        <v>7.2060000000055879</v>
      </c>
      <c r="E75" s="6">
        <v>365.947</v>
      </c>
      <c r="F75" s="6">
        <v>16475.8</v>
      </c>
      <c r="G75" s="6">
        <v>8982</v>
      </c>
      <c r="H75" s="6">
        <v>992</v>
      </c>
      <c r="I75" s="6">
        <v>119</v>
      </c>
      <c r="J75" s="3">
        <f t="shared" si="14"/>
        <v>480.96</v>
      </c>
      <c r="K75" s="3">
        <f t="shared" si="15"/>
        <v>16472.844000000001</v>
      </c>
      <c r="L75" s="3">
        <f t="shared" si="16"/>
        <v>-154.99799999999999</v>
      </c>
      <c r="M75" s="3">
        <f t="shared" si="17"/>
        <v>14012.994000000001</v>
      </c>
      <c r="N75" s="3">
        <f t="shared" si="18"/>
        <v>-0.154998</v>
      </c>
      <c r="O75" s="3">
        <f t="shared" si="18"/>
        <v>14.012994000000001</v>
      </c>
      <c r="P75" s="3">
        <f t="shared" si="19"/>
        <v>-0.154998</v>
      </c>
      <c r="Q75" s="3" t="str">
        <f t="shared" si="20"/>
        <v/>
      </c>
      <c r="AE75" s="3">
        <v>4.6950000000000003</v>
      </c>
      <c r="AF75" s="3">
        <v>35.720001220703125</v>
      </c>
      <c r="AG75" s="3">
        <v>-3.119999885559082</v>
      </c>
      <c r="AH75" s="3">
        <f t="shared" si="21"/>
        <v>35.720001220703125</v>
      </c>
      <c r="AI75" s="3">
        <f t="shared" si="21"/>
        <v>-3.119999885559082</v>
      </c>
    </row>
    <row r="76" spans="1:35" x14ac:dyDescent="0.4">
      <c r="A76" s="6" t="s">
        <v>1021</v>
      </c>
      <c r="B76" s="6" t="str">
        <f t="shared" si="11"/>
        <v>18:34:10.949</v>
      </c>
      <c r="C76" s="6">
        <f t="shared" si="12"/>
        <v>66850.948999999993</v>
      </c>
      <c r="D76" s="6">
        <f t="shared" si="13"/>
        <v>7.3099999999976717</v>
      </c>
      <c r="E76" s="6">
        <v>396.74299999999999</v>
      </c>
      <c r="F76" s="6">
        <v>16795.400000000001</v>
      </c>
      <c r="G76" s="6">
        <v>9046</v>
      </c>
      <c r="H76" s="6">
        <v>990</v>
      </c>
      <c r="I76" s="6">
        <v>117</v>
      </c>
      <c r="J76" s="3">
        <f t="shared" si="14"/>
        <v>513.98599999999999</v>
      </c>
      <c r="K76" s="3">
        <f t="shared" si="15"/>
        <v>16792.221000000001</v>
      </c>
      <c r="L76" s="3">
        <f t="shared" si="16"/>
        <v>-121.97199999999998</v>
      </c>
      <c r="M76" s="3">
        <f t="shared" si="17"/>
        <v>14332.371000000001</v>
      </c>
      <c r="N76" s="3">
        <f t="shared" si="18"/>
        <v>-0.12197199999999998</v>
      </c>
      <c r="O76" s="3">
        <f t="shared" si="18"/>
        <v>14.332371000000002</v>
      </c>
      <c r="P76" s="3">
        <f t="shared" si="19"/>
        <v>-0.12197199999999998</v>
      </c>
      <c r="Q76" s="3" t="str">
        <f t="shared" si="20"/>
        <v/>
      </c>
      <c r="AE76" s="3">
        <v>4.7720000000000002</v>
      </c>
      <c r="AF76" s="3">
        <v>34.360000610351563</v>
      </c>
      <c r="AG76" s="3">
        <v>-4.1999998092651367</v>
      </c>
      <c r="AH76" s="3">
        <f t="shared" si="21"/>
        <v>34.360000610351563</v>
      </c>
      <c r="AI76" s="3">
        <f t="shared" si="21"/>
        <v>-4.1999998092651367</v>
      </c>
    </row>
    <row r="77" spans="1:35" x14ac:dyDescent="0.4">
      <c r="A77" s="6" t="s">
        <v>1022</v>
      </c>
      <c r="B77" s="6" t="str">
        <f t="shared" si="11"/>
        <v>18:34:11.046</v>
      </c>
      <c r="C77" s="6">
        <f t="shared" si="12"/>
        <v>66851.046000000002</v>
      </c>
      <c r="D77" s="6">
        <f t="shared" si="13"/>
        <v>7.4070000000065193</v>
      </c>
      <c r="E77" s="6">
        <v>402.435</v>
      </c>
      <c r="F77" s="6">
        <v>16918.5</v>
      </c>
      <c r="G77" s="6">
        <v>9079.5</v>
      </c>
      <c r="H77" s="6">
        <v>903</v>
      </c>
      <c r="I77" s="6">
        <v>116.25</v>
      </c>
      <c r="J77" s="3">
        <f t="shared" si="14"/>
        <v>520.53800000000001</v>
      </c>
      <c r="K77" s="3">
        <f t="shared" si="15"/>
        <v>16915.277999999998</v>
      </c>
      <c r="L77" s="3">
        <f t="shared" si="16"/>
        <v>-115.41999999999996</v>
      </c>
      <c r="M77" s="3">
        <f t="shared" si="17"/>
        <v>14455.427999999998</v>
      </c>
      <c r="N77" s="3">
        <f t="shared" si="18"/>
        <v>-0.11541999999999997</v>
      </c>
      <c r="O77" s="3">
        <f t="shared" si="18"/>
        <v>14.455427999999998</v>
      </c>
      <c r="P77" s="3">
        <f t="shared" si="19"/>
        <v>-0.11541999999999997</v>
      </c>
      <c r="Q77" s="3" t="str">
        <f t="shared" si="20"/>
        <v/>
      </c>
      <c r="AE77" s="3">
        <v>4.8369999999999997</v>
      </c>
      <c r="AF77" s="3">
        <v>27.690000534057617</v>
      </c>
      <c r="AG77" s="3">
        <v>-4.440000057220459</v>
      </c>
      <c r="AH77" s="3">
        <f t="shared" si="21"/>
        <v>27.690000534057617</v>
      </c>
      <c r="AI77" s="3">
        <f t="shared" si="21"/>
        <v>-4.440000057220459</v>
      </c>
    </row>
    <row r="78" spans="1:35" x14ac:dyDescent="0.4">
      <c r="A78" s="6" t="s">
        <v>1023</v>
      </c>
      <c r="B78" s="6" t="str">
        <f t="shared" si="11"/>
        <v>18:34:11.151</v>
      </c>
      <c r="C78" s="6">
        <f t="shared" si="12"/>
        <v>66851.150999999998</v>
      </c>
      <c r="D78" s="6">
        <f t="shared" si="13"/>
        <v>7.5120000000024447</v>
      </c>
      <c r="E78" s="6">
        <v>422.89299999999997</v>
      </c>
      <c r="F78" s="6">
        <v>17206.8</v>
      </c>
      <c r="G78" s="6">
        <v>9157</v>
      </c>
      <c r="H78" s="6">
        <v>987</v>
      </c>
      <c r="I78" s="6">
        <v>114.5</v>
      </c>
      <c r="J78" s="3">
        <f t="shared" si="14"/>
        <v>543.00800000000004</v>
      </c>
      <c r="K78" s="3">
        <f t="shared" si="15"/>
        <v>17203.428</v>
      </c>
      <c r="L78" s="3">
        <f t="shared" si="16"/>
        <v>-92.949999999999932</v>
      </c>
      <c r="M78" s="3">
        <f t="shared" si="17"/>
        <v>14743.578</v>
      </c>
      <c r="N78" s="3">
        <f t="shared" si="18"/>
        <v>-9.2949999999999935E-2</v>
      </c>
      <c r="O78" s="3">
        <f t="shared" si="18"/>
        <v>14.743577999999999</v>
      </c>
      <c r="P78" s="3">
        <f t="shared" si="19"/>
        <v>-9.2949999999999935E-2</v>
      </c>
      <c r="Q78" s="3" t="str">
        <f t="shared" si="20"/>
        <v/>
      </c>
      <c r="AE78" s="3">
        <v>4.9020000000000001</v>
      </c>
      <c r="AF78" s="3">
        <v>23.549999237060547</v>
      </c>
      <c r="AG78" s="3">
        <v>-7.7300000190734863</v>
      </c>
      <c r="AH78" s="3">
        <f t="shared" si="21"/>
        <v>23.549999237060547</v>
      </c>
      <c r="AI78" s="3">
        <f t="shared" si="21"/>
        <v>-7.7300000190734863</v>
      </c>
    </row>
    <row r="79" spans="1:35" x14ac:dyDescent="0.4">
      <c r="A79" s="6" t="s">
        <v>1024</v>
      </c>
      <c r="B79" s="6" t="str">
        <f t="shared" si="11"/>
        <v>18:34:11.243</v>
      </c>
      <c r="C79" s="6">
        <f t="shared" si="12"/>
        <v>66851.243000000002</v>
      </c>
      <c r="D79" s="6">
        <f t="shared" si="13"/>
        <v>7.6040000000066357</v>
      </c>
      <c r="E79" s="6">
        <v>436.06799999999998</v>
      </c>
      <c r="F79" s="6">
        <v>17503.599999999999</v>
      </c>
      <c r="G79" s="6">
        <v>9253</v>
      </c>
      <c r="H79" s="6">
        <v>889.5</v>
      </c>
      <c r="I79" s="6">
        <v>112.75</v>
      </c>
      <c r="J79" s="3">
        <f t="shared" si="14"/>
        <v>558.255</v>
      </c>
      <c r="K79" s="3">
        <f t="shared" si="15"/>
        <v>17500.129000000001</v>
      </c>
      <c r="L79" s="3">
        <f t="shared" si="16"/>
        <v>-77.702999999999975</v>
      </c>
      <c r="M79" s="3">
        <f t="shared" si="17"/>
        <v>15040.279</v>
      </c>
      <c r="N79" s="3">
        <f t="shared" si="18"/>
        <v>-7.770299999999998E-2</v>
      </c>
      <c r="O79" s="3">
        <f t="shared" si="18"/>
        <v>15.040279</v>
      </c>
      <c r="P79" s="3" t="str">
        <f t="shared" si="19"/>
        <v/>
      </c>
      <c r="Q79" s="3">
        <f t="shared" si="20"/>
        <v>-7.770299999999998E-2</v>
      </c>
      <c r="AE79" s="3">
        <v>4.9640000000000004</v>
      </c>
      <c r="AF79" s="3">
        <v>20.209999084472656</v>
      </c>
      <c r="AG79" s="3">
        <v>-5.1999998092651367</v>
      </c>
      <c r="AH79" s="3">
        <f t="shared" si="21"/>
        <v>20.209999084472656</v>
      </c>
      <c r="AI79" s="3">
        <f t="shared" si="21"/>
        <v>-5.1999998092651367</v>
      </c>
    </row>
    <row r="80" spans="1:35" x14ac:dyDescent="0.4">
      <c r="A80" s="6" t="s">
        <v>1025</v>
      </c>
      <c r="B80" s="6" t="str">
        <f t="shared" si="11"/>
        <v>18:34:11.335</v>
      </c>
      <c r="C80" s="6">
        <f t="shared" si="12"/>
        <v>66851.335000000006</v>
      </c>
      <c r="D80" s="6">
        <f t="shared" si="13"/>
        <v>7.6960000000108266</v>
      </c>
      <c r="E80" s="6">
        <v>448.89299999999997</v>
      </c>
      <c r="F80" s="6">
        <v>17673.900000000001</v>
      </c>
      <c r="G80" s="6">
        <v>9307</v>
      </c>
      <c r="H80" s="6">
        <v>898.5</v>
      </c>
      <c r="I80" s="6">
        <v>111.75</v>
      </c>
      <c r="J80" s="3">
        <f t="shared" si="14"/>
        <v>572.26800000000003</v>
      </c>
      <c r="K80" s="3">
        <f t="shared" si="15"/>
        <v>17670.334999999999</v>
      </c>
      <c r="L80" s="3">
        <f t="shared" si="16"/>
        <v>-63.689999999999941</v>
      </c>
      <c r="M80" s="3">
        <f t="shared" si="17"/>
        <v>15210.484999999999</v>
      </c>
      <c r="N80" s="3">
        <f t="shared" si="18"/>
        <v>-6.3689999999999941E-2</v>
      </c>
      <c r="O80" s="3">
        <f t="shared" si="18"/>
        <v>15.210484999999998</v>
      </c>
      <c r="P80" s="3" t="str">
        <f t="shared" si="19"/>
        <v/>
      </c>
      <c r="Q80" s="3">
        <f t="shared" si="20"/>
        <v>-6.3689999999999941E-2</v>
      </c>
      <c r="AE80" s="3">
        <v>5.0350000000000001</v>
      </c>
      <c r="AF80" s="3">
        <v>23.409999847412109</v>
      </c>
      <c r="AG80" s="3">
        <v>-7.3499999046325684</v>
      </c>
      <c r="AH80" s="3">
        <f t="shared" si="21"/>
        <v>23.409999847412109</v>
      </c>
      <c r="AI80" s="3">
        <f t="shared" si="21"/>
        <v>-7.3499999046325684</v>
      </c>
    </row>
    <row r="81" spans="1:35" x14ac:dyDescent="0.4">
      <c r="A81" s="6" t="s">
        <v>1026</v>
      </c>
      <c r="B81" s="6" t="str">
        <f t="shared" si="11"/>
        <v>18:34:11.431</v>
      </c>
      <c r="C81" s="6">
        <f t="shared" si="12"/>
        <v>66851.430999999997</v>
      </c>
      <c r="D81" s="6">
        <f t="shared" si="13"/>
        <v>7.7920000000012806</v>
      </c>
      <c r="E81" s="6">
        <v>431.75799999999998</v>
      </c>
      <c r="F81" s="6">
        <v>17950</v>
      </c>
      <c r="G81" s="6">
        <v>9435</v>
      </c>
      <c r="H81" s="6">
        <v>903.5</v>
      </c>
      <c r="I81" s="6">
        <v>110.25</v>
      </c>
      <c r="J81" s="3">
        <f t="shared" si="14"/>
        <v>557.06100000000004</v>
      </c>
      <c r="K81" s="3">
        <f t="shared" si="15"/>
        <v>17946.547999999999</v>
      </c>
      <c r="L81" s="3">
        <f t="shared" si="16"/>
        <v>-78.896999999999935</v>
      </c>
      <c r="M81" s="3">
        <f t="shared" si="17"/>
        <v>15486.697999999999</v>
      </c>
      <c r="N81" s="3">
        <f t="shared" si="18"/>
        <v>-7.8896999999999939E-2</v>
      </c>
      <c r="O81" s="3">
        <f t="shared" si="18"/>
        <v>15.486697999999999</v>
      </c>
      <c r="P81" s="3" t="str">
        <f t="shared" si="19"/>
        <v/>
      </c>
      <c r="Q81" s="3">
        <f t="shared" si="20"/>
        <v>-7.8896999999999939E-2</v>
      </c>
      <c r="AE81" s="3">
        <v>5.0940000000000003</v>
      </c>
      <c r="AF81" s="3">
        <v>15.680000305175781</v>
      </c>
      <c r="AG81" s="3">
        <v>-8.4200000762939453</v>
      </c>
      <c r="AH81" s="3">
        <f t="shared" si="21"/>
        <v>15.680000305175781</v>
      </c>
      <c r="AI81" s="3">
        <f t="shared" si="21"/>
        <v>-8.4200000762939453</v>
      </c>
    </row>
    <row r="82" spans="1:35" x14ac:dyDescent="0.4">
      <c r="A82" s="6" t="s">
        <v>1027</v>
      </c>
      <c r="B82" s="6" t="str">
        <f t="shared" si="11"/>
        <v>18:34:11.537</v>
      </c>
      <c r="C82" s="6">
        <f t="shared" si="12"/>
        <v>66851.536999999997</v>
      </c>
      <c r="D82" s="6">
        <f t="shared" si="13"/>
        <v>7.8980000000010477</v>
      </c>
      <c r="E82" s="6">
        <v>422.73200000000003</v>
      </c>
      <c r="F82" s="6">
        <v>18091.099999999999</v>
      </c>
      <c r="G82" s="6">
        <v>9503</v>
      </c>
      <c r="H82" s="6">
        <v>971</v>
      </c>
      <c r="I82" s="6">
        <v>109.5</v>
      </c>
      <c r="J82" s="3">
        <f t="shared" si="14"/>
        <v>549.02</v>
      </c>
      <c r="K82" s="3">
        <f t="shared" si="15"/>
        <v>18087.707999999999</v>
      </c>
      <c r="L82" s="3">
        <f t="shared" si="16"/>
        <v>-86.937999999999988</v>
      </c>
      <c r="M82" s="3">
        <f t="shared" si="17"/>
        <v>15627.857999999998</v>
      </c>
      <c r="N82" s="3">
        <f t="shared" si="18"/>
        <v>-8.6937999999999988E-2</v>
      </c>
      <c r="O82" s="3">
        <f t="shared" si="18"/>
        <v>15.627857999999998</v>
      </c>
      <c r="P82" s="3" t="str">
        <f t="shared" si="19"/>
        <v/>
      </c>
      <c r="Q82" s="3">
        <f t="shared" si="20"/>
        <v>-8.6937999999999988E-2</v>
      </c>
      <c r="AE82" s="3">
        <v>5.1630000000000003</v>
      </c>
      <c r="AF82" s="3">
        <v>23.760000228881836</v>
      </c>
      <c r="AG82" s="3">
        <v>-6.119999885559082</v>
      </c>
      <c r="AH82" s="3">
        <f t="shared" si="21"/>
        <v>23.760000228881836</v>
      </c>
      <c r="AI82" s="3">
        <f t="shared" si="21"/>
        <v>-6.119999885559082</v>
      </c>
    </row>
    <row r="83" spans="1:35" x14ac:dyDescent="0.4">
      <c r="A83" s="6" t="s">
        <v>1028</v>
      </c>
      <c r="B83" s="6" t="str">
        <f t="shared" si="11"/>
        <v>18:34:11.645</v>
      </c>
      <c r="C83" s="6">
        <f t="shared" si="12"/>
        <v>66851.645000000004</v>
      </c>
      <c r="D83" s="6">
        <f t="shared" si="13"/>
        <v>8.0060000000084983</v>
      </c>
      <c r="E83" s="6">
        <v>400.89600000000002</v>
      </c>
      <c r="F83" s="6">
        <v>18381.5</v>
      </c>
      <c r="G83" s="6">
        <v>9651</v>
      </c>
      <c r="H83" s="6">
        <v>968</v>
      </c>
      <c r="I83" s="6">
        <v>108</v>
      </c>
      <c r="J83" s="3">
        <f t="shared" si="14"/>
        <v>529.21199999999999</v>
      </c>
      <c r="K83" s="3">
        <f t="shared" si="15"/>
        <v>18378.253000000001</v>
      </c>
      <c r="L83" s="3">
        <f t="shared" si="16"/>
        <v>-106.74599999999998</v>
      </c>
      <c r="M83" s="3">
        <f t="shared" si="17"/>
        <v>15918.403</v>
      </c>
      <c r="N83" s="3">
        <f t="shared" si="18"/>
        <v>-0.10674599999999998</v>
      </c>
      <c r="O83" s="3">
        <f t="shared" si="18"/>
        <v>15.918403000000001</v>
      </c>
      <c r="P83" s="3" t="str">
        <f t="shared" si="19"/>
        <v/>
      </c>
      <c r="Q83" s="3">
        <f t="shared" si="20"/>
        <v>-0.10674599999999998</v>
      </c>
      <c r="AE83" s="3">
        <v>5.2359999999999998</v>
      </c>
      <c r="AF83" s="3">
        <v>4.809999942779541</v>
      </c>
      <c r="AG83" s="3">
        <v>-8.8299999237060547</v>
      </c>
      <c r="AH83" s="3">
        <f t="shared" si="21"/>
        <v>4.809999942779541</v>
      </c>
      <c r="AI83" s="3">
        <f t="shared" si="21"/>
        <v>-8.8299999237060547</v>
      </c>
    </row>
    <row r="84" spans="1:35" x14ac:dyDescent="0.4">
      <c r="A84" s="6" t="s">
        <v>1029</v>
      </c>
      <c r="B84" s="6" t="str">
        <f t="shared" si="11"/>
        <v>18:34:11.750</v>
      </c>
      <c r="C84" s="6">
        <f t="shared" si="12"/>
        <v>66851.75</v>
      </c>
      <c r="D84" s="6">
        <f t="shared" si="13"/>
        <v>8.1110000000044238</v>
      </c>
      <c r="E84" s="6">
        <v>391.108</v>
      </c>
      <c r="F84" s="6">
        <v>18674.2</v>
      </c>
      <c r="G84" s="6">
        <v>9796</v>
      </c>
      <c r="H84" s="6">
        <v>956</v>
      </c>
      <c r="I84" s="6">
        <v>106.5</v>
      </c>
      <c r="J84" s="3">
        <f t="shared" si="14"/>
        <v>521.46799999999996</v>
      </c>
      <c r="K84" s="3">
        <f t="shared" si="15"/>
        <v>18671.013999999999</v>
      </c>
      <c r="L84" s="3">
        <f t="shared" si="16"/>
        <v>-114.49000000000001</v>
      </c>
      <c r="M84" s="3">
        <f t="shared" si="17"/>
        <v>16211.163999999999</v>
      </c>
      <c r="N84" s="3">
        <f t="shared" si="18"/>
        <v>-0.11449000000000001</v>
      </c>
      <c r="O84" s="3">
        <f t="shared" si="18"/>
        <v>16.211164</v>
      </c>
      <c r="P84" s="3" t="str">
        <f t="shared" si="19"/>
        <v/>
      </c>
      <c r="Q84" s="3">
        <f t="shared" si="20"/>
        <v>-0.11449000000000001</v>
      </c>
      <c r="AE84" s="3">
        <v>5.3040000000000003</v>
      </c>
      <c r="AF84" s="3">
        <v>8.8100004196166992</v>
      </c>
      <c r="AG84" s="3">
        <v>-5.6500000953674316</v>
      </c>
      <c r="AH84" s="3">
        <f t="shared" si="21"/>
        <v>8.8100004196166992</v>
      </c>
      <c r="AI84" s="3">
        <f t="shared" si="21"/>
        <v>-5.6500000953674316</v>
      </c>
    </row>
    <row r="85" spans="1:35" x14ac:dyDescent="0.4">
      <c r="A85" s="6" t="s">
        <v>1030</v>
      </c>
      <c r="B85" s="6" t="str">
        <f t="shared" si="11"/>
        <v>18:34:11.860</v>
      </c>
      <c r="C85" s="6">
        <f t="shared" si="12"/>
        <v>66851.86</v>
      </c>
      <c r="D85" s="6">
        <f t="shared" si="13"/>
        <v>8.2210000000050059</v>
      </c>
      <c r="E85" s="6">
        <v>382.87</v>
      </c>
      <c r="F85" s="6">
        <v>18825.8</v>
      </c>
      <c r="G85" s="6">
        <v>9876.5</v>
      </c>
      <c r="H85" s="6">
        <v>866.5</v>
      </c>
      <c r="I85" s="6">
        <v>105.75</v>
      </c>
      <c r="J85" s="3">
        <f t="shared" si="14"/>
        <v>514.28800000000001</v>
      </c>
      <c r="K85" s="3">
        <f t="shared" si="15"/>
        <v>18822.668000000001</v>
      </c>
      <c r="L85" s="3">
        <f t="shared" si="16"/>
        <v>-121.66999999999996</v>
      </c>
      <c r="M85" s="3">
        <f t="shared" si="17"/>
        <v>16362.818000000001</v>
      </c>
      <c r="N85" s="3">
        <f t="shared" si="18"/>
        <v>-0.12166999999999996</v>
      </c>
      <c r="O85" s="3">
        <f t="shared" si="18"/>
        <v>16.362818000000001</v>
      </c>
      <c r="P85" s="3" t="str">
        <f t="shared" si="19"/>
        <v/>
      </c>
      <c r="Q85" s="3">
        <f t="shared" si="20"/>
        <v>-0.12166999999999996</v>
      </c>
      <c r="AE85" s="3">
        <v>5.3849999999999998</v>
      </c>
      <c r="AF85" s="3">
        <v>-8.630000114440918</v>
      </c>
      <c r="AG85" s="3">
        <v>-5.6500000953674316</v>
      </c>
      <c r="AH85" s="3">
        <f t="shared" si="21"/>
        <v>-8.630000114440918</v>
      </c>
      <c r="AI85" s="3">
        <f t="shared" si="21"/>
        <v>-5.6500000953674316</v>
      </c>
    </row>
    <row r="86" spans="1:35" x14ac:dyDescent="0.4">
      <c r="A86" s="6" t="s">
        <v>1031</v>
      </c>
      <c r="B86" s="6" t="str">
        <f t="shared" si="11"/>
        <v>18:34:11.966</v>
      </c>
      <c r="C86" s="6">
        <f t="shared" si="12"/>
        <v>66851.966</v>
      </c>
      <c r="D86" s="6">
        <f t="shared" si="13"/>
        <v>8.327000000004773</v>
      </c>
      <c r="E86" s="6">
        <v>362.16800000000001</v>
      </c>
      <c r="F86" s="6">
        <v>19088.099999999999</v>
      </c>
      <c r="G86" s="6">
        <v>10025</v>
      </c>
      <c r="H86" s="6">
        <v>950</v>
      </c>
      <c r="I86" s="6">
        <v>104.5</v>
      </c>
      <c r="J86" s="3">
        <f t="shared" si="14"/>
        <v>495.41800000000001</v>
      </c>
      <c r="K86" s="3">
        <f t="shared" si="15"/>
        <v>19085.106</v>
      </c>
      <c r="L86" s="3">
        <f t="shared" si="16"/>
        <v>-140.53999999999996</v>
      </c>
      <c r="M86" s="3">
        <f t="shared" si="17"/>
        <v>16625.256000000001</v>
      </c>
      <c r="N86" s="3">
        <f t="shared" si="18"/>
        <v>-0.14053999999999997</v>
      </c>
      <c r="O86" s="3">
        <f t="shared" si="18"/>
        <v>16.625256</v>
      </c>
      <c r="P86" s="3" t="str">
        <f t="shared" si="19"/>
        <v/>
      </c>
      <c r="Q86" s="3">
        <f t="shared" si="20"/>
        <v>-0.14053999999999997</v>
      </c>
      <c r="AE86" s="3">
        <v>5.4530000000000003</v>
      </c>
      <c r="AF86" s="3">
        <v>-6.9600000381469727</v>
      </c>
      <c r="AG86" s="3">
        <v>-10.630000114440918</v>
      </c>
      <c r="AH86" s="3">
        <f t="shared" si="21"/>
        <v>-6.9600000381469727</v>
      </c>
      <c r="AI86" s="3">
        <f t="shared" si="21"/>
        <v>-10.630000114440918</v>
      </c>
    </row>
    <row r="87" spans="1:35" x14ac:dyDescent="0.4">
      <c r="A87" s="6" t="s">
        <v>1032</v>
      </c>
      <c r="B87" s="6" t="str">
        <f t="shared" si="11"/>
        <v>18:34:12.077</v>
      </c>
      <c r="C87" s="6">
        <f t="shared" si="12"/>
        <v>66852.077000000005</v>
      </c>
      <c r="D87" s="6">
        <f t="shared" si="13"/>
        <v>8.4380000000091968</v>
      </c>
      <c r="E87" s="6">
        <v>343.935</v>
      </c>
      <c r="F87" s="6">
        <v>19356.599999999999</v>
      </c>
      <c r="G87" s="6">
        <v>10179.5</v>
      </c>
      <c r="H87" s="6">
        <v>878.5</v>
      </c>
      <c r="I87" s="6">
        <v>103.25</v>
      </c>
      <c r="J87" s="3">
        <f t="shared" si="14"/>
        <v>479.06</v>
      </c>
      <c r="K87" s="3">
        <f t="shared" si="15"/>
        <v>19353.726999999999</v>
      </c>
      <c r="L87" s="3">
        <f t="shared" si="16"/>
        <v>-156.89799999999997</v>
      </c>
      <c r="M87" s="3">
        <f t="shared" si="17"/>
        <v>16893.877</v>
      </c>
      <c r="N87" s="3">
        <f t="shared" si="18"/>
        <v>-0.15689799999999998</v>
      </c>
      <c r="O87" s="3">
        <f t="shared" si="18"/>
        <v>16.893877</v>
      </c>
      <c r="P87" s="3" t="str">
        <f t="shared" si="19"/>
        <v/>
      </c>
      <c r="Q87" s="3">
        <f t="shared" si="20"/>
        <v>-0.15689799999999998</v>
      </c>
      <c r="AE87" s="3">
        <v>5.5170000000000003</v>
      </c>
      <c r="AF87" s="3">
        <v>-40.069999694824219</v>
      </c>
      <c r="AG87" s="3">
        <v>-4.8499999046325684</v>
      </c>
      <c r="AH87" s="3">
        <f t="shared" si="21"/>
        <v>-40.069999694824219</v>
      </c>
      <c r="AI87" s="3">
        <f t="shared" si="21"/>
        <v>-4.8499999046325684</v>
      </c>
    </row>
    <row r="88" spans="1:35" x14ac:dyDescent="0.4">
      <c r="A88" s="6" t="s">
        <v>1033</v>
      </c>
      <c r="B88" s="6" t="str">
        <f t="shared" si="11"/>
        <v>18:34:12.179</v>
      </c>
      <c r="C88" s="6">
        <f t="shared" si="12"/>
        <v>66852.179000000004</v>
      </c>
      <c r="D88" s="6">
        <f t="shared" si="13"/>
        <v>8.5400000000081491</v>
      </c>
      <c r="E88" s="6">
        <v>352.48099999999999</v>
      </c>
      <c r="F88" s="6">
        <v>19669.599999999999</v>
      </c>
      <c r="G88" s="6">
        <v>10340.5</v>
      </c>
      <c r="H88" s="6">
        <v>882</v>
      </c>
      <c r="I88" s="6">
        <v>101.75</v>
      </c>
      <c r="J88" s="3">
        <f t="shared" si="14"/>
        <v>489.791</v>
      </c>
      <c r="K88" s="3">
        <f t="shared" si="15"/>
        <v>19666.66</v>
      </c>
      <c r="L88" s="3">
        <f t="shared" si="16"/>
        <v>-146.16699999999997</v>
      </c>
      <c r="M88" s="3">
        <f t="shared" si="17"/>
        <v>17206.810000000001</v>
      </c>
      <c r="N88" s="3">
        <f t="shared" si="18"/>
        <v>-0.14616699999999996</v>
      </c>
      <c r="O88" s="3">
        <f t="shared" si="18"/>
        <v>17.206810000000001</v>
      </c>
      <c r="P88" s="3" t="str">
        <f t="shared" si="19"/>
        <v/>
      </c>
      <c r="Q88" s="3">
        <f t="shared" si="20"/>
        <v>-0.14616699999999996</v>
      </c>
      <c r="AE88" s="3">
        <v>5.5739999999999998</v>
      </c>
      <c r="AF88" s="3">
        <v>-40.590000152587891</v>
      </c>
      <c r="AG88" s="3">
        <v>-1.4199999570846558</v>
      </c>
      <c r="AH88" s="3">
        <f t="shared" si="21"/>
        <v>-40.590000152587891</v>
      </c>
      <c r="AI88" s="3">
        <f t="shared" si="21"/>
        <v>-1.4199999570846558</v>
      </c>
    </row>
    <row r="89" spans="1:35" x14ac:dyDescent="0.4">
      <c r="A89" s="6" t="s">
        <v>1034</v>
      </c>
      <c r="B89" s="6" t="str">
        <f t="shared" si="11"/>
        <v>18:34:12.273</v>
      </c>
      <c r="C89" s="6">
        <f t="shared" si="12"/>
        <v>66852.273000000001</v>
      </c>
      <c r="D89" s="6">
        <f t="shared" si="13"/>
        <v>8.6340000000054715</v>
      </c>
      <c r="E89" s="6">
        <v>325.77</v>
      </c>
      <c r="F89" s="6">
        <v>19795.900000000001</v>
      </c>
      <c r="G89" s="6">
        <v>10432.5</v>
      </c>
      <c r="H89" s="6">
        <v>851</v>
      </c>
      <c r="I89" s="6">
        <v>101.25</v>
      </c>
      <c r="J89" s="3">
        <f t="shared" si="14"/>
        <v>463.96199999999999</v>
      </c>
      <c r="K89" s="3">
        <f t="shared" si="15"/>
        <v>19793.143</v>
      </c>
      <c r="L89" s="3">
        <f t="shared" si="16"/>
        <v>-171.99599999999998</v>
      </c>
      <c r="M89" s="3">
        <f t="shared" si="17"/>
        <v>17333.293000000001</v>
      </c>
      <c r="N89" s="3">
        <f t="shared" si="18"/>
        <v>-0.17199599999999998</v>
      </c>
      <c r="O89" s="3">
        <f t="shared" si="18"/>
        <v>17.333293000000001</v>
      </c>
      <c r="P89" s="3" t="str">
        <f t="shared" si="19"/>
        <v/>
      </c>
      <c r="Q89" s="3">
        <f t="shared" si="20"/>
        <v>-0.17199599999999998</v>
      </c>
      <c r="AE89" s="3">
        <v>5.64</v>
      </c>
      <c r="AF89" s="3">
        <v>-39.799999237060547</v>
      </c>
      <c r="AG89" s="3">
        <v>-1.1000000238418579</v>
      </c>
      <c r="AH89" s="3">
        <f t="shared" si="21"/>
        <v>-39.799999237060547</v>
      </c>
      <c r="AI89" s="3">
        <f t="shared" si="21"/>
        <v>-1.1000000238418579</v>
      </c>
    </row>
    <row r="90" spans="1:35" x14ac:dyDescent="0.4">
      <c r="A90" s="6" t="s">
        <v>1035</v>
      </c>
      <c r="B90" s="6" t="str">
        <f t="shared" si="11"/>
        <v>18:34:12.371</v>
      </c>
      <c r="C90" s="6">
        <f t="shared" si="12"/>
        <v>66852.370999999999</v>
      </c>
      <c r="D90" s="6">
        <f t="shared" si="13"/>
        <v>8.7320000000036089</v>
      </c>
      <c r="E90" s="6">
        <v>345.65899999999999</v>
      </c>
      <c r="F90" s="6">
        <v>20059.8</v>
      </c>
      <c r="G90" s="6">
        <v>10565</v>
      </c>
      <c r="H90" s="6">
        <v>935</v>
      </c>
      <c r="I90" s="6">
        <v>100</v>
      </c>
      <c r="J90" s="3">
        <f t="shared" si="14"/>
        <v>485.69299999999998</v>
      </c>
      <c r="K90" s="3">
        <f t="shared" si="15"/>
        <v>20056.898000000001</v>
      </c>
      <c r="L90" s="3">
        <f t="shared" si="16"/>
        <v>-150.26499999999999</v>
      </c>
      <c r="M90" s="3">
        <f t="shared" si="17"/>
        <v>17597.048000000003</v>
      </c>
      <c r="N90" s="3">
        <f t="shared" si="18"/>
        <v>-0.15026499999999998</v>
      </c>
      <c r="O90" s="3">
        <f t="shared" si="18"/>
        <v>17.597048000000004</v>
      </c>
      <c r="P90" s="3" t="str">
        <f t="shared" si="19"/>
        <v/>
      </c>
      <c r="Q90" s="3">
        <f t="shared" si="20"/>
        <v>-0.15026499999999998</v>
      </c>
      <c r="AE90" s="3">
        <v>5.694</v>
      </c>
      <c r="AF90" s="3">
        <v>-39.849998474121094</v>
      </c>
      <c r="AG90" s="3">
        <v>-3.130000114440918</v>
      </c>
      <c r="AH90" s="3">
        <f t="shared" si="21"/>
        <v>-39.849998474121094</v>
      </c>
      <c r="AI90" s="3">
        <f t="shared" si="21"/>
        <v>-3.130000114440918</v>
      </c>
    </row>
    <row r="91" spans="1:35" x14ac:dyDescent="0.4">
      <c r="A91" s="6" t="s">
        <v>1036</v>
      </c>
      <c r="B91" s="6" t="str">
        <f t="shared" si="11"/>
        <v>18:34:12.476</v>
      </c>
      <c r="C91" s="6">
        <f t="shared" si="12"/>
        <v>66852.475999999995</v>
      </c>
      <c r="D91" s="6">
        <f t="shared" si="13"/>
        <v>8.8369999999995343</v>
      </c>
      <c r="E91" s="6">
        <v>369.01600000000002</v>
      </c>
      <c r="F91" s="6">
        <v>20213.5</v>
      </c>
      <c r="G91" s="6">
        <v>10635</v>
      </c>
      <c r="H91" s="6">
        <v>865</v>
      </c>
      <c r="I91" s="6">
        <v>99.25</v>
      </c>
      <c r="J91" s="3">
        <f t="shared" si="14"/>
        <v>510.12299999999999</v>
      </c>
      <c r="K91" s="3">
        <f t="shared" si="15"/>
        <v>20210.431</v>
      </c>
      <c r="L91" s="3">
        <f t="shared" si="16"/>
        <v>-125.83499999999998</v>
      </c>
      <c r="M91" s="3">
        <f t="shared" si="17"/>
        <v>17750.581000000002</v>
      </c>
      <c r="N91" s="3">
        <f t="shared" si="18"/>
        <v>-0.12583499999999997</v>
      </c>
      <c r="O91" s="3">
        <f t="shared" si="18"/>
        <v>17.750581000000004</v>
      </c>
      <c r="P91" s="3" t="str">
        <f t="shared" si="19"/>
        <v/>
      </c>
      <c r="Q91" s="3">
        <f t="shared" si="20"/>
        <v>-0.12583499999999997</v>
      </c>
      <c r="AE91" s="3">
        <v>5.758</v>
      </c>
      <c r="AF91" s="3">
        <v>-37.700000762939453</v>
      </c>
      <c r="AG91" s="3">
        <v>-1.3700000047683716</v>
      </c>
      <c r="AH91" s="3">
        <f t="shared" si="21"/>
        <v>-37.700000762939453</v>
      </c>
      <c r="AI91" s="3">
        <f t="shared" si="21"/>
        <v>-1.3700000047683716</v>
      </c>
    </row>
    <row r="92" spans="1:35" x14ac:dyDescent="0.4">
      <c r="A92" s="6" t="s">
        <v>1037</v>
      </c>
      <c r="B92" s="6" t="str">
        <f t="shared" si="11"/>
        <v>18:34:12.570</v>
      </c>
      <c r="C92" s="6">
        <f t="shared" si="12"/>
        <v>66852.570000000007</v>
      </c>
      <c r="D92" s="6">
        <f t="shared" si="13"/>
        <v>8.9310000000114087</v>
      </c>
      <c r="E92" s="6">
        <v>372.56</v>
      </c>
      <c r="F92" s="6">
        <v>20442.400000000001</v>
      </c>
      <c r="G92" s="6">
        <v>10767.5</v>
      </c>
      <c r="H92" s="6">
        <v>857.5</v>
      </c>
      <c r="I92" s="6">
        <v>98.25</v>
      </c>
      <c r="J92" s="3">
        <f t="shared" si="14"/>
        <v>515.26499999999999</v>
      </c>
      <c r="K92" s="3">
        <f t="shared" si="15"/>
        <v>20439.300999999999</v>
      </c>
      <c r="L92" s="3">
        <f t="shared" si="16"/>
        <v>-120.69299999999998</v>
      </c>
      <c r="M92" s="3">
        <f t="shared" si="17"/>
        <v>17979.451000000001</v>
      </c>
      <c r="N92" s="3">
        <f t="shared" si="18"/>
        <v>-0.12069299999999998</v>
      </c>
      <c r="O92" s="3">
        <f t="shared" si="18"/>
        <v>17.979451000000001</v>
      </c>
      <c r="P92" s="3" t="str">
        <f t="shared" si="19"/>
        <v/>
      </c>
      <c r="Q92" s="3">
        <f t="shared" si="20"/>
        <v>-0.12069299999999998</v>
      </c>
      <c r="AE92" s="3">
        <v>5.8310000000000004</v>
      </c>
      <c r="AF92" s="3">
        <v>-45.810001373291016</v>
      </c>
      <c r="AG92" s="3">
        <v>-6.6599998474121094</v>
      </c>
      <c r="AH92" s="3">
        <f t="shared" si="21"/>
        <v>-45.810001373291016</v>
      </c>
      <c r="AI92" s="3">
        <f t="shared" si="21"/>
        <v>-6.6599998474121094</v>
      </c>
    </row>
    <row r="93" spans="1:35" x14ac:dyDescent="0.4">
      <c r="A93" s="6" t="s">
        <v>1038</v>
      </c>
      <c r="B93" s="6" t="str">
        <f t="shared" si="11"/>
        <v>18:34:12.675</v>
      </c>
      <c r="C93" s="6">
        <f t="shared" si="12"/>
        <v>66852.675000000003</v>
      </c>
      <c r="D93" s="6">
        <f t="shared" si="13"/>
        <v>9.0360000000073342</v>
      </c>
      <c r="E93" s="6">
        <v>416.98700000000002</v>
      </c>
      <c r="F93" s="6">
        <v>20705.8</v>
      </c>
      <c r="G93" s="6">
        <v>10892</v>
      </c>
      <c r="H93" s="6">
        <v>936</v>
      </c>
      <c r="I93" s="6">
        <v>97</v>
      </c>
      <c r="J93" s="3">
        <f t="shared" si="14"/>
        <v>561.529</v>
      </c>
      <c r="K93" s="3">
        <f t="shared" si="15"/>
        <v>20702.383999999998</v>
      </c>
      <c r="L93" s="3">
        <f t="shared" si="16"/>
        <v>-74.428999999999974</v>
      </c>
      <c r="M93" s="3">
        <f t="shared" si="17"/>
        <v>18242.534</v>
      </c>
      <c r="N93" s="3">
        <f t="shared" si="18"/>
        <v>-7.4428999999999981E-2</v>
      </c>
      <c r="O93" s="3">
        <f t="shared" si="18"/>
        <v>18.242533999999999</v>
      </c>
      <c r="P93" s="3" t="str">
        <f t="shared" si="19"/>
        <v/>
      </c>
      <c r="Q93" s="3">
        <f t="shared" si="20"/>
        <v>-7.4428999999999981E-2</v>
      </c>
      <c r="AE93" s="3">
        <v>5.9029999999999996</v>
      </c>
      <c r="AF93" s="3">
        <v>-51.139999389648438</v>
      </c>
      <c r="AG93" s="3">
        <v>6.6999998092651367</v>
      </c>
      <c r="AH93" s="3">
        <f t="shared" si="21"/>
        <v>-51.139999389648438</v>
      </c>
      <c r="AI93" s="3">
        <f t="shared" si="21"/>
        <v>6.6999998092651367</v>
      </c>
    </row>
    <row r="94" spans="1:35" x14ac:dyDescent="0.4">
      <c r="A94" s="6" t="s">
        <v>1039</v>
      </c>
      <c r="B94" s="6" t="str">
        <f t="shared" si="11"/>
        <v>18:34:12.772</v>
      </c>
      <c r="C94" s="6">
        <f t="shared" si="12"/>
        <v>66852.771999999997</v>
      </c>
      <c r="D94" s="6">
        <f t="shared" si="13"/>
        <v>9.1330000000016298</v>
      </c>
      <c r="E94" s="6">
        <v>431.22300000000001</v>
      </c>
      <c r="F94" s="6">
        <v>20815.900000000001</v>
      </c>
      <c r="G94" s="6">
        <v>10949</v>
      </c>
      <c r="H94" s="6">
        <v>927</v>
      </c>
      <c r="I94" s="6">
        <v>96.5</v>
      </c>
      <c r="J94" s="3">
        <f t="shared" si="14"/>
        <v>576.53399999999999</v>
      </c>
      <c r="K94" s="3">
        <f t="shared" si="15"/>
        <v>20812.382000000001</v>
      </c>
      <c r="L94" s="3">
        <f t="shared" si="16"/>
        <v>-59.423999999999978</v>
      </c>
      <c r="M94" s="3">
        <f t="shared" si="17"/>
        <v>18352.532000000003</v>
      </c>
      <c r="N94" s="3">
        <f t="shared" si="18"/>
        <v>-5.9423999999999977E-2</v>
      </c>
      <c r="O94" s="3">
        <f t="shared" si="18"/>
        <v>18.352532000000004</v>
      </c>
      <c r="P94" s="3" t="str">
        <f t="shared" si="19"/>
        <v/>
      </c>
      <c r="Q94" s="3">
        <f t="shared" si="20"/>
        <v>-5.9423999999999977E-2</v>
      </c>
      <c r="AE94" s="3">
        <v>5.9669999999999996</v>
      </c>
      <c r="AF94" s="3">
        <v>-63.619998931884766</v>
      </c>
      <c r="AG94" s="3">
        <v>8.380000114440918</v>
      </c>
      <c r="AH94" s="3">
        <f t="shared" si="21"/>
        <v>-63.619998931884766</v>
      </c>
      <c r="AI94" s="3">
        <f t="shared" si="21"/>
        <v>8.380000114440918</v>
      </c>
    </row>
    <row r="95" spans="1:35" x14ac:dyDescent="0.4">
      <c r="A95" s="6" t="s">
        <v>1040</v>
      </c>
      <c r="B95" s="6" t="str">
        <f t="shared" si="11"/>
        <v>18:34:12.874</v>
      </c>
      <c r="C95" s="6">
        <f t="shared" si="12"/>
        <v>66852.873999999996</v>
      </c>
      <c r="D95" s="6">
        <f t="shared" si="13"/>
        <v>9.2350000000005821</v>
      </c>
      <c r="E95" s="6">
        <v>462.49799999999999</v>
      </c>
      <c r="F95" s="6">
        <v>21100.6</v>
      </c>
      <c r="G95" s="6">
        <v>11104.5</v>
      </c>
      <c r="H95" s="6">
        <v>826</v>
      </c>
      <c r="I95" s="6">
        <v>95.25</v>
      </c>
      <c r="J95" s="3">
        <f t="shared" si="14"/>
        <v>609.79600000000005</v>
      </c>
      <c r="K95" s="3">
        <f t="shared" si="15"/>
        <v>21096.857</v>
      </c>
      <c r="L95" s="3">
        <f t="shared" si="16"/>
        <v>-26.161999999999921</v>
      </c>
      <c r="M95" s="3">
        <f t="shared" si="17"/>
        <v>18637.007000000001</v>
      </c>
      <c r="N95" s="3">
        <f t="shared" si="18"/>
        <v>-2.6161999999999921E-2</v>
      </c>
      <c r="O95" s="3">
        <f t="shared" si="18"/>
        <v>18.637007000000001</v>
      </c>
      <c r="P95" s="3" t="str">
        <f t="shared" si="19"/>
        <v/>
      </c>
      <c r="Q95" s="3">
        <f t="shared" si="20"/>
        <v>-2.6161999999999921E-2</v>
      </c>
      <c r="AE95" s="3">
        <v>6.032</v>
      </c>
      <c r="AF95" s="3">
        <v>-62.159999847412109</v>
      </c>
      <c r="AG95" s="3">
        <v>5.070000171661377</v>
      </c>
      <c r="AH95" s="3">
        <f t="shared" si="21"/>
        <v>-62.159999847412109</v>
      </c>
      <c r="AI95" s="3">
        <f t="shared" si="21"/>
        <v>5.070000171661377</v>
      </c>
    </row>
    <row r="96" spans="1:35" x14ac:dyDescent="0.4">
      <c r="A96" s="6" t="s">
        <v>1041</v>
      </c>
      <c r="B96" s="6" t="str">
        <f t="shared" si="11"/>
        <v>18:34:12.971</v>
      </c>
      <c r="C96" s="6">
        <f t="shared" si="12"/>
        <v>66852.971000000005</v>
      </c>
      <c r="D96" s="6">
        <f t="shared" si="13"/>
        <v>9.3320000000094296</v>
      </c>
      <c r="E96" s="6">
        <v>516.30999999999995</v>
      </c>
      <c r="F96" s="6">
        <v>21374.799999999999</v>
      </c>
      <c r="G96" s="6">
        <v>11241</v>
      </c>
      <c r="H96" s="6">
        <v>919</v>
      </c>
      <c r="I96" s="6">
        <v>94</v>
      </c>
      <c r="J96" s="3">
        <f t="shared" si="14"/>
        <v>665.52</v>
      </c>
      <c r="K96" s="3">
        <f t="shared" si="15"/>
        <v>21370.674999999999</v>
      </c>
      <c r="L96" s="3">
        <f t="shared" si="16"/>
        <v>29.562000000000012</v>
      </c>
      <c r="M96" s="3">
        <f t="shared" si="17"/>
        <v>18910.825000000001</v>
      </c>
      <c r="N96" s="3">
        <f t="shared" si="18"/>
        <v>2.9562000000000012E-2</v>
      </c>
      <c r="O96" s="3">
        <f t="shared" si="18"/>
        <v>18.910825000000003</v>
      </c>
      <c r="P96" s="3" t="str">
        <f t="shared" si="19"/>
        <v/>
      </c>
      <c r="Q96" s="3">
        <f t="shared" si="20"/>
        <v>2.9562000000000012E-2</v>
      </c>
      <c r="AE96" s="3">
        <v>6.0979999999999999</v>
      </c>
      <c r="AF96" s="3">
        <v>-56.689998626708984</v>
      </c>
      <c r="AG96" s="3">
        <v>-4.929999828338623</v>
      </c>
      <c r="AH96" s="3">
        <f t="shared" si="21"/>
        <v>-56.689998626708984</v>
      </c>
      <c r="AI96" s="3">
        <f t="shared" si="21"/>
        <v>-4.929999828338623</v>
      </c>
    </row>
    <row r="97" spans="1:35" x14ac:dyDescent="0.4">
      <c r="A97" s="6" t="s">
        <v>1042</v>
      </c>
      <c r="B97" s="6" t="str">
        <f t="shared" si="11"/>
        <v>18:34:13.079</v>
      </c>
      <c r="C97" s="6">
        <f t="shared" si="12"/>
        <v>66853.078999999998</v>
      </c>
      <c r="D97" s="6">
        <f t="shared" si="13"/>
        <v>9.4400000000023283</v>
      </c>
      <c r="E97" s="6">
        <v>533.05600000000004</v>
      </c>
      <c r="F97" s="6">
        <v>21490.9</v>
      </c>
      <c r="G97" s="6">
        <v>11305</v>
      </c>
      <c r="H97" s="6">
        <v>911</v>
      </c>
      <c r="I97" s="6">
        <v>93.5</v>
      </c>
      <c r="J97" s="3">
        <f t="shared" si="14"/>
        <v>683.077</v>
      </c>
      <c r="K97" s="3">
        <f t="shared" si="15"/>
        <v>21486.654999999999</v>
      </c>
      <c r="L97" s="3">
        <f t="shared" si="16"/>
        <v>47.119000000000028</v>
      </c>
      <c r="M97" s="3">
        <f t="shared" si="17"/>
        <v>19026.805</v>
      </c>
      <c r="N97" s="3">
        <f t="shared" si="18"/>
        <v>4.7119000000000029E-2</v>
      </c>
      <c r="O97" s="3">
        <f t="shared" si="18"/>
        <v>19.026805</v>
      </c>
      <c r="P97" s="3" t="str">
        <f t="shared" si="19"/>
        <v/>
      </c>
      <c r="Q97" s="3">
        <f t="shared" si="20"/>
        <v>4.7119000000000029E-2</v>
      </c>
      <c r="AE97" s="3">
        <v>6.1630000000000003</v>
      </c>
      <c r="AF97" s="3">
        <v>0</v>
      </c>
      <c r="AG97" s="3">
        <v>0</v>
      </c>
      <c r="AH97" s="3">
        <f t="shared" si="21"/>
        <v>0</v>
      </c>
      <c r="AI97" s="3">
        <f t="shared" si="21"/>
        <v>0</v>
      </c>
    </row>
    <row r="98" spans="1:35" x14ac:dyDescent="0.4">
      <c r="A98" s="6" t="s">
        <v>1043</v>
      </c>
      <c r="B98" s="6" t="str">
        <f t="shared" si="11"/>
        <v>18:34:13.176</v>
      </c>
      <c r="C98" s="6">
        <f t="shared" si="12"/>
        <v>66853.176000000007</v>
      </c>
      <c r="D98" s="6">
        <f t="shared" si="13"/>
        <v>9.5370000000111759</v>
      </c>
      <c r="E98" s="6">
        <v>577.06500000000005</v>
      </c>
      <c r="F98" s="6">
        <v>21786.1</v>
      </c>
      <c r="G98" s="6">
        <v>11470.5</v>
      </c>
      <c r="H98" s="6">
        <v>847</v>
      </c>
      <c r="I98" s="6">
        <v>92.25</v>
      </c>
      <c r="J98" s="3">
        <f t="shared" si="14"/>
        <v>729.14499999999998</v>
      </c>
      <c r="K98" s="3">
        <f t="shared" si="15"/>
        <v>21781.54</v>
      </c>
      <c r="L98" s="3">
        <f t="shared" si="16"/>
        <v>93.187000000000012</v>
      </c>
      <c r="M98" s="3">
        <f t="shared" si="17"/>
        <v>19321.690000000002</v>
      </c>
      <c r="N98" s="3">
        <f t="shared" si="18"/>
        <v>9.318700000000002E-2</v>
      </c>
      <c r="O98" s="3">
        <f t="shared" si="18"/>
        <v>19.321690000000004</v>
      </c>
      <c r="P98" s="3" t="str">
        <f t="shared" si="19"/>
        <v/>
      </c>
      <c r="Q98" s="3">
        <f t="shared" si="20"/>
        <v>9.318700000000002E-2</v>
      </c>
      <c r="AE98" s="3">
        <v>6.2359999999999998</v>
      </c>
      <c r="AF98" s="3">
        <v>0</v>
      </c>
      <c r="AG98" s="3">
        <v>0</v>
      </c>
      <c r="AH98" s="3">
        <f t="shared" si="21"/>
        <v>0</v>
      </c>
      <c r="AI98" s="3">
        <f t="shared" si="21"/>
        <v>0</v>
      </c>
    </row>
    <row r="99" spans="1:35" x14ac:dyDescent="0.4">
      <c r="A99" s="6" t="s">
        <v>1044</v>
      </c>
      <c r="B99" s="6" t="str">
        <f t="shared" si="11"/>
        <v>18:34:13.282</v>
      </c>
      <c r="C99" s="6">
        <f t="shared" si="12"/>
        <v>66853.282000000007</v>
      </c>
      <c r="D99" s="6">
        <f t="shared" si="13"/>
        <v>9.643000000010943</v>
      </c>
      <c r="E99" s="6">
        <v>582.327</v>
      </c>
      <c r="F99" s="6">
        <v>21918.6</v>
      </c>
      <c r="G99" s="6">
        <v>11557</v>
      </c>
      <c r="H99" s="6">
        <v>853</v>
      </c>
      <c r="I99" s="6">
        <v>91.75</v>
      </c>
      <c r="J99" s="3">
        <f t="shared" si="14"/>
        <v>735.33199999999999</v>
      </c>
      <c r="K99" s="3">
        <f t="shared" si="15"/>
        <v>21914</v>
      </c>
      <c r="L99" s="3">
        <f t="shared" si="16"/>
        <v>99.374000000000024</v>
      </c>
      <c r="M99" s="3">
        <f t="shared" si="17"/>
        <v>19454.150000000001</v>
      </c>
      <c r="N99" s="3">
        <f t="shared" si="18"/>
        <v>9.9374000000000032E-2</v>
      </c>
      <c r="O99" s="3">
        <f t="shared" si="18"/>
        <v>19.454150000000002</v>
      </c>
      <c r="P99" s="3" t="str">
        <f t="shared" si="19"/>
        <v/>
      </c>
      <c r="Q99" s="3">
        <f t="shared" si="20"/>
        <v>9.9374000000000032E-2</v>
      </c>
      <c r="AE99" s="3">
        <v>6.3019999999999996</v>
      </c>
      <c r="AF99" s="3">
        <v>0</v>
      </c>
      <c r="AG99" s="3">
        <v>0</v>
      </c>
      <c r="AH99" s="3">
        <f t="shared" si="21"/>
        <v>0</v>
      </c>
      <c r="AI99" s="3">
        <f t="shared" si="21"/>
        <v>0</v>
      </c>
    </row>
    <row r="100" spans="1:35" x14ac:dyDescent="0.4">
      <c r="A100" s="6" t="s">
        <v>1045</v>
      </c>
      <c r="B100" s="6" t="str">
        <f t="shared" si="11"/>
        <v>18:34:13.377</v>
      </c>
      <c r="C100" s="6">
        <f t="shared" si="12"/>
        <v>66853.376999999993</v>
      </c>
      <c r="D100" s="6">
        <f t="shared" si="13"/>
        <v>9.7379999999975553</v>
      </c>
      <c r="E100" s="6">
        <v>596.08100000000002</v>
      </c>
      <c r="F100" s="6">
        <v>22186.799999999999</v>
      </c>
      <c r="G100" s="6">
        <v>11732.5</v>
      </c>
      <c r="H100" s="6">
        <v>841.5</v>
      </c>
      <c r="I100" s="6">
        <v>90.75</v>
      </c>
      <c r="J100" s="3">
        <f t="shared" si="14"/>
        <v>750.95799999999997</v>
      </c>
      <c r="K100" s="3">
        <f t="shared" si="15"/>
        <v>22182.098000000002</v>
      </c>
      <c r="L100" s="3">
        <f t="shared" si="16"/>
        <v>115</v>
      </c>
      <c r="M100" s="3">
        <f t="shared" si="17"/>
        <v>19722.248000000003</v>
      </c>
      <c r="N100" s="3">
        <f t="shared" si="18"/>
        <v>0.115</v>
      </c>
      <c r="O100" s="3">
        <f t="shared" si="18"/>
        <v>19.722248000000004</v>
      </c>
      <c r="P100" s="3" t="str">
        <f t="shared" si="19"/>
        <v/>
      </c>
      <c r="Q100" s="3">
        <f t="shared" si="20"/>
        <v>0.115</v>
      </c>
      <c r="AE100" s="3">
        <v>6.3730000000000002</v>
      </c>
      <c r="AF100" s="3">
        <v>0</v>
      </c>
      <c r="AG100" s="3">
        <v>0</v>
      </c>
      <c r="AH100" s="3">
        <f t="shared" si="21"/>
        <v>0</v>
      </c>
      <c r="AI100" s="3">
        <f t="shared" si="21"/>
        <v>0</v>
      </c>
    </row>
    <row r="101" spans="1:35" x14ac:dyDescent="0.4">
      <c r="A101" s="6" t="s">
        <v>1046</v>
      </c>
      <c r="B101" s="6" t="str">
        <f t="shared" si="11"/>
        <v>18:34:13.485</v>
      </c>
      <c r="C101" s="6">
        <f t="shared" si="12"/>
        <v>66853.485000000001</v>
      </c>
      <c r="D101" s="6">
        <f t="shared" si="13"/>
        <v>9.8460000000050059</v>
      </c>
      <c r="E101" s="6">
        <v>584.27300000000002</v>
      </c>
      <c r="F101" s="6">
        <v>22489.5</v>
      </c>
      <c r="G101" s="6">
        <v>11954</v>
      </c>
      <c r="H101" s="6">
        <v>834</v>
      </c>
      <c r="I101" s="6">
        <v>89.75</v>
      </c>
      <c r="J101" s="3">
        <f t="shared" si="14"/>
        <v>741.26400000000001</v>
      </c>
      <c r="K101" s="3">
        <f t="shared" si="15"/>
        <v>22484.873</v>
      </c>
      <c r="L101" s="3">
        <f t="shared" si="16"/>
        <v>105.30600000000004</v>
      </c>
      <c r="M101" s="3">
        <f t="shared" si="17"/>
        <v>20025.023000000001</v>
      </c>
      <c r="N101" s="3">
        <f t="shared" si="18"/>
        <v>0.10530600000000004</v>
      </c>
      <c r="O101" s="3">
        <f t="shared" si="18"/>
        <v>20.025023000000001</v>
      </c>
      <c r="P101" s="3" t="str">
        <f t="shared" si="19"/>
        <v/>
      </c>
      <c r="Q101" s="3">
        <f t="shared" si="20"/>
        <v>0.10530600000000004</v>
      </c>
      <c r="AE101" s="3">
        <v>6.4349999999999996</v>
      </c>
      <c r="AF101" s="3">
        <v>0</v>
      </c>
      <c r="AG101" s="3">
        <v>0</v>
      </c>
      <c r="AH101" s="3">
        <f t="shared" si="21"/>
        <v>0</v>
      </c>
      <c r="AI101" s="3">
        <f t="shared" si="21"/>
        <v>0</v>
      </c>
    </row>
    <row r="102" spans="1:35" x14ac:dyDescent="0.4">
      <c r="A102" s="6" t="s">
        <v>1047</v>
      </c>
      <c r="B102" s="6" t="str">
        <f t="shared" si="11"/>
        <v>18:34:13.594</v>
      </c>
      <c r="C102" s="6">
        <f t="shared" si="12"/>
        <v>66853.593999999997</v>
      </c>
      <c r="D102" s="6">
        <f t="shared" si="13"/>
        <v>9.9550000000017462</v>
      </c>
      <c r="E102" s="6">
        <v>597.41200000000003</v>
      </c>
      <c r="F102" s="6">
        <v>22701.1</v>
      </c>
      <c r="G102" s="6">
        <v>12096</v>
      </c>
      <c r="H102" s="6">
        <v>894</v>
      </c>
      <c r="I102" s="6">
        <v>89</v>
      </c>
      <c r="J102" s="3">
        <f t="shared" si="14"/>
        <v>755.88</v>
      </c>
      <c r="K102" s="3">
        <f t="shared" si="15"/>
        <v>22696.376</v>
      </c>
      <c r="L102" s="3">
        <f t="shared" si="16"/>
        <v>119.92200000000003</v>
      </c>
      <c r="M102" s="3">
        <f t="shared" si="17"/>
        <v>20236.526000000002</v>
      </c>
      <c r="N102" s="3">
        <f t="shared" si="18"/>
        <v>0.11992200000000003</v>
      </c>
      <c r="O102" s="3">
        <f t="shared" si="18"/>
        <v>20.236526000000001</v>
      </c>
      <c r="P102" s="3" t="str">
        <f t="shared" si="19"/>
        <v/>
      </c>
      <c r="Q102" s="3">
        <f t="shared" si="20"/>
        <v>0.11992200000000003</v>
      </c>
      <c r="AE102" s="3">
        <v>6.4939999999999998</v>
      </c>
      <c r="AF102" s="3">
        <v>0</v>
      </c>
      <c r="AG102" s="3">
        <v>0</v>
      </c>
      <c r="AH102" s="3">
        <f t="shared" si="21"/>
        <v>0</v>
      </c>
      <c r="AI102" s="3">
        <f t="shared" si="21"/>
        <v>0</v>
      </c>
    </row>
    <row r="103" spans="1:35" x14ac:dyDescent="0.4">
      <c r="A103" s="6" t="s">
        <v>1048</v>
      </c>
      <c r="B103" s="6" t="str">
        <f t="shared" si="11"/>
        <v>18:34:13.699</v>
      </c>
      <c r="C103" s="6">
        <f t="shared" si="12"/>
        <v>66853.698999999993</v>
      </c>
      <c r="D103" s="6">
        <f t="shared" si="13"/>
        <v>10.059999999997672</v>
      </c>
      <c r="E103" s="6">
        <v>539.77200000000005</v>
      </c>
      <c r="F103" s="6">
        <v>22993.5</v>
      </c>
      <c r="G103" s="6">
        <v>12347.5</v>
      </c>
      <c r="H103" s="6">
        <v>824.5</v>
      </c>
      <c r="I103" s="6">
        <v>88.25</v>
      </c>
      <c r="J103" s="3">
        <f t="shared" si="14"/>
        <v>700.28200000000004</v>
      </c>
      <c r="K103" s="3">
        <f t="shared" si="15"/>
        <v>22989.170999999998</v>
      </c>
      <c r="L103" s="3">
        <f t="shared" si="16"/>
        <v>64.324000000000069</v>
      </c>
      <c r="M103" s="3">
        <f t="shared" si="17"/>
        <v>20529.321</v>
      </c>
      <c r="N103" s="3">
        <f t="shared" si="18"/>
        <v>6.4324000000000076E-2</v>
      </c>
      <c r="O103" s="3">
        <f t="shared" si="18"/>
        <v>20.529320999999999</v>
      </c>
      <c r="P103" s="3" t="str">
        <f t="shared" si="19"/>
        <v/>
      </c>
      <c r="Q103" s="3">
        <f t="shared" si="20"/>
        <v>6.4324000000000076E-2</v>
      </c>
      <c r="AE103" s="3">
        <v>6.556</v>
      </c>
      <c r="AF103" s="3">
        <v>0</v>
      </c>
      <c r="AG103" s="3">
        <v>0</v>
      </c>
      <c r="AH103" s="3">
        <f t="shared" si="21"/>
        <v>0</v>
      </c>
      <c r="AI103" s="3">
        <f t="shared" si="21"/>
        <v>0</v>
      </c>
    </row>
    <row r="104" spans="1:35" x14ac:dyDescent="0.4">
      <c r="A104" s="6" t="s">
        <v>1049</v>
      </c>
      <c r="B104" s="6" t="str">
        <f t="shared" si="11"/>
        <v>18:34:13.806</v>
      </c>
      <c r="C104" s="6">
        <f t="shared" si="12"/>
        <v>66853.805999999997</v>
      </c>
      <c r="D104" s="6">
        <f t="shared" si="13"/>
        <v>10.167000000001281</v>
      </c>
      <c r="E104" s="6">
        <v>536.65200000000004</v>
      </c>
      <c r="F104" s="6">
        <v>23317.4</v>
      </c>
      <c r="G104" s="6">
        <v>12587.5</v>
      </c>
      <c r="H104" s="6">
        <v>800.5</v>
      </c>
      <c r="I104" s="6">
        <v>87.25</v>
      </c>
      <c r="J104" s="3">
        <f t="shared" si="14"/>
        <v>699.42399999999998</v>
      </c>
      <c r="K104" s="3">
        <f t="shared" si="15"/>
        <v>23313.084999999999</v>
      </c>
      <c r="L104" s="3">
        <f t="shared" si="16"/>
        <v>63.466000000000008</v>
      </c>
      <c r="M104" s="3">
        <f t="shared" si="17"/>
        <v>20853.235000000001</v>
      </c>
      <c r="N104" s="3">
        <f t="shared" si="18"/>
        <v>6.3466000000000009E-2</v>
      </c>
      <c r="O104" s="3">
        <f t="shared" si="18"/>
        <v>20.853235000000002</v>
      </c>
      <c r="P104" s="3" t="str">
        <f t="shared" si="19"/>
        <v/>
      </c>
      <c r="Q104" s="3">
        <f t="shared" si="20"/>
        <v>6.3466000000000009E-2</v>
      </c>
      <c r="AE104" s="3">
        <v>6.6210000000000004</v>
      </c>
      <c r="AF104" s="3">
        <v>0</v>
      </c>
      <c r="AG104" s="3">
        <v>0</v>
      </c>
      <c r="AH104" s="3">
        <f t="shared" si="21"/>
        <v>0</v>
      </c>
      <c r="AI104" s="3">
        <f t="shared" si="21"/>
        <v>0</v>
      </c>
    </row>
    <row r="105" spans="1:35" x14ac:dyDescent="0.4">
      <c r="A105" s="6" t="s">
        <v>1050</v>
      </c>
      <c r="B105" s="6" t="str">
        <f t="shared" si="11"/>
        <v>18:34:13.901</v>
      </c>
      <c r="C105" s="6">
        <f t="shared" si="12"/>
        <v>66853.900999999998</v>
      </c>
      <c r="D105" s="6">
        <f t="shared" si="13"/>
        <v>10.262000000002445</v>
      </c>
      <c r="E105" s="6">
        <v>446.529</v>
      </c>
      <c r="F105" s="6">
        <v>23583.4</v>
      </c>
      <c r="G105" s="6">
        <v>12845.5</v>
      </c>
      <c r="H105" s="6">
        <v>811.5</v>
      </c>
      <c r="I105" s="6">
        <v>86.75</v>
      </c>
      <c r="J105" s="3">
        <f t="shared" si="14"/>
        <v>611.16</v>
      </c>
      <c r="K105" s="3">
        <f t="shared" si="15"/>
        <v>23579.707999999999</v>
      </c>
      <c r="L105" s="3">
        <f t="shared" si="16"/>
        <v>-24.798000000000002</v>
      </c>
      <c r="M105" s="3">
        <f t="shared" si="17"/>
        <v>21119.858</v>
      </c>
      <c r="N105" s="3">
        <f t="shared" si="18"/>
        <v>-2.4798000000000004E-2</v>
      </c>
      <c r="O105" s="3">
        <f t="shared" si="18"/>
        <v>21.119858000000001</v>
      </c>
      <c r="P105" s="3" t="str">
        <f t="shared" si="19"/>
        <v/>
      </c>
      <c r="Q105" s="3">
        <f t="shared" si="20"/>
        <v>-2.4798000000000004E-2</v>
      </c>
      <c r="AE105" s="3">
        <v>6.6879999999999997</v>
      </c>
      <c r="AF105" s="3">
        <v>0</v>
      </c>
      <c r="AG105" s="3">
        <v>0</v>
      </c>
      <c r="AH105" s="3">
        <f t="shared" si="21"/>
        <v>0</v>
      </c>
      <c r="AI105" s="3">
        <f t="shared" si="21"/>
        <v>0</v>
      </c>
    </row>
    <row r="106" spans="1:35" x14ac:dyDescent="0.4">
      <c r="A106" s="6" t="s">
        <v>1051</v>
      </c>
      <c r="B106" s="6" t="str">
        <f t="shared" si="11"/>
        <v>18:34:14.005</v>
      </c>
      <c r="C106" s="6">
        <f t="shared" si="12"/>
        <v>66854.005000000005</v>
      </c>
      <c r="D106" s="6">
        <f t="shared" si="13"/>
        <v>10.36600000000908</v>
      </c>
      <c r="E106" s="6">
        <v>439.42700000000002</v>
      </c>
      <c r="F106" s="6">
        <v>23761.4</v>
      </c>
      <c r="G106" s="6">
        <v>12983.5</v>
      </c>
      <c r="H106" s="6">
        <v>810</v>
      </c>
      <c r="I106" s="6">
        <v>86.25</v>
      </c>
      <c r="J106" s="3">
        <f t="shared" si="14"/>
        <v>605.30100000000004</v>
      </c>
      <c r="K106" s="3">
        <f t="shared" si="15"/>
        <v>23757.753000000001</v>
      </c>
      <c r="L106" s="3">
        <f t="shared" si="16"/>
        <v>-30.656999999999925</v>
      </c>
      <c r="M106" s="3">
        <f t="shared" si="17"/>
        <v>21297.903000000002</v>
      </c>
      <c r="N106" s="3">
        <f t="shared" si="18"/>
        <v>-3.0656999999999927E-2</v>
      </c>
      <c r="O106" s="3">
        <f t="shared" si="18"/>
        <v>21.297903000000002</v>
      </c>
      <c r="P106" s="3" t="str">
        <f t="shared" si="19"/>
        <v/>
      </c>
      <c r="Q106" s="3">
        <f t="shared" si="20"/>
        <v>-3.0656999999999927E-2</v>
      </c>
      <c r="AE106" s="3">
        <v>6.7549999999999999</v>
      </c>
      <c r="AF106" s="3">
        <v>0</v>
      </c>
      <c r="AG106" s="3">
        <v>0</v>
      </c>
      <c r="AH106" s="3">
        <f t="shared" si="21"/>
        <v>0</v>
      </c>
      <c r="AI106" s="3">
        <f t="shared" si="21"/>
        <v>0</v>
      </c>
    </row>
    <row r="107" spans="1:35" x14ac:dyDescent="0.4">
      <c r="A107" s="6" t="s">
        <v>1052</v>
      </c>
      <c r="B107" s="6" t="str">
        <f t="shared" si="11"/>
        <v>18:34:14.101</v>
      </c>
      <c r="C107" s="6">
        <f t="shared" si="12"/>
        <v>66854.100999999995</v>
      </c>
      <c r="D107" s="6">
        <f t="shared" si="13"/>
        <v>10.461999999999534</v>
      </c>
      <c r="E107" s="6">
        <v>363.40499999999997</v>
      </c>
      <c r="F107" s="6">
        <v>24023.200000000001</v>
      </c>
      <c r="G107" s="6">
        <v>13231</v>
      </c>
      <c r="H107" s="6">
        <v>816.5</v>
      </c>
      <c r="I107" s="6">
        <v>85.75</v>
      </c>
      <c r="J107" s="3">
        <f t="shared" si="14"/>
        <v>531.10799999999995</v>
      </c>
      <c r="K107" s="3">
        <f t="shared" si="15"/>
        <v>24020.078000000001</v>
      </c>
      <c r="L107" s="3">
        <f t="shared" si="16"/>
        <v>-104.85000000000002</v>
      </c>
      <c r="M107" s="3">
        <f t="shared" si="17"/>
        <v>21560.228000000003</v>
      </c>
      <c r="N107" s="3">
        <f t="shared" si="18"/>
        <v>-0.10485000000000003</v>
      </c>
      <c r="O107" s="3">
        <f t="shared" si="18"/>
        <v>21.560228000000002</v>
      </c>
      <c r="P107" s="3" t="str">
        <f t="shared" si="19"/>
        <v/>
      </c>
      <c r="Q107" s="3">
        <f t="shared" si="20"/>
        <v>-0.10485000000000003</v>
      </c>
      <c r="AE107" s="3">
        <v>6.82</v>
      </c>
      <c r="AF107" s="3">
        <v>0</v>
      </c>
      <c r="AG107" s="3">
        <v>0</v>
      </c>
      <c r="AH107" s="3">
        <f t="shared" si="21"/>
        <v>0</v>
      </c>
      <c r="AI107" s="3">
        <f t="shared" si="21"/>
        <v>0</v>
      </c>
    </row>
    <row r="108" spans="1:35" x14ac:dyDescent="0.4">
      <c r="A108" s="6" t="s">
        <v>1053</v>
      </c>
      <c r="B108" s="6" t="str">
        <f t="shared" si="11"/>
        <v>18:34:14.203</v>
      </c>
      <c r="C108" s="6">
        <f t="shared" si="12"/>
        <v>66854.202999999994</v>
      </c>
      <c r="D108" s="6">
        <f t="shared" si="13"/>
        <v>10.563999999998487</v>
      </c>
      <c r="E108" s="6">
        <v>380.47699999999998</v>
      </c>
      <c r="F108" s="6">
        <v>24181.8</v>
      </c>
      <c r="G108" s="6">
        <v>13340.5</v>
      </c>
      <c r="H108" s="6">
        <v>760.5</v>
      </c>
      <c r="I108" s="6">
        <v>85.25</v>
      </c>
      <c r="J108" s="3">
        <f t="shared" si="14"/>
        <v>549.28700000000003</v>
      </c>
      <c r="K108" s="3">
        <f t="shared" si="15"/>
        <v>24178.554</v>
      </c>
      <c r="L108" s="3">
        <f t="shared" si="16"/>
        <v>-86.670999999999935</v>
      </c>
      <c r="M108" s="3">
        <f t="shared" si="17"/>
        <v>21718.704000000002</v>
      </c>
      <c r="N108" s="3">
        <f t="shared" si="18"/>
        <v>-8.6670999999999943E-2</v>
      </c>
      <c r="O108" s="3">
        <f t="shared" si="18"/>
        <v>21.718704000000002</v>
      </c>
      <c r="P108" s="3" t="str">
        <f t="shared" si="19"/>
        <v/>
      </c>
      <c r="Q108" s="3">
        <f t="shared" si="20"/>
        <v>-8.6670999999999943E-2</v>
      </c>
      <c r="AE108" s="3">
        <v>6.8860000000000001</v>
      </c>
      <c r="AF108" s="3">
        <v>0</v>
      </c>
      <c r="AG108" s="3">
        <v>0</v>
      </c>
      <c r="AH108" s="3">
        <f t="shared" si="21"/>
        <v>0</v>
      </c>
      <c r="AI108" s="3">
        <f t="shared" si="21"/>
        <v>0</v>
      </c>
    </row>
    <row r="109" spans="1:35" x14ac:dyDescent="0.4">
      <c r="A109" s="6" t="s">
        <v>1054</v>
      </c>
      <c r="B109" s="6" t="str">
        <f t="shared" si="11"/>
        <v>18:34:14.296</v>
      </c>
      <c r="C109" s="6">
        <f t="shared" si="12"/>
        <v>66854.296000000002</v>
      </c>
      <c r="D109" s="6">
        <f t="shared" si="13"/>
        <v>10.657000000006519</v>
      </c>
      <c r="E109" s="6">
        <v>316.80599999999998</v>
      </c>
      <c r="F109" s="6">
        <v>24440.400000000001</v>
      </c>
      <c r="G109" s="6">
        <v>13579.5</v>
      </c>
      <c r="H109" s="6">
        <v>790.5</v>
      </c>
      <c r="I109" s="6">
        <v>84.75</v>
      </c>
      <c r="J109" s="3">
        <f t="shared" si="14"/>
        <v>487.423</v>
      </c>
      <c r="K109" s="3">
        <f t="shared" si="15"/>
        <v>24437.593000000001</v>
      </c>
      <c r="L109" s="3">
        <f t="shared" si="16"/>
        <v>-148.53499999999997</v>
      </c>
      <c r="M109" s="3">
        <f t="shared" si="17"/>
        <v>21977.743000000002</v>
      </c>
      <c r="N109" s="3">
        <f t="shared" si="18"/>
        <v>-0.14853499999999997</v>
      </c>
      <c r="O109" s="3">
        <f t="shared" si="18"/>
        <v>21.977743000000004</v>
      </c>
      <c r="P109" s="3" t="str">
        <f t="shared" si="19"/>
        <v/>
      </c>
      <c r="Q109" s="3">
        <f t="shared" si="20"/>
        <v>-0.14853499999999997</v>
      </c>
      <c r="AE109" s="3">
        <v>6.9560000000000004</v>
      </c>
      <c r="AF109" s="3">
        <v>0</v>
      </c>
      <c r="AG109" s="3">
        <v>0</v>
      </c>
      <c r="AH109" s="3">
        <f t="shared" si="21"/>
        <v>0</v>
      </c>
      <c r="AI109" s="3">
        <f t="shared" si="21"/>
        <v>0</v>
      </c>
    </row>
    <row r="110" spans="1:35" x14ac:dyDescent="0.4">
      <c r="A110" s="6" t="s">
        <v>1055</v>
      </c>
      <c r="B110" s="6" t="str">
        <f t="shared" si="11"/>
        <v>18:34:14.389</v>
      </c>
      <c r="C110" s="6">
        <f t="shared" si="12"/>
        <v>66854.388999999996</v>
      </c>
      <c r="D110" s="6">
        <f t="shared" si="13"/>
        <v>10.75</v>
      </c>
      <c r="E110" s="6">
        <v>256.43400000000003</v>
      </c>
      <c r="F110" s="6">
        <v>24701.599999999999</v>
      </c>
      <c r="G110" s="6">
        <v>13819.5</v>
      </c>
      <c r="H110" s="6">
        <v>796</v>
      </c>
      <c r="I110" s="6">
        <v>84.25</v>
      </c>
      <c r="J110" s="3">
        <f t="shared" si="14"/>
        <v>428.87599999999998</v>
      </c>
      <c r="K110" s="3">
        <f t="shared" si="15"/>
        <v>24699.207999999999</v>
      </c>
      <c r="L110" s="3">
        <f t="shared" si="16"/>
        <v>-207.08199999999999</v>
      </c>
      <c r="M110" s="3">
        <f t="shared" si="17"/>
        <v>22239.358</v>
      </c>
      <c r="N110" s="3">
        <f t="shared" si="18"/>
        <v>-0.20708199999999999</v>
      </c>
      <c r="O110" s="3">
        <f t="shared" si="18"/>
        <v>22.239357999999999</v>
      </c>
      <c r="P110" s="3" t="str">
        <f t="shared" si="19"/>
        <v/>
      </c>
      <c r="Q110" s="3">
        <f t="shared" si="20"/>
        <v>-0.20708199999999999</v>
      </c>
      <c r="AE110" s="3">
        <v>7.0190000000000001</v>
      </c>
      <c r="AF110" s="3">
        <v>0</v>
      </c>
      <c r="AG110" s="3">
        <v>0</v>
      </c>
      <c r="AH110" s="3">
        <f t="shared" si="21"/>
        <v>0</v>
      </c>
      <c r="AI110" s="3">
        <f t="shared" si="21"/>
        <v>0</v>
      </c>
    </row>
    <row r="111" spans="1:35" x14ac:dyDescent="0.4">
      <c r="A111" s="6" t="s">
        <v>1056</v>
      </c>
      <c r="B111" s="6" t="str">
        <f t="shared" si="11"/>
        <v>18:34:14.483</v>
      </c>
      <c r="C111" s="6">
        <f t="shared" si="12"/>
        <v>66854.482999999993</v>
      </c>
      <c r="D111" s="6">
        <f t="shared" si="13"/>
        <v>10.843999999997322</v>
      </c>
      <c r="E111" s="6">
        <v>266.89800000000002</v>
      </c>
      <c r="F111" s="6">
        <v>24881.200000000001</v>
      </c>
      <c r="G111" s="6">
        <v>13952.5</v>
      </c>
      <c r="H111" s="6">
        <v>751.5</v>
      </c>
      <c r="I111" s="6">
        <v>83.75</v>
      </c>
      <c r="J111" s="3">
        <f t="shared" si="14"/>
        <v>440.59399999999999</v>
      </c>
      <c r="K111" s="3">
        <f t="shared" si="15"/>
        <v>24878.73</v>
      </c>
      <c r="L111" s="3">
        <f t="shared" si="16"/>
        <v>-195.36399999999998</v>
      </c>
      <c r="M111" s="3">
        <f t="shared" si="17"/>
        <v>22418.880000000001</v>
      </c>
      <c r="N111" s="3">
        <f t="shared" si="18"/>
        <v>-0.19536399999999998</v>
      </c>
      <c r="O111" s="3">
        <f t="shared" si="18"/>
        <v>22.418880000000001</v>
      </c>
      <c r="P111" s="3" t="str">
        <f t="shared" si="19"/>
        <v/>
      </c>
      <c r="Q111" s="3">
        <f t="shared" si="20"/>
        <v>-0.19536399999999998</v>
      </c>
      <c r="AE111" s="3">
        <v>7.0860000000000003</v>
      </c>
      <c r="AF111" s="3">
        <v>0</v>
      </c>
      <c r="AG111" s="3">
        <v>0</v>
      </c>
      <c r="AH111" s="3">
        <f t="shared" si="21"/>
        <v>0</v>
      </c>
      <c r="AI111" s="3">
        <f t="shared" si="21"/>
        <v>0</v>
      </c>
    </row>
    <row r="112" spans="1:35" x14ac:dyDescent="0.4">
      <c r="A112" s="6" t="s">
        <v>1057</v>
      </c>
      <c r="B112" s="6" t="str">
        <f t="shared" si="11"/>
        <v>18:34:14.588</v>
      </c>
      <c r="C112" s="6">
        <f t="shared" si="12"/>
        <v>66854.588000000003</v>
      </c>
      <c r="D112" s="6">
        <f t="shared" si="13"/>
        <v>10.9490000000078</v>
      </c>
      <c r="E112" s="6">
        <v>238.37200000000001</v>
      </c>
      <c r="F112" s="6">
        <v>25114.1</v>
      </c>
      <c r="G112" s="6">
        <v>14152.5</v>
      </c>
      <c r="H112" s="6">
        <v>778.5</v>
      </c>
      <c r="I112" s="6">
        <v>83.25</v>
      </c>
      <c r="J112" s="3">
        <f t="shared" si="14"/>
        <v>413.69400000000002</v>
      </c>
      <c r="K112" s="3">
        <f t="shared" si="15"/>
        <v>25111.824000000001</v>
      </c>
      <c r="L112" s="3">
        <f t="shared" si="16"/>
        <v>-222.26399999999995</v>
      </c>
      <c r="M112" s="3">
        <f t="shared" si="17"/>
        <v>22651.974000000002</v>
      </c>
      <c r="N112" s="3">
        <f t="shared" si="18"/>
        <v>-0.22226399999999996</v>
      </c>
      <c r="O112" s="3">
        <f t="shared" si="18"/>
        <v>22.651974000000003</v>
      </c>
      <c r="P112" s="3" t="str">
        <f t="shared" si="19"/>
        <v/>
      </c>
      <c r="Q112" s="3">
        <f t="shared" si="20"/>
        <v>-0.22226399999999996</v>
      </c>
      <c r="AE112" s="3">
        <v>7.16</v>
      </c>
      <c r="AF112" s="3">
        <v>0</v>
      </c>
      <c r="AG112" s="3">
        <v>0</v>
      </c>
      <c r="AH112" s="3">
        <f t="shared" si="21"/>
        <v>0</v>
      </c>
      <c r="AI112" s="3">
        <f t="shared" si="21"/>
        <v>0</v>
      </c>
    </row>
    <row r="113" spans="1:35" x14ac:dyDescent="0.4">
      <c r="A113" s="6" t="s">
        <v>1058</v>
      </c>
      <c r="B113" s="6" t="str">
        <f t="shared" si="11"/>
        <v>18:34:14.685</v>
      </c>
      <c r="C113" s="6">
        <f t="shared" si="12"/>
        <v>66854.684999999998</v>
      </c>
      <c r="D113" s="6">
        <f t="shared" si="13"/>
        <v>11.046000000002095</v>
      </c>
      <c r="E113" s="6">
        <v>212.048</v>
      </c>
      <c r="F113" s="6">
        <v>25248.1</v>
      </c>
      <c r="G113" s="6">
        <v>14274</v>
      </c>
      <c r="H113" s="6">
        <v>830</v>
      </c>
      <c r="I113" s="6">
        <v>83</v>
      </c>
      <c r="J113" s="3">
        <f t="shared" si="14"/>
        <v>388.30599999999998</v>
      </c>
      <c r="K113" s="3">
        <f t="shared" si="15"/>
        <v>25246.004000000001</v>
      </c>
      <c r="L113" s="3">
        <f t="shared" si="16"/>
        <v>-247.65199999999999</v>
      </c>
      <c r="M113" s="3">
        <f t="shared" si="17"/>
        <v>22786.154000000002</v>
      </c>
      <c r="N113" s="3">
        <f t="shared" si="18"/>
        <v>-0.24765199999999998</v>
      </c>
      <c r="O113" s="3">
        <f t="shared" si="18"/>
        <v>22.786154000000003</v>
      </c>
      <c r="P113" s="3" t="str">
        <f t="shared" si="19"/>
        <v/>
      </c>
      <c r="Q113" s="3">
        <f t="shared" si="20"/>
        <v>-0.24765199999999998</v>
      </c>
      <c r="AE113" s="3">
        <v>7.2329999999999997</v>
      </c>
      <c r="AF113" s="3">
        <v>0</v>
      </c>
      <c r="AG113" s="3">
        <v>0</v>
      </c>
      <c r="AH113" s="3">
        <f t="shared" si="21"/>
        <v>0</v>
      </c>
      <c r="AI113" s="3">
        <f t="shared" si="21"/>
        <v>0</v>
      </c>
    </row>
    <row r="114" spans="1:35" x14ac:dyDescent="0.4">
      <c r="A114" s="6" t="s">
        <v>1059</v>
      </c>
      <c r="B114" s="6" t="str">
        <f t="shared" si="11"/>
        <v>18:34:14.791</v>
      </c>
      <c r="C114" s="6">
        <f t="shared" si="12"/>
        <v>66854.790999999997</v>
      </c>
      <c r="D114" s="6">
        <f t="shared" si="13"/>
        <v>11.152000000001863</v>
      </c>
      <c r="E114" s="6">
        <v>171.74199999999999</v>
      </c>
      <c r="F114" s="6">
        <v>25505.200000000001</v>
      </c>
      <c r="G114" s="6">
        <v>14502</v>
      </c>
      <c r="H114" s="6">
        <v>828</v>
      </c>
      <c r="I114" s="6">
        <v>82.5</v>
      </c>
      <c r="J114" s="3">
        <f t="shared" si="14"/>
        <v>349.79599999999999</v>
      </c>
      <c r="K114" s="3">
        <f t="shared" si="15"/>
        <v>25503.379000000001</v>
      </c>
      <c r="L114" s="3">
        <f t="shared" si="16"/>
        <v>-286.16199999999998</v>
      </c>
      <c r="M114" s="3">
        <f t="shared" si="17"/>
        <v>23043.529000000002</v>
      </c>
      <c r="N114" s="3">
        <f t="shared" si="18"/>
        <v>-0.28616199999999997</v>
      </c>
      <c r="O114" s="3">
        <f t="shared" si="18"/>
        <v>23.043529000000003</v>
      </c>
      <c r="P114" s="3" t="str">
        <f t="shared" si="19"/>
        <v/>
      </c>
      <c r="Q114" s="3">
        <f t="shared" si="20"/>
        <v>-0.28616199999999997</v>
      </c>
      <c r="AE114" s="3">
        <v>7.29</v>
      </c>
      <c r="AF114" s="3">
        <v>0</v>
      </c>
      <c r="AG114" s="3">
        <v>0</v>
      </c>
      <c r="AH114" s="3">
        <f t="shared" si="21"/>
        <v>0</v>
      </c>
      <c r="AI114" s="3">
        <f t="shared" si="21"/>
        <v>0</v>
      </c>
    </row>
    <row r="115" spans="1:35" x14ac:dyDescent="0.4">
      <c r="A115" s="6" t="s">
        <v>1060</v>
      </c>
      <c r="B115" s="6" t="str">
        <f t="shared" si="11"/>
        <v>18:34:14.900</v>
      </c>
      <c r="C115" s="6">
        <f t="shared" si="12"/>
        <v>66854.899999999994</v>
      </c>
      <c r="D115" s="6">
        <f t="shared" si="13"/>
        <v>11.260999999998603</v>
      </c>
      <c r="E115" s="6">
        <v>153.92099999999999</v>
      </c>
      <c r="F115" s="6">
        <v>25739.1</v>
      </c>
      <c r="G115" s="6">
        <v>14699</v>
      </c>
      <c r="H115" s="6">
        <v>822</v>
      </c>
      <c r="I115" s="6">
        <v>82</v>
      </c>
      <c r="J115" s="3">
        <f t="shared" si="14"/>
        <v>333.60899999999998</v>
      </c>
      <c r="K115" s="3">
        <f t="shared" si="15"/>
        <v>25737.398000000001</v>
      </c>
      <c r="L115" s="3">
        <f t="shared" si="16"/>
        <v>-302.34899999999999</v>
      </c>
      <c r="M115" s="3">
        <f t="shared" si="17"/>
        <v>23277.548000000003</v>
      </c>
      <c r="N115" s="3">
        <f t="shared" si="18"/>
        <v>-0.30234899999999998</v>
      </c>
      <c r="O115" s="3">
        <f t="shared" si="18"/>
        <v>23.277548000000003</v>
      </c>
      <c r="P115" s="3" t="str">
        <f t="shared" si="19"/>
        <v/>
      </c>
      <c r="Q115" s="3">
        <f t="shared" si="20"/>
        <v>-0.30234899999999998</v>
      </c>
      <c r="AE115" s="3">
        <v>7.36</v>
      </c>
      <c r="AF115" s="3">
        <v>0</v>
      </c>
      <c r="AG115" s="3">
        <v>0</v>
      </c>
      <c r="AH115" s="3">
        <f t="shared" si="21"/>
        <v>0</v>
      </c>
      <c r="AI115" s="3">
        <f t="shared" si="21"/>
        <v>0</v>
      </c>
    </row>
    <row r="116" spans="1:35" x14ac:dyDescent="0.4">
      <c r="A116" s="6" t="s">
        <v>1061</v>
      </c>
      <c r="B116" s="6" t="str">
        <f t="shared" si="11"/>
        <v>18:34:15.009</v>
      </c>
      <c r="C116" s="6">
        <f t="shared" si="12"/>
        <v>66855.009000000005</v>
      </c>
      <c r="D116" s="6">
        <f t="shared" si="13"/>
        <v>11.370000000009895</v>
      </c>
      <c r="E116" s="6">
        <v>134.73699999999999</v>
      </c>
      <c r="F116" s="6">
        <v>25872.1</v>
      </c>
      <c r="G116" s="6">
        <v>14817</v>
      </c>
      <c r="H116" s="6">
        <v>774</v>
      </c>
      <c r="I116" s="6">
        <v>81.75</v>
      </c>
      <c r="J116" s="3">
        <f t="shared" si="14"/>
        <v>315.35399999999998</v>
      </c>
      <c r="K116" s="3">
        <f t="shared" si="15"/>
        <v>25870.528999999999</v>
      </c>
      <c r="L116" s="3">
        <f t="shared" si="16"/>
        <v>-320.60399999999998</v>
      </c>
      <c r="M116" s="3">
        <f t="shared" si="17"/>
        <v>23410.679</v>
      </c>
      <c r="N116" s="3">
        <f t="shared" si="18"/>
        <v>-0.320604</v>
      </c>
      <c r="O116" s="3">
        <f t="shared" si="18"/>
        <v>23.410679000000002</v>
      </c>
      <c r="P116" s="3" t="str">
        <f t="shared" si="19"/>
        <v/>
      </c>
      <c r="Q116" s="3">
        <f t="shared" si="20"/>
        <v>-0.320604</v>
      </c>
      <c r="AE116" s="3">
        <v>7.4370000000000003</v>
      </c>
      <c r="AF116" s="3">
        <v>0</v>
      </c>
      <c r="AG116" s="3">
        <v>0</v>
      </c>
      <c r="AH116" s="3">
        <f t="shared" si="21"/>
        <v>0</v>
      </c>
      <c r="AI116" s="3">
        <f t="shared" si="21"/>
        <v>0</v>
      </c>
    </row>
    <row r="117" spans="1:35" x14ac:dyDescent="0.4">
      <c r="A117" s="6" t="s">
        <v>1062</v>
      </c>
      <c r="B117" s="6" t="str">
        <f t="shared" si="11"/>
        <v>18:34:15.119</v>
      </c>
      <c r="C117" s="6">
        <f t="shared" si="12"/>
        <v>66855.119000000006</v>
      </c>
      <c r="D117" s="6">
        <f t="shared" si="13"/>
        <v>11.480000000010477</v>
      </c>
      <c r="E117" s="6">
        <v>108.89400000000001</v>
      </c>
      <c r="F117" s="6">
        <v>26126</v>
      </c>
      <c r="G117" s="6">
        <v>15036.5</v>
      </c>
      <c r="H117" s="6">
        <v>766.5</v>
      </c>
      <c r="I117" s="6">
        <v>81.25</v>
      </c>
      <c r="J117" s="3">
        <f t="shared" si="14"/>
        <v>291.28399999999999</v>
      </c>
      <c r="K117" s="3">
        <f t="shared" si="15"/>
        <v>26124.602999999999</v>
      </c>
      <c r="L117" s="3">
        <f t="shared" si="16"/>
        <v>-344.67399999999998</v>
      </c>
      <c r="M117" s="3">
        <f t="shared" si="17"/>
        <v>23664.753000000001</v>
      </c>
      <c r="N117" s="3">
        <f t="shared" si="18"/>
        <v>-0.34467399999999998</v>
      </c>
      <c r="O117" s="3">
        <f t="shared" si="18"/>
        <v>23.664753000000001</v>
      </c>
      <c r="P117" s="3" t="str">
        <f t="shared" si="19"/>
        <v/>
      </c>
      <c r="Q117" s="3">
        <f t="shared" si="20"/>
        <v>-0.34467399999999998</v>
      </c>
      <c r="AE117" s="3">
        <v>7.508</v>
      </c>
      <c r="AF117" s="3">
        <v>0</v>
      </c>
      <c r="AG117" s="3">
        <v>0</v>
      </c>
      <c r="AH117" s="3">
        <f t="shared" si="21"/>
        <v>0</v>
      </c>
      <c r="AI117" s="3">
        <f t="shared" si="21"/>
        <v>0</v>
      </c>
    </row>
    <row r="118" spans="1:35" x14ac:dyDescent="0.4">
      <c r="A118" s="6" t="s">
        <v>1063</v>
      </c>
      <c r="B118" s="6" t="str">
        <f t="shared" si="11"/>
        <v>18:34:15.236</v>
      </c>
      <c r="C118" s="6">
        <f t="shared" si="12"/>
        <v>66855.236000000004</v>
      </c>
      <c r="D118" s="6">
        <f t="shared" si="13"/>
        <v>11.597000000008848</v>
      </c>
      <c r="E118" s="6">
        <v>51.7102</v>
      </c>
      <c r="F118" s="6">
        <v>26429.9</v>
      </c>
      <c r="G118" s="6">
        <v>15316</v>
      </c>
      <c r="H118" s="6">
        <v>729</v>
      </c>
      <c r="I118" s="6">
        <v>80.75</v>
      </c>
      <c r="J118" s="3">
        <f t="shared" si="14"/>
        <v>236.22300000000001</v>
      </c>
      <c r="K118" s="3">
        <f t="shared" si="15"/>
        <v>26428.895</v>
      </c>
      <c r="L118" s="3">
        <f t="shared" si="16"/>
        <v>-399.73499999999996</v>
      </c>
      <c r="M118" s="3">
        <f t="shared" si="17"/>
        <v>23969.045000000002</v>
      </c>
      <c r="N118" s="3">
        <f t="shared" si="18"/>
        <v>-0.39973499999999995</v>
      </c>
      <c r="O118" s="3">
        <f t="shared" si="18"/>
        <v>23.969045000000001</v>
      </c>
      <c r="P118" s="3" t="str">
        <f t="shared" si="19"/>
        <v/>
      </c>
      <c r="Q118" s="3">
        <f t="shared" si="20"/>
        <v>-0.39973499999999995</v>
      </c>
      <c r="AE118" s="3">
        <v>7.5839999999999996</v>
      </c>
      <c r="AF118" s="3">
        <v>0</v>
      </c>
      <c r="AG118" s="3">
        <v>0</v>
      </c>
      <c r="AH118" s="3">
        <f t="shared" si="21"/>
        <v>0</v>
      </c>
      <c r="AI118" s="3">
        <f t="shared" si="21"/>
        <v>0</v>
      </c>
    </row>
    <row r="119" spans="1:35" x14ac:dyDescent="0.4">
      <c r="A119" s="6" t="s">
        <v>1064</v>
      </c>
      <c r="B119" s="6" t="str">
        <f t="shared" si="11"/>
        <v>18:34:15.326</v>
      </c>
      <c r="C119" s="6">
        <f t="shared" si="12"/>
        <v>66855.326000000001</v>
      </c>
      <c r="D119" s="6">
        <f t="shared" si="13"/>
        <v>11.687000000005355</v>
      </c>
      <c r="E119" s="6">
        <v>30.406600000000001</v>
      </c>
      <c r="F119" s="6">
        <v>26691.7</v>
      </c>
      <c r="G119" s="6">
        <v>15541.5</v>
      </c>
      <c r="H119" s="6">
        <v>736</v>
      </c>
      <c r="I119" s="6">
        <v>80.25</v>
      </c>
      <c r="J119" s="3">
        <f t="shared" si="14"/>
        <v>216.74799999999999</v>
      </c>
      <c r="K119" s="3">
        <f t="shared" si="15"/>
        <v>26690.837</v>
      </c>
      <c r="L119" s="3">
        <f t="shared" si="16"/>
        <v>-419.21</v>
      </c>
      <c r="M119" s="3">
        <f t="shared" si="17"/>
        <v>24230.987000000001</v>
      </c>
      <c r="N119" s="3">
        <f t="shared" si="18"/>
        <v>-0.41920999999999997</v>
      </c>
      <c r="O119" s="3">
        <f t="shared" si="18"/>
        <v>24.230987000000002</v>
      </c>
      <c r="P119" s="3" t="str">
        <f t="shared" si="19"/>
        <v/>
      </c>
      <c r="Q119" s="3">
        <f t="shared" si="20"/>
        <v>-0.41920999999999997</v>
      </c>
      <c r="AE119" s="3">
        <v>7.6449999999999996</v>
      </c>
      <c r="AF119" s="3">
        <v>0</v>
      </c>
      <c r="AG119" s="3">
        <v>0</v>
      </c>
      <c r="AH119" s="3">
        <f t="shared" si="21"/>
        <v>0</v>
      </c>
      <c r="AI119" s="3">
        <f t="shared" si="21"/>
        <v>0</v>
      </c>
    </row>
    <row r="120" spans="1:35" x14ac:dyDescent="0.4">
      <c r="A120" s="6" t="s">
        <v>1065</v>
      </c>
      <c r="B120" s="6" t="str">
        <f t="shared" si="11"/>
        <v>18:34:15.418</v>
      </c>
      <c r="C120" s="6">
        <f t="shared" si="12"/>
        <v>66855.418000000005</v>
      </c>
      <c r="D120" s="6">
        <f t="shared" si="13"/>
        <v>11.779000000009546</v>
      </c>
      <c r="E120" s="6">
        <v>72.189800000000005</v>
      </c>
      <c r="F120" s="6">
        <v>26869.3</v>
      </c>
      <c r="G120" s="6">
        <v>15663</v>
      </c>
      <c r="H120" s="6">
        <v>701.5</v>
      </c>
      <c r="I120" s="6">
        <v>79.75</v>
      </c>
      <c r="J120" s="3">
        <f t="shared" si="14"/>
        <v>259.77</v>
      </c>
      <c r="K120" s="3">
        <f t="shared" si="15"/>
        <v>26868.141</v>
      </c>
      <c r="L120" s="3">
        <f t="shared" si="16"/>
        <v>-376.18799999999999</v>
      </c>
      <c r="M120" s="3">
        <f t="shared" si="17"/>
        <v>24408.291000000001</v>
      </c>
      <c r="N120" s="3">
        <f t="shared" si="18"/>
        <v>-0.37618800000000002</v>
      </c>
      <c r="O120" s="3">
        <f t="shared" si="18"/>
        <v>24.408291000000002</v>
      </c>
      <c r="P120" s="3" t="str">
        <f t="shared" si="19"/>
        <v/>
      </c>
      <c r="Q120" s="3">
        <f t="shared" si="20"/>
        <v>-0.37618800000000002</v>
      </c>
      <c r="AE120" s="3">
        <v>7.7039999999999997</v>
      </c>
      <c r="AF120" s="3">
        <v>0</v>
      </c>
      <c r="AG120" s="3">
        <v>0</v>
      </c>
      <c r="AH120" s="3">
        <f t="shared" si="21"/>
        <v>0</v>
      </c>
      <c r="AI120" s="3">
        <f t="shared" si="21"/>
        <v>0</v>
      </c>
    </row>
    <row r="121" spans="1:35" x14ac:dyDescent="0.4">
      <c r="A121" s="6" t="s">
        <v>1066</v>
      </c>
      <c r="B121" s="6" t="str">
        <f t="shared" si="11"/>
        <v>18:34:15.510</v>
      </c>
      <c r="C121" s="6">
        <f t="shared" si="12"/>
        <v>66855.509999999995</v>
      </c>
      <c r="D121" s="6">
        <f t="shared" si="13"/>
        <v>11.870999999999185</v>
      </c>
      <c r="E121" s="6">
        <v>-5.2927600000000004</v>
      </c>
      <c r="F121" s="6">
        <v>27102.799999999999</v>
      </c>
      <c r="G121" s="6">
        <v>15899</v>
      </c>
      <c r="H121" s="6">
        <v>784</v>
      </c>
      <c r="I121" s="6">
        <v>79.5</v>
      </c>
      <c r="J121" s="3">
        <f t="shared" si="14"/>
        <v>183.91900000000001</v>
      </c>
      <c r="K121" s="3">
        <f t="shared" si="15"/>
        <v>27102.175999999999</v>
      </c>
      <c r="L121" s="3">
        <f t="shared" si="16"/>
        <v>-452.03899999999999</v>
      </c>
      <c r="M121" s="3">
        <f t="shared" si="17"/>
        <v>24642.326000000001</v>
      </c>
      <c r="N121" s="3">
        <f t="shared" si="18"/>
        <v>-0.45203900000000002</v>
      </c>
      <c r="O121" s="3">
        <f t="shared" si="18"/>
        <v>24.642326000000001</v>
      </c>
      <c r="P121" s="3" t="str">
        <f t="shared" si="19"/>
        <v/>
      </c>
      <c r="Q121" s="3">
        <f t="shared" si="20"/>
        <v>-0.45203900000000002</v>
      </c>
      <c r="AE121" s="3">
        <v>7.7619999999999996</v>
      </c>
      <c r="AF121" s="3">
        <v>0</v>
      </c>
      <c r="AG121" s="3">
        <v>0</v>
      </c>
      <c r="AH121" s="3">
        <f t="shared" si="21"/>
        <v>0</v>
      </c>
      <c r="AI121" s="3">
        <f t="shared" si="21"/>
        <v>0</v>
      </c>
    </row>
    <row r="122" spans="1:35" x14ac:dyDescent="0.4">
      <c r="A122" s="6" t="s">
        <v>1067</v>
      </c>
      <c r="B122" s="6" t="str">
        <f t="shared" si="11"/>
        <v>18:34:15.607</v>
      </c>
      <c r="C122" s="6">
        <f t="shared" si="12"/>
        <v>66855.607000000004</v>
      </c>
      <c r="D122" s="6">
        <f t="shared" si="13"/>
        <v>11.968000000008033</v>
      </c>
      <c r="E122" s="6">
        <v>-2.7962699999999998</v>
      </c>
      <c r="F122" s="6">
        <v>27222.400000000001</v>
      </c>
      <c r="G122" s="6">
        <v>15996.5</v>
      </c>
      <c r="H122" s="6">
        <v>744</v>
      </c>
      <c r="I122" s="6">
        <v>79.25</v>
      </c>
      <c r="J122" s="3">
        <f t="shared" si="14"/>
        <v>187.25</v>
      </c>
      <c r="K122" s="3">
        <f t="shared" si="15"/>
        <v>27221.756000000001</v>
      </c>
      <c r="L122" s="3">
        <f t="shared" si="16"/>
        <v>-448.70799999999997</v>
      </c>
      <c r="M122" s="3">
        <f t="shared" si="17"/>
        <v>24761.906000000003</v>
      </c>
      <c r="N122" s="3">
        <f t="shared" si="18"/>
        <v>-0.448708</v>
      </c>
      <c r="O122" s="3">
        <f t="shared" si="18"/>
        <v>24.761906000000003</v>
      </c>
      <c r="P122" s="3" t="str">
        <f t="shared" si="19"/>
        <v/>
      </c>
      <c r="Q122" s="3">
        <f t="shared" si="20"/>
        <v>-0.448708</v>
      </c>
      <c r="AE122" s="3">
        <v>7.8280000000000003</v>
      </c>
      <c r="AF122" s="3">
        <v>0</v>
      </c>
      <c r="AG122" s="3">
        <v>0</v>
      </c>
      <c r="AH122" s="3">
        <f t="shared" si="21"/>
        <v>0</v>
      </c>
      <c r="AI122" s="3">
        <f t="shared" si="21"/>
        <v>0</v>
      </c>
    </row>
    <row r="123" spans="1:35" x14ac:dyDescent="0.4">
      <c r="AE123" s="3">
        <v>7.9080000000000004</v>
      </c>
      <c r="AF123" s="3">
        <v>0</v>
      </c>
      <c r="AG123" s="3">
        <v>0</v>
      </c>
      <c r="AH123" s="3">
        <f t="shared" si="21"/>
        <v>0</v>
      </c>
      <c r="AI123" s="3">
        <f t="shared" si="21"/>
        <v>0</v>
      </c>
    </row>
    <row r="124" spans="1:35" x14ac:dyDescent="0.4">
      <c r="AE124" s="3">
        <v>7.9770000000000003</v>
      </c>
      <c r="AF124" s="3">
        <v>0</v>
      </c>
      <c r="AG124" s="3">
        <v>0</v>
      </c>
      <c r="AH124" s="3">
        <f t="shared" si="21"/>
        <v>0</v>
      </c>
      <c r="AI124" s="3">
        <f t="shared" si="21"/>
        <v>0</v>
      </c>
    </row>
    <row r="125" spans="1:35" x14ac:dyDescent="0.4">
      <c r="AE125" s="3">
        <v>8.0340000000000007</v>
      </c>
      <c r="AF125" s="3">
        <v>0</v>
      </c>
      <c r="AG125" s="3">
        <v>0</v>
      </c>
      <c r="AH125" s="3">
        <f t="shared" si="21"/>
        <v>0</v>
      </c>
      <c r="AI125" s="3">
        <f t="shared" si="21"/>
        <v>0</v>
      </c>
    </row>
    <row r="126" spans="1:35" x14ac:dyDescent="0.4">
      <c r="AE126" s="3">
        <v>8.0950000000000006</v>
      </c>
      <c r="AF126" s="3">
        <v>0</v>
      </c>
      <c r="AG126" s="3">
        <v>0</v>
      </c>
      <c r="AH126" s="3">
        <f t="shared" si="21"/>
        <v>0</v>
      </c>
      <c r="AI126" s="3">
        <f t="shared" si="21"/>
        <v>0</v>
      </c>
    </row>
    <row r="127" spans="1:35" x14ac:dyDescent="0.4">
      <c r="AE127" s="3">
        <v>8.1509999999999998</v>
      </c>
      <c r="AF127" s="3">
        <v>0</v>
      </c>
      <c r="AG127" s="3">
        <v>0</v>
      </c>
      <c r="AH127" s="3">
        <f t="shared" si="21"/>
        <v>0</v>
      </c>
      <c r="AI127" s="3">
        <f t="shared" si="21"/>
        <v>0</v>
      </c>
    </row>
    <row r="128" spans="1:35" x14ac:dyDescent="0.4">
      <c r="AE128" s="3">
        <v>8.2170000000000005</v>
      </c>
      <c r="AF128" s="3">
        <v>0</v>
      </c>
      <c r="AG128" s="3">
        <v>0</v>
      </c>
      <c r="AH128" s="3">
        <f t="shared" si="21"/>
        <v>0</v>
      </c>
      <c r="AI128" s="3">
        <f t="shared" si="21"/>
        <v>0</v>
      </c>
    </row>
    <row r="129" spans="1:35" x14ac:dyDescent="0.4">
      <c r="AE129" s="3">
        <v>8.2840000000000007</v>
      </c>
      <c r="AF129" s="3">
        <v>0</v>
      </c>
      <c r="AG129" s="3">
        <v>0</v>
      </c>
      <c r="AH129" s="3">
        <f t="shared" si="21"/>
        <v>0</v>
      </c>
      <c r="AI129" s="3">
        <f t="shared" si="21"/>
        <v>0</v>
      </c>
    </row>
    <row r="130" spans="1:35" x14ac:dyDescent="0.4">
      <c r="AE130" s="3">
        <v>8.3460000000000001</v>
      </c>
      <c r="AF130" s="3">
        <v>0</v>
      </c>
      <c r="AG130" s="3">
        <v>0</v>
      </c>
      <c r="AH130" s="3">
        <f t="shared" si="21"/>
        <v>0</v>
      </c>
      <c r="AI130" s="3">
        <f t="shared" si="21"/>
        <v>0</v>
      </c>
    </row>
    <row r="131" spans="1:35" x14ac:dyDescent="0.4">
      <c r="AE131" s="3">
        <v>8.4169999999999998</v>
      </c>
      <c r="AF131" s="3">
        <v>0</v>
      </c>
      <c r="AG131" s="3">
        <v>0</v>
      </c>
      <c r="AH131" s="3">
        <f t="shared" si="21"/>
        <v>0</v>
      </c>
      <c r="AI131" s="3">
        <f t="shared" si="21"/>
        <v>0</v>
      </c>
    </row>
    <row r="132" spans="1:35" x14ac:dyDescent="0.4">
      <c r="AE132" s="3">
        <v>8.4849999999999994</v>
      </c>
      <c r="AF132" s="3">
        <v>0</v>
      </c>
      <c r="AG132" s="3">
        <v>0</v>
      </c>
      <c r="AH132" s="3">
        <f t="shared" si="21"/>
        <v>0</v>
      </c>
      <c r="AI132" s="3">
        <f t="shared" si="21"/>
        <v>0</v>
      </c>
    </row>
    <row r="133" spans="1:35" x14ac:dyDescent="0.4">
      <c r="A133" s="3"/>
      <c r="B133" s="3"/>
      <c r="C133" s="3"/>
      <c r="D133" s="3"/>
      <c r="E133" s="3"/>
      <c r="F133" s="3"/>
      <c r="G133" s="3"/>
      <c r="H133" s="3"/>
      <c r="I133" s="3"/>
      <c r="AE133" s="3">
        <v>8.5500000000000007</v>
      </c>
      <c r="AF133" s="3">
        <v>0</v>
      </c>
      <c r="AG133" s="3">
        <v>0</v>
      </c>
      <c r="AH133" s="3">
        <f t="shared" ref="AH133:AI196" si="22">AF133</f>
        <v>0</v>
      </c>
      <c r="AI133" s="3">
        <f t="shared" si="22"/>
        <v>0</v>
      </c>
    </row>
    <row r="134" spans="1:35" x14ac:dyDescent="0.4">
      <c r="A134" s="3"/>
      <c r="B134" s="3"/>
      <c r="C134" s="3"/>
      <c r="D134" s="3"/>
      <c r="E134" s="3"/>
      <c r="F134" s="3"/>
      <c r="G134" s="3"/>
      <c r="H134" s="3"/>
      <c r="I134" s="3"/>
      <c r="AE134" s="3">
        <v>8.6170000000000009</v>
      </c>
      <c r="AF134" s="3">
        <v>0</v>
      </c>
      <c r="AG134" s="3">
        <v>0</v>
      </c>
      <c r="AH134" s="3">
        <f t="shared" si="22"/>
        <v>0</v>
      </c>
      <c r="AI134" s="3">
        <f t="shared" si="22"/>
        <v>0</v>
      </c>
    </row>
    <row r="135" spans="1:35" x14ac:dyDescent="0.4">
      <c r="A135" s="3"/>
      <c r="B135" s="3"/>
      <c r="C135" s="3"/>
      <c r="D135" s="3"/>
      <c r="E135" s="3"/>
      <c r="F135" s="3"/>
      <c r="G135" s="3"/>
      <c r="H135" s="3"/>
      <c r="I135" s="3"/>
      <c r="AE135" s="3">
        <v>8.6839999999999993</v>
      </c>
      <c r="AF135" s="3">
        <v>0</v>
      </c>
      <c r="AG135" s="3">
        <v>0</v>
      </c>
      <c r="AH135" s="3">
        <f t="shared" si="22"/>
        <v>0</v>
      </c>
      <c r="AI135" s="3">
        <f t="shared" si="22"/>
        <v>0</v>
      </c>
    </row>
    <row r="136" spans="1:35" x14ac:dyDescent="0.4">
      <c r="A136" s="3"/>
      <c r="B136" s="3"/>
      <c r="C136" s="3"/>
      <c r="D136" s="3"/>
      <c r="E136" s="3"/>
      <c r="F136" s="3"/>
      <c r="G136" s="3"/>
      <c r="H136" s="3"/>
      <c r="I136" s="3"/>
      <c r="AE136" s="3">
        <v>8.7520000000000007</v>
      </c>
      <c r="AF136" s="3">
        <v>0</v>
      </c>
      <c r="AG136" s="3">
        <v>0</v>
      </c>
      <c r="AH136" s="3">
        <f t="shared" si="22"/>
        <v>0</v>
      </c>
      <c r="AI136" s="3">
        <f t="shared" si="22"/>
        <v>0</v>
      </c>
    </row>
    <row r="137" spans="1:35" x14ac:dyDescent="0.4">
      <c r="A137" s="3"/>
      <c r="B137" s="3"/>
      <c r="C137" s="3"/>
      <c r="D137" s="3"/>
      <c r="E137" s="3"/>
      <c r="F137" s="3"/>
      <c r="G137" s="3"/>
      <c r="H137" s="3"/>
      <c r="I137" s="3"/>
      <c r="AE137" s="3">
        <v>8.8209999999999997</v>
      </c>
      <c r="AF137" s="3">
        <v>0</v>
      </c>
      <c r="AG137" s="3">
        <v>0</v>
      </c>
      <c r="AH137" s="3">
        <f t="shared" si="22"/>
        <v>0</v>
      </c>
      <c r="AI137" s="3">
        <f t="shared" si="22"/>
        <v>0</v>
      </c>
    </row>
    <row r="138" spans="1:35" x14ac:dyDescent="0.4">
      <c r="A138" s="3"/>
      <c r="B138" s="3"/>
      <c r="C138" s="3"/>
      <c r="D138" s="3"/>
      <c r="E138" s="3"/>
      <c r="F138" s="3"/>
      <c r="G138" s="3"/>
      <c r="H138" s="3"/>
      <c r="I138" s="3"/>
      <c r="AE138" s="3">
        <v>8.8810000000000002</v>
      </c>
      <c r="AF138" s="3">
        <v>0</v>
      </c>
      <c r="AG138" s="3">
        <v>0</v>
      </c>
      <c r="AH138" s="3">
        <f t="shared" si="22"/>
        <v>0</v>
      </c>
      <c r="AI138" s="3">
        <f t="shared" si="22"/>
        <v>0</v>
      </c>
    </row>
    <row r="139" spans="1:35" x14ac:dyDescent="0.4">
      <c r="A139" s="3"/>
      <c r="B139" s="3"/>
      <c r="C139" s="3"/>
      <c r="D139" s="3"/>
      <c r="E139" s="3"/>
      <c r="F139" s="3"/>
      <c r="G139" s="3"/>
      <c r="H139" s="3"/>
      <c r="I139" s="3"/>
      <c r="AE139" s="3">
        <v>8.9510000000000005</v>
      </c>
      <c r="AF139" s="3">
        <v>0</v>
      </c>
      <c r="AG139" s="3">
        <v>0</v>
      </c>
      <c r="AH139" s="3">
        <f t="shared" si="22"/>
        <v>0</v>
      </c>
      <c r="AI139" s="3">
        <f t="shared" si="22"/>
        <v>0</v>
      </c>
    </row>
    <row r="140" spans="1:35" x14ac:dyDescent="0.4">
      <c r="A140" s="3"/>
      <c r="B140" s="3"/>
      <c r="C140" s="3"/>
      <c r="D140" s="3"/>
      <c r="E140" s="3"/>
      <c r="F140" s="3"/>
      <c r="G140" s="3"/>
      <c r="H140" s="3"/>
      <c r="I140" s="3"/>
      <c r="AE140" s="3">
        <v>9.032</v>
      </c>
      <c r="AF140" s="3">
        <v>0</v>
      </c>
      <c r="AG140" s="3">
        <v>0</v>
      </c>
      <c r="AH140" s="3">
        <f t="shared" si="22"/>
        <v>0</v>
      </c>
      <c r="AI140" s="3">
        <f t="shared" si="22"/>
        <v>0</v>
      </c>
    </row>
    <row r="141" spans="1:35" x14ac:dyDescent="0.4">
      <c r="A141" s="3"/>
      <c r="B141" s="3"/>
      <c r="C141" s="3"/>
      <c r="D141" s="3"/>
      <c r="E141" s="3"/>
      <c r="F141" s="3"/>
      <c r="G141" s="3"/>
      <c r="H141" s="3"/>
      <c r="I141" s="3"/>
      <c r="AE141" s="3">
        <v>9.1069999999999993</v>
      </c>
      <c r="AF141" s="3">
        <v>0</v>
      </c>
      <c r="AG141" s="3">
        <v>0</v>
      </c>
      <c r="AH141" s="3">
        <f t="shared" si="22"/>
        <v>0</v>
      </c>
      <c r="AI141" s="3">
        <f t="shared" si="22"/>
        <v>0</v>
      </c>
    </row>
    <row r="142" spans="1:35" x14ac:dyDescent="0.4">
      <c r="A142" s="3"/>
      <c r="B142" s="3"/>
      <c r="C142" s="3"/>
      <c r="D142" s="3"/>
      <c r="E142" s="3"/>
      <c r="F142" s="3"/>
      <c r="G142" s="3"/>
      <c r="H142" s="3"/>
      <c r="I142" s="3"/>
      <c r="AE142" s="3">
        <v>9.1790000000000003</v>
      </c>
      <c r="AF142" s="3">
        <v>0</v>
      </c>
      <c r="AG142" s="3">
        <v>0</v>
      </c>
      <c r="AH142" s="3">
        <f t="shared" si="22"/>
        <v>0</v>
      </c>
      <c r="AI142" s="3">
        <f t="shared" si="22"/>
        <v>0</v>
      </c>
    </row>
    <row r="143" spans="1:35" x14ac:dyDescent="0.4">
      <c r="A143" s="3"/>
      <c r="B143" s="3"/>
      <c r="C143" s="3"/>
      <c r="D143" s="3"/>
      <c r="E143" s="3"/>
      <c r="F143" s="3"/>
      <c r="G143" s="3"/>
      <c r="H143" s="3"/>
      <c r="I143" s="3"/>
      <c r="AE143" s="3">
        <v>9.2309999999999999</v>
      </c>
      <c r="AF143" s="3">
        <v>0</v>
      </c>
      <c r="AG143" s="3">
        <v>0</v>
      </c>
      <c r="AH143" s="3">
        <f t="shared" si="22"/>
        <v>0</v>
      </c>
      <c r="AI143" s="3">
        <f t="shared" si="22"/>
        <v>0</v>
      </c>
    </row>
    <row r="144" spans="1:35" x14ac:dyDescent="0.4">
      <c r="A144" s="3"/>
      <c r="B144" s="3"/>
      <c r="C144" s="3"/>
      <c r="D144" s="3"/>
      <c r="E144" s="3"/>
      <c r="F144" s="3"/>
      <c r="G144" s="3"/>
      <c r="H144" s="3"/>
      <c r="I144" s="3"/>
      <c r="R144" s="6"/>
      <c r="AE144" s="3">
        <v>9.2840000000000007</v>
      </c>
      <c r="AF144" s="3">
        <v>0</v>
      </c>
      <c r="AG144" s="3">
        <v>0</v>
      </c>
      <c r="AH144" s="3">
        <f t="shared" si="22"/>
        <v>0</v>
      </c>
      <c r="AI144" s="3">
        <f t="shared" si="22"/>
        <v>0</v>
      </c>
    </row>
    <row r="145" spans="1:35" x14ac:dyDescent="0.4">
      <c r="A145" s="3"/>
      <c r="B145" s="3"/>
      <c r="C145" s="3"/>
      <c r="D145" s="3"/>
      <c r="E145" s="3"/>
      <c r="F145" s="3"/>
      <c r="G145" s="3"/>
      <c r="H145" s="3"/>
      <c r="I145" s="3"/>
      <c r="R145" s="6"/>
      <c r="AE145" s="3">
        <v>9.3510000000000009</v>
      </c>
      <c r="AF145" s="3">
        <v>0</v>
      </c>
      <c r="AG145" s="3">
        <v>0</v>
      </c>
      <c r="AH145" s="3">
        <f t="shared" si="22"/>
        <v>0</v>
      </c>
      <c r="AI145" s="3">
        <f t="shared" si="22"/>
        <v>0</v>
      </c>
    </row>
    <row r="146" spans="1:35" x14ac:dyDescent="0.4">
      <c r="J146" s="6"/>
      <c r="K146" s="6"/>
      <c r="L146" s="6"/>
      <c r="M146" s="6"/>
      <c r="N146" s="6"/>
      <c r="O146" s="6"/>
      <c r="P146" s="6"/>
      <c r="Q146" s="6"/>
      <c r="R146" s="6"/>
      <c r="AE146" s="3">
        <v>9.41</v>
      </c>
      <c r="AF146" s="3">
        <v>0</v>
      </c>
      <c r="AG146" s="3">
        <v>0</v>
      </c>
      <c r="AH146" s="3">
        <f t="shared" si="22"/>
        <v>0</v>
      </c>
      <c r="AI146" s="3">
        <f t="shared" si="22"/>
        <v>0</v>
      </c>
    </row>
    <row r="147" spans="1:35" x14ac:dyDescent="0.4">
      <c r="J147" s="6"/>
      <c r="K147" s="6"/>
      <c r="L147" s="6"/>
      <c r="M147" s="6"/>
      <c r="N147" s="6"/>
      <c r="O147" s="6"/>
      <c r="P147" s="6"/>
      <c r="Q147" s="6"/>
      <c r="R147" s="6"/>
      <c r="AE147" s="3">
        <v>9.4879999999999995</v>
      </c>
      <c r="AF147" s="3">
        <v>0</v>
      </c>
      <c r="AG147" s="3">
        <v>0</v>
      </c>
      <c r="AH147" s="3">
        <f t="shared" si="22"/>
        <v>0</v>
      </c>
      <c r="AI147" s="3">
        <f t="shared" si="22"/>
        <v>0</v>
      </c>
    </row>
    <row r="148" spans="1:35" x14ac:dyDescent="0.4">
      <c r="J148" s="6"/>
      <c r="K148" s="6"/>
      <c r="L148" s="6"/>
      <c r="M148" s="6"/>
      <c r="N148" s="6"/>
      <c r="O148" s="6"/>
      <c r="P148" s="6"/>
      <c r="Q148" s="6"/>
      <c r="R148" s="6"/>
      <c r="AE148" s="3">
        <v>9.5630000000000006</v>
      </c>
      <c r="AF148" s="3">
        <v>0</v>
      </c>
      <c r="AG148" s="3">
        <v>0</v>
      </c>
      <c r="AH148" s="3">
        <f t="shared" si="22"/>
        <v>0</v>
      </c>
      <c r="AI148" s="3">
        <f t="shared" si="22"/>
        <v>0</v>
      </c>
    </row>
    <row r="149" spans="1:35" x14ac:dyDescent="0.4">
      <c r="J149" s="6"/>
      <c r="K149" s="6"/>
      <c r="L149" s="6"/>
      <c r="M149" s="6"/>
      <c r="N149" s="6"/>
      <c r="O149" s="6"/>
      <c r="P149" s="6"/>
      <c r="Q149" s="6"/>
      <c r="R149" s="6"/>
      <c r="AE149" s="3">
        <v>9.6280000000000001</v>
      </c>
      <c r="AF149" s="3">
        <v>0</v>
      </c>
      <c r="AG149" s="3">
        <v>0</v>
      </c>
      <c r="AH149" s="3">
        <f t="shared" si="22"/>
        <v>0</v>
      </c>
      <c r="AI149" s="3">
        <f t="shared" si="22"/>
        <v>0</v>
      </c>
    </row>
    <row r="150" spans="1:35" x14ac:dyDescent="0.4">
      <c r="J150" s="6"/>
      <c r="K150" s="6"/>
      <c r="L150" s="6"/>
      <c r="M150" s="6"/>
      <c r="N150" s="6"/>
      <c r="O150" s="6"/>
      <c r="P150" s="6"/>
      <c r="Q150" s="6"/>
      <c r="R150" s="6"/>
      <c r="AE150" s="3">
        <v>9.6989999999999998</v>
      </c>
      <c r="AF150" s="3">
        <v>0</v>
      </c>
      <c r="AG150" s="3">
        <v>0</v>
      </c>
      <c r="AH150" s="3">
        <f t="shared" si="22"/>
        <v>0</v>
      </c>
      <c r="AI150" s="3">
        <f t="shared" si="22"/>
        <v>0</v>
      </c>
    </row>
    <row r="151" spans="1:35" x14ac:dyDescent="0.4">
      <c r="J151" s="6"/>
      <c r="K151" s="6"/>
      <c r="L151" s="6"/>
      <c r="M151" s="6"/>
      <c r="N151" s="6"/>
      <c r="O151" s="6"/>
      <c r="P151" s="6"/>
      <c r="Q151" s="6"/>
      <c r="R151" s="6"/>
      <c r="AE151" s="3">
        <v>9.7639999999999993</v>
      </c>
      <c r="AF151" s="3">
        <v>0</v>
      </c>
      <c r="AG151" s="3">
        <v>0</v>
      </c>
      <c r="AH151" s="3">
        <f t="shared" si="22"/>
        <v>0</v>
      </c>
      <c r="AI151" s="3">
        <f t="shared" si="22"/>
        <v>0</v>
      </c>
    </row>
    <row r="152" spans="1:35" x14ac:dyDescent="0.4">
      <c r="J152" s="6"/>
      <c r="K152" s="6"/>
      <c r="L152" s="6"/>
      <c r="M152" s="6"/>
      <c r="N152" s="6"/>
      <c r="O152" s="6"/>
      <c r="P152" s="6"/>
      <c r="Q152" s="6"/>
      <c r="R152" s="6"/>
      <c r="AE152" s="3">
        <v>9.8279999999999994</v>
      </c>
      <c r="AF152" s="3">
        <v>0</v>
      </c>
      <c r="AG152" s="3">
        <v>0</v>
      </c>
      <c r="AH152" s="3">
        <f t="shared" si="22"/>
        <v>0</v>
      </c>
      <c r="AI152" s="3">
        <f t="shared" si="22"/>
        <v>0</v>
      </c>
    </row>
    <row r="153" spans="1:35" x14ac:dyDescent="0.4">
      <c r="J153" s="6"/>
      <c r="K153" s="6"/>
      <c r="L153" s="6"/>
      <c r="M153" s="6"/>
      <c r="N153" s="6"/>
      <c r="O153" s="6"/>
      <c r="P153" s="6"/>
      <c r="Q153" s="6"/>
      <c r="R153" s="6"/>
      <c r="AE153" s="3">
        <v>9.8879999999999999</v>
      </c>
      <c r="AF153" s="3">
        <v>0</v>
      </c>
      <c r="AG153" s="3">
        <v>0</v>
      </c>
      <c r="AH153" s="3">
        <f t="shared" si="22"/>
        <v>0</v>
      </c>
      <c r="AI153" s="3">
        <f t="shared" si="22"/>
        <v>0</v>
      </c>
    </row>
    <row r="154" spans="1:35" x14ac:dyDescent="0.4">
      <c r="J154" s="6"/>
      <c r="K154" s="6"/>
      <c r="L154" s="6"/>
      <c r="M154" s="6"/>
      <c r="N154" s="6"/>
      <c r="O154" s="6"/>
      <c r="P154" s="6"/>
      <c r="Q154" s="6"/>
      <c r="R154" s="6"/>
      <c r="AE154" s="3">
        <v>9.9659999999999993</v>
      </c>
      <c r="AF154" s="3">
        <v>0</v>
      </c>
      <c r="AG154" s="3">
        <v>0</v>
      </c>
      <c r="AH154" s="3">
        <f t="shared" si="22"/>
        <v>0</v>
      </c>
      <c r="AI154" s="3">
        <f t="shared" si="22"/>
        <v>0</v>
      </c>
    </row>
    <row r="155" spans="1:35" x14ac:dyDescent="0.4">
      <c r="J155" s="6"/>
      <c r="K155" s="6"/>
      <c r="L155" s="6"/>
      <c r="M155" s="6"/>
      <c r="N155" s="6"/>
      <c r="O155" s="6"/>
      <c r="P155" s="6"/>
      <c r="Q155" s="6"/>
      <c r="R155" s="6"/>
      <c r="AE155" s="3">
        <v>10.044</v>
      </c>
      <c r="AF155" s="3">
        <v>0</v>
      </c>
      <c r="AG155" s="3">
        <v>0</v>
      </c>
      <c r="AH155" s="3">
        <f t="shared" si="22"/>
        <v>0</v>
      </c>
      <c r="AI155" s="3">
        <f t="shared" si="22"/>
        <v>0</v>
      </c>
    </row>
    <row r="156" spans="1:35" x14ac:dyDescent="0.4">
      <c r="J156" s="6"/>
      <c r="K156" s="6"/>
      <c r="L156" s="6"/>
      <c r="M156" s="6"/>
      <c r="N156" s="6"/>
      <c r="O156" s="6"/>
      <c r="P156" s="6"/>
      <c r="Q156" s="6"/>
      <c r="R156" s="6"/>
      <c r="AE156" s="3">
        <v>10.121</v>
      </c>
      <c r="AF156" s="3">
        <v>0</v>
      </c>
      <c r="AG156" s="3">
        <v>0</v>
      </c>
      <c r="AH156" s="3">
        <f t="shared" si="22"/>
        <v>0</v>
      </c>
      <c r="AI156" s="3">
        <f t="shared" si="22"/>
        <v>0</v>
      </c>
    </row>
    <row r="157" spans="1:35" x14ac:dyDescent="0.4">
      <c r="J157" s="6"/>
      <c r="K157" s="6"/>
      <c r="L157" s="6"/>
      <c r="M157" s="6"/>
      <c r="N157" s="6"/>
      <c r="O157" s="6"/>
      <c r="P157" s="6"/>
      <c r="Q157" s="6"/>
      <c r="R157" s="6"/>
      <c r="AE157" s="3">
        <v>10.193</v>
      </c>
      <c r="AF157" s="3">
        <v>0</v>
      </c>
      <c r="AG157" s="3">
        <v>0</v>
      </c>
      <c r="AH157" s="3">
        <f t="shared" si="22"/>
        <v>0</v>
      </c>
      <c r="AI157" s="3">
        <f t="shared" si="22"/>
        <v>0</v>
      </c>
    </row>
    <row r="158" spans="1:35" x14ac:dyDescent="0.4">
      <c r="J158" s="6"/>
      <c r="K158" s="6"/>
      <c r="L158" s="6"/>
      <c r="M158" s="6"/>
      <c r="N158" s="6"/>
      <c r="O158" s="6"/>
      <c r="P158" s="6"/>
      <c r="Q158" s="6"/>
      <c r="R158" s="6"/>
      <c r="AE158" s="3">
        <v>10.231</v>
      </c>
      <c r="AF158" s="3">
        <v>0</v>
      </c>
      <c r="AG158" s="3">
        <v>0</v>
      </c>
      <c r="AH158" s="3">
        <f t="shared" si="22"/>
        <v>0</v>
      </c>
      <c r="AI158" s="3">
        <f t="shared" si="22"/>
        <v>0</v>
      </c>
    </row>
    <row r="159" spans="1:35" x14ac:dyDescent="0.4">
      <c r="J159" s="6"/>
      <c r="K159" s="6"/>
      <c r="L159" s="6"/>
      <c r="M159" s="6"/>
      <c r="N159" s="6"/>
      <c r="O159" s="6"/>
      <c r="P159" s="6"/>
      <c r="Q159" s="6"/>
      <c r="R159" s="6"/>
      <c r="AE159" s="3">
        <v>10.282999999999999</v>
      </c>
      <c r="AF159" s="3">
        <v>0</v>
      </c>
      <c r="AG159" s="3">
        <v>0</v>
      </c>
      <c r="AH159" s="3">
        <f t="shared" si="22"/>
        <v>0</v>
      </c>
      <c r="AI159" s="3">
        <f t="shared" si="22"/>
        <v>0</v>
      </c>
    </row>
    <row r="160" spans="1:35" x14ac:dyDescent="0.4">
      <c r="J160" s="6"/>
      <c r="K160" s="6"/>
      <c r="L160" s="6"/>
      <c r="M160" s="6"/>
      <c r="N160" s="6"/>
      <c r="O160" s="6"/>
      <c r="P160" s="6"/>
      <c r="Q160" s="6"/>
      <c r="R160" s="6"/>
      <c r="AE160" s="3">
        <v>10.343</v>
      </c>
      <c r="AF160" s="3">
        <v>0</v>
      </c>
      <c r="AG160" s="3">
        <v>0</v>
      </c>
      <c r="AH160" s="3">
        <f t="shared" si="22"/>
        <v>0</v>
      </c>
      <c r="AI160" s="3">
        <f t="shared" si="22"/>
        <v>0</v>
      </c>
    </row>
    <row r="161" spans="10:35" x14ac:dyDescent="0.4">
      <c r="J161" s="6"/>
      <c r="K161" s="6"/>
      <c r="L161" s="6"/>
      <c r="M161" s="6"/>
      <c r="N161" s="6"/>
      <c r="O161" s="6"/>
      <c r="P161" s="6"/>
      <c r="Q161" s="6"/>
      <c r="R161" s="6"/>
      <c r="AE161" s="3">
        <v>10.414999999999999</v>
      </c>
      <c r="AF161" s="3">
        <v>0</v>
      </c>
      <c r="AG161" s="3">
        <v>0</v>
      </c>
      <c r="AH161" s="3">
        <f t="shared" si="22"/>
        <v>0</v>
      </c>
      <c r="AI161" s="3">
        <f t="shared" si="22"/>
        <v>0</v>
      </c>
    </row>
    <row r="162" spans="10:35" x14ac:dyDescent="0.4">
      <c r="J162" s="6"/>
      <c r="K162" s="6"/>
      <c r="L162" s="6"/>
      <c r="M162" s="6"/>
      <c r="N162" s="6"/>
      <c r="O162" s="6"/>
      <c r="P162" s="6"/>
      <c r="Q162" s="6"/>
      <c r="R162" s="6"/>
      <c r="AE162" s="3">
        <v>10.499000000000001</v>
      </c>
      <c r="AF162" s="3">
        <v>0</v>
      </c>
      <c r="AG162" s="3">
        <v>0</v>
      </c>
      <c r="AH162" s="3">
        <f t="shared" si="22"/>
        <v>0</v>
      </c>
      <c r="AI162" s="3">
        <f t="shared" si="22"/>
        <v>0</v>
      </c>
    </row>
    <row r="163" spans="10:35" x14ac:dyDescent="0.4">
      <c r="J163" s="6"/>
      <c r="K163" s="6"/>
      <c r="L163" s="6"/>
      <c r="M163" s="6"/>
      <c r="N163" s="6"/>
      <c r="O163" s="6"/>
      <c r="P163" s="6"/>
      <c r="Q163" s="6"/>
      <c r="R163" s="6"/>
      <c r="AE163" s="3">
        <v>10.571999999999999</v>
      </c>
      <c r="AF163" s="3">
        <v>0</v>
      </c>
      <c r="AG163" s="3">
        <v>0</v>
      </c>
      <c r="AH163" s="3">
        <f t="shared" si="22"/>
        <v>0</v>
      </c>
      <c r="AI163" s="3">
        <f t="shared" si="22"/>
        <v>0</v>
      </c>
    </row>
    <row r="164" spans="10:35" x14ac:dyDescent="0.4">
      <c r="J164" s="6"/>
      <c r="K164" s="6"/>
      <c r="L164" s="6"/>
      <c r="M164" s="6"/>
      <c r="N164" s="6"/>
      <c r="O164" s="6"/>
      <c r="P164" s="6"/>
      <c r="Q164" s="6"/>
      <c r="R164" s="6"/>
      <c r="AE164" s="3">
        <v>10.632999999999999</v>
      </c>
      <c r="AF164" s="3">
        <v>0</v>
      </c>
      <c r="AG164" s="3">
        <v>0</v>
      </c>
      <c r="AH164" s="3">
        <f t="shared" si="22"/>
        <v>0</v>
      </c>
      <c r="AI164" s="3">
        <f t="shared" si="22"/>
        <v>0</v>
      </c>
    </row>
    <row r="165" spans="10:35" x14ac:dyDescent="0.4">
      <c r="J165" s="6"/>
      <c r="K165" s="6"/>
      <c r="L165" s="6"/>
      <c r="M165" s="6"/>
      <c r="N165" s="6"/>
      <c r="O165" s="6"/>
      <c r="P165" s="6"/>
      <c r="Q165" s="6"/>
      <c r="R165" s="6"/>
      <c r="AE165" s="3">
        <v>10.692</v>
      </c>
      <c r="AF165" s="3">
        <v>0</v>
      </c>
      <c r="AG165" s="3">
        <v>0</v>
      </c>
      <c r="AH165" s="3">
        <f t="shared" si="22"/>
        <v>0</v>
      </c>
      <c r="AI165" s="3">
        <f t="shared" si="22"/>
        <v>0</v>
      </c>
    </row>
    <row r="166" spans="10:35" x14ac:dyDescent="0.4">
      <c r="J166" s="6"/>
      <c r="K166" s="6"/>
      <c r="L166" s="6"/>
      <c r="M166" s="6"/>
      <c r="N166" s="6"/>
      <c r="O166" s="6"/>
      <c r="P166" s="6"/>
      <c r="Q166" s="6"/>
      <c r="R166" s="6"/>
      <c r="AE166" s="3">
        <v>10.754</v>
      </c>
      <c r="AF166" s="3">
        <v>0</v>
      </c>
      <c r="AG166" s="3">
        <v>0</v>
      </c>
      <c r="AH166" s="3">
        <f t="shared" si="22"/>
        <v>0</v>
      </c>
      <c r="AI166" s="3">
        <f t="shared" si="22"/>
        <v>0</v>
      </c>
    </row>
    <row r="167" spans="10:35" x14ac:dyDescent="0.4">
      <c r="J167" s="6"/>
      <c r="K167" s="6"/>
      <c r="L167" s="6"/>
      <c r="M167" s="6"/>
      <c r="N167" s="6"/>
      <c r="O167" s="6"/>
      <c r="P167" s="6"/>
      <c r="Q167" s="6"/>
      <c r="R167" s="6"/>
      <c r="AE167" s="3">
        <v>10.815</v>
      </c>
      <c r="AF167" s="3">
        <v>0</v>
      </c>
      <c r="AG167" s="3">
        <v>0</v>
      </c>
      <c r="AH167" s="3">
        <f t="shared" si="22"/>
        <v>0</v>
      </c>
      <c r="AI167" s="3">
        <f t="shared" si="22"/>
        <v>0</v>
      </c>
    </row>
    <row r="168" spans="10:35" x14ac:dyDescent="0.4">
      <c r="J168" s="6"/>
      <c r="K168" s="6"/>
      <c r="L168" s="6"/>
      <c r="M168" s="6"/>
      <c r="N168" s="6"/>
      <c r="O168" s="6"/>
      <c r="P168" s="6"/>
      <c r="Q168" s="6"/>
      <c r="R168" s="6"/>
      <c r="AE168" s="3">
        <v>10.875999999999999</v>
      </c>
      <c r="AF168" s="3">
        <v>0</v>
      </c>
      <c r="AG168" s="3">
        <v>0</v>
      </c>
      <c r="AH168" s="3">
        <f t="shared" si="22"/>
        <v>0</v>
      </c>
      <c r="AI168" s="3">
        <f t="shared" si="22"/>
        <v>0</v>
      </c>
    </row>
    <row r="169" spans="10:35" x14ac:dyDescent="0.4">
      <c r="J169" s="6"/>
      <c r="K169" s="6"/>
      <c r="L169" s="6"/>
      <c r="M169" s="6"/>
      <c r="N169" s="6"/>
      <c r="O169" s="6"/>
      <c r="P169" s="6"/>
      <c r="Q169" s="6"/>
      <c r="R169" s="6"/>
      <c r="AE169" s="3">
        <v>10.948</v>
      </c>
      <c r="AF169" s="3">
        <v>0</v>
      </c>
      <c r="AG169" s="3">
        <v>0</v>
      </c>
      <c r="AH169" s="3">
        <f t="shared" si="22"/>
        <v>0</v>
      </c>
      <c r="AI169" s="3">
        <f t="shared" si="22"/>
        <v>0</v>
      </c>
    </row>
    <row r="170" spans="10:35" x14ac:dyDescent="0.4">
      <c r="J170" s="6"/>
      <c r="K170" s="6"/>
      <c r="L170" s="6"/>
      <c r="M170" s="6"/>
      <c r="N170" s="6"/>
      <c r="O170" s="6"/>
      <c r="P170" s="6"/>
      <c r="Q170" s="6"/>
      <c r="R170" s="6"/>
      <c r="AE170" s="3">
        <v>11.015000000000001</v>
      </c>
      <c r="AF170" s="3">
        <v>0</v>
      </c>
      <c r="AG170" s="3">
        <v>0</v>
      </c>
      <c r="AH170" s="3">
        <f t="shared" si="22"/>
        <v>0</v>
      </c>
      <c r="AI170" s="3">
        <f t="shared" si="22"/>
        <v>0</v>
      </c>
    </row>
    <row r="171" spans="10:35" x14ac:dyDescent="0.4">
      <c r="J171" s="6"/>
      <c r="K171" s="6"/>
      <c r="L171" s="6"/>
      <c r="M171" s="6"/>
      <c r="N171" s="6"/>
      <c r="O171" s="6"/>
      <c r="P171" s="6"/>
      <c r="Q171" s="6"/>
      <c r="R171" s="6"/>
      <c r="AE171" s="3">
        <v>11.071</v>
      </c>
      <c r="AF171" s="3">
        <v>0</v>
      </c>
      <c r="AG171" s="3">
        <v>0</v>
      </c>
      <c r="AH171" s="3">
        <f t="shared" si="22"/>
        <v>0</v>
      </c>
      <c r="AI171" s="3">
        <f t="shared" si="22"/>
        <v>0</v>
      </c>
    </row>
    <row r="172" spans="10:35" x14ac:dyDescent="0.4">
      <c r="J172" s="6"/>
      <c r="K172" s="6"/>
      <c r="L172" s="6"/>
      <c r="M172" s="6"/>
      <c r="N172" s="6"/>
      <c r="O172" s="6"/>
      <c r="P172" s="6"/>
      <c r="Q172" s="6"/>
      <c r="R172" s="6"/>
      <c r="AE172" s="3">
        <v>11.137</v>
      </c>
      <c r="AF172" s="3">
        <v>0</v>
      </c>
      <c r="AG172" s="3">
        <v>0</v>
      </c>
      <c r="AH172" s="3">
        <f t="shared" si="22"/>
        <v>0</v>
      </c>
      <c r="AI172" s="3">
        <f t="shared" si="22"/>
        <v>0</v>
      </c>
    </row>
    <row r="173" spans="10:35" x14ac:dyDescent="0.4">
      <c r="J173" s="6"/>
      <c r="K173" s="6"/>
      <c r="L173" s="6"/>
      <c r="M173" s="6"/>
      <c r="N173" s="6"/>
      <c r="O173" s="6"/>
      <c r="P173" s="6"/>
      <c r="Q173" s="6"/>
      <c r="R173" s="6"/>
      <c r="AE173" s="3">
        <v>11.217000000000001</v>
      </c>
      <c r="AF173" s="3">
        <v>0</v>
      </c>
      <c r="AG173" s="3">
        <v>0</v>
      </c>
      <c r="AH173" s="3">
        <f t="shared" si="22"/>
        <v>0</v>
      </c>
      <c r="AI173" s="3">
        <f t="shared" si="22"/>
        <v>0</v>
      </c>
    </row>
    <row r="174" spans="10:35" x14ac:dyDescent="0.4">
      <c r="J174" s="6"/>
      <c r="K174" s="6"/>
      <c r="L174" s="6"/>
      <c r="M174" s="6"/>
      <c r="N174" s="6"/>
      <c r="O174" s="6"/>
      <c r="P174" s="6"/>
      <c r="Q174" s="6"/>
      <c r="R174" s="6"/>
      <c r="AE174" s="3">
        <v>11.282999999999999</v>
      </c>
      <c r="AF174" s="3">
        <v>0</v>
      </c>
      <c r="AG174" s="3">
        <v>0</v>
      </c>
      <c r="AH174" s="3">
        <f t="shared" si="22"/>
        <v>0</v>
      </c>
      <c r="AI174" s="3">
        <f t="shared" si="22"/>
        <v>0</v>
      </c>
    </row>
    <row r="175" spans="10:35" x14ac:dyDescent="0.4">
      <c r="J175" s="6"/>
      <c r="K175" s="6"/>
      <c r="L175" s="6"/>
      <c r="M175" s="6"/>
      <c r="N175" s="6"/>
      <c r="O175" s="6"/>
      <c r="P175" s="6"/>
      <c r="Q175" s="6"/>
      <c r="R175" s="6"/>
      <c r="AE175" s="3">
        <v>11.337999999999999</v>
      </c>
      <c r="AF175" s="3">
        <v>0</v>
      </c>
      <c r="AG175" s="3">
        <v>0</v>
      </c>
      <c r="AH175" s="3">
        <f t="shared" si="22"/>
        <v>0</v>
      </c>
      <c r="AI175" s="3">
        <f t="shared" si="22"/>
        <v>0</v>
      </c>
    </row>
    <row r="176" spans="10:35" x14ac:dyDescent="0.4">
      <c r="J176" s="6"/>
      <c r="K176" s="6"/>
      <c r="L176" s="6"/>
      <c r="M176" s="6"/>
      <c r="N176" s="6"/>
      <c r="O176" s="6"/>
      <c r="P176" s="6"/>
      <c r="Q176" s="6"/>
      <c r="R176" s="6"/>
      <c r="AE176" s="3">
        <v>11.403</v>
      </c>
      <c r="AF176" s="3">
        <v>0</v>
      </c>
      <c r="AG176" s="3">
        <v>0</v>
      </c>
      <c r="AH176" s="3">
        <f t="shared" si="22"/>
        <v>0</v>
      </c>
      <c r="AI176" s="3">
        <f t="shared" si="22"/>
        <v>0</v>
      </c>
    </row>
    <row r="177" spans="10:35" x14ac:dyDescent="0.4">
      <c r="J177" s="6"/>
      <c r="K177" s="6"/>
      <c r="L177" s="6"/>
      <c r="M177" s="6"/>
      <c r="N177" s="6"/>
      <c r="O177" s="6"/>
      <c r="P177" s="6"/>
      <c r="Q177" s="6"/>
      <c r="R177" s="6"/>
      <c r="AE177" s="3">
        <v>11.47</v>
      </c>
      <c r="AF177" s="3">
        <v>0</v>
      </c>
      <c r="AG177" s="3">
        <v>0</v>
      </c>
      <c r="AH177" s="3">
        <f t="shared" si="22"/>
        <v>0</v>
      </c>
      <c r="AI177" s="3">
        <f t="shared" si="22"/>
        <v>0</v>
      </c>
    </row>
    <row r="178" spans="10:35" x14ac:dyDescent="0.4">
      <c r="J178" s="6"/>
      <c r="K178" s="6"/>
      <c r="L178" s="6"/>
      <c r="M178" s="6"/>
      <c r="N178" s="6"/>
      <c r="O178" s="6"/>
      <c r="P178" s="6"/>
      <c r="Q178" s="6"/>
      <c r="R178" s="6"/>
      <c r="AE178" s="3">
        <v>11.544</v>
      </c>
      <c r="AF178" s="3">
        <v>0</v>
      </c>
      <c r="AG178" s="3">
        <v>0</v>
      </c>
      <c r="AH178" s="3">
        <f t="shared" si="22"/>
        <v>0</v>
      </c>
      <c r="AI178" s="3">
        <f t="shared" si="22"/>
        <v>0</v>
      </c>
    </row>
    <row r="179" spans="10:35" x14ac:dyDescent="0.4">
      <c r="J179" s="6"/>
      <c r="K179" s="6"/>
      <c r="L179" s="6"/>
      <c r="M179" s="6"/>
      <c r="N179" s="6"/>
      <c r="O179" s="6"/>
      <c r="P179" s="6"/>
      <c r="Q179" s="6"/>
      <c r="R179" s="6"/>
      <c r="AE179" s="3">
        <v>11.624000000000001</v>
      </c>
      <c r="AF179" s="3">
        <v>0</v>
      </c>
      <c r="AG179" s="3">
        <v>0</v>
      </c>
      <c r="AH179" s="3">
        <f t="shared" si="22"/>
        <v>0</v>
      </c>
      <c r="AI179" s="3">
        <f t="shared" si="22"/>
        <v>0</v>
      </c>
    </row>
    <row r="180" spans="10:35" x14ac:dyDescent="0.4">
      <c r="J180" s="6"/>
      <c r="K180" s="6"/>
      <c r="L180" s="6"/>
      <c r="M180" s="6"/>
      <c r="N180" s="6"/>
      <c r="O180" s="6"/>
      <c r="P180" s="6"/>
      <c r="Q180" s="6"/>
      <c r="R180" s="6"/>
      <c r="AE180" s="3">
        <v>11.709</v>
      </c>
      <c r="AF180" s="3">
        <v>0</v>
      </c>
      <c r="AG180" s="3">
        <v>0</v>
      </c>
      <c r="AH180" s="3">
        <f t="shared" si="22"/>
        <v>0</v>
      </c>
      <c r="AI180" s="3">
        <f t="shared" si="22"/>
        <v>0</v>
      </c>
    </row>
    <row r="181" spans="10:35" x14ac:dyDescent="0.4">
      <c r="J181" s="6"/>
      <c r="K181" s="6"/>
      <c r="L181" s="6"/>
      <c r="M181" s="6"/>
      <c r="N181" s="6"/>
      <c r="O181" s="6"/>
      <c r="P181" s="6"/>
      <c r="Q181" s="6"/>
      <c r="R181" s="6"/>
      <c r="AE181" s="3">
        <v>11.77</v>
      </c>
      <c r="AF181" s="3">
        <v>0</v>
      </c>
      <c r="AG181" s="3">
        <v>0</v>
      </c>
      <c r="AH181" s="3">
        <f t="shared" si="22"/>
        <v>0</v>
      </c>
      <c r="AI181" s="3">
        <f t="shared" si="22"/>
        <v>0</v>
      </c>
    </row>
    <row r="182" spans="10:35" x14ac:dyDescent="0.4">
      <c r="J182" s="6"/>
      <c r="K182" s="6"/>
      <c r="L182" s="6"/>
      <c r="M182" s="6"/>
      <c r="N182" s="6"/>
      <c r="O182" s="6"/>
      <c r="P182" s="6"/>
      <c r="Q182" s="6"/>
      <c r="R182" s="6"/>
      <c r="AE182" s="3">
        <v>11.834</v>
      </c>
      <c r="AF182" s="3">
        <v>0</v>
      </c>
      <c r="AG182" s="3">
        <v>0</v>
      </c>
      <c r="AH182" s="3">
        <f t="shared" si="22"/>
        <v>0</v>
      </c>
      <c r="AI182" s="3">
        <f t="shared" si="22"/>
        <v>0</v>
      </c>
    </row>
    <row r="183" spans="10:35" x14ac:dyDescent="0.4">
      <c r="J183" s="6"/>
      <c r="K183" s="6"/>
      <c r="L183" s="6"/>
      <c r="M183" s="6"/>
      <c r="N183" s="6"/>
      <c r="O183" s="6"/>
      <c r="P183" s="6"/>
      <c r="Q183" s="6"/>
      <c r="R183" s="6"/>
      <c r="AE183" s="3">
        <v>11.891</v>
      </c>
      <c r="AF183" s="3">
        <v>0</v>
      </c>
      <c r="AG183" s="3">
        <v>0</v>
      </c>
      <c r="AH183" s="3">
        <f t="shared" si="22"/>
        <v>0</v>
      </c>
      <c r="AI183" s="3">
        <f t="shared" si="22"/>
        <v>0</v>
      </c>
    </row>
    <row r="184" spans="10:35" x14ac:dyDescent="0.4">
      <c r="J184" s="6"/>
      <c r="K184" s="6"/>
      <c r="L184" s="6"/>
      <c r="M184" s="6"/>
      <c r="N184" s="6"/>
      <c r="O184" s="6"/>
      <c r="P184" s="6"/>
      <c r="Q184" s="6"/>
      <c r="R184" s="6"/>
      <c r="AE184" s="3">
        <v>11.948</v>
      </c>
      <c r="AF184" s="3">
        <v>0</v>
      </c>
      <c r="AG184" s="3">
        <v>0</v>
      </c>
      <c r="AH184" s="3">
        <f t="shared" si="22"/>
        <v>0</v>
      </c>
      <c r="AI184" s="3">
        <f t="shared" si="22"/>
        <v>0</v>
      </c>
    </row>
    <row r="185" spans="10:35" x14ac:dyDescent="0.4">
      <c r="J185" s="6"/>
      <c r="K185" s="6"/>
      <c r="L185" s="6"/>
      <c r="M185" s="6"/>
      <c r="N185" s="6"/>
      <c r="O185" s="6"/>
      <c r="P185" s="6"/>
      <c r="Q185" s="6"/>
      <c r="R185" s="6"/>
      <c r="AE185" s="3"/>
    </row>
    <row r="186" spans="10:35" x14ac:dyDescent="0.4">
      <c r="J186" s="6"/>
      <c r="K186" s="6"/>
      <c r="L186" s="6"/>
      <c r="M186" s="6"/>
      <c r="N186" s="6"/>
      <c r="O186" s="6"/>
      <c r="P186" s="6"/>
      <c r="Q186" s="6"/>
      <c r="R186" s="6"/>
      <c r="AE186" s="3"/>
    </row>
    <row r="187" spans="10:35" x14ac:dyDescent="0.4">
      <c r="J187" s="6"/>
      <c r="K187" s="6"/>
      <c r="L187" s="6"/>
      <c r="M187" s="6"/>
      <c r="N187" s="6"/>
      <c r="O187" s="6"/>
      <c r="P187" s="6"/>
      <c r="Q187" s="6"/>
      <c r="R187" s="6"/>
      <c r="AE187" s="3"/>
    </row>
    <row r="188" spans="10:35" x14ac:dyDescent="0.4">
      <c r="J188" s="6"/>
      <c r="K188" s="6"/>
      <c r="L188" s="6"/>
      <c r="M188" s="6"/>
      <c r="N188" s="6"/>
      <c r="O188" s="6"/>
      <c r="P188" s="6"/>
      <c r="Q188" s="6"/>
      <c r="R188" s="6"/>
      <c r="AE188" s="3"/>
    </row>
    <row r="189" spans="10:35" x14ac:dyDescent="0.4">
      <c r="J189" s="6"/>
      <c r="K189" s="6"/>
      <c r="L189" s="6"/>
      <c r="M189" s="6"/>
      <c r="N189" s="6"/>
      <c r="O189" s="6"/>
      <c r="P189" s="6"/>
      <c r="Q189" s="6"/>
      <c r="R189" s="6"/>
      <c r="AE189" s="3"/>
    </row>
    <row r="190" spans="10:35" x14ac:dyDescent="0.4">
      <c r="J190" s="6"/>
      <c r="K190" s="6"/>
      <c r="L190" s="6"/>
      <c r="M190" s="6"/>
      <c r="N190" s="6"/>
      <c r="O190" s="6"/>
      <c r="P190" s="6"/>
      <c r="Q190" s="6"/>
      <c r="R190" s="6"/>
      <c r="AE190" s="3"/>
    </row>
    <row r="191" spans="10:35" x14ac:dyDescent="0.4">
      <c r="J191" s="6"/>
      <c r="K191" s="6"/>
      <c r="L191" s="6"/>
      <c r="M191" s="6"/>
      <c r="N191" s="6"/>
      <c r="O191" s="6"/>
      <c r="P191" s="6"/>
      <c r="Q191" s="6"/>
      <c r="R191" s="6"/>
      <c r="AE191" s="3"/>
    </row>
    <row r="192" spans="10:35" x14ac:dyDescent="0.4">
      <c r="J192" s="6"/>
      <c r="K192" s="6"/>
      <c r="L192" s="6"/>
      <c r="M192" s="6"/>
      <c r="N192" s="6"/>
      <c r="O192" s="6"/>
      <c r="P192" s="6"/>
      <c r="Q192" s="6"/>
      <c r="R192" s="6"/>
      <c r="AE192" s="3"/>
    </row>
    <row r="193" spans="10:31" x14ac:dyDescent="0.4">
      <c r="J193" s="6"/>
      <c r="K193" s="6"/>
      <c r="L193" s="6"/>
      <c r="M193" s="6"/>
      <c r="N193" s="6"/>
      <c r="O193" s="6"/>
      <c r="P193" s="6"/>
      <c r="Q193" s="6"/>
      <c r="R193" s="6"/>
      <c r="AE193" s="3"/>
    </row>
    <row r="194" spans="10:31" x14ac:dyDescent="0.4">
      <c r="J194" s="6"/>
      <c r="K194" s="6"/>
      <c r="L194" s="6"/>
      <c r="M194" s="6"/>
      <c r="N194" s="6"/>
      <c r="O194" s="6"/>
      <c r="P194" s="6"/>
      <c r="Q194" s="6"/>
      <c r="R194" s="6"/>
      <c r="AE194" s="3"/>
    </row>
    <row r="195" spans="10:31" x14ac:dyDescent="0.4">
      <c r="J195" s="6"/>
      <c r="K195" s="6"/>
      <c r="L195" s="6"/>
      <c r="M195" s="6"/>
      <c r="N195" s="6"/>
      <c r="O195" s="6"/>
      <c r="P195" s="6"/>
      <c r="Q195" s="6"/>
      <c r="R195" s="6"/>
      <c r="AE195" s="3"/>
    </row>
    <row r="196" spans="10:31" x14ac:dyDescent="0.4">
      <c r="J196" s="6"/>
      <c r="K196" s="6"/>
      <c r="L196" s="6"/>
      <c r="M196" s="6"/>
      <c r="N196" s="6"/>
      <c r="O196" s="6"/>
      <c r="P196" s="6"/>
      <c r="Q196" s="6"/>
      <c r="R196" s="6"/>
      <c r="AE196" s="3"/>
    </row>
    <row r="197" spans="10:31" x14ac:dyDescent="0.4">
      <c r="J197" s="6"/>
      <c r="K197" s="6"/>
      <c r="L197" s="6"/>
      <c r="M197" s="6"/>
      <c r="N197" s="6"/>
      <c r="O197" s="6"/>
      <c r="P197" s="6"/>
      <c r="Q197" s="6"/>
      <c r="R197" s="6"/>
      <c r="AE197" s="3"/>
    </row>
    <row r="198" spans="10:31" x14ac:dyDescent="0.4">
      <c r="J198" s="6"/>
      <c r="K198" s="6"/>
      <c r="L198" s="6"/>
      <c r="M198" s="6"/>
      <c r="N198" s="6"/>
      <c r="O198" s="6"/>
      <c r="P198" s="6"/>
      <c r="Q198" s="6"/>
      <c r="R198" s="6"/>
      <c r="AE198" s="3"/>
    </row>
    <row r="199" spans="10:31" x14ac:dyDescent="0.4">
      <c r="J199" s="6"/>
      <c r="K199" s="6"/>
      <c r="L199" s="6"/>
      <c r="M199" s="6"/>
      <c r="N199" s="6"/>
      <c r="O199" s="6"/>
      <c r="P199" s="6"/>
      <c r="Q199" s="6"/>
      <c r="R199" s="6"/>
      <c r="AE199" s="3"/>
    </row>
    <row r="200" spans="10:31" x14ac:dyDescent="0.4">
      <c r="J200" s="6"/>
      <c r="K200" s="6"/>
      <c r="L200" s="6"/>
      <c r="M200" s="6"/>
      <c r="N200" s="6"/>
      <c r="O200" s="6"/>
      <c r="P200" s="6"/>
      <c r="Q200" s="6"/>
      <c r="R200" s="6"/>
      <c r="AE200" s="3"/>
    </row>
    <row r="201" spans="10:31" x14ac:dyDescent="0.4">
      <c r="J201" s="6"/>
      <c r="K201" s="6"/>
      <c r="L201" s="6"/>
      <c r="M201" s="6"/>
      <c r="N201" s="6"/>
      <c r="O201" s="6"/>
      <c r="P201" s="6"/>
      <c r="Q201" s="6"/>
      <c r="R201" s="6"/>
      <c r="AE201" s="3"/>
    </row>
    <row r="202" spans="10:31" x14ac:dyDescent="0.4">
      <c r="J202" s="6"/>
      <c r="K202" s="6"/>
      <c r="L202" s="6"/>
      <c r="M202" s="6"/>
      <c r="N202" s="6"/>
      <c r="O202" s="6"/>
      <c r="P202" s="6"/>
      <c r="Q202" s="6"/>
      <c r="R202" s="6"/>
      <c r="AE202" s="3"/>
    </row>
    <row r="203" spans="10:31" x14ac:dyDescent="0.4">
      <c r="J203" s="6"/>
      <c r="K203" s="6"/>
      <c r="L203" s="6"/>
      <c r="M203" s="6"/>
      <c r="N203" s="6"/>
      <c r="O203" s="6"/>
      <c r="P203" s="6"/>
      <c r="Q203" s="6"/>
      <c r="R203" s="6"/>
      <c r="AE203" s="3"/>
    </row>
    <row r="204" spans="10:31" x14ac:dyDescent="0.4">
      <c r="J204" s="6"/>
      <c r="K204" s="6"/>
      <c r="L204" s="6"/>
      <c r="M204" s="6"/>
      <c r="N204" s="6"/>
      <c r="O204" s="6"/>
      <c r="P204" s="6"/>
      <c r="Q204" s="6"/>
      <c r="R204" s="6"/>
      <c r="AE204" s="3"/>
    </row>
    <row r="205" spans="10:31" x14ac:dyDescent="0.4">
      <c r="J205" s="6"/>
      <c r="K205" s="6"/>
      <c r="L205" s="6"/>
      <c r="M205" s="6"/>
      <c r="N205" s="6"/>
      <c r="O205" s="6"/>
      <c r="P205" s="6"/>
      <c r="Q205" s="6"/>
      <c r="R205" s="6"/>
      <c r="AE205" s="3"/>
    </row>
    <row r="206" spans="10:31" x14ac:dyDescent="0.4">
      <c r="J206" s="6"/>
      <c r="K206" s="6"/>
      <c r="L206" s="6"/>
      <c r="M206" s="6"/>
      <c r="N206" s="6"/>
      <c r="O206" s="6"/>
      <c r="P206" s="6"/>
      <c r="Q206" s="6"/>
      <c r="R206" s="6"/>
      <c r="AE206" s="3"/>
    </row>
    <row r="207" spans="10:31" x14ac:dyDescent="0.4">
      <c r="J207" s="6"/>
      <c r="K207" s="6"/>
      <c r="L207" s="6"/>
      <c r="M207" s="6"/>
      <c r="N207" s="6"/>
      <c r="O207" s="6"/>
      <c r="P207" s="6"/>
      <c r="Q207" s="6"/>
      <c r="R207" s="6"/>
      <c r="AE207" s="3"/>
    </row>
    <row r="208" spans="10:31" x14ac:dyDescent="0.4">
      <c r="J208" s="6"/>
      <c r="K208" s="6"/>
      <c r="L208" s="6"/>
      <c r="M208" s="6"/>
      <c r="N208" s="6"/>
      <c r="O208" s="6"/>
      <c r="P208" s="6"/>
      <c r="Q208" s="6"/>
      <c r="R208" s="6"/>
      <c r="AE208" s="3"/>
    </row>
    <row r="209" spans="10:31" x14ac:dyDescent="0.4">
      <c r="J209" s="6"/>
      <c r="K209" s="6"/>
      <c r="L209" s="6"/>
      <c r="M209" s="6"/>
      <c r="N209" s="6"/>
      <c r="O209" s="6"/>
      <c r="P209" s="6"/>
      <c r="Q209" s="6"/>
      <c r="R209" s="6"/>
      <c r="AE209" s="3"/>
    </row>
    <row r="210" spans="10:31" x14ac:dyDescent="0.4">
      <c r="J210" s="6"/>
      <c r="K210" s="6"/>
      <c r="L210" s="6"/>
      <c r="M210" s="6"/>
      <c r="N210" s="6"/>
      <c r="O210" s="6"/>
      <c r="P210" s="6"/>
      <c r="Q210" s="6"/>
      <c r="R210" s="6"/>
      <c r="AE210" s="3"/>
    </row>
    <row r="211" spans="10:31" x14ac:dyDescent="0.4">
      <c r="J211" s="6"/>
      <c r="K211" s="6"/>
      <c r="L211" s="6"/>
      <c r="M211" s="6"/>
      <c r="N211" s="6"/>
      <c r="O211" s="6"/>
      <c r="P211" s="6"/>
      <c r="Q211" s="6"/>
      <c r="R211" s="6"/>
      <c r="AE211" s="3"/>
    </row>
    <row r="212" spans="10:31" x14ac:dyDescent="0.4">
      <c r="J212" s="6"/>
      <c r="K212" s="6"/>
      <c r="L212" s="6"/>
      <c r="M212" s="6"/>
      <c r="N212" s="6"/>
      <c r="O212" s="6"/>
      <c r="P212" s="6"/>
      <c r="Q212" s="6"/>
      <c r="R212" s="6"/>
      <c r="AE212" s="3"/>
    </row>
    <row r="213" spans="10:31" x14ac:dyDescent="0.4">
      <c r="J213" s="6"/>
      <c r="K213" s="6"/>
      <c r="L213" s="6"/>
      <c r="M213" s="6"/>
      <c r="N213" s="6"/>
      <c r="O213" s="6"/>
      <c r="P213" s="6"/>
      <c r="Q213" s="6"/>
      <c r="R213" s="6"/>
      <c r="AE213" s="3"/>
    </row>
    <row r="214" spans="10:31" x14ac:dyDescent="0.4">
      <c r="J214" s="6"/>
      <c r="K214" s="6"/>
      <c r="L214" s="6"/>
      <c r="M214" s="6"/>
      <c r="N214" s="6"/>
      <c r="O214" s="6"/>
      <c r="P214" s="6"/>
      <c r="Q214" s="6"/>
      <c r="R214" s="6"/>
      <c r="AE214" s="3"/>
    </row>
    <row r="215" spans="10:31" x14ac:dyDescent="0.4">
      <c r="J215" s="6"/>
      <c r="K215" s="6"/>
      <c r="L215" s="6"/>
      <c r="M215" s="6"/>
      <c r="N215" s="6"/>
      <c r="O215" s="6"/>
      <c r="P215" s="6"/>
      <c r="Q215" s="6"/>
      <c r="R215" s="6"/>
      <c r="AE215" s="3"/>
    </row>
    <row r="216" spans="10:31" x14ac:dyDescent="0.4">
      <c r="J216" s="6"/>
      <c r="K216" s="6"/>
      <c r="L216" s="6"/>
      <c r="M216" s="6"/>
      <c r="N216" s="6"/>
      <c r="O216" s="6"/>
      <c r="P216" s="6"/>
      <c r="Q216" s="6"/>
      <c r="R216" s="6"/>
      <c r="AE216" s="3"/>
    </row>
    <row r="217" spans="10:31" x14ac:dyDescent="0.4">
      <c r="J217" s="6"/>
      <c r="K217" s="6"/>
      <c r="L217" s="6"/>
      <c r="M217" s="6"/>
      <c r="N217" s="6"/>
      <c r="O217" s="6"/>
      <c r="P217" s="6"/>
      <c r="Q217" s="6"/>
      <c r="R217" s="6"/>
      <c r="AE217" s="3"/>
    </row>
    <row r="218" spans="10:31" x14ac:dyDescent="0.4">
      <c r="J218" s="6"/>
      <c r="K218" s="6"/>
      <c r="L218" s="6"/>
      <c r="M218" s="6"/>
      <c r="N218" s="6"/>
      <c r="O218" s="6"/>
      <c r="P218" s="6"/>
      <c r="Q218" s="6"/>
      <c r="R218" s="6"/>
      <c r="AE218" s="3"/>
    </row>
    <row r="219" spans="10:31" x14ac:dyDescent="0.4">
      <c r="J219" s="6"/>
      <c r="K219" s="6"/>
      <c r="L219" s="6"/>
      <c r="M219" s="6"/>
      <c r="N219" s="6"/>
      <c r="O219" s="6"/>
      <c r="P219" s="6"/>
      <c r="Q219" s="6"/>
      <c r="R219" s="6"/>
      <c r="AE219" s="3"/>
    </row>
    <row r="220" spans="10:31" x14ac:dyDescent="0.4">
      <c r="J220" s="6"/>
      <c r="K220" s="6"/>
      <c r="L220" s="6"/>
      <c r="M220" s="6"/>
      <c r="N220" s="6"/>
      <c r="O220" s="6"/>
      <c r="P220" s="6"/>
      <c r="Q220" s="6"/>
      <c r="R220" s="6"/>
      <c r="AE220" s="3"/>
    </row>
    <row r="221" spans="10:31" x14ac:dyDescent="0.4">
      <c r="J221" s="6"/>
      <c r="K221" s="6"/>
      <c r="L221" s="6"/>
      <c r="M221" s="6"/>
      <c r="N221" s="6"/>
      <c r="O221" s="6"/>
      <c r="P221" s="6"/>
      <c r="Q221" s="6"/>
      <c r="R221" s="6"/>
      <c r="AE221" s="3"/>
    </row>
    <row r="222" spans="10:31" x14ac:dyDescent="0.4">
      <c r="J222" s="6"/>
      <c r="K222" s="6"/>
      <c r="L222" s="6"/>
      <c r="M222" s="6"/>
      <c r="N222" s="6"/>
      <c r="O222" s="6"/>
      <c r="P222" s="6"/>
      <c r="Q222" s="6"/>
      <c r="R222" s="6"/>
      <c r="AE222" s="3"/>
    </row>
    <row r="223" spans="10:31" x14ac:dyDescent="0.4">
      <c r="J223" s="6"/>
      <c r="K223" s="6"/>
      <c r="L223" s="6"/>
      <c r="M223" s="6"/>
      <c r="N223" s="6"/>
      <c r="O223" s="6"/>
      <c r="P223" s="6"/>
      <c r="Q223" s="6"/>
      <c r="R223" s="6"/>
      <c r="AE223" s="3"/>
    </row>
    <row r="224" spans="10:31" x14ac:dyDescent="0.4">
      <c r="J224" s="6"/>
      <c r="K224" s="6"/>
      <c r="L224" s="6"/>
      <c r="M224" s="6"/>
      <c r="N224" s="6"/>
      <c r="O224" s="6"/>
      <c r="P224" s="6"/>
      <c r="Q224" s="6"/>
      <c r="R224" s="6"/>
      <c r="AE224" s="3"/>
    </row>
    <row r="225" spans="10:31" x14ac:dyDescent="0.4">
      <c r="J225" s="6"/>
      <c r="K225" s="6"/>
      <c r="L225" s="6"/>
      <c r="M225" s="6"/>
      <c r="N225" s="6"/>
      <c r="O225" s="6"/>
      <c r="P225" s="6"/>
      <c r="Q225" s="6"/>
      <c r="R225" s="6"/>
      <c r="AE225" s="3"/>
    </row>
    <row r="226" spans="10:31" x14ac:dyDescent="0.4">
      <c r="J226" s="6"/>
      <c r="K226" s="6"/>
      <c r="L226" s="6"/>
      <c r="M226" s="6"/>
      <c r="N226" s="6"/>
      <c r="O226" s="6"/>
      <c r="P226" s="6"/>
      <c r="Q226" s="6"/>
      <c r="R226" s="6"/>
      <c r="AE226" s="3"/>
    </row>
    <row r="227" spans="10:31" x14ac:dyDescent="0.4">
      <c r="J227" s="6"/>
      <c r="K227" s="6"/>
      <c r="L227" s="6"/>
      <c r="M227" s="6"/>
      <c r="N227" s="6"/>
      <c r="O227" s="6"/>
      <c r="P227" s="6"/>
      <c r="Q227" s="6"/>
      <c r="R227" s="6"/>
      <c r="AE227" s="3"/>
    </row>
    <row r="228" spans="10:31" x14ac:dyDescent="0.4">
      <c r="J228" s="6"/>
      <c r="K228" s="6"/>
      <c r="L228" s="6"/>
      <c r="M228" s="6"/>
      <c r="N228" s="6"/>
      <c r="O228" s="6"/>
      <c r="P228" s="6"/>
      <c r="Q228" s="6"/>
      <c r="R228" s="6"/>
      <c r="AE228" s="3"/>
    </row>
    <row r="229" spans="10:31" x14ac:dyDescent="0.4">
      <c r="J229" s="6"/>
      <c r="K229" s="6"/>
      <c r="L229" s="6"/>
      <c r="M229" s="6"/>
      <c r="N229" s="6"/>
      <c r="O229" s="6"/>
      <c r="P229" s="6"/>
      <c r="Q229" s="6"/>
      <c r="R229" s="6"/>
      <c r="AE229" s="3"/>
    </row>
    <row r="230" spans="10:31" x14ac:dyDescent="0.4">
      <c r="J230" s="6"/>
      <c r="K230" s="6"/>
      <c r="L230" s="6"/>
      <c r="M230" s="6"/>
      <c r="N230" s="6"/>
      <c r="O230" s="6"/>
      <c r="P230" s="6"/>
      <c r="Q230" s="6"/>
      <c r="R230" s="6"/>
      <c r="AE230" s="3"/>
    </row>
    <row r="231" spans="10:31" x14ac:dyDescent="0.4">
      <c r="J231" s="6"/>
      <c r="K231" s="6"/>
      <c r="L231" s="6"/>
      <c r="M231" s="6"/>
      <c r="N231" s="6"/>
      <c r="O231" s="6"/>
      <c r="P231" s="6"/>
      <c r="Q231" s="6"/>
      <c r="R231" s="6"/>
      <c r="AE231" s="3"/>
    </row>
    <row r="232" spans="10:31" x14ac:dyDescent="0.4">
      <c r="J232" s="6"/>
      <c r="K232" s="6"/>
      <c r="L232" s="6"/>
      <c r="M232" s="6"/>
      <c r="N232" s="6"/>
      <c r="O232" s="6"/>
      <c r="P232" s="6"/>
      <c r="Q232" s="6"/>
      <c r="R232" s="6"/>
      <c r="AE232" s="3"/>
    </row>
    <row r="233" spans="10:31" x14ac:dyDescent="0.4">
      <c r="J233" s="6"/>
      <c r="K233" s="6"/>
      <c r="L233" s="6"/>
      <c r="M233" s="6"/>
      <c r="N233" s="6"/>
      <c r="O233" s="6"/>
      <c r="P233" s="6"/>
      <c r="Q233" s="6"/>
      <c r="R233" s="6"/>
      <c r="AE233" s="3"/>
    </row>
    <row r="234" spans="10:31" x14ac:dyDescent="0.4">
      <c r="J234" s="6"/>
      <c r="K234" s="6"/>
      <c r="L234" s="6"/>
      <c r="M234" s="6"/>
      <c r="N234" s="6"/>
      <c r="O234" s="6"/>
      <c r="P234" s="6"/>
      <c r="Q234" s="6"/>
      <c r="R234" s="6"/>
      <c r="AE234" s="3"/>
    </row>
    <row r="235" spans="10:31" x14ac:dyDescent="0.4">
      <c r="J235" s="6"/>
      <c r="K235" s="6"/>
      <c r="L235" s="6"/>
      <c r="M235" s="6"/>
      <c r="N235" s="6"/>
      <c r="O235" s="6"/>
      <c r="P235" s="6"/>
      <c r="Q235" s="6"/>
      <c r="R235" s="6"/>
      <c r="AE235" s="3"/>
    </row>
    <row r="236" spans="10:31" x14ac:dyDescent="0.4">
      <c r="J236" s="6"/>
      <c r="K236" s="6"/>
      <c r="L236" s="6"/>
      <c r="M236" s="6"/>
      <c r="N236" s="6"/>
      <c r="O236" s="6"/>
      <c r="P236" s="6"/>
      <c r="Q236" s="6"/>
      <c r="R236" s="6"/>
      <c r="AE236" s="3"/>
    </row>
    <row r="237" spans="10:31" x14ac:dyDescent="0.4">
      <c r="J237" s="6"/>
      <c r="K237" s="6"/>
      <c r="L237" s="6"/>
      <c r="M237" s="6"/>
      <c r="N237" s="6"/>
      <c r="O237" s="6"/>
      <c r="P237" s="6"/>
      <c r="Q237" s="6"/>
      <c r="R237" s="6"/>
      <c r="AE237" s="3"/>
    </row>
    <row r="238" spans="10:31" x14ac:dyDescent="0.4">
      <c r="J238" s="6"/>
      <c r="K238" s="6"/>
      <c r="L238" s="6"/>
      <c r="M238" s="6"/>
      <c r="N238" s="6"/>
      <c r="O238" s="6"/>
      <c r="P238" s="6"/>
      <c r="Q238" s="6"/>
      <c r="R238" s="6"/>
      <c r="AE238" s="3"/>
    </row>
    <row r="239" spans="10:31" x14ac:dyDescent="0.4">
      <c r="J239" s="6"/>
      <c r="K239" s="6"/>
      <c r="L239" s="6"/>
      <c r="M239" s="6"/>
      <c r="N239" s="6"/>
      <c r="O239" s="6"/>
      <c r="P239" s="6"/>
      <c r="Q239" s="6"/>
      <c r="R239" s="6"/>
      <c r="AE239" s="3"/>
    </row>
    <row r="240" spans="10:31" x14ac:dyDescent="0.4">
      <c r="J240" s="6"/>
      <c r="K240" s="6"/>
      <c r="L240" s="6"/>
      <c r="M240" s="6"/>
      <c r="N240" s="6"/>
      <c r="O240" s="6"/>
      <c r="P240" s="6"/>
      <c r="Q240" s="6"/>
      <c r="R240" s="6"/>
      <c r="AE240" s="3"/>
    </row>
    <row r="241" spans="10:31" x14ac:dyDescent="0.4">
      <c r="J241" s="6"/>
      <c r="K241" s="6"/>
      <c r="L241" s="6"/>
      <c r="M241" s="6"/>
      <c r="N241" s="6"/>
      <c r="O241" s="6"/>
      <c r="P241" s="6"/>
      <c r="Q241" s="6"/>
      <c r="R241" s="6"/>
      <c r="AE241" s="3"/>
    </row>
    <row r="242" spans="10:31" x14ac:dyDescent="0.4">
      <c r="J242" s="6"/>
      <c r="K242" s="6"/>
      <c r="L242" s="6"/>
      <c r="M242" s="6"/>
      <c r="N242" s="6"/>
      <c r="O242" s="6"/>
      <c r="P242" s="6"/>
      <c r="Q242" s="6"/>
      <c r="R242" s="6"/>
      <c r="AE242" s="3"/>
    </row>
    <row r="243" spans="10:31" x14ac:dyDescent="0.4">
      <c r="J243" s="6"/>
      <c r="K243" s="6"/>
      <c r="L243" s="6"/>
      <c r="M243" s="6"/>
      <c r="N243" s="6"/>
      <c r="O243" s="6"/>
      <c r="P243" s="6"/>
      <c r="Q243" s="6"/>
      <c r="R243" s="6"/>
      <c r="AE243" s="3"/>
    </row>
    <row r="244" spans="10:31" x14ac:dyDescent="0.4">
      <c r="J244" s="6"/>
      <c r="K244" s="6"/>
      <c r="L244" s="6"/>
      <c r="M244" s="6"/>
      <c r="N244" s="6"/>
      <c r="O244" s="6"/>
      <c r="P244" s="6"/>
      <c r="Q244" s="6"/>
      <c r="R244" s="6"/>
      <c r="AE244" s="3"/>
    </row>
    <row r="245" spans="10:31" x14ac:dyDescent="0.4">
      <c r="J245" s="6"/>
      <c r="K245" s="6"/>
      <c r="L245" s="6"/>
      <c r="M245" s="6"/>
      <c r="N245" s="6"/>
      <c r="O245" s="6"/>
      <c r="P245" s="6"/>
      <c r="Q245" s="6"/>
      <c r="R245" s="6"/>
      <c r="AE245" s="3"/>
    </row>
    <row r="246" spans="10:31" x14ac:dyDescent="0.4">
      <c r="J246" s="6"/>
      <c r="K246" s="6"/>
      <c r="L246" s="6"/>
      <c r="M246" s="6"/>
      <c r="N246" s="6"/>
      <c r="O246" s="6"/>
      <c r="P246" s="6"/>
      <c r="Q246" s="6"/>
      <c r="R246" s="6"/>
      <c r="AE246" s="3"/>
    </row>
    <row r="247" spans="10:31" x14ac:dyDescent="0.4">
      <c r="J247" s="6"/>
      <c r="K247" s="6"/>
      <c r="L247" s="6"/>
      <c r="M247" s="6"/>
      <c r="N247" s="6"/>
      <c r="O247" s="6"/>
      <c r="P247" s="6"/>
      <c r="Q247" s="6"/>
      <c r="R247" s="6"/>
      <c r="AE247" s="3"/>
    </row>
    <row r="248" spans="10:31" x14ac:dyDescent="0.4">
      <c r="J248" s="6"/>
      <c r="K248" s="6"/>
      <c r="L248" s="6"/>
      <c r="M248" s="6"/>
      <c r="N248" s="6"/>
      <c r="O248" s="6"/>
      <c r="P248" s="6"/>
      <c r="Q248" s="6"/>
      <c r="R248" s="6"/>
      <c r="AE248" s="3"/>
    </row>
    <row r="249" spans="10:31" x14ac:dyDescent="0.4">
      <c r="J249" s="6"/>
      <c r="K249" s="6"/>
      <c r="L249" s="6"/>
      <c r="M249" s="6"/>
      <c r="N249" s="6"/>
      <c r="O249" s="6"/>
      <c r="P249" s="6"/>
      <c r="Q249" s="6"/>
      <c r="R249" s="6"/>
      <c r="AE249" s="3"/>
    </row>
    <row r="250" spans="10:31" x14ac:dyDescent="0.4">
      <c r="J250" s="6"/>
      <c r="K250" s="6"/>
      <c r="L250" s="6"/>
      <c r="M250" s="6"/>
      <c r="N250" s="6"/>
      <c r="O250" s="6"/>
      <c r="P250" s="6"/>
      <c r="Q250" s="6"/>
      <c r="R250" s="6"/>
      <c r="AE250" s="3"/>
    </row>
    <row r="251" spans="10:31" x14ac:dyDescent="0.4">
      <c r="J251" s="6"/>
      <c r="K251" s="6"/>
      <c r="L251" s="6"/>
      <c r="M251" s="6"/>
      <c r="N251" s="6"/>
      <c r="O251" s="6"/>
      <c r="P251" s="6"/>
      <c r="Q251" s="6"/>
      <c r="R251" s="6"/>
      <c r="AE251" s="3"/>
    </row>
    <row r="252" spans="10:31" x14ac:dyDescent="0.4">
      <c r="J252" s="6"/>
      <c r="K252" s="6"/>
      <c r="L252" s="6"/>
      <c r="M252" s="6"/>
      <c r="N252" s="6"/>
      <c r="O252" s="6"/>
      <c r="P252" s="6"/>
      <c r="Q252" s="6"/>
      <c r="R252" s="6"/>
      <c r="AE252" s="3"/>
    </row>
    <row r="253" spans="10:31" x14ac:dyDescent="0.4">
      <c r="J253" s="6"/>
      <c r="K253" s="6"/>
      <c r="L253" s="6"/>
      <c r="M253" s="6"/>
      <c r="N253" s="6"/>
      <c r="O253" s="6"/>
      <c r="P253" s="6"/>
      <c r="Q253" s="6"/>
      <c r="R253" s="6"/>
      <c r="AE253" s="3"/>
    </row>
    <row r="254" spans="10:31" x14ac:dyDescent="0.4">
      <c r="J254" s="6"/>
      <c r="K254" s="6"/>
      <c r="L254" s="6"/>
      <c r="M254" s="6"/>
      <c r="N254" s="6"/>
      <c r="O254" s="6"/>
      <c r="P254" s="6"/>
      <c r="Q254" s="6"/>
      <c r="R254" s="6"/>
      <c r="AE254" s="3"/>
    </row>
    <row r="255" spans="10:31" x14ac:dyDescent="0.4">
      <c r="J255" s="6"/>
      <c r="K255" s="6"/>
      <c r="L255" s="6"/>
      <c r="M255" s="6"/>
      <c r="N255" s="6"/>
      <c r="O255" s="6"/>
      <c r="P255" s="6"/>
      <c r="Q255" s="6"/>
      <c r="R255" s="6"/>
      <c r="AE255" s="3"/>
    </row>
    <row r="256" spans="10:31" x14ac:dyDescent="0.4">
      <c r="J256" s="6"/>
      <c r="K256" s="6"/>
      <c r="L256" s="6"/>
      <c r="M256" s="6"/>
      <c r="N256" s="6"/>
      <c r="O256" s="6"/>
      <c r="P256" s="6"/>
      <c r="Q256" s="6"/>
      <c r="R256" s="6"/>
    </row>
    <row r="257" spans="10:18" x14ac:dyDescent="0.4">
      <c r="J257" s="6"/>
      <c r="K257" s="6"/>
      <c r="L257" s="6"/>
      <c r="M257" s="6"/>
      <c r="N257" s="6"/>
      <c r="O257" s="6"/>
      <c r="P257" s="6"/>
      <c r="Q257" s="6"/>
      <c r="R257" s="6"/>
    </row>
    <row r="258" spans="10:18" x14ac:dyDescent="0.4">
      <c r="J258" s="6"/>
      <c r="K258" s="6"/>
      <c r="L258" s="6"/>
      <c r="M258" s="6"/>
      <c r="N258" s="6"/>
      <c r="O258" s="6"/>
      <c r="P258" s="6"/>
      <c r="Q258" s="6"/>
      <c r="R258" s="6"/>
    </row>
    <row r="259" spans="10:18" x14ac:dyDescent="0.4">
      <c r="J259" s="6"/>
      <c r="K259" s="6"/>
      <c r="L259" s="6"/>
      <c r="M259" s="6"/>
      <c r="N259" s="6"/>
      <c r="O259" s="6"/>
      <c r="P259" s="6"/>
      <c r="Q259" s="6"/>
      <c r="R259" s="6"/>
    </row>
    <row r="260" spans="10:18" x14ac:dyDescent="0.4">
      <c r="J260" s="6"/>
      <c r="K260" s="6"/>
      <c r="L260" s="6"/>
      <c r="M260" s="6"/>
      <c r="N260" s="6"/>
      <c r="O260" s="6"/>
      <c r="P260" s="6"/>
      <c r="Q260" s="6"/>
      <c r="R260" s="6"/>
    </row>
    <row r="261" spans="10:18" x14ac:dyDescent="0.4">
      <c r="J261" s="6"/>
      <c r="K261" s="6"/>
      <c r="L261" s="6"/>
      <c r="M261" s="6"/>
      <c r="N261" s="6"/>
      <c r="O261" s="6"/>
      <c r="P261" s="6"/>
      <c r="Q261" s="6"/>
      <c r="R261" s="6"/>
    </row>
  </sheetData>
  <mergeCells count="8">
    <mergeCell ref="A1:M1"/>
    <mergeCell ref="AE1:AG1"/>
    <mergeCell ref="B2:D2"/>
    <mergeCell ref="E2:I2"/>
    <mergeCell ref="J2:K2"/>
    <mergeCell ref="L2:M2"/>
    <mergeCell ref="N2:O2"/>
    <mergeCell ref="AF2:AG2"/>
  </mergeCells>
  <phoneticPr fontId="2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9CD6-06C0-4CCA-B346-C0EF25FF7000}">
  <dimension ref="A1:AI261"/>
  <sheetViews>
    <sheetView topLeftCell="L2" zoomScale="70" zoomScaleNormal="70" workbookViewId="0">
      <selection activeCell="R31" sqref="R31"/>
    </sheetView>
  </sheetViews>
  <sheetFormatPr defaultRowHeight="18.75" x14ac:dyDescent="0.4"/>
  <cols>
    <col min="1" max="1" width="24.25" style="6" bestFit="1" customWidth="1"/>
    <col min="2" max="2" width="13.25" style="6" bestFit="1" customWidth="1"/>
    <col min="3" max="3" width="19" style="6" bestFit="1" customWidth="1"/>
    <col min="4" max="4" width="13.125" style="6" bestFit="1" customWidth="1"/>
    <col min="5" max="5" width="9.5" style="6" bestFit="1" customWidth="1"/>
    <col min="6" max="6" width="8.75" style="6" bestFit="1" customWidth="1"/>
    <col min="7" max="8" width="19.25" style="6" bestFit="1" customWidth="1"/>
    <col min="9" max="9" width="7.75" style="6" bestFit="1" customWidth="1"/>
    <col min="10" max="10" width="10.5" style="3" bestFit="1" customWidth="1"/>
    <col min="11" max="11" width="10.75" style="3" bestFit="1" customWidth="1"/>
    <col min="12" max="12" width="10.5" style="3" bestFit="1" customWidth="1"/>
    <col min="13" max="13" width="10.75" style="3" bestFit="1" customWidth="1"/>
    <col min="14" max="15" width="9.375" style="3" customWidth="1"/>
    <col min="16" max="16" width="13.25" style="3" bestFit="1" customWidth="1"/>
    <col min="17" max="17" width="12.625" style="3" bestFit="1" customWidth="1"/>
    <col min="18" max="29" width="9" style="3"/>
    <col min="30" max="30" width="9" style="4"/>
    <col min="31" max="31" width="22.25" style="13" customWidth="1"/>
    <col min="32" max="32" width="25.75" style="3" bestFit="1" customWidth="1"/>
    <col min="33" max="33" width="26.75" style="3" bestFit="1" customWidth="1"/>
    <col min="34" max="16384" width="9" style="3"/>
  </cols>
  <sheetData>
    <row r="1" spans="1:3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AE1" s="5"/>
      <c r="AF1" s="5"/>
      <c r="AG1" s="5"/>
    </row>
    <row r="2" spans="1:35" x14ac:dyDescent="0.4">
      <c r="B2" s="1" t="s">
        <v>1</v>
      </c>
      <c r="C2" s="1"/>
      <c r="D2" s="1"/>
      <c r="E2" s="1" t="s">
        <v>2</v>
      </c>
      <c r="F2" s="1"/>
      <c r="G2" s="1"/>
      <c r="H2" s="1"/>
      <c r="I2" s="1"/>
      <c r="J2" s="5" t="s">
        <v>3</v>
      </c>
      <c r="K2" s="5"/>
      <c r="L2" s="5" t="s">
        <v>4</v>
      </c>
      <c r="M2" s="5"/>
      <c r="N2" s="5" t="s">
        <v>153</v>
      </c>
      <c r="O2" s="5"/>
      <c r="P2" s="7"/>
      <c r="Q2" s="7"/>
      <c r="R2" s="7"/>
      <c r="AE2" s="8"/>
      <c r="AF2" s="5" t="s">
        <v>6</v>
      </c>
      <c r="AG2" s="5"/>
    </row>
    <row r="3" spans="1:35" x14ac:dyDescent="0.4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6" t="s">
        <v>20</v>
      </c>
      <c r="O3" s="6" t="s">
        <v>21</v>
      </c>
      <c r="P3" s="6" t="s">
        <v>805</v>
      </c>
      <c r="Q3" s="6" t="s">
        <v>804</v>
      </c>
      <c r="R3" s="6"/>
      <c r="AE3" s="9" t="s">
        <v>10</v>
      </c>
      <c r="AF3" s="10" t="s">
        <v>22</v>
      </c>
      <c r="AG3" s="10" t="s">
        <v>23</v>
      </c>
      <c r="AH3" s="3" t="s">
        <v>1071</v>
      </c>
      <c r="AI3" s="3" t="s">
        <v>1072</v>
      </c>
    </row>
    <row r="4" spans="1:35" x14ac:dyDescent="0.4">
      <c r="A4" s="11" t="s">
        <v>947</v>
      </c>
      <c r="B4" s="6" t="str">
        <f>MID(A4,12,8)&amp;"."&amp;RIGHT(A4,3)</f>
        <v>15:02:00.921</v>
      </c>
      <c r="C4" s="6">
        <f>LEFT(B4,2)*3600+MID(B4,4,2)*60+RIGHT(B4,6)</f>
        <v>54120.921000000002</v>
      </c>
      <c r="D4" s="6">
        <f>C4-$C$4</f>
        <v>0</v>
      </c>
      <c r="E4" s="6">
        <v>900.27200000000005</v>
      </c>
      <c r="F4" s="6">
        <v>5145.63</v>
      </c>
      <c r="G4" s="6">
        <v>12843</v>
      </c>
      <c r="H4" s="6">
        <v>814.5</v>
      </c>
      <c r="I4" s="6">
        <v>455.5</v>
      </c>
      <c r="J4" s="3">
        <f>ROUND(E4*COS(-1.3*PI()/180)-F4*SIN(-1.3*PI()/180),3)</f>
        <v>1016.7809999999999</v>
      </c>
      <c r="K4" s="3">
        <f>ROUND(E4*SIN(-1.3*PI()/180)+F4*COS(-1.3*PI()/180),3)</f>
        <v>5123.8810000000003</v>
      </c>
      <c r="L4" s="3">
        <f>J4-$J$4</f>
        <v>0</v>
      </c>
      <c r="M4" s="3">
        <f>K4-$K$4</f>
        <v>0</v>
      </c>
      <c r="N4" s="3">
        <f>L4*0.001</f>
        <v>0</v>
      </c>
      <c r="O4" s="3">
        <f>M4*0.001</f>
        <v>0</v>
      </c>
      <c r="P4" s="3">
        <f>IF(O4&gt;15,"",N4)</f>
        <v>0</v>
      </c>
      <c r="Q4" s="3" t="str">
        <f>IF(O4&lt;15,"",N4)</f>
        <v/>
      </c>
      <c r="AE4" s="12">
        <v>0</v>
      </c>
      <c r="AF4" s="3">
        <v>-30.620000839233398</v>
      </c>
      <c r="AG4" s="3">
        <v>-6.8299999237060547</v>
      </c>
      <c r="AH4" s="3">
        <f>AF4</f>
        <v>-30.620000839233398</v>
      </c>
      <c r="AI4" s="3">
        <f>AG4</f>
        <v>-6.8299999237060547</v>
      </c>
    </row>
    <row r="5" spans="1:35" x14ac:dyDescent="0.4">
      <c r="A5" s="6" t="s">
        <v>946</v>
      </c>
      <c r="B5" s="6" t="str">
        <f>MID(A5,12,8)&amp;"."&amp;RIGHT(A5,3)</f>
        <v>15:02:01.014</v>
      </c>
      <c r="C5" s="6">
        <f>LEFT(B5,2)*3600+MID(B5,4,2)*60+RIGHT(B5,6)</f>
        <v>54121.014000000003</v>
      </c>
      <c r="D5" s="6">
        <f>C5-$C$4</f>
        <v>9.30000000007567E-2</v>
      </c>
      <c r="E5" s="6">
        <v>869.57100000000003</v>
      </c>
      <c r="F5" s="6">
        <v>5435.26</v>
      </c>
      <c r="G5" s="6">
        <v>12655</v>
      </c>
      <c r="H5" s="6">
        <v>782</v>
      </c>
      <c r="I5" s="6">
        <v>453.5</v>
      </c>
      <c r="J5" s="3">
        <f>ROUND(E5*COS(-1.3*PI()/180)-F5*SIN(-1.3*PI()/180),3)</f>
        <v>992.65899999999999</v>
      </c>
      <c r="K5" s="3">
        <f>ROUND(E5*SIN(-1.3*PI()/180)+F5*COS(-1.3*PI()/180),3)</f>
        <v>5414.1329999999998</v>
      </c>
      <c r="L5" s="3">
        <f>J5-$J$4</f>
        <v>-24.121999999999957</v>
      </c>
      <c r="M5" s="3">
        <f>K5-$K$4</f>
        <v>290.2519999999995</v>
      </c>
      <c r="N5" s="3">
        <f>L5*0.001</f>
        <v>-2.4121999999999959E-2</v>
      </c>
      <c r="O5" s="3">
        <f>M5*0.001</f>
        <v>0.29025199999999951</v>
      </c>
      <c r="P5" s="3">
        <f>IF(O5&gt;15,"",N5)</f>
        <v>-2.4121999999999959E-2</v>
      </c>
      <c r="Q5" s="3" t="str">
        <f>IF(O5&lt;15,"",N5)</f>
        <v/>
      </c>
      <c r="AE5" s="12">
        <v>6.5000000000000002E-2</v>
      </c>
      <c r="AF5" s="3">
        <v>-30.069999694824219</v>
      </c>
      <c r="AG5" s="3">
        <v>-5.9200000762939453</v>
      </c>
      <c r="AH5" s="3">
        <f>AF5</f>
        <v>-30.069999694824219</v>
      </c>
      <c r="AI5" s="3">
        <f>AG5</f>
        <v>-5.9200000762939453</v>
      </c>
    </row>
    <row r="6" spans="1:35" x14ac:dyDescent="0.4">
      <c r="A6" s="6" t="s">
        <v>945</v>
      </c>
      <c r="B6" s="6" t="str">
        <f>MID(A6,12,8)&amp;"."&amp;RIGHT(A6,3)</f>
        <v>15:02:01.106</v>
      </c>
      <c r="C6" s="6">
        <f>LEFT(B6,2)*3600+MID(B6,4,2)*60+RIGHT(B6,6)</f>
        <v>54121.106</v>
      </c>
      <c r="D6" s="6">
        <f>C6-$C$4</f>
        <v>0.18499999999767169</v>
      </c>
      <c r="E6" s="6">
        <v>888.16899999999998</v>
      </c>
      <c r="F6" s="6">
        <v>5533.02</v>
      </c>
      <c r="G6" s="6">
        <v>12572</v>
      </c>
      <c r="H6" s="6">
        <v>882</v>
      </c>
      <c r="I6" s="6">
        <v>905.5</v>
      </c>
      <c r="J6" s="3">
        <f>ROUND(E6*COS(-1.3*PI()/180)-F6*SIN(-1.3*PI()/180),3)</f>
        <v>1013.47</v>
      </c>
      <c r="K6" s="3">
        <f>ROUND(E6*SIN(-1.3*PI()/180)+F6*COS(-1.3*PI()/180),3)</f>
        <v>5511.4459999999999</v>
      </c>
      <c r="L6" s="3">
        <f>J6-$J$4</f>
        <v>-3.3109999999999218</v>
      </c>
      <c r="M6" s="3">
        <f>K6-$K$4</f>
        <v>387.5649999999996</v>
      </c>
      <c r="N6" s="3">
        <f>L6*0.001</f>
        <v>-3.3109999999999216E-3</v>
      </c>
      <c r="O6" s="3">
        <f>M6*0.001</f>
        <v>0.3875649999999996</v>
      </c>
      <c r="P6" s="3">
        <f>IF(O6&gt;15,"",N6)</f>
        <v>-3.3109999999999216E-3</v>
      </c>
      <c r="Q6" s="3" t="str">
        <f>IF(O6&lt;15,"",N6)</f>
        <v/>
      </c>
      <c r="AE6" s="12">
        <v>0.13700000000000001</v>
      </c>
      <c r="AF6" s="3">
        <v>-30.850000381469727</v>
      </c>
      <c r="AG6" s="3">
        <v>-5.7399997711181641</v>
      </c>
      <c r="AH6" s="3">
        <f>AF6</f>
        <v>-30.850000381469727</v>
      </c>
      <c r="AI6" s="3">
        <f>AG6</f>
        <v>-5.7399997711181641</v>
      </c>
    </row>
    <row r="7" spans="1:35" x14ac:dyDescent="0.4">
      <c r="A7" s="6" t="s">
        <v>944</v>
      </c>
      <c r="B7" s="6" t="str">
        <f>MID(A7,12,8)&amp;"."&amp;RIGHT(A7,3)</f>
        <v>15:02:01.199</v>
      </c>
      <c r="C7" s="6">
        <f>LEFT(B7,2)*3600+MID(B7,4,2)*60+RIGHT(B7,6)</f>
        <v>54121.199000000001</v>
      </c>
      <c r="D7" s="6">
        <f>C7-$C$4</f>
        <v>0.27799999999842839</v>
      </c>
      <c r="E7" s="6">
        <v>907.27499999999998</v>
      </c>
      <c r="F7" s="6">
        <v>5783.68</v>
      </c>
      <c r="G7" s="6">
        <v>12381</v>
      </c>
      <c r="H7" s="6">
        <v>836</v>
      </c>
      <c r="I7" s="6">
        <v>450.75</v>
      </c>
      <c r="J7" s="3">
        <f>ROUND(E7*COS(-1.3*PI()/180)-F7*SIN(-1.3*PI()/180),3)</f>
        <v>1038.258</v>
      </c>
      <c r="K7" s="3">
        <f>ROUND(E7*SIN(-1.3*PI()/180)+F7*COS(-1.3*PI()/180),3)</f>
        <v>5761.6080000000002</v>
      </c>
      <c r="L7" s="3">
        <f>J7-$J$4</f>
        <v>21.477000000000089</v>
      </c>
      <c r="M7" s="3">
        <f>K7-$K$4</f>
        <v>637.72699999999986</v>
      </c>
      <c r="N7" s="3">
        <f>L7*0.001</f>
        <v>2.147700000000009E-2</v>
      </c>
      <c r="O7" s="3">
        <f>M7*0.001</f>
        <v>0.63772699999999982</v>
      </c>
      <c r="P7" s="3">
        <f>IF(O7&gt;15,"",N7)</f>
        <v>2.147700000000009E-2</v>
      </c>
      <c r="Q7" s="3" t="str">
        <f>IF(O7&lt;15,"",N7)</f>
        <v/>
      </c>
      <c r="AE7" s="12">
        <v>0.21</v>
      </c>
      <c r="AF7" s="3">
        <v>-27.010000228881836</v>
      </c>
      <c r="AG7" s="3">
        <v>-7.6999998092651367</v>
      </c>
      <c r="AH7" s="3">
        <f>AF7</f>
        <v>-27.010000228881836</v>
      </c>
      <c r="AI7" s="3">
        <f>AG7</f>
        <v>-7.6999998092651367</v>
      </c>
    </row>
    <row r="8" spans="1:35" x14ac:dyDescent="0.4">
      <c r="A8" s="6" t="s">
        <v>943</v>
      </c>
      <c r="B8" s="6" t="str">
        <f>MID(A8,12,8)&amp;"."&amp;RIGHT(A8,3)</f>
        <v>15:02:01.292</v>
      </c>
      <c r="C8" s="6">
        <f>LEFT(B8,2)*3600+MID(B8,4,2)*60+RIGHT(B8,6)</f>
        <v>54121.292000000001</v>
      </c>
      <c r="D8" s="6">
        <f>C8-$C$4</f>
        <v>0.37099999999918509</v>
      </c>
      <c r="E8" s="6">
        <v>900.31700000000001</v>
      </c>
      <c r="F8" s="6">
        <v>5927.72</v>
      </c>
      <c r="G8" s="6">
        <v>12285</v>
      </c>
      <c r="H8" s="6">
        <v>818.5</v>
      </c>
      <c r="I8" s="6">
        <v>449.25</v>
      </c>
      <c r="J8" s="3">
        <f>ROUND(E8*COS(-1.3*PI()/180)-F8*SIN(-1.3*PI()/180),3)</f>
        <v>1034.569</v>
      </c>
      <c r="K8" s="3">
        <f>ROUND(E8*SIN(-1.3*PI()/180)+F8*COS(-1.3*PI()/180),3)</f>
        <v>5905.768</v>
      </c>
      <c r="L8" s="3">
        <f>J8-$J$4</f>
        <v>17.788000000000011</v>
      </c>
      <c r="M8" s="3">
        <f>K8-$K$4</f>
        <v>781.88699999999972</v>
      </c>
      <c r="N8" s="3">
        <f>L8*0.001</f>
        <v>1.7788000000000012E-2</v>
      </c>
      <c r="O8" s="3">
        <f>M8*0.001</f>
        <v>0.78188699999999978</v>
      </c>
      <c r="P8" s="3">
        <f>IF(O8&gt;15,"",N8)</f>
        <v>1.7788000000000012E-2</v>
      </c>
      <c r="Q8" s="3" t="str">
        <f>IF(O8&lt;15,"",N8)</f>
        <v/>
      </c>
      <c r="AE8" s="12">
        <v>0.27200000000000002</v>
      </c>
      <c r="AF8" s="3">
        <v>-27.569999694824219</v>
      </c>
      <c r="AG8" s="3">
        <v>-7.7899999618530273</v>
      </c>
      <c r="AH8" s="3">
        <f>AF8</f>
        <v>-27.569999694824219</v>
      </c>
      <c r="AI8" s="3">
        <f>AG8</f>
        <v>-7.7899999618530273</v>
      </c>
    </row>
    <row r="9" spans="1:35" x14ac:dyDescent="0.4">
      <c r="A9" s="6" t="s">
        <v>942</v>
      </c>
      <c r="B9" s="6" t="str">
        <f>MID(A9,12,8)&amp;"."&amp;RIGHT(A9,3)</f>
        <v>15:02:01.385</v>
      </c>
      <c r="C9" s="6">
        <f>LEFT(B9,2)*3600+MID(B9,4,2)*60+RIGHT(B9,6)</f>
        <v>54121.385000000002</v>
      </c>
      <c r="D9" s="6">
        <f>C9-$C$4</f>
        <v>0.46399999999994179</v>
      </c>
      <c r="E9" s="6">
        <v>926.59699999999998</v>
      </c>
      <c r="F9" s="6">
        <v>6174.35</v>
      </c>
      <c r="G9" s="6">
        <v>12095</v>
      </c>
      <c r="H9" s="6">
        <v>902</v>
      </c>
      <c r="I9" s="6">
        <v>896.5</v>
      </c>
      <c r="J9" s="3">
        <f>ROUND(E9*COS(-1.3*PI()/180)-F9*SIN(-1.3*PI()/180),3)</f>
        <v>1066.4380000000001</v>
      </c>
      <c r="K9" s="3">
        <f>ROUND(E9*SIN(-1.3*PI()/180)+F9*COS(-1.3*PI()/180),3)</f>
        <v>6151.7389999999996</v>
      </c>
      <c r="L9" s="3">
        <f>J9-$J$4</f>
        <v>49.657000000000153</v>
      </c>
      <c r="M9" s="3">
        <f>K9-$K$4</f>
        <v>1027.8579999999993</v>
      </c>
      <c r="N9" s="3">
        <f>L9*0.001</f>
        <v>4.9657000000000152E-2</v>
      </c>
      <c r="O9" s="3">
        <f>M9*0.001</f>
        <v>1.0278579999999993</v>
      </c>
      <c r="P9" s="3">
        <f>IF(O9&gt;15,"",N9)</f>
        <v>4.9657000000000152E-2</v>
      </c>
      <c r="Q9" s="3" t="str">
        <f>IF(O9&lt;15,"",N9)</f>
        <v/>
      </c>
      <c r="AE9" s="12">
        <v>0.33900000000000002</v>
      </c>
      <c r="AF9" s="3">
        <v>-31.280000686645508</v>
      </c>
      <c r="AG9" s="3">
        <v>-6.0799999237060547</v>
      </c>
      <c r="AH9" s="3">
        <f>AF9</f>
        <v>-31.280000686645508</v>
      </c>
      <c r="AI9" s="3">
        <f>AG9</f>
        <v>-6.0799999237060547</v>
      </c>
    </row>
    <row r="10" spans="1:35" x14ac:dyDescent="0.4">
      <c r="A10" s="6" t="s">
        <v>941</v>
      </c>
      <c r="B10" s="6" t="str">
        <f>MID(A10,12,8)&amp;"."&amp;RIGHT(A10,3)</f>
        <v>15:02:01.478</v>
      </c>
      <c r="C10" s="6">
        <f>LEFT(B10,2)*3600+MID(B10,4,2)*60+RIGHT(B10,6)</f>
        <v>54121.478000000003</v>
      </c>
      <c r="D10" s="6">
        <f>C10-$C$4</f>
        <v>0.55700000000069849</v>
      </c>
      <c r="E10" s="6">
        <v>927.41200000000003</v>
      </c>
      <c r="F10" s="6">
        <v>6319.43</v>
      </c>
      <c r="G10" s="6">
        <v>11995</v>
      </c>
      <c r="H10" s="6">
        <v>900</v>
      </c>
      <c r="I10" s="6">
        <v>895</v>
      </c>
      <c r="J10" s="3">
        <f>ROUND(E10*COS(-1.3*PI()/180)-F10*SIN(-1.3*PI()/180),3)</f>
        <v>1070.5440000000001</v>
      </c>
      <c r="K10" s="3">
        <f>ROUND(E10*SIN(-1.3*PI()/180)+F10*COS(-1.3*PI()/180),3)</f>
        <v>6296.7629999999999</v>
      </c>
      <c r="L10" s="3">
        <f>J10-$J$4</f>
        <v>53.763000000000147</v>
      </c>
      <c r="M10" s="3">
        <f>K10-$K$4</f>
        <v>1172.8819999999996</v>
      </c>
      <c r="N10" s="3">
        <f>L10*0.001</f>
        <v>5.3763000000000151E-2</v>
      </c>
      <c r="O10" s="3">
        <f>M10*0.001</f>
        <v>1.1728819999999995</v>
      </c>
      <c r="P10" s="3">
        <f>IF(O10&gt;15,"",N10)</f>
        <v>5.3763000000000151E-2</v>
      </c>
      <c r="Q10" s="3" t="str">
        <f>IF(O10&lt;15,"",N10)</f>
        <v/>
      </c>
      <c r="AE10" s="12">
        <v>0.40100000000000002</v>
      </c>
      <c r="AF10" s="3">
        <v>-32.150001525878906</v>
      </c>
      <c r="AG10" s="3">
        <v>-2.4100000858306885</v>
      </c>
      <c r="AH10" s="3">
        <f>AF10</f>
        <v>-32.150001525878906</v>
      </c>
      <c r="AI10" s="3">
        <f>AG10</f>
        <v>-2.4100000858306885</v>
      </c>
    </row>
    <row r="11" spans="1:35" x14ac:dyDescent="0.4">
      <c r="A11" s="6" t="s">
        <v>940</v>
      </c>
      <c r="B11" s="6" t="str">
        <f>MID(A11,12,8)&amp;"."&amp;RIGHT(A11,3)</f>
        <v>15:02:01.571</v>
      </c>
      <c r="C11" s="6">
        <f>LEFT(B11,2)*3600+MID(B11,4,2)*60+RIGHT(B11,6)</f>
        <v>54121.571000000004</v>
      </c>
      <c r="D11" s="6">
        <f>C11-$C$4</f>
        <v>0.65000000000145519</v>
      </c>
      <c r="E11" s="6">
        <v>949.24800000000005</v>
      </c>
      <c r="F11" s="6">
        <v>6551.33</v>
      </c>
      <c r="G11" s="6">
        <v>11822</v>
      </c>
      <c r="H11" s="6">
        <v>835.5</v>
      </c>
      <c r="I11" s="6">
        <v>445.25</v>
      </c>
      <c r="J11" s="3">
        <f>ROUND(E11*COS(-1.3*PI()/180)-F11*SIN(-1.3*PI()/180),3)</f>
        <v>1097.636</v>
      </c>
      <c r="K11" s="3">
        <f>ROUND(E11*SIN(-1.3*PI()/180)+F11*COS(-1.3*PI()/180),3)</f>
        <v>6528.1080000000002</v>
      </c>
      <c r="L11" s="3">
        <f>J11-$J$4</f>
        <v>80.855000000000018</v>
      </c>
      <c r="M11" s="3">
        <f>K11-$K$4</f>
        <v>1404.2269999999999</v>
      </c>
      <c r="N11" s="3">
        <f>L11*0.001</f>
        <v>8.0855000000000024E-2</v>
      </c>
      <c r="O11" s="3">
        <f>M11*0.001</f>
        <v>1.4042269999999999</v>
      </c>
      <c r="P11" s="3">
        <f>IF(O11&gt;15,"",N11)</f>
        <v>8.0855000000000024E-2</v>
      </c>
      <c r="Q11" s="3" t="str">
        <f>IF(O11&lt;15,"",N11)</f>
        <v/>
      </c>
      <c r="AE11" s="12">
        <v>0.45900000000000002</v>
      </c>
      <c r="AF11" s="3">
        <v>-31.440000534057617</v>
      </c>
      <c r="AG11" s="3">
        <v>-5.570000171661377</v>
      </c>
      <c r="AH11" s="3">
        <f>AF11</f>
        <v>-31.440000534057617</v>
      </c>
      <c r="AI11" s="3">
        <f>AG11</f>
        <v>-5.570000171661377</v>
      </c>
    </row>
    <row r="12" spans="1:35" x14ac:dyDescent="0.4">
      <c r="A12" s="6" t="s">
        <v>939</v>
      </c>
      <c r="B12" s="6" t="str">
        <f>MID(A12,12,8)&amp;"."&amp;RIGHT(A12,3)</f>
        <v>15:02:01.666</v>
      </c>
      <c r="C12" s="6">
        <f>LEFT(B12,2)*3600+MID(B12,4,2)*60+RIGHT(B12,6)</f>
        <v>54121.665999999997</v>
      </c>
      <c r="D12" s="6">
        <f>C12-$C$4</f>
        <v>0.74499999999534339</v>
      </c>
      <c r="E12" s="6">
        <v>946.96400000000006</v>
      </c>
      <c r="F12" s="6">
        <v>6687.62</v>
      </c>
      <c r="G12" s="6">
        <v>11732.5</v>
      </c>
      <c r="H12" s="6">
        <v>850</v>
      </c>
      <c r="I12" s="6">
        <v>443</v>
      </c>
      <c r="J12" s="3">
        <f>ROUND(E12*COS(-1.3*PI()/180)-F12*SIN(-1.3*PI()/180),3)</f>
        <v>1098.4449999999999</v>
      </c>
      <c r="K12" s="3">
        <f>ROUND(E12*SIN(-1.3*PI()/180)+F12*COS(-1.3*PI()/180),3)</f>
        <v>6664.415</v>
      </c>
      <c r="L12" s="3">
        <f>J12-$J$4</f>
        <v>81.663999999999987</v>
      </c>
      <c r="M12" s="3">
        <f>K12-$K$4</f>
        <v>1540.5339999999997</v>
      </c>
      <c r="N12" s="3">
        <f>L12*0.001</f>
        <v>8.1663999999999987E-2</v>
      </c>
      <c r="O12" s="3">
        <f>M12*0.001</f>
        <v>1.5405339999999996</v>
      </c>
      <c r="P12" s="3">
        <f>IF(O12&gt;15,"",N12)</f>
        <v>8.1663999999999987E-2</v>
      </c>
      <c r="Q12" s="3" t="str">
        <f>IF(O12&lt;15,"",N12)</f>
        <v/>
      </c>
      <c r="AE12" s="12">
        <v>0.52800000000000002</v>
      </c>
      <c r="AF12" s="3">
        <v>-34.970001220703125</v>
      </c>
      <c r="AG12" s="3">
        <v>-1.1299999952316284</v>
      </c>
      <c r="AH12" s="3">
        <f>AF12</f>
        <v>-34.970001220703125</v>
      </c>
      <c r="AI12" s="3">
        <f>AG12</f>
        <v>-1.1299999952316284</v>
      </c>
    </row>
    <row r="13" spans="1:35" x14ac:dyDescent="0.4">
      <c r="A13" s="6" t="s">
        <v>938</v>
      </c>
      <c r="B13" s="6" t="str">
        <f>MID(A13,12,8)&amp;"."&amp;RIGHT(A13,3)</f>
        <v>15:02:01.759</v>
      </c>
      <c r="C13" s="6">
        <f>LEFT(B13,2)*3600+MID(B13,4,2)*60+RIGHT(B13,6)</f>
        <v>54121.758999999998</v>
      </c>
      <c r="D13" s="6">
        <f>C13-$C$4</f>
        <v>0.83799999999610009</v>
      </c>
      <c r="E13" s="6">
        <v>968.03700000000003</v>
      </c>
      <c r="F13" s="6">
        <v>6976</v>
      </c>
      <c r="G13" s="6">
        <v>11526.5</v>
      </c>
      <c r="H13" s="6">
        <v>848</v>
      </c>
      <c r="I13" s="6">
        <v>441</v>
      </c>
      <c r="J13" s="3">
        <f>ROUND(E13*COS(-1.3*PI()/180)-F13*SIN(-1.3*PI()/180),3)</f>
        <v>1126.0550000000001</v>
      </c>
      <c r="K13" s="3">
        <f>ROUND(E13*SIN(-1.3*PI()/180)+F13*COS(-1.3*PI()/180),3)</f>
        <v>6952.2420000000002</v>
      </c>
      <c r="L13" s="3">
        <f>J13-$J$4</f>
        <v>109.27400000000011</v>
      </c>
      <c r="M13" s="3">
        <f>K13-$K$4</f>
        <v>1828.3609999999999</v>
      </c>
      <c r="N13" s="3">
        <f>L13*0.001</f>
        <v>0.10927400000000012</v>
      </c>
      <c r="O13" s="3">
        <f>M13*0.001</f>
        <v>1.8283609999999999</v>
      </c>
      <c r="P13" s="3">
        <f>IF(O13&gt;15,"",N13)</f>
        <v>0.10927400000000012</v>
      </c>
      <c r="Q13" s="3" t="str">
        <f>IF(O13&lt;15,"",N13)</f>
        <v/>
      </c>
      <c r="AE13" s="12">
        <v>0.59399999999999997</v>
      </c>
      <c r="AF13" s="3">
        <v>-28.430000305175781</v>
      </c>
      <c r="AG13" s="3">
        <v>-2.6099998950958252</v>
      </c>
      <c r="AH13" s="3">
        <f>AF13</f>
        <v>-28.430000305175781</v>
      </c>
      <c r="AI13" s="3">
        <f>AG13</f>
        <v>-2.6099998950958252</v>
      </c>
    </row>
    <row r="14" spans="1:35" x14ac:dyDescent="0.4">
      <c r="A14" s="6" t="s">
        <v>937</v>
      </c>
      <c r="B14" s="6" t="str">
        <f>MID(A14,12,8)&amp;"."&amp;RIGHT(A14,3)</f>
        <v>15:02:01.852</v>
      </c>
      <c r="C14" s="6">
        <f>LEFT(B14,2)*3600+MID(B14,4,2)*60+RIGHT(B14,6)</f>
        <v>54121.851999999999</v>
      </c>
      <c r="D14" s="6">
        <f>C14-$C$4</f>
        <v>0.93099999999685679</v>
      </c>
      <c r="E14" s="6">
        <v>962.98400000000004</v>
      </c>
      <c r="F14" s="6">
        <v>7103.56</v>
      </c>
      <c r="G14" s="6">
        <v>11447.5</v>
      </c>
      <c r="H14" s="6">
        <v>855.5</v>
      </c>
      <c r="I14" s="6">
        <v>439.25</v>
      </c>
      <c r="J14" s="3">
        <f>ROUND(E14*COS(-1.3*PI()/180)-F14*SIN(-1.3*PI()/180),3)</f>
        <v>1123.8969999999999</v>
      </c>
      <c r="K14" s="3">
        <f>ROUND(E14*SIN(-1.3*PI()/180)+F14*COS(-1.3*PI()/180),3)</f>
        <v>7079.884</v>
      </c>
      <c r="L14" s="3">
        <f>J14-$J$4</f>
        <v>107.11599999999999</v>
      </c>
      <c r="M14" s="3">
        <f>K14-$K$4</f>
        <v>1956.0029999999997</v>
      </c>
      <c r="N14" s="3">
        <f>L14*0.001</f>
        <v>0.10711599999999999</v>
      </c>
      <c r="O14" s="3">
        <f>M14*0.001</f>
        <v>1.9560029999999997</v>
      </c>
      <c r="P14" s="3">
        <f>IF(O14&gt;15,"",N14)</f>
        <v>0.10711599999999999</v>
      </c>
      <c r="Q14" s="3" t="str">
        <f>IF(O14&lt;15,"",N14)</f>
        <v/>
      </c>
      <c r="AE14" s="12">
        <v>0.68</v>
      </c>
      <c r="AF14" s="3">
        <v>-33.490001678466797</v>
      </c>
      <c r="AG14" s="3">
        <v>-2.940000057220459</v>
      </c>
      <c r="AH14" s="3">
        <f>AF14</f>
        <v>-33.490001678466797</v>
      </c>
      <c r="AI14" s="3">
        <f>AG14</f>
        <v>-2.940000057220459</v>
      </c>
    </row>
    <row r="15" spans="1:35" x14ac:dyDescent="0.4">
      <c r="A15" s="6" t="s">
        <v>936</v>
      </c>
      <c r="B15" s="6" t="str">
        <f>MID(A15,12,8)&amp;"."&amp;RIGHT(A15,3)</f>
        <v>15:02:01.945</v>
      </c>
      <c r="C15" s="6">
        <f>LEFT(B15,2)*3600+MID(B15,4,2)*60+RIGHT(B15,6)</f>
        <v>54121.945</v>
      </c>
      <c r="D15" s="6">
        <f>C15-$C$4</f>
        <v>1.0239999999976135</v>
      </c>
      <c r="E15" s="6">
        <v>965.32799999999997</v>
      </c>
      <c r="F15" s="6">
        <v>7363.46</v>
      </c>
      <c r="G15" s="6">
        <v>11279.5</v>
      </c>
      <c r="H15" s="6">
        <v>856.5</v>
      </c>
      <c r="I15" s="6">
        <v>437.25</v>
      </c>
      <c r="J15" s="3">
        <f>ROUND(E15*COS(-1.3*PI()/180)-F15*SIN(-1.3*PI()/180),3)</f>
        <v>1132.1369999999999</v>
      </c>
      <c r="K15" s="3">
        <f>ROUND(E15*SIN(-1.3*PI()/180)+F15*COS(-1.3*PI()/180),3)</f>
        <v>7339.6639999999998</v>
      </c>
      <c r="L15" s="3">
        <f>J15-$J$4</f>
        <v>115.35599999999999</v>
      </c>
      <c r="M15" s="3">
        <f>K15-$K$4</f>
        <v>2215.7829999999994</v>
      </c>
      <c r="N15" s="3">
        <f>L15*0.001</f>
        <v>0.115356</v>
      </c>
      <c r="O15" s="3">
        <f>M15*0.001</f>
        <v>2.2157829999999996</v>
      </c>
      <c r="P15" s="3">
        <f>IF(O15&gt;15,"",N15)</f>
        <v>0.115356</v>
      </c>
      <c r="Q15" s="3" t="str">
        <f>IF(O15&lt;15,"",N15)</f>
        <v/>
      </c>
      <c r="AE15" s="12">
        <v>0.74199999999999999</v>
      </c>
      <c r="AF15" s="3">
        <v>-35.409999847412109</v>
      </c>
      <c r="AG15" s="3">
        <v>-4.9600000381469727</v>
      </c>
      <c r="AH15" s="3">
        <f>AF15</f>
        <v>-35.409999847412109</v>
      </c>
      <c r="AI15" s="3">
        <f>AG15</f>
        <v>-4.9600000381469727</v>
      </c>
    </row>
    <row r="16" spans="1:35" x14ac:dyDescent="0.4">
      <c r="A16" s="6" t="s">
        <v>935</v>
      </c>
      <c r="B16" s="6" t="str">
        <f>MID(A16,12,8)&amp;"."&amp;RIGHT(A16,3)</f>
        <v>15:02:02.038</v>
      </c>
      <c r="C16" s="6">
        <f>LEFT(B16,2)*3600+MID(B16,4,2)*60+RIGHT(B16,6)</f>
        <v>54122.038</v>
      </c>
      <c r="D16" s="6">
        <f>C16-$C$4</f>
        <v>1.1169999999983702</v>
      </c>
      <c r="E16" s="6">
        <v>965.76300000000003</v>
      </c>
      <c r="F16" s="6">
        <v>7490.04</v>
      </c>
      <c r="G16" s="6">
        <v>11199.5</v>
      </c>
      <c r="H16" s="6">
        <v>854.5</v>
      </c>
      <c r="I16" s="6">
        <v>435.5</v>
      </c>
      <c r="J16" s="3">
        <f>ROUND(E16*COS(-1.3*PI()/180)-F16*SIN(-1.3*PI()/180),3)</f>
        <v>1135.443</v>
      </c>
      <c r="K16" s="3">
        <f>ROUND(E16*SIN(-1.3*PI()/180)+F16*COS(-1.3*PI()/180),3)</f>
        <v>7466.2020000000002</v>
      </c>
      <c r="L16" s="3">
        <f>J16-$J$4</f>
        <v>118.66200000000003</v>
      </c>
      <c r="M16" s="3">
        <f>K16-$K$4</f>
        <v>2342.3209999999999</v>
      </c>
      <c r="N16" s="3">
        <f>L16*0.001</f>
        <v>0.11866200000000003</v>
      </c>
      <c r="O16" s="3">
        <f>M16*0.001</f>
        <v>2.3423210000000001</v>
      </c>
      <c r="P16" s="3">
        <f>IF(O16&gt;15,"",N16)</f>
        <v>0.11866200000000003</v>
      </c>
      <c r="Q16" s="3" t="str">
        <f>IF(O16&lt;15,"",N16)</f>
        <v/>
      </c>
      <c r="AE16" s="12">
        <v>0.80700000000000005</v>
      </c>
      <c r="AF16" s="3">
        <v>-37.349998474121094</v>
      </c>
      <c r="AG16" s="3">
        <v>-4.570000171661377</v>
      </c>
      <c r="AH16" s="3">
        <f>AF16</f>
        <v>-37.349998474121094</v>
      </c>
      <c r="AI16" s="3">
        <f>AG16</f>
        <v>-4.570000171661377</v>
      </c>
    </row>
    <row r="17" spans="1:35" x14ac:dyDescent="0.4">
      <c r="A17" s="6" t="s">
        <v>934</v>
      </c>
      <c r="B17" s="6" t="str">
        <f>MID(A17,12,8)&amp;"."&amp;RIGHT(A17,3)</f>
        <v>15:02:02.132</v>
      </c>
      <c r="C17" s="6">
        <f>LEFT(B17,2)*3600+MID(B17,4,2)*60+RIGHT(B17,6)</f>
        <v>54122.131999999998</v>
      </c>
      <c r="D17" s="6">
        <f>C17-$C$4</f>
        <v>1.2109999999956926</v>
      </c>
      <c r="E17" s="6">
        <v>979.17600000000004</v>
      </c>
      <c r="F17" s="6">
        <v>7747.61</v>
      </c>
      <c r="G17" s="6">
        <v>11029.5</v>
      </c>
      <c r="H17" s="6">
        <v>859</v>
      </c>
      <c r="I17" s="6">
        <v>433.75</v>
      </c>
      <c r="J17" s="3">
        <f>ROUND(E17*COS(-1.3*PI()/180)-F17*SIN(-1.3*PI()/180),3)</f>
        <v>1154.6969999999999</v>
      </c>
      <c r="K17" s="3">
        <f>ROUND(E17*SIN(-1.3*PI()/180)+F17*COS(-1.3*PI()/180),3)</f>
        <v>7723.4009999999998</v>
      </c>
      <c r="L17" s="3">
        <f>J17-$J$4</f>
        <v>137.91599999999994</v>
      </c>
      <c r="M17" s="3">
        <f>K17-$K$4</f>
        <v>2599.5199999999995</v>
      </c>
      <c r="N17" s="3">
        <f>L17*0.001</f>
        <v>0.13791599999999996</v>
      </c>
      <c r="O17" s="3">
        <f>M17*0.001</f>
        <v>2.5995199999999996</v>
      </c>
      <c r="P17" s="3">
        <f>IF(O17&gt;15,"",N17)</f>
        <v>0.13791599999999996</v>
      </c>
      <c r="Q17" s="3" t="str">
        <f>IF(O17&lt;15,"",N17)</f>
        <v/>
      </c>
      <c r="AE17" s="12">
        <v>0.871</v>
      </c>
      <c r="AF17" s="3">
        <v>-36.009998321533203</v>
      </c>
      <c r="AG17" s="3">
        <v>-3.2400000095367432</v>
      </c>
      <c r="AH17" s="3">
        <f>AF17</f>
        <v>-36.009998321533203</v>
      </c>
      <c r="AI17" s="3">
        <f>AG17</f>
        <v>-3.2400000095367432</v>
      </c>
    </row>
    <row r="18" spans="1:35" x14ac:dyDescent="0.4">
      <c r="A18" s="6" t="s">
        <v>933</v>
      </c>
      <c r="B18" s="6" t="str">
        <f>MID(A18,12,8)&amp;"."&amp;RIGHT(A18,3)</f>
        <v>15:02:02.225</v>
      </c>
      <c r="C18" s="6">
        <f>LEFT(B18,2)*3600+MID(B18,4,2)*60+RIGHT(B18,6)</f>
        <v>54122.224999999999</v>
      </c>
      <c r="D18" s="6">
        <f>C18-$C$4</f>
        <v>1.3039999999964493</v>
      </c>
      <c r="E18" s="6">
        <v>974.68700000000001</v>
      </c>
      <c r="F18" s="6">
        <v>7865.16</v>
      </c>
      <c r="G18" s="6">
        <v>10961.5</v>
      </c>
      <c r="H18" s="6">
        <v>864</v>
      </c>
      <c r="I18" s="6">
        <v>432</v>
      </c>
      <c r="J18" s="3">
        <f>ROUND(E18*COS(-1.3*PI()/180)-F18*SIN(-1.3*PI()/180),3)</f>
        <v>1152.876</v>
      </c>
      <c r="K18" s="3">
        <f>ROUND(E18*SIN(-1.3*PI()/180)+F18*COS(-1.3*PI()/180),3)</f>
        <v>7841.0230000000001</v>
      </c>
      <c r="L18" s="3">
        <f>J18-$J$4</f>
        <v>136.09500000000003</v>
      </c>
      <c r="M18" s="3">
        <f>K18-$K$4</f>
        <v>2717.1419999999998</v>
      </c>
      <c r="N18" s="3">
        <f>L18*0.001</f>
        <v>0.13609500000000002</v>
      </c>
      <c r="O18" s="3">
        <f>M18*0.001</f>
        <v>2.7171419999999999</v>
      </c>
      <c r="P18" s="3">
        <f>IF(O18&gt;15,"",N18)</f>
        <v>0.13609500000000002</v>
      </c>
      <c r="Q18" s="3" t="str">
        <f>IF(O18&lt;15,"",N18)</f>
        <v/>
      </c>
      <c r="AE18" s="12">
        <v>0.93200000000000005</v>
      </c>
      <c r="AF18" s="3">
        <v>-34.729999542236328</v>
      </c>
      <c r="AG18" s="3">
        <v>-5.679999828338623</v>
      </c>
      <c r="AH18" s="3">
        <f>AF18</f>
        <v>-34.729999542236328</v>
      </c>
      <c r="AI18" s="3">
        <f>AG18</f>
        <v>-5.679999828338623</v>
      </c>
    </row>
    <row r="19" spans="1:35" x14ac:dyDescent="0.4">
      <c r="A19" s="6" t="s">
        <v>932</v>
      </c>
      <c r="B19" s="6" t="str">
        <f>MID(A19,12,8)&amp;"."&amp;RIGHT(A19,3)</f>
        <v>15:02:02.318</v>
      </c>
      <c r="C19" s="6">
        <f>LEFT(B19,2)*3600+MID(B19,4,2)*60+RIGHT(B19,6)</f>
        <v>54122.317999999999</v>
      </c>
      <c r="D19" s="6">
        <f>C19-$C$4</f>
        <v>1.396999999997206</v>
      </c>
      <c r="E19" s="6">
        <v>991.702</v>
      </c>
      <c r="F19" s="6">
        <v>8114.79</v>
      </c>
      <c r="G19" s="6">
        <v>10798.5</v>
      </c>
      <c r="H19" s="6">
        <v>870.5</v>
      </c>
      <c r="I19" s="6">
        <v>430</v>
      </c>
      <c r="J19" s="3">
        <f>ROUND(E19*COS(-1.3*PI()/180)-F19*SIN(-1.3*PI()/180),3)</f>
        <v>1175.55</v>
      </c>
      <c r="K19" s="3">
        <f>ROUND(E19*SIN(-1.3*PI()/180)+F19*COS(-1.3*PI()/180),3)</f>
        <v>8090.2020000000002</v>
      </c>
      <c r="L19" s="3">
        <f>J19-$J$4</f>
        <v>158.76900000000001</v>
      </c>
      <c r="M19" s="3">
        <f>K19-$K$4</f>
        <v>2966.3209999999999</v>
      </c>
      <c r="N19" s="3">
        <f>L19*0.001</f>
        <v>0.15876900000000002</v>
      </c>
      <c r="O19" s="3">
        <f>M19*0.001</f>
        <v>2.9663209999999998</v>
      </c>
      <c r="P19" s="3">
        <f>IF(O19&gt;15,"",N19)</f>
        <v>0.15876900000000002</v>
      </c>
      <c r="Q19" s="3" t="str">
        <f>IF(O19&lt;15,"",N19)</f>
        <v/>
      </c>
      <c r="AE19" s="12">
        <v>0.998</v>
      </c>
      <c r="AF19" s="3">
        <v>-31.770000457763672</v>
      </c>
      <c r="AG19" s="3">
        <v>-5.2600002288818359</v>
      </c>
      <c r="AH19" s="3">
        <f>AF19</f>
        <v>-31.770000457763672</v>
      </c>
      <c r="AI19" s="3">
        <f>AG19</f>
        <v>-5.2600002288818359</v>
      </c>
    </row>
    <row r="20" spans="1:35" x14ac:dyDescent="0.4">
      <c r="A20" s="6" t="s">
        <v>931</v>
      </c>
      <c r="B20" s="6" t="str">
        <f>MID(A20,12,8)&amp;"."&amp;RIGHT(A20,3)</f>
        <v>15:02:02.411</v>
      </c>
      <c r="C20" s="6">
        <f>LEFT(B20,2)*3600+MID(B20,4,2)*60+RIGHT(B20,6)</f>
        <v>54122.411</v>
      </c>
      <c r="D20" s="6">
        <f>C20-$C$4</f>
        <v>1.4899999999979627</v>
      </c>
      <c r="E20" s="6">
        <v>999.62300000000005</v>
      </c>
      <c r="F20" s="6">
        <v>8236.58</v>
      </c>
      <c r="G20" s="6">
        <v>10720.5</v>
      </c>
      <c r="H20" s="6">
        <v>860</v>
      </c>
      <c r="I20" s="6">
        <v>428.25</v>
      </c>
      <c r="J20" s="3">
        <f>ROUND(E20*COS(-1.3*PI()/180)-F20*SIN(-1.3*PI()/180),3)</f>
        <v>1186.232</v>
      </c>
      <c r="K20" s="3">
        <f>ROUND(E20*SIN(-1.3*PI()/180)+F20*COS(-1.3*PI()/180),3)</f>
        <v>8211.7810000000009</v>
      </c>
      <c r="L20" s="3">
        <f>J20-$J$4</f>
        <v>169.45100000000002</v>
      </c>
      <c r="M20" s="3">
        <f>K20-$K$4</f>
        <v>3087.9000000000005</v>
      </c>
      <c r="N20" s="3">
        <f>L20*0.001</f>
        <v>0.16945100000000002</v>
      </c>
      <c r="O20" s="3">
        <f>M20*0.001</f>
        <v>3.0879000000000008</v>
      </c>
      <c r="P20" s="3">
        <f>IF(O20&gt;15,"",N20)</f>
        <v>0.16945100000000002</v>
      </c>
      <c r="Q20" s="3" t="str">
        <f>IF(O20&lt;15,"",N20)</f>
        <v/>
      </c>
      <c r="AE20" s="12">
        <v>1.0640000000000001</v>
      </c>
      <c r="AF20" s="3">
        <v>-35.830001831054688</v>
      </c>
      <c r="AG20" s="3">
        <v>-3.1700000762939453</v>
      </c>
      <c r="AH20" s="3">
        <f>AF20</f>
        <v>-35.830001831054688</v>
      </c>
      <c r="AI20" s="3">
        <f>AG20</f>
        <v>-3.1700000762939453</v>
      </c>
    </row>
    <row r="21" spans="1:35" x14ac:dyDescent="0.4">
      <c r="A21" s="6" t="s">
        <v>930</v>
      </c>
      <c r="B21" s="6" t="str">
        <f>MID(A21,12,8)&amp;"."&amp;RIGHT(A21,3)</f>
        <v>15:02:02.503</v>
      </c>
      <c r="C21" s="6">
        <f>LEFT(B21,2)*3600+MID(B21,4,2)*60+RIGHT(B21,6)</f>
        <v>54122.502999999997</v>
      </c>
      <c r="D21" s="6">
        <f>C21-$C$4</f>
        <v>1.5819999999948777</v>
      </c>
      <c r="E21" s="6">
        <v>991.45899999999995</v>
      </c>
      <c r="F21" s="6">
        <v>8514.7900000000009</v>
      </c>
      <c r="G21" s="6">
        <v>10567</v>
      </c>
      <c r="H21" s="6">
        <v>945</v>
      </c>
      <c r="I21" s="6">
        <v>853.5</v>
      </c>
      <c r="J21" s="3">
        <f>ROUND(E21*COS(-1.3*PI()/180)-F21*SIN(-1.3*PI()/180),3)</f>
        <v>1184.3820000000001</v>
      </c>
      <c r="K21" s="3">
        <f>ROUND(E21*SIN(-1.3*PI()/180)+F21*COS(-1.3*PI()/180),3)</f>
        <v>8490.1049999999996</v>
      </c>
      <c r="L21" s="3">
        <f>J21-$J$4</f>
        <v>167.60100000000011</v>
      </c>
      <c r="M21" s="3">
        <f>K21-$K$4</f>
        <v>3366.2239999999993</v>
      </c>
      <c r="N21" s="3">
        <f>L21*0.001</f>
        <v>0.16760100000000011</v>
      </c>
      <c r="O21" s="3">
        <f>M21*0.001</f>
        <v>3.3662239999999994</v>
      </c>
      <c r="P21" s="3">
        <f>IF(O21&gt;15,"",N21)</f>
        <v>0.16760100000000011</v>
      </c>
      <c r="Q21" s="3" t="str">
        <f>IF(O21&lt;15,"",N21)</f>
        <v/>
      </c>
      <c r="AE21" s="12">
        <v>1.141</v>
      </c>
      <c r="AF21" s="3">
        <v>-28.690000534057617</v>
      </c>
      <c r="AG21" s="3">
        <v>-3.6600000858306885</v>
      </c>
      <c r="AH21" s="3">
        <f>AF21</f>
        <v>-28.690000534057617</v>
      </c>
      <c r="AI21" s="3">
        <f>AG21</f>
        <v>-3.6600000858306885</v>
      </c>
    </row>
    <row r="22" spans="1:35" x14ac:dyDescent="0.4">
      <c r="A22" s="6" t="s">
        <v>929</v>
      </c>
      <c r="B22" s="6" t="str">
        <f>MID(A22,12,8)&amp;"."&amp;RIGHT(A22,3)</f>
        <v>15:02:02.597</v>
      </c>
      <c r="C22" s="6">
        <f>LEFT(B22,2)*3600+MID(B22,4,2)*60+RIGHT(B22,6)</f>
        <v>54122.597000000002</v>
      </c>
      <c r="D22" s="6">
        <f>C22-$C$4</f>
        <v>1.6759999999994761</v>
      </c>
      <c r="E22" s="6">
        <v>1000.85</v>
      </c>
      <c r="F22" s="6">
        <v>8687.3700000000008</v>
      </c>
      <c r="G22" s="6">
        <v>10462.5</v>
      </c>
      <c r="H22" s="6">
        <v>883.5</v>
      </c>
      <c r="I22" s="6">
        <v>424.25</v>
      </c>
      <c r="J22" s="3">
        <f>ROUND(E22*COS(-1.3*PI()/180)-F22*SIN(-1.3*PI()/180),3)</f>
        <v>1197.6859999999999</v>
      </c>
      <c r="K22" s="3">
        <f>ROUND(E22*SIN(-1.3*PI()/180)+F22*COS(-1.3*PI()/180),3)</f>
        <v>8662.4269999999997</v>
      </c>
      <c r="L22" s="3">
        <f>J22-$J$4</f>
        <v>180.90499999999997</v>
      </c>
      <c r="M22" s="3">
        <f>K22-$K$4</f>
        <v>3538.5459999999994</v>
      </c>
      <c r="N22" s="3">
        <f>L22*0.001</f>
        <v>0.18090499999999998</v>
      </c>
      <c r="O22" s="3">
        <f>M22*0.001</f>
        <v>3.5385459999999993</v>
      </c>
      <c r="P22" s="3">
        <f>IF(O22&gt;15,"",N22)</f>
        <v>0.18090499999999998</v>
      </c>
      <c r="Q22" s="3" t="str">
        <f>IF(O22&lt;15,"",N22)</f>
        <v/>
      </c>
      <c r="AE22" s="12">
        <v>1.222</v>
      </c>
      <c r="AF22" s="3">
        <v>-34.580001831054688</v>
      </c>
      <c r="AG22" s="3">
        <v>-3.4500000476837158</v>
      </c>
      <c r="AH22" s="3">
        <f>AF22</f>
        <v>-34.580001831054688</v>
      </c>
      <c r="AI22" s="3">
        <f>AG22</f>
        <v>-3.4500000476837158</v>
      </c>
    </row>
    <row r="23" spans="1:35" x14ac:dyDescent="0.4">
      <c r="A23" s="6" t="s">
        <v>928</v>
      </c>
      <c r="B23" s="6" t="str">
        <f>MID(A23,12,8)&amp;"."&amp;RIGHT(A23,3)</f>
        <v>15:02:02.689</v>
      </c>
      <c r="C23" s="6">
        <f>LEFT(B23,2)*3600+MID(B23,4,2)*60+RIGHT(B23,6)</f>
        <v>54122.688999999998</v>
      </c>
      <c r="D23" s="6">
        <f>C23-$C$4</f>
        <v>1.7679999999963911</v>
      </c>
      <c r="E23" s="6">
        <v>986.08</v>
      </c>
      <c r="F23" s="6">
        <v>8948.6200000000008</v>
      </c>
      <c r="G23" s="6">
        <v>10332</v>
      </c>
      <c r="H23" s="6">
        <v>947</v>
      </c>
      <c r="I23" s="6">
        <v>845</v>
      </c>
      <c r="J23" s="3">
        <f>ROUND(E23*COS(-1.3*PI()/180)-F23*SIN(-1.3*PI()/180),3)</f>
        <v>1188.847</v>
      </c>
      <c r="K23" s="3">
        <f>ROUND(E23*SIN(-1.3*PI()/180)+F23*COS(-1.3*PI()/180),3)</f>
        <v>8923.9449999999997</v>
      </c>
      <c r="L23" s="3">
        <f>J23-$J$4</f>
        <v>172.06600000000003</v>
      </c>
      <c r="M23" s="3">
        <f>K23-$K$4</f>
        <v>3800.0639999999994</v>
      </c>
      <c r="N23" s="3">
        <f>L23*0.001</f>
        <v>0.17206600000000002</v>
      </c>
      <c r="O23" s="3">
        <f>M23*0.001</f>
        <v>3.8000639999999994</v>
      </c>
      <c r="P23" s="3">
        <f>IF(O23&gt;15,"",N23)</f>
        <v>0.17206600000000002</v>
      </c>
      <c r="Q23" s="3" t="str">
        <f>IF(O23&lt;15,"",N23)</f>
        <v/>
      </c>
      <c r="AE23" s="12">
        <v>1.3080000000000001</v>
      </c>
      <c r="AF23" s="3">
        <v>-32.770000457763672</v>
      </c>
      <c r="AG23" s="3">
        <v>-2.5699999332427979</v>
      </c>
      <c r="AH23" s="3">
        <f>AF23</f>
        <v>-32.770000457763672</v>
      </c>
      <c r="AI23" s="3">
        <f>AG23</f>
        <v>-2.5699999332427979</v>
      </c>
    </row>
    <row r="24" spans="1:35" x14ac:dyDescent="0.4">
      <c r="A24" s="6" t="s">
        <v>927</v>
      </c>
      <c r="B24" s="6" t="str">
        <f>MID(A24,12,8)&amp;"."&amp;RIGHT(A24,3)</f>
        <v>15:02:02.784</v>
      </c>
      <c r="C24" s="6">
        <f>LEFT(B24,2)*3600+MID(B24,4,2)*60+RIGHT(B24,6)</f>
        <v>54122.784</v>
      </c>
      <c r="D24" s="6">
        <f>C24-$C$4</f>
        <v>1.8629999999975553</v>
      </c>
      <c r="E24" s="6">
        <v>1005.81</v>
      </c>
      <c r="F24" s="6">
        <v>9067.27</v>
      </c>
      <c r="G24" s="6">
        <v>10252</v>
      </c>
      <c r="H24" s="6">
        <v>958</v>
      </c>
      <c r="I24" s="6">
        <v>841.5</v>
      </c>
      <c r="J24" s="3">
        <f>ROUND(E24*COS(-1.3*PI()/180)-F24*SIN(-1.3*PI()/180),3)</f>
        <v>1211.2629999999999</v>
      </c>
      <c r="K24" s="3">
        <f>ROUND(E24*SIN(-1.3*PI()/180)+F24*COS(-1.3*PI()/180),3)</f>
        <v>9042.1170000000002</v>
      </c>
      <c r="L24" s="3">
        <f>J24-$J$4</f>
        <v>194.48199999999997</v>
      </c>
      <c r="M24" s="3">
        <f>K24-$K$4</f>
        <v>3918.2359999999999</v>
      </c>
      <c r="N24" s="3">
        <f>L24*0.001</f>
        <v>0.19448199999999999</v>
      </c>
      <c r="O24" s="3">
        <f>M24*0.001</f>
        <v>3.9182359999999998</v>
      </c>
      <c r="P24" s="3">
        <f>IF(O24&gt;15,"",N24)</f>
        <v>0.19448199999999999</v>
      </c>
      <c r="Q24" s="3" t="str">
        <f>IF(O24&lt;15,"",N24)</f>
        <v/>
      </c>
      <c r="AE24" s="12">
        <v>1.367</v>
      </c>
      <c r="AF24" s="3">
        <v>-33.020000457763672</v>
      </c>
      <c r="AG24" s="3">
        <v>-2.0799999237060547</v>
      </c>
      <c r="AH24" s="3">
        <f>AF24</f>
        <v>-33.020000457763672</v>
      </c>
      <c r="AI24" s="3">
        <f>AG24</f>
        <v>-2.0799999237060547</v>
      </c>
    </row>
    <row r="25" spans="1:35" x14ac:dyDescent="0.4">
      <c r="A25" s="6" t="s">
        <v>926</v>
      </c>
      <c r="B25" s="6" t="str">
        <f>MID(A25,12,8)&amp;"."&amp;RIGHT(A25,3)</f>
        <v>15:02:02.878</v>
      </c>
      <c r="C25" s="6">
        <f>LEFT(B25,2)*3600+MID(B25,4,2)*60+RIGHT(B25,6)</f>
        <v>54122.877999999997</v>
      </c>
      <c r="D25" s="6">
        <f>C25-$C$4</f>
        <v>1.9569999999948777</v>
      </c>
      <c r="E25" s="6">
        <v>1002.04</v>
      </c>
      <c r="F25" s="6">
        <v>9325.24</v>
      </c>
      <c r="G25" s="6">
        <v>10121</v>
      </c>
      <c r="H25" s="6">
        <v>881.5</v>
      </c>
      <c r="I25" s="6">
        <v>417.25</v>
      </c>
      <c r="J25" s="3">
        <f>ROUND(E25*COS(-1.3*PI()/180)-F25*SIN(-1.3*PI()/180),3)</f>
        <v>1213.347</v>
      </c>
      <c r="K25" s="3">
        <f>ROUND(E25*SIN(-1.3*PI()/180)+F25*COS(-1.3*PI()/180),3)</f>
        <v>9300.1059999999998</v>
      </c>
      <c r="L25" s="3">
        <f>J25-$J$4</f>
        <v>196.56600000000003</v>
      </c>
      <c r="M25" s="3">
        <f>K25-$K$4</f>
        <v>4176.2249999999995</v>
      </c>
      <c r="N25" s="3">
        <f>L25*0.001</f>
        <v>0.19656600000000005</v>
      </c>
      <c r="O25" s="3">
        <f>M25*0.001</f>
        <v>4.1762249999999996</v>
      </c>
      <c r="P25" s="3">
        <f>IF(O25&gt;15,"",N25)</f>
        <v>0.19656600000000005</v>
      </c>
      <c r="Q25" s="3" t="str">
        <f>IF(O25&lt;15,"",N25)</f>
        <v/>
      </c>
      <c r="AE25" s="12">
        <v>1.429</v>
      </c>
      <c r="AF25" s="3">
        <v>-34.580001831054688</v>
      </c>
      <c r="AG25" s="3">
        <v>-1.0099999904632568</v>
      </c>
      <c r="AH25" s="3">
        <f>AF25</f>
        <v>-34.580001831054688</v>
      </c>
      <c r="AI25" s="3">
        <f>AG25</f>
        <v>-1.0099999904632568</v>
      </c>
    </row>
    <row r="26" spans="1:35" x14ac:dyDescent="0.4">
      <c r="A26" s="6" t="s">
        <v>925</v>
      </c>
      <c r="B26" s="6" t="str">
        <f>MID(A26,12,8)&amp;"."&amp;RIGHT(A26,3)</f>
        <v>15:02:02.971</v>
      </c>
      <c r="C26" s="6">
        <f>LEFT(B26,2)*3600+MID(B26,4,2)*60+RIGHT(B26,6)</f>
        <v>54122.970999999998</v>
      </c>
      <c r="D26" s="6">
        <f>C26-$C$4</f>
        <v>2.0499999999956344</v>
      </c>
      <c r="E26" s="6">
        <v>1013.78</v>
      </c>
      <c r="F26" s="6">
        <v>9434.35</v>
      </c>
      <c r="G26" s="6">
        <v>10055.5</v>
      </c>
      <c r="H26" s="6">
        <v>893</v>
      </c>
      <c r="I26" s="6">
        <v>414.5</v>
      </c>
      <c r="J26" s="3">
        <f>ROUND(E26*COS(-1.3*PI()/180)-F26*SIN(-1.3*PI()/180),3)</f>
        <v>1227.559</v>
      </c>
      <c r="K26" s="3">
        <f>ROUND(E26*SIN(-1.3*PI()/180)+F26*COS(-1.3*PI()/180),3)</f>
        <v>9408.9220000000005</v>
      </c>
      <c r="L26" s="3">
        <f>J26-$J$4</f>
        <v>210.77800000000002</v>
      </c>
      <c r="M26" s="3">
        <f>K26-$K$4</f>
        <v>4285.0410000000002</v>
      </c>
      <c r="N26" s="3">
        <f>L26*0.001</f>
        <v>0.21077800000000002</v>
      </c>
      <c r="O26" s="3">
        <f>M26*0.001</f>
        <v>4.2850410000000005</v>
      </c>
      <c r="P26" s="3">
        <f>IF(O26&gt;15,"",N26)</f>
        <v>0.21077800000000002</v>
      </c>
      <c r="Q26" s="3" t="str">
        <f>IF(O26&lt;15,"",N26)</f>
        <v/>
      </c>
      <c r="AE26" s="12">
        <v>1.4850000000000001</v>
      </c>
      <c r="AF26" s="3">
        <v>-33.270000457763672</v>
      </c>
      <c r="AG26" s="3">
        <v>-2.9700000286102295</v>
      </c>
      <c r="AH26" s="3">
        <f>AF26</f>
        <v>-33.270000457763672</v>
      </c>
      <c r="AI26" s="3">
        <f>AG26</f>
        <v>-2.9700000286102295</v>
      </c>
    </row>
    <row r="27" spans="1:35" x14ac:dyDescent="0.4">
      <c r="A27" s="6" t="s">
        <v>924</v>
      </c>
      <c r="B27" s="6" t="str">
        <f>MID(A27,12,8)&amp;"."&amp;RIGHT(A27,3)</f>
        <v>15:02:03.065</v>
      </c>
      <c r="C27" s="6">
        <f>LEFT(B27,2)*3600+MID(B27,4,2)*60+RIGHT(B27,6)</f>
        <v>54123.065000000002</v>
      </c>
      <c r="D27" s="6">
        <f>C27-$C$4</f>
        <v>2.1440000000002328</v>
      </c>
      <c r="E27" s="6">
        <v>1018.52</v>
      </c>
      <c r="F27" s="6">
        <v>9687.7800000000007</v>
      </c>
      <c r="G27" s="6">
        <v>9926</v>
      </c>
      <c r="H27" s="6">
        <v>962</v>
      </c>
      <c r="I27" s="6">
        <v>826</v>
      </c>
      <c r="J27" s="3">
        <f>ROUND(E27*COS(-1.3*PI()/180)-F27*SIN(-1.3*PI()/180),3)</f>
        <v>1238.048</v>
      </c>
      <c r="K27" s="3">
        <f>ROUND(E27*SIN(-1.3*PI()/180)+F27*COS(-1.3*PI()/180),3)</f>
        <v>9662.1790000000001</v>
      </c>
      <c r="L27" s="3">
        <f>J27-$J$4</f>
        <v>221.26700000000005</v>
      </c>
      <c r="M27" s="3">
        <f>K27-$K$4</f>
        <v>4538.2979999999998</v>
      </c>
      <c r="N27" s="3">
        <f>L27*0.001</f>
        <v>0.22126700000000005</v>
      </c>
      <c r="O27" s="3">
        <f>M27*0.001</f>
        <v>4.5382980000000002</v>
      </c>
      <c r="P27" s="3">
        <f>IF(O27&gt;15,"",N27)</f>
        <v>0.22126700000000005</v>
      </c>
      <c r="Q27" s="3" t="str">
        <f>IF(O27&lt;15,"",N27)</f>
        <v/>
      </c>
      <c r="AE27" s="12">
        <v>1.536</v>
      </c>
      <c r="AF27" s="3">
        <v>-31.120000839233398</v>
      </c>
      <c r="AG27" s="3">
        <v>-2.0699999332427979</v>
      </c>
      <c r="AH27" s="3">
        <f>AF27</f>
        <v>-31.120000839233398</v>
      </c>
      <c r="AI27" s="3">
        <f>AG27</f>
        <v>-2.0699999332427979</v>
      </c>
    </row>
    <row r="28" spans="1:35" x14ac:dyDescent="0.4">
      <c r="A28" s="6" t="s">
        <v>923</v>
      </c>
      <c r="B28" s="6" t="str">
        <f>MID(A28,12,8)&amp;"."&amp;RIGHT(A28,3)</f>
        <v>15:02:03.157</v>
      </c>
      <c r="C28" s="6">
        <f>LEFT(B28,2)*3600+MID(B28,4,2)*60+RIGHT(B28,6)</f>
        <v>54123.156999999999</v>
      </c>
      <c r="D28" s="6">
        <f>C28-$C$4</f>
        <v>2.2359999999971478</v>
      </c>
      <c r="E28" s="6">
        <v>1021.68</v>
      </c>
      <c r="F28" s="6">
        <v>9788.06</v>
      </c>
      <c r="G28" s="6">
        <v>9875</v>
      </c>
      <c r="H28" s="6">
        <v>958</v>
      </c>
      <c r="I28" s="6">
        <v>824</v>
      </c>
      <c r="J28" s="3">
        <f>ROUND(E28*COS(-1.3*PI()/180)-F28*SIN(-1.3*PI()/180),3)</f>
        <v>1243.482</v>
      </c>
      <c r="K28" s="3">
        <f>ROUND(E28*SIN(-1.3*PI()/180)+F28*COS(-1.3*PI()/180),3)</f>
        <v>9762.3610000000008</v>
      </c>
      <c r="L28" s="3">
        <f>J28-$J$4</f>
        <v>226.70100000000002</v>
      </c>
      <c r="M28" s="3">
        <f>K28-$K$4</f>
        <v>4638.4800000000005</v>
      </c>
      <c r="N28" s="3">
        <f>L28*0.001</f>
        <v>0.22670100000000001</v>
      </c>
      <c r="O28" s="3">
        <f>M28*0.001</f>
        <v>4.6384800000000004</v>
      </c>
      <c r="P28" s="3">
        <f>IF(O28&gt;15,"",N28)</f>
        <v>0.22670100000000001</v>
      </c>
      <c r="Q28" s="3" t="str">
        <f>IF(O28&lt;15,"",N28)</f>
        <v/>
      </c>
      <c r="AE28" s="12">
        <v>1.5940000000000001</v>
      </c>
      <c r="AF28" s="3">
        <v>-32.659999847412109</v>
      </c>
      <c r="AG28" s="3">
        <v>-3.4100000858306885</v>
      </c>
      <c r="AH28" s="3">
        <f>AF28</f>
        <v>-32.659999847412109</v>
      </c>
      <c r="AI28" s="3">
        <f>AG28</f>
        <v>-3.4100000858306885</v>
      </c>
    </row>
    <row r="29" spans="1:35" x14ac:dyDescent="0.4">
      <c r="A29" s="6" t="s">
        <v>922</v>
      </c>
      <c r="B29" s="6" t="str">
        <f>MID(A29,12,8)&amp;"."&amp;RIGHT(A29,3)</f>
        <v>15:02:03.250</v>
      </c>
      <c r="C29" s="6">
        <f>LEFT(B29,2)*3600+MID(B29,4,2)*60+RIGHT(B29,6)</f>
        <v>54123.25</v>
      </c>
      <c r="D29" s="6">
        <f>C29-$C$4</f>
        <v>2.3289999999979045</v>
      </c>
      <c r="E29" s="6">
        <v>1028.5999999999999</v>
      </c>
      <c r="F29" s="6">
        <v>10034</v>
      </c>
      <c r="G29" s="6">
        <v>9754</v>
      </c>
      <c r="H29" s="6">
        <v>892.5</v>
      </c>
      <c r="I29" s="6">
        <v>408.5</v>
      </c>
      <c r="J29" s="3">
        <f>ROUND(E29*COS(-1.3*PI()/180)-F29*SIN(-1.3*PI()/180),3)</f>
        <v>1255.98</v>
      </c>
      <c r="K29" s="3">
        <f>ROUND(E29*SIN(-1.3*PI()/180)+F29*COS(-1.3*PI()/180),3)</f>
        <v>10008.081</v>
      </c>
      <c r="L29" s="3">
        <f>J29-$J$4</f>
        <v>239.19900000000007</v>
      </c>
      <c r="M29" s="3">
        <f>K29-$K$4</f>
        <v>4884.2</v>
      </c>
      <c r="N29" s="3">
        <f>L29*0.001</f>
        <v>0.23919900000000008</v>
      </c>
      <c r="O29" s="3">
        <f>M29*0.001</f>
        <v>4.8841999999999999</v>
      </c>
      <c r="P29" s="3">
        <f>IF(O29&gt;15,"",N29)</f>
        <v>0.23919900000000008</v>
      </c>
      <c r="Q29" s="3" t="str">
        <f>IF(O29&lt;15,"",N29)</f>
        <v/>
      </c>
      <c r="AE29" s="12">
        <v>1.6619999999999999</v>
      </c>
      <c r="AF29" s="3">
        <v>-33.529998779296875</v>
      </c>
      <c r="AG29" s="3">
        <v>-2.4800000190734863</v>
      </c>
      <c r="AH29" s="3">
        <f>AF29</f>
        <v>-33.529998779296875</v>
      </c>
      <c r="AI29" s="3">
        <f>AG29</f>
        <v>-2.4800000190734863</v>
      </c>
    </row>
    <row r="30" spans="1:35" x14ac:dyDescent="0.4">
      <c r="A30" s="6" t="s">
        <v>921</v>
      </c>
      <c r="B30" s="6" t="str">
        <f>MID(A30,12,8)&amp;"."&amp;RIGHT(A30,3)</f>
        <v>15:02:03.341</v>
      </c>
      <c r="C30" s="6">
        <f>LEFT(B30,2)*3600+MID(B30,4,2)*60+RIGHT(B30,6)</f>
        <v>54123.341</v>
      </c>
      <c r="D30" s="6">
        <f>C30-$C$4</f>
        <v>2.4199999999982538</v>
      </c>
      <c r="E30" s="6">
        <v>1013.77</v>
      </c>
      <c r="F30" s="6">
        <v>10169.200000000001</v>
      </c>
      <c r="G30" s="6">
        <v>9706</v>
      </c>
      <c r="H30" s="6">
        <v>961</v>
      </c>
      <c r="I30" s="6">
        <v>813.5</v>
      </c>
      <c r="J30" s="3">
        <f>ROUND(E30*COS(-1.3*PI()/180)-F30*SIN(-1.3*PI()/180),3)</f>
        <v>1244.221</v>
      </c>
      <c r="K30" s="3">
        <f>ROUND(E30*SIN(-1.3*PI()/180)+F30*COS(-1.3*PI()/180),3)</f>
        <v>10143.583000000001</v>
      </c>
      <c r="L30" s="3">
        <f>J30-$J$4</f>
        <v>227.44000000000005</v>
      </c>
      <c r="M30" s="3">
        <f>K30-$K$4</f>
        <v>5019.7020000000002</v>
      </c>
      <c r="N30" s="3">
        <f>L30*0.001</f>
        <v>0.22744000000000006</v>
      </c>
      <c r="O30" s="3">
        <f>M30*0.001</f>
        <v>5.0197020000000006</v>
      </c>
      <c r="P30" s="3">
        <f>IF(O30&gt;15,"",N30)</f>
        <v>0.22744000000000006</v>
      </c>
      <c r="Q30" s="3" t="str">
        <f>IF(O30&lt;15,"",N30)</f>
        <v/>
      </c>
      <c r="AE30" s="12">
        <v>1.7270000000000001</v>
      </c>
      <c r="AF30" s="3">
        <v>-37.560001373291016</v>
      </c>
      <c r="AG30" s="3">
        <v>7.070000171661377</v>
      </c>
      <c r="AH30" s="3">
        <f>AF30</f>
        <v>-37.560001373291016</v>
      </c>
      <c r="AI30" s="3">
        <f>AG30</f>
        <v>7.070000171661377</v>
      </c>
    </row>
    <row r="31" spans="1:35" x14ac:dyDescent="0.4">
      <c r="A31" s="6" t="s">
        <v>920</v>
      </c>
      <c r="B31" s="6" t="str">
        <f>MID(A31,12,8)&amp;"."&amp;RIGHT(A31,3)</f>
        <v>15:02:03.435</v>
      </c>
      <c r="C31" s="6">
        <f>LEFT(B31,2)*3600+MID(B31,4,2)*60+RIGHT(B31,6)</f>
        <v>54123.434999999998</v>
      </c>
      <c r="D31" s="6">
        <f>C31-$C$4</f>
        <v>2.5139999999955762</v>
      </c>
      <c r="E31" s="6">
        <v>1034.05</v>
      </c>
      <c r="F31" s="6">
        <v>10412.9</v>
      </c>
      <c r="G31" s="6">
        <v>9581.5</v>
      </c>
      <c r="H31" s="6">
        <v>899.5</v>
      </c>
      <c r="I31" s="6">
        <v>403.25</v>
      </c>
      <c r="J31" s="3">
        <f>ROUND(E31*COS(-1.3*PI()/180)-F31*SIN(-1.3*PI()/180),3)</f>
        <v>1270.0250000000001</v>
      </c>
      <c r="K31" s="3">
        <f>ROUND(E31*SIN(-1.3*PI()/180)+F31*COS(-1.3*PI()/180),3)</f>
        <v>10386.76</v>
      </c>
      <c r="L31" s="3">
        <f>J31-$J$4</f>
        <v>253.24400000000014</v>
      </c>
      <c r="M31" s="3">
        <f>K31-$K$4</f>
        <v>5262.8789999999999</v>
      </c>
      <c r="N31" s="3">
        <f>L31*0.001</f>
        <v>0.25324400000000014</v>
      </c>
      <c r="O31" s="3">
        <f>M31*0.001</f>
        <v>5.2628789999999999</v>
      </c>
      <c r="P31" s="3">
        <f>IF(O31&gt;15,"",N31)</f>
        <v>0.25324400000000014</v>
      </c>
      <c r="Q31" s="3" t="str">
        <f>IF(O31&lt;15,"",N31)</f>
        <v/>
      </c>
      <c r="AE31" s="12">
        <v>1.7929999999999999</v>
      </c>
      <c r="AF31" s="3">
        <v>-37.759998321533203</v>
      </c>
      <c r="AG31" s="3">
        <v>-0.55000001192092896</v>
      </c>
      <c r="AH31" s="3">
        <f>AF31</f>
        <v>-37.759998321533203</v>
      </c>
      <c r="AI31" s="3">
        <f>AG31</f>
        <v>-0.55000001192092896</v>
      </c>
    </row>
    <row r="32" spans="1:35" x14ac:dyDescent="0.4">
      <c r="A32" s="6" t="s">
        <v>919</v>
      </c>
      <c r="B32" s="6" t="str">
        <f>MID(A32,12,8)&amp;"."&amp;RIGHT(A32,3)</f>
        <v>15:02:03.527</v>
      </c>
      <c r="C32" s="6">
        <f>LEFT(B32,2)*3600+MID(B32,4,2)*60+RIGHT(B32,6)</f>
        <v>54123.527000000002</v>
      </c>
      <c r="D32" s="6">
        <f>C32-$C$4</f>
        <v>2.6059999999997672</v>
      </c>
      <c r="E32" s="6">
        <v>1019.88</v>
      </c>
      <c r="F32" s="6">
        <v>10544.2</v>
      </c>
      <c r="G32" s="6">
        <v>9539</v>
      </c>
      <c r="H32" s="6">
        <v>958</v>
      </c>
      <c r="I32" s="6">
        <v>803.5</v>
      </c>
      <c r="J32" s="3">
        <f>ROUND(E32*COS(-1.3*PI()/180)-F32*SIN(-1.3*PI()/180),3)</f>
        <v>1258.837</v>
      </c>
      <c r="K32" s="3">
        <f>ROUND(E32*SIN(-1.3*PI()/180)+F32*COS(-1.3*PI()/180),3)</f>
        <v>10518.348</v>
      </c>
      <c r="L32" s="3">
        <f>J32-$J$4</f>
        <v>242.05600000000004</v>
      </c>
      <c r="M32" s="3">
        <f>K32-$K$4</f>
        <v>5394.4669999999996</v>
      </c>
      <c r="N32" s="3">
        <f>L32*0.001</f>
        <v>0.24205600000000005</v>
      </c>
      <c r="O32" s="3">
        <f>M32*0.001</f>
        <v>5.3944669999999997</v>
      </c>
      <c r="P32" s="3">
        <f>IF(O32&gt;15,"",N32)</f>
        <v>0.24205600000000005</v>
      </c>
      <c r="Q32" s="3" t="str">
        <f>IF(O32&lt;15,"",N32)</f>
        <v/>
      </c>
      <c r="AE32" s="12">
        <v>1.87</v>
      </c>
      <c r="AF32" s="3">
        <v>-36.319999694824219</v>
      </c>
      <c r="AG32" s="3">
        <v>-1.25</v>
      </c>
      <c r="AH32" s="3">
        <f>AF32</f>
        <v>-36.319999694824219</v>
      </c>
      <c r="AI32" s="3">
        <f>AG32</f>
        <v>-1.25</v>
      </c>
    </row>
    <row r="33" spans="1:35" x14ac:dyDescent="0.4">
      <c r="A33" s="6" t="s">
        <v>918</v>
      </c>
      <c r="B33" s="6" t="str">
        <f>MID(A33,12,8)&amp;"."&amp;RIGHT(A33,3)</f>
        <v>15:02:03.621</v>
      </c>
      <c r="C33" s="6">
        <f>LEFT(B33,2)*3600+MID(B33,4,2)*60+RIGHT(B33,6)</f>
        <v>54123.620999999999</v>
      </c>
      <c r="D33" s="6">
        <f>C33-$C$4</f>
        <v>2.6999999999970896</v>
      </c>
      <c r="E33" s="6">
        <v>1029.76</v>
      </c>
      <c r="F33" s="6">
        <v>10819.7</v>
      </c>
      <c r="G33" s="6">
        <v>9419</v>
      </c>
      <c r="H33" s="6">
        <v>974</v>
      </c>
      <c r="I33" s="6">
        <v>799.5</v>
      </c>
      <c r="J33" s="3">
        <f>ROUND(E33*COS(-1.3*PI()/180)-F33*SIN(-1.3*PI()/180),3)</f>
        <v>1274.9649999999999</v>
      </c>
      <c r="K33" s="3">
        <f>ROUND(E33*SIN(-1.3*PI()/180)+F33*COS(-1.3*PI()/180),3)</f>
        <v>10793.553</v>
      </c>
      <c r="L33" s="3">
        <f>J33-$J$4</f>
        <v>258.18399999999997</v>
      </c>
      <c r="M33" s="3">
        <f>K33-$K$4</f>
        <v>5669.6719999999996</v>
      </c>
      <c r="N33" s="3">
        <f>L33*0.001</f>
        <v>0.25818399999999997</v>
      </c>
      <c r="O33" s="3">
        <f>M33*0.001</f>
        <v>5.6696719999999994</v>
      </c>
      <c r="P33" s="3">
        <f>IF(O33&gt;15,"",N33)</f>
        <v>0.25818399999999997</v>
      </c>
      <c r="Q33" s="3" t="str">
        <f>IF(O33&lt;15,"",N33)</f>
        <v/>
      </c>
      <c r="AE33" s="12">
        <v>1.927</v>
      </c>
      <c r="AF33" s="3">
        <v>-35.139999389648438</v>
      </c>
      <c r="AG33" s="3">
        <v>1.2599999904632568</v>
      </c>
      <c r="AH33" s="3">
        <f>AF33</f>
        <v>-35.139999389648438</v>
      </c>
      <c r="AI33" s="3">
        <f>AG33</f>
        <v>1.2599999904632568</v>
      </c>
    </row>
    <row r="34" spans="1:35" x14ac:dyDescent="0.4">
      <c r="A34" s="6" t="s">
        <v>917</v>
      </c>
      <c r="B34" s="6" t="str">
        <f>MID(A34,12,8)&amp;"."&amp;RIGHT(A34,3)</f>
        <v>15:02:03.715</v>
      </c>
      <c r="C34" s="6">
        <f>LEFT(B34,2)*3600+MID(B34,4,2)*60+RIGHT(B34,6)</f>
        <v>54123.714999999997</v>
      </c>
      <c r="D34" s="6">
        <f>C34-$C$4</f>
        <v>2.7939999999944121</v>
      </c>
      <c r="E34" s="6">
        <v>1026.8499999999999</v>
      </c>
      <c r="F34" s="6">
        <v>10951.7</v>
      </c>
      <c r="G34" s="6">
        <v>9371</v>
      </c>
      <c r="H34" s="6">
        <v>900</v>
      </c>
      <c r="I34" s="6">
        <v>396.25</v>
      </c>
      <c r="J34" s="3">
        <f>ROUND(E34*COS(-1.3*PI()/180)-F34*SIN(-1.3*PI()/180),3)</f>
        <v>1275.0509999999999</v>
      </c>
      <c r="K34" s="3">
        <f>ROUND(E34*SIN(-1.3*PI()/180)+F34*COS(-1.3*PI()/180),3)</f>
        <v>10925.584999999999</v>
      </c>
      <c r="L34" s="3">
        <f>J34-$J$4</f>
        <v>258.27</v>
      </c>
      <c r="M34" s="3">
        <f>K34-$K$4</f>
        <v>5801.7039999999988</v>
      </c>
      <c r="N34" s="3">
        <f>L34*0.001</f>
        <v>0.25827</v>
      </c>
      <c r="O34" s="3">
        <f>M34*0.001</f>
        <v>5.8017039999999991</v>
      </c>
      <c r="P34" s="3">
        <f>IF(O34&gt;15,"",N34)</f>
        <v>0.25827</v>
      </c>
      <c r="Q34" s="3" t="str">
        <f>IF(O34&lt;15,"",N34)</f>
        <v/>
      </c>
      <c r="AE34" s="12">
        <v>2</v>
      </c>
      <c r="AF34" s="3">
        <v>-39.369998931884766</v>
      </c>
      <c r="AG34" s="3">
        <v>2.6800000667572021</v>
      </c>
      <c r="AH34" s="3">
        <f>AF34</f>
        <v>-39.369998931884766</v>
      </c>
      <c r="AI34" s="3">
        <f>AG34</f>
        <v>2.6800000667572021</v>
      </c>
    </row>
    <row r="35" spans="1:35" x14ac:dyDescent="0.4">
      <c r="A35" s="6" t="s">
        <v>916</v>
      </c>
      <c r="B35" s="6" t="str">
        <f>MID(A35,12,8)&amp;"."&amp;RIGHT(A35,3)</f>
        <v>15:02:03.807</v>
      </c>
      <c r="C35" s="6">
        <f>LEFT(B35,2)*3600+MID(B35,4,2)*60+RIGHT(B35,6)</f>
        <v>54123.807000000001</v>
      </c>
      <c r="D35" s="6">
        <f>C35-$C$4</f>
        <v>2.885999999998603</v>
      </c>
      <c r="E35" s="6">
        <v>1043.8399999999999</v>
      </c>
      <c r="F35" s="6">
        <v>11177.2</v>
      </c>
      <c r="G35" s="6">
        <v>9272</v>
      </c>
      <c r="H35" s="6">
        <v>974</v>
      </c>
      <c r="I35" s="6">
        <v>788</v>
      </c>
      <c r="J35" s="3">
        <f>ROUND(E35*COS(-1.3*PI()/180)-F35*SIN(-1.3*PI()/180),3)</f>
        <v>1297.152</v>
      </c>
      <c r="K35" s="3">
        <f>ROUND(E35*SIN(-1.3*PI()/180)+F35*COS(-1.3*PI()/180),3)</f>
        <v>11150.641</v>
      </c>
      <c r="L35" s="3">
        <f>J35-$J$4</f>
        <v>280.37100000000009</v>
      </c>
      <c r="M35" s="3">
        <f>K35-$K$4</f>
        <v>6026.7599999999993</v>
      </c>
      <c r="N35" s="3">
        <f>L35*0.001</f>
        <v>0.28037100000000009</v>
      </c>
      <c r="O35" s="3">
        <f>M35*0.001</f>
        <v>6.0267599999999995</v>
      </c>
      <c r="P35" s="3">
        <f>IF(O35&gt;15,"",N35)</f>
        <v>0.28037100000000009</v>
      </c>
      <c r="Q35" s="3" t="str">
        <f>IF(O35&lt;15,"",N35)</f>
        <v/>
      </c>
      <c r="AE35" s="12">
        <v>2.0569999999999999</v>
      </c>
      <c r="AF35" s="3">
        <v>-43.680000305175781</v>
      </c>
      <c r="AG35" s="3">
        <v>8.1000003814697266</v>
      </c>
      <c r="AH35" s="3">
        <f>AF35</f>
        <v>-43.680000305175781</v>
      </c>
      <c r="AI35" s="3">
        <f>AG35</f>
        <v>8.1000003814697266</v>
      </c>
    </row>
    <row r="36" spans="1:35" x14ac:dyDescent="0.4">
      <c r="A36" s="6" t="s">
        <v>915</v>
      </c>
      <c r="B36" s="6" t="str">
        <f>MID(A36,12,8)&amp;"."&amp;RIGHT(A36,3)</f>
        <v>15:02:03.901</v>
      </c>
      <c r="C36" s="6">
        <f>LEFT(B36,2)*3600+MID(B36,4,2)*60+RIGHT(B36,6)</f>
        <v>54123.900999999998</v>
      </c>
      <c r="D36" s="6">
        <f>C36-$C$4</f>
        <v>2.9799999999959255</v>
      </c>
      <c r="E36" s="6">
        <v>1049.49</v>
      </c>
      <c r="F36" s="6">
        <v>11308.7</v>
      </c>
      <c r="G36" s="6">
        <v>9220.5</v>
      </c>
      <c r="H36" s="6">
        <v>909</v>
      </c>
      <c r="I36" s="6">
        <v>390.5</v>
      </c>
      <c r="J36" s="3">
        <f>ROUND(E36*COS(-1.3*PI()/180)-F36*SIN(-1.3*PI()/180),3)</f>
        <v>1305.7840000000001</v>
      </c>
      <c r="K36" s="3">
        <f>ROUND(E36*SIN(-1.3*PI()/180)+F36*COS(-1.3*PI()/180),3)</f>
        <v>11281.978999999999</v>
      </c>
      <c r="L36" s="3">
        <f>J36-$J$4</f>
        <v>289.00300000000016</v>
      </c>
      <c r="M36" s="3">
        <f>K36-$K$4</f>
        <v>6158.097999999999</v>
      </c>
      <c r="N36" s="3">
        <f>L36*0.001</f>
        <v>0.28900300000000018</v>
      </c>
      <c r="O36" s="3">
        <f>M36*0.001</f>
        <v>6.158097999999999</v>
      </c>
      <c r="P36" s="3">
        <f>IF(O36&gt;15,"",N36)</f>
        <v>0.28900300000000018</v>
      </c>
      <c r="Q36" s="3" t="str">
        <f>IF(O36&lt;15,"",N36)</f>
        <v/>
      </c>
      <c r="AE36" s="12">
        <v>2.1190000000000002</v>
      </c>
      <c r="AF36" s="3">
        <v>-37.060001373291016</v>
      </c>
      <c r="AG36" s="3">
        <v>0.81999999284744263</v>
      </c>
      <c r="AH36" s="3">
        <f>AF36</f>
        <v>-37.060001373291016</v>
      </c>
      <c r="AI36" s="3">
        <f>AG36</f>
        <v>0.81999999284744263</v>
      </c>
    </row>
    <row r="37" spans="1:35" x14ac:dyDescent="0.4">
      <c r="A37" s="6" t="s">
        <v>914</v>
      </c>
      <c r="B37" s="6" t="str">
        <f>MID(A37,12,8)&amp;"."&amp;RIGHT(A37,3)</f>
        <v>15:02:03.995</v>
      </c>
      <c r="C37" s="6">
        <f>LEFT(B37,2)*3600+MID(B37,4,2)*60+RIGHT(B37,6)</f>
        <v>54123.995000000003</v>
      </c>
      <c r="D37" s="6">
        <f>C37-$C$4</f>
        <v>3.0740000000005239</v>
      </c>
      <c r="E37" s="6">
        <v>1030.46</v>
      </c>
      <c r="F37" s="6">
        <v>11557.1</v>
      </c>
      <c r="G37" s="6">
        <v>9155.5</v>
      </c>
      <c r="H37" s="6">
        <v>895.5</v>
      </c>
      <c r="I37" s="6">
        <v>387</v>
      </c>
      <c r="J37" s="3">
        <f>ROUND(E37*COS(-1.3*PI()/180)-F37*SIN(-1.3*PI()/180),3)</f>
        <v>1292.395</v>
      </c>
      <c r="K37" s="3">
        <f>ROUND(E37*SIN(-1.3*PI()/180)+F37*COS(-1.3*PI()/180),3)</f>
        <v>11530.746999999999</v>
      </c>
      <c r="L37" s="3">
        <f>J37-$J$4</f>
        <v>275.61400000000003</v>
      </c>
      <c r="M37" s="3">
        <f>K37-$K$4</f>
        <v>6406.8659999999991</v>
      </c>
      <c r="N37" s="3">
        <f>L37*0.001</f>
        <v>0.27561400000000003</v>
      </c>
      <c r="O37" s="3">
        <f>M37*0.001</f>
        <v>6.4068659999999991</v>
      </c>
      <c r="P37" s="3">
        <f>IF(O37&gt;15,"",N37)</f>
        <v>0.27561400000000003</v>
      </c>
      <c r="Q37" s="3" t="str">
        <f>IF(O37&lt;15,"",N37)</f>
        <v/>
      </c>
      <c r="AE37" s="12">
        <v>2.21</v>
      </c>
      <c r="AF37" s="3">
        <v>-43.340000152587891</v>
      </c>
      <c r="AG37" s="3">
        <v>7.820000171661377</v>
      </c>
      <c r="AH37" s="3">
        <f>AF37</f>
        <v>-43.340000152587891</v>
      </c>
      <c r="AI37" s="3">
        <f>AG37</f>
        <v>7.820000171661377</v>
      </c>
    </row>
    <row r="38" spans="1:35" x14ac:dyDescent="0.4">
      <c r="A38" s="6" t="s">
        <v>913</v>
      </c>
      <c r="B38" s="6" t="str">
        <f>MID(A38,12,8)&amp;"."&amp;RIGHT(A38,3)</f>
        <v>15:02:04.088</v>
      </c>
      <c r="C38" s="6">
        <f>LEFT(B38,2)*3600+MID(B38,4,2)*60+RIGHT(B38,6)</f>
        <v>54124.088000000003</v>
      </c>
      <c r="D38" s="6">
        <f>C38-$C$4</f>
        <v>3.1670000000012806</v>
      </c>
      <c r="E38" s="6">
        <v>1019.71</v>
      </c>
      <c r="F38" s="6">
        <v>11679.6</v>
      </c>
      <c r="G38" s="6">
        <v>9127</v>
      </c>
      <c r="H38" s="6">
        <v>968</v>
      </c>
      <c r="I38" s="6">
        <v>771</v>
      </c>
      <c r="J38" s="3">
        <f>ROUND(E38*COS(-1.3*PI()/180)-F38*SIN(-1.3*PI()/180),3)</f>
        <v>1284.4269999999999</v>
      </c>
      <c r="K38" s="3">
        <f>ROUND(E38*SIN(-1.3*PI()/180)+F38*COS(-1.3*PI()/180),3)</f>
        <v>11653.459000000001</v>
      </c>
      <c r="L38" s="3">
        <f>J38-$J$4</f>
        <v>267.64599999999996</v>
      </c>
      <c r="M38" s="3">
        <f>K38-$K$4</f>
        <v>6529.5780000000004</v>
      </c>
      <c r="N38" s="3">
        <f>L38*0.001</f>
        <v>0.26764599999999994</v>
      </c>
      <c r="O38" s="3">
        <f>M38*0.001</f>
        <v>6.5295780000000008</v>
      </c>
      <c r="P38" s="3">
        <f>IF(O38&gt;15,"",N38)</f>
        <v>0.26764599999999994</v>
      </c>
      <c r="Q38" s="3" t="str">
        <f>IF(O38&lt;15,"",N38)</f>
        <v/>
      </c>
      <c r="AE38" s="12">
        <v>2.2629999999999999</v>
      </c>
      <c r="AF38" s="3">
        <v>-52.939998626708984</v>
      </c>
      <c r="AG38" s="3">
        <v>1.2000000476837158</v>
      </c>
      <c r="AH38" s="3">
        <f>AF38</f>
        <v>-52.939998626708984</v>
      </c>
      <c r="AI38" s="3">
        <f>AG38</f>
        <v>1.2000000476837158</v>
      </c>
    </row>
    <row r="39" spans="1:35" x14ac:dyDescent="0.4">
      <c r="A39" s="6" t="s">
        <v>912</v>
      </c>
      <c r="B39" s="6" t="str">
        <f>MID(A39,12,8)&amp;"."&amp;RIGHT(A39,3)</f>
        <v>15:02:04.183</v>
      </c>
      <c r="C39" s="6">
        <f>LEFT(B39,2)*3600+MID(B39,4,2)*60+RIGHT(B39,6)</f>
        <v>54124.182999999997</v>
      </c>
      <c r="D39" s="6">
        <f>C39-$C$4</f>
        <v>3.2619999999951688</v>
      </c>
      <c r="E39" s="6">
        <v>1026.52</v>
      </c>
      <c r="F39" s="6">
        <v>11930.8</v>
      </c>
      <c r="G39" s="6">
        <v>9046</v>
      </c>
      <c r="H39" s="6">
        <v>959</v>
      </c>
      <c r="I39" s="6">
        <v>767</v>
      </c>
      <c r="J39" s="3">
        <f>ROUND(E39*COS(-1.3*PI()/180)-F39*SIN(-1.3*PI()/180),3)</f>
        <v>1296.934</v>
      </c>
      <c r="K39" s="3">
        <f>ROUND(E39*SIN(-1.3*PI()/180)+F39*COS(-1.3*PI()/180),3)</f>
        <v>11904.44</v>
      </c>
      <c r="L39" s="3">
        <f>J39-$J$4</f>
        <v>280.15300000000002</v>
      </c>
      <c r="M39" s="3">
        <f>K39-$K$4</f>
        <v>6780.5590000000002</v>
      </c>
      <c r="N39" s="3">
        <f>L39*0.001</f>
        <v>0.28015300000000004</v>
      </c>
      <c r="O39" s="3">
        <f>M39*0.001</f>
        <v>6.7805590000000002</v>
      </c>
      <c r="P39" s="3">
        <f>IF(O39&gt;15,"",N39)</f>
        <v>0.28015300000000004</v>
      </c>
      <c r="Q39" s="3" t="str">
        <f>IF(O39&lt;15,"",N39)</f>
        <v/>
      </c>
      <c r="AE39" s="12">
        <v>2.3460000000000001</v>
      </c>
      <c r="AF39" s="3">
        <v>-55.610000610351563</v>
      </c>
      <c r="AG39" s="3">
        <v>9.619999885559082</v>
      </c>
      <c r="AH39" s="3">
        <f>AF39</f>
        <v>-55.610000610351563</v>
      </c>
      <c r="AI39" s="3">
        <f>AG39</f>
        <v>9.619999885559082</v>
      </c>
    </row>
    <row r="40" spans="1:35" x14ac:dyDescent="0.4">
      <c r="A40" s="6" t="s">
        <v>911</v>
      </c>
      <c r="B40" s="6" t="str">
        <f>MID(A40,12,8)&amp;"."&amp;RIGHT(A40,3)</f>
        <v>15:02:04.275</v>
      </c>
      <c r="C40" s="6">
        <f>LEFT(B40,2)*3600+MID(B40,4,2)*60+RIGHT(B40,6)</f>
        <v>54124.275000000001</v>
      </c>
      <c r="D40" s="6">
        <f>C40-$C$4</f>
        <v>3.3539999999993597</v>
      </c>
      <c r="E40" s="6">
        <v>1036.1500000000001</v>
      </c>
      <c r="F40" s="6">
        <v>12015.7</v>
      </c>
      <c r="G40" s="6">
        <v>9013</v>
      </c>
      <c r="H40" s="6">
        <v>955</v>
      </c>
      <c r="I40" s="6">
        <v>763</v>
      </c>
      <c r="J40" s="3">
        <f>ROUND(E40*COS(-1.3*PI()/180)-F40*SIN(-1.3*PI()/180),3)</f>
        <v>1308.4870000000001</v>
      </c>
      <c r="K40" s="3">
        <f>ROUND(E40*SIN(-1.3*PI()/180)+F40*COS(-1.3*PI()/180),3)</f>
        <v>11989.1</v>
      </c>
      <c r="L40" s="3">
        <f>J40-$J$4</f>
        <v>291.70600000000013</v>
      </c>
      <c r="M40" s="3">
        <f>K40-$K$4</f>
        <v>6865.2190000000001</v>
      </c>
      <c r="N40" s="3">
        <f>L40*0.001</f>
        <v>0.29170600000000013</v>
      </c>
      <c r="O40" s="3">
        <f>M40*0.001</f>
        <v>6.8652190000000006</v>
      </c>
      <c r="P40" s="3">
        <f>IF(O40&gt;15,"",N40)</f>
        <v>0.29170600000000013</v>
      </c>
      <c r="Q40" s="3" t="str">
        <f>IF(O40&lt;15,"",N40)</f>
        <v/>
      </c>
      <c r="AE40" s="12">
        <v>2.3889999999999998</v>
      </c>
      <c r="AF40" s="3">
        <v>-43.799999237060547</v>
      </c>
      <c r="AG40" s="3">
        <v>9.7200002670288086</v>
      </c>
      <c r="AH40" s="3">
        <f>AF40</f>
        <v>-43.799999237060547</v>
      </c>
      <c r="AI40" s="3">
        <f>AG40</f>
        <v>9.7200002670288086</v>
      </c>
    </row>
    <row r="41" spans="1:35" x14ac:dyDescent="0.4">
      <c r="A41" s="6" t="s">
        <v>910</v>
      </c>
      <c r="B41" s="6" t="str">
        <f>MID(A41,12,8)&amp;"."&amp;RIGHT(A41,3)</f>
        <v>15:02:04.367</v>
      </c>
      <c r="C41" s="6">
        <f>LEFT(B41,2)*3600+MID(B41,4,2)*60+RIGHT(B41,6)</f>
        <v>54124.366999999998</v>
      </c>
      <c r="D41" s="6">
        <f>C41-$C$4</f>
        <v>3.4459999999962747</v>
      </c>
      <c r="E41" s="6">
        <v>1030.24</v>
      </c>
      <c r="F41" s="6">
        <v>12257.8</v>
      </c>
      <c r="G41" s="6">
        <v>8955</v>
      </c>
      <c r="H41" s="6">
        <v>945</v>
      </c>
      <c r="I41" s="6">
        <v>759</v>
      </c>
      <c r="J41" s="3">
        <f>ROUND(E41*COS(-1.3*PI()/180)-F41*SIN(-1.3*PI()/180),3)</f>
        <v>1308.0719999999999</v>
      </c>
      <c r="K41" s="3">
        <f>ROUND(E41*SIN(-1.3*PI()/180)+F41*COS(-1.3*PI()/180),3)</f>
        <v>12231.272000000001</v>
      </c>
      <c r="L41" s="3">
        <f>J41-$J$4</f>
        <v>291.29099999999994</v>
      </c>
      <c r="M41" s="3">
        <f>K41-$K$4</f>
        <v>7107.3910000000005</v>
      </c>
      <c r="N41" s="3">
        <f>L41*0.001</f>
        <v>0.29129099999999997</v>
      </c>
      <c r="O41" s="3">
        <f>M41*0.001</f>
        <v>7.1073910000000007</v>
      </c>
      <c r="P41" s="3">
        <f>IF(O41&gt;15,"",N41)</f>
        <v>0.29129099999999997</v>
      </c>
      <c r="Q41" s="3" t="str">
        <f>IF(O41&lt;15,"",N41)</f>
        <v/>
      </c>
      <c r="AE41" s="12">
        <v>2.456</v>
      </c>
      <c r="AF41" s="3">
        <v>-43.799999237060547</v>
      </c>
      <c r="AG41" s="3">
        <v>9.7200002670288086</v>
      </c>
      <c r="AH41" s="3">
        <f>AF41</f>
        <v>-43.799999237060547</v>
      </c>
      <c r="AI41" s="3">
        <f>AG41</f>
        <v>9.7200002670288086</v>
      </c>
    </row>
    <row r="42" spans="1:35" x14ac:dyDescent="0.4">
      <c r="A42" s="6" t="s">
        <v>909</v>
      </c>
      <c r="B42" s="6" t="str">
        <f>MID(A42,12,8)&amp;"."&amp;RIGHT(A42,3)</f>
        <v>15:02:04.462</v>
      </c>
      <c r="C42" s="6">
        <f>LEFT(B42,2)*3600+MID(B42,4,2)*60+RIGHT(B42,6)</f>
        <v>54124.462</v>
      </c>
      <c r="D42" s="6">
        <f>C42-$C$4</f>
        <v>3.5409999999974389</v>
      </c>
      <c r="E42" s="6">
        <v>1046.8800000000001</v>
      </c>
      <c r="F42" s="6">
        <v>12422.6</v>
      </c>
      <c r="G42" s="6">
        <v>8899</v>
      </c>
      <c r="H42" s="6">
        <v>942</v>
      </c>
      <c r="I42" s="6">
        <v>753.5</v>
      </c>
      <c r="J42" s="3">
        <f>ROUND(E42*COS(-1.3*PI()/180)-F42*SIN(-1.3*PI()/180),3)</f>
        <v>1328.4459999999999</v>
      </c>
      <c r="K42" s="3">
        <f>ROUND(E42*SIN(-1.3*PI()/180)+F42*COS(-1.3*PI()/180),3)</f>
        <v>12395.652</v>
      </c>
      <c r="L42" s="3">
        <f>J42-$J$4</f>
        <v>311.66499999999996</v>
      </c>
      <c r="M42" s="3">
        <f>K42-$K$4</f>
        <v>7271.7709999999997</v>
      </c>
      <c r="N42" s="3">
        <f>L42*0.001</f>
        <v>0.31166499999999997</v>
      </c>
      <c r="O42" s="3">
        <f>M42*0.001</f>
        <v>7.2717710000000002</v>
      </c>
      <c r="P42" s="3">
        <f>IF(O42&gt;15,"",N42)</f>
        <v>0.31166499999999997</v>
      </c>
      <c r="Q42" s="3" t="str">
        <f>IF(O42&lt;15,"",N42)</f>
        <v/>
      </c>
      <c r="AE42" s="12">
        <v>2.5209999999999999</v>
      </c>
      <c r="AF42" s="3">
        <v>-41.650001525878906</v>
      </c>
      <c r="AG42" s="3">
        <v>3.1600000858306885</v>
      </c>
      <c r="AH42" s="3">
        <f>AF42</f>
        <v>-41.650001525878906</v>
      </c>
      <c r="AI42" s="3">
        <f>AG42</f>
        <v>3.1600000858306885</v>
      </c>
    </row>
    <row r="43" spans="1:35" x14ac:dyDescent="0.4">
      <c r="A43" s="6" t="s">
        <v>908</v>
      </c>
      <c r="B43" s="6" t="str">
        <f>MID(A43,12,8)&amp;"."&amp;RIGHT(A43,3)</f>
        <v>15:02:04.554</v>
      </c>
      <c r="C43" s="6">
        <f>LEFT(B43,2)*3600+MID(B43,4,2)*60+RIGHT(B43,6)</f>
        <v>54124.553999999996</v>
      </c>
      <c r="D43" s="6">
        <f>C43-$C$4</f>
        <v>3.6329999999943539</v>
      </c>
      <c r="E43" s="6">
        <v>1029.7</v>
      </c>
      <c r="F43" s="6">
        <v>12657.1</v>
      </c>
      <c r="G43" s="6">
        <v>8864</v>
      </c>
      <c r="H43" s="6">
        <v>912</v>
      </c>
      <c r="I43" s="6">
        <v>747.5</v>
      </c>
      <c r="J43" s="3">
        <f>ROUND(E43*COS(-1.3*PI()/180)-F43*SIN(-1.3*PI()/180),3)</f>
        <v>1316.5909999999999</v>
      </c>
      <c r="K43" s="3">
        <f>ROUND(E43*SIN(-1.3*PI()/180)+F43*COS(-1.3*PI()/180),3)</f>
        <v>12630.481</v>
      </c>
      <c r="L43" s="3">
        <f>J43-$J$4</f>
        <v>299.80999999999995</v>
      </c>
      <c r="M43" s="3">
        <f>K43-$K$4</f>
        <v>7506.5999999999995</v>
      </c>
      <c r="N43" s="3">
        <f>L43*0.001</f>
        <v>0.29980999999999997</v>
      </c>
      <c r="O43" s="3">
        <f>M43*0.001</f>
        <v>7.5065999999999997</v>
      </c>
      <c r="P43" s="3">
        <f>IF(O43&gt;15,"",N43)</f>
        <v>0.29980999999999997</v>
      </c>
      <c r="Q43" s="3" t="str">
        <f>IF(O43&lt;15,"",N43)</f>
        <v/>
      </c>
      <c r="AE43" s="12">
        <v>2.5990000000000002</v>
      </c>
      <c r="AF43" s="3">
        <v>-37.409999847412109</v>
      </c>
      <c r="AG43" s="3">
        <v>0.33000001311302185</v>
      </c>
      <c r="AH43" s="3">
        <f>AF43</f>
        <v>-37.409999847412109</v>
      </c>
      <c r="AI43" s="3">
        <f>AG43</f>
        <v>0.33000001311302185</v>
      </c>
    </row>
    <row r="44" spans="1:35" x14ac:dyDescent="0.4">
      <c r="A44" s="6" t="s">
        <v>907</v>
      </c>
      <c r="B44" s="6" t="str">
        <f>MID(A44,12,8)&amp;"."&amp;RIGHT(A44,3)</f>
        <v>15:02:04.649</v>
      </c>
      <c r="C44" s="6">
        <f>LEFT(B44,2)*3600+MID(B44,4,2)*60+RIGHT(B44,6)</f>
        <v>54124.648999999998</v>
      </c>
      <c r="D44" s="6">
        <f>C44-$C$4</f>
        <v>3.727999999995518</v>
      </c>
      <c r="E44" s="6">
        <v>1028.31</v>
      </c>
      <c r="F44" s="6">
        <v>12814.4</v>
      </c>
      <c r="G44" s="6">
        <v>8834</v>
      </c>
      <c r="H44" s="6">
        <v>936</v>
      </c>
      <c r="I44" s="6">
        <v>742</v>
      </c>
      <c r="J44" s="3">
        <f>ROUND(E44*COS(-1.3*PI()/180)-F44*SIN(-1.3*PI()/180),3)</f>
        <v>1318.77</v>
      </c>
      <c r="K44" s="3">
        <f>ROUND(E44*SIN(-1.3*PI()/180)+F44*COS(-1.3*PI()/180),3)</f>
        <v>12787.772000000001</v>
      </c>
      <c r="L44" s="3">
        <f>J44-$J$4</f>
        <v>301.98900000000003</v>
      </c>
      <c r="M44" s="3">
        <f>K44-$K$4</f>
        <v>7663.8910000000005</v>
      </c>
      <c r="N44" s="3">
        <f>L44*0.001</f>
        <v>0.30198900000000006</v>
      </c>
      <c r="O44" s="3">
        <f>M44*0.001</f>
        <v>7.6638910000000005</v>
      </c>
      <c r="P44" s="3">
        <f>IF(O44&gt;15,"",N44)</f>
        <v>0.30198900000000006</v>
      </c>
      <c r="Q44" s="3" t="str">
        <f>IF(O44&lt;15,"",N44)</f>
        <v/>
      </c>
      <c r="AE44" s="12">
        <v>2.6589999999999998</v>
      </c>
      <c r="AF44" s="3">
        <v>-37.549999237060547</v>
      </c>
      <c r="AG44" s="3">
        <v>-0.2199999988079071</v>
      </c>
      <c r="AH44" s="3">
        <f>AF44</f>
        <v>-37.549999237060547</v>
      </c>
      <c r="AI44" s="3">
        <f>AG44</f>
        <v>-0.2199999988079071</v>
      </c>
    </row>
    <row r="45" spans="1:35" x14ac:dyDescent="0.4">
      <c r="A45" s="6" t="s">
        <v>906</v>
      </c>
      <c r="B45" s="6" t="str">
        <f>MID(A45,12,8)&amp;"."&amp;RIGHT(A45,3)</f>
        <v>15:02:04.740</v>
      </c>
      <c r="C45" s="6">
        <f>LEFT(B45,2)*3600+MID(B45,4,2)*60+RIGHT(B45,6)</f>
        <v>54124.74</v>
      </c>
      <c r="D45" s="6">
        <f>C45-$C$4</f>
        <v>3.8189999999958673</v>
      </c>
      <c r="E45" s="6">
        <v>1032.52</v>
      </c>
      <c r="F45" s="6">
        <v>13049.6</v>
      </c>
      <c r="G45" s="6">
        <v>8788</v>
      </c>
      <c r="H45" s="6">
        <v>935</v>
      </c>
      <c r="I45" s="6">
        <v>735.5</v>
      </c>
      <c r="J45" s="3">
        <f>ROUND(E45*COS(-1.3*PI()/180)-F45*SIN(-1.3*PI()/180),3)</f>
        <v>1328.3150000000001</v>
      </c>
      <c r="K45" s="3">
        <f>ROUND(E45*SIN(-1.3*PI()/180)+F45*COS(-1.3*PI()/180),3)</f>
        <v>13022.816000000001</v>
      </c>
      <c r="L45" s="3">
        <f>J45-$J$4</f>
        <v>311.53400000000011</v>
      </c>
      <c r="M45" s="3">
        <f>K45-$K$4</f>
        <v>7898.9350000000004</v>
      </c>
      <c r="N45" s="3">
        <f>L45*0.001</f>
        <v>0.31153400000000009</v>
      </c>
      <c r="O45" s="3">
        <f>M45*0.001</f>
        <v>7.8989350000000007</v>
      </c>
      <c r="P45" s="3">
        <f>IF(O45&gt;15,"",N45)</f>
        <v>0.31153400000000009</v>
      </c>
      <c r="Q45" s="3" t="str">
        <f>IF(O45&lt;15,"",N45)</f>
        <v/>
      </c>
      <c r="AE45" s="12">
        <v>2.7370000000000001</v>
      </c>
      <c r="AF45" s="3">
        <v>-40.270000457763672</v>
      </c>
      <c r="AG45" s="3">
        <v>-0.5</v>
      </c>
      <c r="AH45" s="3">
        <f>AF45</f>
        <v>-40.270000457763672</v>
      </c>
      <c r="AI45" s="3">
        <f>AG45</f>
        <v>-0.5</v>
      </c>
    </row>
    <row r="46" spans="1:35" x14ac:dyDescent="0.4">
      <c r="A46" s="6" t="s">
        <v>905</v>
      </c>
      <c r="B46" s="6" t="str">
        <f>MID(A46,12,8)&amp;"."&amp;RIGHT(A46,3)</f>
        <v>15:02:04.834</v>
      </c>
      <c r="C46" s="6">
        <f>LEFT(B46,2)*3600+MID(B46,4,2)*60+RIGHT(B46,6)</f>
        <v>54124.834000000003</v>
      </c>
      <c r="D46" s="6">
        <f>C46-$C$4</f>
        <v>3.9130000000004657</v>
      </c>
      <c r="E46" s="6">
        <v>1024.3499999999999</v>
      </c>
      <c r="F46" s="6">
        <v>13203.4</v>
      </c>
      <c r="G46" s="6">
        <v>8772</v>
      </c>
      <c r="H46" s="6">
        <v>895</v>
      </c>
      <c r="I46" s="6">
        <v>729.5</v>
      </c>
      <c r="J46" s="3">
        <f>ROUND(E46*COS(-1.3*PI()/180)-F46*SIN(-1.3*PI()/180),3)</f>
        <v>1323.636</v>
      </c>
      <c r="K46" s="3">
        <f>ROUND(E46*SIN(-1.3*PI()/180)+F46*COS(-1.3*PI()/180),3)</f>
        <v>13176.762000000001</v>
      </c>
      <c r="L46" s="3">
        <f>J46-$J$4</f>
        <v>306.85500000000002</v>
      </c>
      <c r="M46" s="3">
        <f>K46-$K$4</f>
        <v>8052.8810000000003</v>
      </c>
      <c r="N46" s="3">
        <f>L46*0.001</f>
        <v>0.30685500000000004</v>
      </c>
      <c r="O46" s="3">
        <f>M46*0.001</f>
        <v>8.0528810000000011</v>
      </c>
      <c r="P46" s="3">
        <f>IF(O46&gt;15,"",N46)</f>
        <v>0.30685500000000004</v>
      </c>
      <c r="Q46" s="3" t="str">
        <f>IF(O46&lt;15,"",N46)</f>
        <v/>
      </c>
      <c r="T46" s="3" t="s">
        <v>904</v>
      </c>
      <c r="AE46" s="12">
        <v>2.8180000000000001</v>
      </c>
      <c r="AF46" s="3">
        <v>-38.909999847412109</v>
      </c>
      <c r="AG46" s="3">
        <v>1.3500000238418579</v>
      </c>
      <c r="AH46" s="3">
        <f>AF46</f>
        <v>-38.909999847412109</v>
      </c>
      <c r="AI46" s="3">
        <f>AG46</f>
        <v>1.3500000238418579</v>
      </c>
    </row>
    <row r="47" spans="1:35" x14ac:dyDescent="0.4">
      <c r="A47" s="6" t="s">
        <v>903</v>
      </c>
      <c r="B47" s="6" t="str">
        <f>MID(A47,12,8)&amp;"."&amp;RIGHT(A47,3)</f>
        <v>15:02:04.926</v>
      </c>
      <c r="C47" s="6">
        <f>LEFT(B47,2)*3600+MID(B47,4,2)*60+RIGHT(B47,6)</f>
        <v>54124.925999999999</v>
      </c>
      <c r="D47" s="6">
        <f>C47-$C$4</f>
        <v>4.0049999999973807</v>
      </c>
      <c r="E47" s="6">
        <v>1024.1500000000001</v>
      </c>
      <c r="F47" s="6">
        <v>13434.7</v>
      </c>
      <c r="G47" s="6">
        <v>8741</v>
      </c>
      <c r="H47" s="6">
        <v>900</v>
      </c>
      <c r="I47" s="6">
        <v>723</v>
      </c>
      <c r="J47" s="3">
        <f>ROUND(E47*COS(-1.3*PI()/180)-F47*SIN(-1.3*PI()/180),3)</f>
        <v>1328.684</v>
      </c>
      <c r="K47" s="3">
        <f>ROUND(E47*SIN(-1.3*PI()/180)+F47*COS(-1.3*PI()/180),3)</f>
        <v>13408.007</v>
      </c>
      <c r="L47" s="3">
        <f>J47-$J$4</f>
        <v>311.90300000000002</v>
      </c>
      <c r="M47" s="3">
        <f>K47-$K$4</f>
        <v>8284.1260000000002</v>
      </c>
      <c r="N47" s="3">
        <f>L47*0.001</f>
        <v>0.31190300000000004</v>
      </c>
      <c r="O47" s="3">
        <f>M47*0.001</f>
        <v>8.2841260000000005</v>
      </c>
      <c r="P47" s="3">
        <f>IF(O47&gt;15,"",N47)</f>
        <v>0.31190300000000004</v>
      </c>
      <c r="Q47" s="3" t="str">
        <f>IF(O47&lt;15,"",N47)</f>
        <v/>
      </c>
      <c r="AE47" s="12">
        <v>2.8879999999999999</v>
      </c>
      <c r="AF47" s="3">
        <v>-45.970001220703125</v>
      </c>
      <c r="AG47" s="3">
        <v>-2.3399999141693115</v>
      </c>
      <c r="AH47" s="3">
        <f>AF47</f>
        <v>-45.970001220703125</v>
      </c>
      <c r="AI47" s="3">
        <f>AG47</f>
        <v>-2.3399999141693115</v>
      </c>
    </row>
    <row r="48" spans="1:35" x14ac:dyDescent="0.4">
      <c r="A48" s="6" t="s">
        <v>902</v>
      </c>
      <c r="B48" s="6" t="str">
        <f>MID(A48,12,8)&amp;"."&amp;RIGHT(A48,3)</f>
        <v>15:02:05.019</v>
      </c>
      <c r="C48" s="6">
        <f>LEFT(B48,2)*3600+MID(B48,4,2)*60+RIGHT(B48,6)</f>
        <v>54125.019</v>
      </c>
      <c r="D48" s="6">
        <f>C48-$C$4</f>
        <v>4.0979999999981374</v>
      </c>
      <c r="E48" s="6">
        <v>1026.1199999999999</v>
      </c>
      <c r="F48" s="6">
        <v>13511.7</v>
      </c>
      <c r="G48" s="6">
        <v>8730</v>
      </c>
      <c r="H48" s="6">
        <v>861</v>
      </c>
      <c r="I48" s="6">
        <v>717.5</v>
      </c>
      <c r="J48" s="3">
        <f>ROUND(E48*COS(-1.3*PI()/180)-F48*SIN(-1.3*PI()/180),3)</f>
        <v>1332.4</v>
      </c>
      <c r="K48" s="3">
        <f>ROUND(E48*SIN(-1.3*PI()/180)+F48*COS(-1.3*PI()/180),3)</f>
        <v>13484.941999999999</v>
      </c>
      <c r="L48" s="3">
        <f>J48-$J$4</f>
        <v>315.61900000000014</v>
      </c>
      <c r="M48" s="3">
        <f>K48-$K$4</f>
        <v>8361.0609999999979</v>
      </c>
      <c r="N48" s="3">
        <f>L48*0.001</f>
        <v>0.31561900000000015</v>
      </c>
      <c r="O48" s="3">
        <f>M48*0.001</f>
        <v>8.3610609999999976</v>
      </c>
      <c r="P48" s="3">
        <f>IF(O48&gt;15,"",N48)</f>
        <v>0.31561900000000015</v>
      </c>
      <c r="Q48" s="3" t="str">
        <f>IF(O48&lt;15,"",N48)</f>
        <v/>
      </c>
      <c r="AE48" s="12">
        <v>2.9430000000000001</v>
      </c>
      <c r="AF48" s="3">
        <v>-46.490001678466797</v>
      </c>
      <c r="AG48" s="3">
        <v>-0.31000000238418579</v>
      </c>
      <c r="AH48" s="3">
        <f>AF48</f>
        <v>-46.490001678466797</v>
      </c>
      <c r="AI48" s="3">
        <f>AG48</f>
        <v>-0.31000000238418579</v>
      </c>
    </row>
    <row r="49" spans="1:35" x14ac:dyDescent="0.4">
      <c r="A49" s="6" t="s">
        <v>901</v>
      </c>
      <c r="B49" s="6" t="str">
        <f>MID(A49,12,8)&amp;"."&amp;RIGHT(A49,3)</f>
        <v>15:02:05.115</v>
      </c>
      <c r="C49" s="6">
        <f>LEFT(B49,2)*3600+MID(B49,4,2)*60+RIGHT(B49,6)</f>
        <v>54125.114999999998</v>
      </c>
      <c r="D49" s="6">
        <f>C49-$C$4</f>
        <v>4.1939999999958673</v>
      </c>
      <c r="E49" s="6">
        <v>1016.85</v>
      </c>
      <c r="F49" s="6">
        <v>13816.6</v>
      </c>
      <c r="G49" s="6">
        <v>8710</v>
      </c>
      <c r="H49" s="6">
        <v>872</v>
      </c>
      <c r="I49" s="6">
        <v>711</v>
      </c>
      <c r="J49" s="3">
        <f>ROUND(E49*COS(-1.3*PI()/180)-F49*SIN(-1.3*PI()/180),3)</f>
        <v>1330.05</v>
      </c>
      <c r="K49" s="3">
        <f>ROUND(E49*SIN(-1.3*PI()/180)+F49*COS(-1.3*PI()/180),3)</f>
        <v>13789.974</v>
      </c>
      <c r="L49" s="3">
        <f>J49-$J$4</f>
        <v>313.26900000000001</v>
      </c>
      <c r="M49" s="3">
        <f>K49-$K$4</f>
        <v>8666.0930000000008</v>
      </c>
      <c r="N49" s="3">
        <f>L49*0.001</f>
        <v>0.31326900000000002</v>
      </c>
      <c r="O49" s="3">
        <f>M49*0.001</f>
        <v>8.6660930000000018</v>
      </c>
      <c r="P49" s="3">
        <f>IF(O49&gt;15,"",N49)</f>
        <v>0.31326900000000002</v>
      </c>
      <c r="Q49" s="3" t="str">
        <f>IF(O49&lt;15,"",N49)</f>
        <v/>
      </c>
      <c r="AE49" s="12">
        <v>3.004</v>
      </c>
      <c r="AF49" s="3">
        <v>-41.869998931884766</v>
      </c>
      <c r="AG49" s="3">
        <v>-1.4199999570846558</v>
      </c>
      <c r="AH49" s="3">
        <f>AF49</f>
        <v>-41.869998931884766</v>
      </c>
      <c r="AI49" s="3">
        <f>AG49</f>
        <v>-1.4199999570846558</v>
      </c>
    </row>
    <row r="50" spans="1:35" x14ac:dyDescent="0.4">
      <c r="A50" s="6" t="s">
        <v>900</v>
      </c>
      <c r="B50" s="6" t="str">
        <f>MID(A50,12,8)&amp;"."&amp;RIGHT(A50,3)</f>
        <v>15:02:05.208</v>
      </c>
      <c r="C50" s="6">
        <f>LEFT(B50,2)*3600+MID(B50,4,2)*60+RIGHT(B50,6)</f>
        <v>54125.207999999999</v>
      </c>
      <c r="D50" s="6">
        <f>C50-$C$4</f>
        <v>4.286999999996624</v>
      </c>
      <c r="E50" s="6">
        <v>1026.18</v>
      </c>
      <c r="F50" s="6">
        <v>13893.5</v>
      </c>
      <c r="G50" s="6">
        <v>8695</v>
      </c>
      <c r="H50" s="6">
        <v>870</v>
      </c>
      <c r="I50" s="6">
        <v>705.5</v>
      </c>
      <c r="J50" s="3">
        <f>ROUND(E50*COS(-1.3*PI()/180)-F50*SIN(-1.3*PI()/180),3)</f>
        <v>1341.1220000000001</v>
      </c>
      <c r="K50" s="3">
        <f>ROUND(E50*SIN(-1.3*PI()/180)+F50*COS(-1.3*PI()/180),3)</f>
        <v>13866.643</v>
      </c>
      <c r="L50" s="3">
        <f>J50-$J$4</f>
        <v>324.34100000000012</v>
      </c>
      <c r="M50" s="3">
        <f>K50-$K$4</f>
        <v>8742.7619999999988</v>
      </c>
      <c r="N50" s="3">
        <f>L50*0.001</f>
        <v>0.3243410000000001</v>
      </c>
      <c r="O50" s="3">
        <f>M50*0.001</f>
        <v>8.742761999999999</v>
      </c>
      <c r="P50" s="3">
        <f>IF(O50&gt;15,"",N50)</f>
        <v>0.3243410000000001</v>
      </c>
      <c r="Q50" s="3" t="str">
        <f>IF(O50&lt;15,"",N50)</f>
        <v/>
      </c>
      <c r="AE50" s="12">
        <v>3.0539999999999998</v>
      </c>
      <c r="AF50" s="3">
        <v>-45.340000152587891</v>
      </c>
      <c r="AG50" s="3">
        <v>0.93000000715255737</v>
      </c>
      <c r="AH50" s="3">
        <f>AF50</f>
        <v>-45.340000152587891</v>
      </c>
      <c r="AI50" s="3">
        <f>AG50</f>
        <v>0.93000000715255737</v>
      </c>
    </row>
    <row r="51" spans="1:35" x14ac:dyDescent="0.4">
      <c r="A51" s="6" t="s">
        <v>899</v>
      </c>
      <c r="B51" s="6" t="str">
        <f>MID(A51,12,8)&amp;"."&amp;RIGHT(A51,3)</f>
        <v>15:02:05.301</v>
      </c>
      <c r="C51" s="6">
        <f>LEFT(B51,2)*3600+MID(B51,4,2)*60+RIGHT(B51,6)</f>
        <v>54125.300999999999</v>
      </c>
      <c r="D51" s="6">
        <f>C51-$C$4</f>
        <v>4.3799999999973807</v>
      </c>
      <c r="E51" s="6">
        <v>1010.3</v>
      </c>
      <c r="F51" s="6">
        <v>14196.5</v>
      </c>
      <c r="G51" s="6">
        <v>8695</v>
      </c>
      <c r="H51" s="6">
        <v>887</v>
      </c>
      <c r="I51" s="6">
        <v>699</v>
      </c>
      <c r="J51" s="3">
        <f>ROUND(E51*COS(-1.3*PI()/180)-F51*SIN(-1.3*PI()/180),3)</f>
        <v>1332.1210000000001</v>
      </c>
      <c r="K51" s="3">
        <f>ROUND(E51*SIN(-1.3*PI()/180)+F51*COS(-1.3*PI()/180),3)</f>
        <v>14169.924999999999</v>
      </c>
      <c r="L51" s="3">
        <f>J51-$J$4</f>
        <v>315.34000000000015</v>
      </c>
      <c r="M51" s="3">
        <f>K51-$K$4</f>
        <v>9046.0439999999981</v>
      </c>
      <c r="N51" s="3">
        <f>L51*0.001</f>
        <v>0.31534000000000018</v>
      </c>
      <c r="O51" s="3">
        <f>M51*0.001</f>
        <v>9.0460439999999984</v>
      </c>
      <c r="P51" s="3">
        <f>IF(O51&gt;15,"",N51)</f>
        <v>0.31534000000000018</v>
      </c>
      <c r="Q51" s="3" t="str">
        <f>IF(O51&lt;15,"",N51)</f>
        <v/>
      </c>
      <c r="AE51" s="12">
        <v>3.1190000000000002</v>
      </c>
      <c r="AF51" s="3">
        <v>-47.599998474121094</v>
      </c>
      <c r="AG51" s="3">
        <v>-0.15000000596046448</v>
      </c>
      <c r="AH51" s="3">
        <f>AF51</f>
        <v>-47.599998474121094</v>
      </c>
      <c r="AI51" s="3">
        <f>AG51</f>
        <v>-0.15000000596046448</v>
      </c>
    </row>
    <row r="52" spans="1:35" x14ac:dyDescent="0.4">
      <c r="A52" s="6" t="s">
        <v>898</v>
      </c>
      <c r="B52" s="6" t="str">
        <f>MID(A52,12,8)&amp;"."&amp;RIGHT(A52,3)</f>
        <v>15:02:05.395</v>
      </c>
      <c r="C52" s="6">
        <f>LEFT(B52,2)*3600+MID(B52,4,2)*60+RIGHT(B52,6)</f>
        <v>54125.394999999997</v>
      </c>
      <c r="D52" s="6">
        <f>C52-$C$4</f>
        <v>4.4739999999947031</v>
      </c>
      <c r="E52" s="6">
        <v>1009.32</v>
      </c>
      <c r="F52" s="6">
        <v>14348.3</v>
      </c>
      <c r="G52" s="6">
        <v>8692</v>
      </c>
      <c r="H52" s="6">
        <v>862</v>
      </c>
      <c r="I52" s="6">
        <v>693</v>
      </c>
      <c r="J52" s="3">
        <f>ROUND(E52*COS(-1.3*PI()/180)-F52*SIN(-1.3*PI()/180),3)</f>
        <v>1334.585</v>
      </c>
      <c r="K52" s="3">
        <f>ROUND(E52*SIN(-1.3*PI()/180)+F52*COS(-1.3*PI()/180),3)</f>
        <v>14321.708000000001</v>
      </c>
      <c r="L52" s="3">
        <f>J52-$J$4</f>
        <v>317.80400000000009</v>
      </c>
      <c r="M52" s="3">
        <f>K52-$K$4</f>
        <v>9197.8270000000011</v>
      </c>
      <c r="N52" s="3">
        <f>L52*0.001</f>
        <v>0.31780400000000009</v>
      </c>
      <c r="O52" s="3">
        <f>M52*0.001</f>
        <v>9.197827000000002</v>
      </c>
      <c r="P52" s="3">
        <f>IF(O52&gt;15,"",N52)</f>
        <v>0.31780400000000009</v>
      </c>
      <c r="Q52" s="3" t="str">
        <f>IF(O52&lt;15,"",N52)</f>
        <v/>
      </c>
      <c r="AE52" s="12">
        <v>3.1840000000000002</v>
      </c>
      <c r="AF52" s="3">
        <v>-44.580001831054688</v>
      </c>
      <c r="AG52" s="3">
        <v>-0.67000001668930054</v>
      </c>
      <c r="AH52" s="3">
        <f>AF52</f>
        <v>-44.580001831054688</v>
      </c>
      <c r="AI52" s="3">
        <f>AG52</f>
        <v>-0.67000001668930054</v>
      </c>
    </row>
    <row r="53" spans="1:35" x14ac:dyDescent="0.4">
      <c r="A53" s="6" t="s">
        <v>897</v>
      </c>
      <c r="B53" s="6" t="str">
        <f>MID(A53,12,8)&amp;"."&amp;RIGHT(A53,3)</f>
        <v>15:02:05.488</v>
      </c>
      <c r="C53" s="6">
        <f>LEFT(B53,2)*3600+MID(B53,4,2)*60+RIGHT(B53,6)</f>
        <v>54125.487999999998</v>
      </c>
      <c r="D53" s="6">
        <f>C53-$C$4</f>
        <v>4.5669999999954598</v>
      </c>
      <c r="E53" s="6">
        <v>999.33100000000002</v>
      </c>
      <c r="F53" s="6">
        <v>14575.9</v>
      </c>
      <c r="G53" s="6">
        <v>8701</v>
      </c>
      <c r="H53" s="6">
        <v>885</v>
      </c>
      <c r="I53" s="6">
        <v>686</v>
      </c>
      <c r="J53" s="3">
        <f>ROUND(E53*COS(-1.3*PI()/180)-F53*SIN(-1.3*PI()/180),3)</f>
        <v>1329.7619999999999</v>
      </c>
      <c r="K53" s="3">
        <f>ROUND(E53*SIN(-1.3*PI()/180)+F53*COS(-1.3*PI()/180),3)</f>
        <v>14549.476000000001</v>
      </c>
      <c r="L53" s="3">
        <f>J53-$J$4</f>
        <v>312.98099999999999</v>
      </c>
      <c r="M53" s="3">
        <f>K53-$K$4</f>
        <v>9425.5950000000012</v>
      </c>
      <c r="N53" s="3">
        <f>L53*0.001</f>
        <v>0.31298100000000001</v>
      </c>
      <c r="O53" s="3">
        <f>M53*0.001</f>
        <v>9.4255950000000013</v>
      </c>
      <c r="P53" s="3">
        <f>IF(O53&gt;15,"",N53)</f>
        <v>0.31298100000000001</v>
      </c>
      <c r="Q53" s="3" t="str">
        <f>IF(O53&lt;15,"",N53)</f>
        <v/>
      </c>
      <c r="AE53" s="12">
        <v>3.2490000000000001</v>
      </c>
      <c r="AF53" s="3">
        <v>-48.349998474121094</v>
      </c>
      <c r="AG53" s="3">
        <v>-1.7400000095367432</v>
      </c>
      <c r="AH53" s="3">
        <f>AF53</f>
        <v>-48.349998474121094</v>
      </c>
      <c r="AI53" s="3">
        <f>AG53</f>
        <v>-1.7400000095367432</v>
      </c>
    </row>
    <row r="54" spans="1:35" x14ac:dyDescent="0.4">
      <c r="A54" s="6" t="s">
        <v>896</v>
      </c>
      <c r="B54" s="6" t="str">
        <f>MID(A54,12,8)&amp;"."&amp;RIGHT(A54,3)</f>
        <v>15:02:05.675</v>
      </c>
      <c r="C54" s="6">
        <f>LEFT(B54,2)*3600+MID(B54,4,2)*60+RIGHT(B54,6)</f>
        <v>54125.675000000003</v>
      </c>
      <c r="D54" s="6">
        <f>C54-$C$4</f>
        <v>4.7540000000008149</v>
      </c>
      <c r="E54" s="6">
        <v>980.96600000000001</v>
      </c>
      <c r="F54" s="6">
        <v>14956.9</v>
      </c>
      <c r="G54" s="6">
        <v>8731</v>
      </c>
      <c r="H54" s="6">
        <v>869</v>
      </c>
      <c r="I54" s="6">
        <v>678.5</v>
      </c>
      <c r="J54" s="3">
        <f>ROUND(E54*COS(-1.3*PI()/180)-F54*SIN(-1.3*PI()/180),3)</f>
        <v>1320.046</v>
      </c>
      <c r="K54" s="3">
        <f>ROUND(E54*SIN(-1.3*PI()/180)+F54*COS(-1.3*PI()/180),3)</f>
        <v>14930.795</v>
      </c>
      <c r="L54" s="3">
        <f>J54-$J$4</f>
        <v>303.2650000000001</v>
      </c>
      <c r="M54" s="3">
        <f>K54-$K$4</f>
        <v>9806.9140000000007</v>
      </c>
      <c r="N54" s="3">
        <f>L54*0.001</f>
        <v>0.30326500000000012</v>
      </c>
      <c r="O54" s="3">
        <f>M54*0.001</f>
        <v>9.8069140000000008</v>
      </c>
      <c r="P54" s="3">
        <f>IF(O54&gt;15,"",N54)</f>
        <v>0.30326500000000012</v>
      </c>
      <c r="Q54" s="3" t="str">
        <f>IF(O54&lt;15,"",N54)</f>
        <v/>
      </c>
      <c r="AE54" s="12">
        <v>3.3410000000000002</v>
      </c>
      <c r="AF54" s="3">
        <v>-48.930000305175781</v>
      </c>
      <c r="AG54" s="3">
        <v>-6.2899999618530273</v>
      </c>
      <c r="AH54" s="3">
        <f>AF54</f>
        <v>-48.930000305175781</v>
      </c>
      <c r="AI54" s="3">
        <f>AG54</f>
        <v>-6.2899999618530273</v>
      </c>
    </row>
    <row r="55" spans="1:35" x14ac:dyDescent="0.4">
      <c r="A55" s="6" t="s">
        <v>895</v>
      </c>
      <c r="B55" s="6" t="str">
        <f>MID(A55,12,8)&amp;"."&amp;RIGHT(A55,3)</f>
        <v>15:02:05.769</v>
      </c>
      <c r="C55" s="6">
        <f>LEFT(B55,2)*3600+MID(B55,4,2)*60+RIGHT(B55,6)</f>
        <v>54125.769</v>
      </c>
      <c r="D55" s="6">
        <f>C55-$C$4</f>
        <v>4.8479999999981374</v>
      </c>
      <c r="E55" s="6">
        <v>979.29600000000005</v>
      </c>
      <c r="F55" s="6">
        <v>15033.4</v>
      </c>
      <c r="G55" s="6">
        <v>8737</v>
      </c>
      <c r="H55" s="6">
        <v>861</v>
      </c>
      <c r="I55" s="6">
        <v>671</v>
      </c>
      <c r="J55" s="3">
        <f>ROUND(E55*COS(-1.3*PI()/180)-F55*SIN(-1.3*PI()/180),3)</f>
        <v>1320.1120000000001</v>
      </c>
      <c r="K55" s="3">
        <f>ROUND(E55*SIN(-1.3*PI()/180)+F55*COS(-1.3*PI()/180),3)</f>
        <v>15007.313</v>
      </c>
      <c r="L55" s="3">
        <f>J55-$J$4</f>
        <v>303.33100000000013</v>
      </c>
      <c r="M55" s="3">
        <f>K55-$K$4</f>
        <v>9883.4320000000007</v>
      </c>
      <c r="N55" s="3">
        <f>L55*0.001</f>
        <v>0.30333100000000013</v>
      </c>
      <c r="O55" s="3">
        <f>M55*0.001</f>
        <v>9.8834320000000009</v>
      </c>
      <c r="P55" s="3">
        <f>IF(O55&gt;15,"",N55)</f>
        <v>0.30333100000000013</v>
      </c>
      <c r="Q55" s="3" t="str">
        <f>IF(O55&lt;15,"",N55)</f>
        <v/>
      </c>
      <c r="AE55" s="12">
        <v>3.4020000000000001</v>
      </c>
      <c r="AF55" s="3">
        <v>-51.740001678466797</v>
      </c>
      <c r="AG55" s="3">
        <v>-0.72000002861022949</v>
      </c>
      <c r="AH55" s="3">
        <f>AF55</f>
        <v>-51.740001678466797</v>
      </c>
      <c r="AI55" s="3">
        <f>AG55</f>
        <v>-0.72000002861022949</v>
      </c>
    </row>
    <row r="56" spans="1:35" x14ac:dyDescent="0.4">
      <c r="A56" s="6" t="s">
        <v>894</v>
      </c>
      <c r="B56" s="6" t="str">
        <f>MID(A56,12,8)&amp;"."&amp;RIGHT(A56,3)</f>
        <v>15:02:05.955</v>
      </c>
      <c r="C56" s="6">
        <f>LEFT(B56,2)*3600+MID(B56,4,2)*60+RIGHT(B56,6)</f>
        <v>54125.955000000002</v>
      </c>
      <c r="D56" s="6">
        <f>C56-$C$4</f>
        <v>5.0339999999996508</v>
      </c>
      <c r="E56" s="6">
        <v>964.12</v>
      </c>
      <c r="F56" s="6">
        <v>15418.2</v>
      </c>
      <c r="G56" s="6">
        <v>8784</v>
      </c>
      <c r="H56" s="6">
        <v>901</v>
      </c>
      <c r="I56" s="6">
        <v>663</v>
      </c>
      <c r="J56" s="3">
        <f>ROUND(E56*COS(-1.3*PI()/180)-F56*SIN(-1.3*PI()/180),3)</f>
        <v>1313.67</v>
      </c>
      <c r="K56" s="3">
        <f>ROUND(E56*SIN(-1.3*PI()/180)+F56*COS(-1.3*PI()/180),3)</f>
        <v>15392.358</v>
      </c>
      <c r="L56" s="3">
        <f>J56-$J$4</f>
        <v>296.88900000000012</v>
      </c>
      <c r="M56" s="3">
        <f>K56-$K$4</f>
        <v>10268.476999999999</v>
      </c>
      <c r="N56" s="3">
        <f>L56*0.001</f>
        <v>0.29688900000000013</v>
      </c>
      <c r="O56" s="3">
        <f>M56*0.001</f>
        <v>10.268476999999999</v>
      </c>
      <c r="P56" s="3">
        <f>IF(O56&gt;15,"",N56)</f>
        <v>0.29688900000000013</v>
      </c>
      <c r="Q56" s="3" t="str">
        <f>IF(O56&lt;15,"",N56)</f>
        <v/>
      </c>
      <c r="AE56" s="12">
        <v>3.476</v>
      </c>
      <c r="AF56" s="3">
        <v>-46.720001220703125</v>
      </c>
      <c r="AG56" s="3">
        <v>-4.2699999809265137</v>
      </c>
      <c r="AH56" s="3">
        <f>AF56</f>
        <v>-46.720001220703125</v>
      </c>
      <c r="AI56" s="3">
        <f>AG56</f>
        <v>-4.2699999809265137</v>
      </c>
    </row>
    <row r="57" spans="1:35" x14ac:dyDescent="0.4">
      <c r="A57" s="6" t="s">
        <v>893</v>
      </c>
      <c r="B57" s="6" t="str">
        <f>MID(A57,12,8)&amp;"."&amp;RIGHT(A57,3)</f>
        <v>15:02:06.049</v>
      </c>
      <c r="C57" s="6">
        <f>LEFT(B57,2)*3600+MID(B57,4,2)*60+RIGHT(B57,6)</f>
        <v>54126.048999999999</v>
      </c>
      <c r="D57" s="6">
        <f>C57-$C$4</f>
        <v>5.1279999999969732</v>
      </c>
      <c r="E57" s="6">
        <v>958.904</v>
      </c>
      <c r="F57" s="6">
        <v>15728.5</v>
      </c>
      <c r="G57" s="6">
        <v>8827</v>
      </c>
      <c r="H57" s="6">
        <v>894</v>
      </c>
      <c r="I57" s="6">
        <v>654</v>
      </c>
      <c r="J57" s="3">
        <f>ROUND(E57*COS(-1.3*PI()/180)-F57*SIN(-1.3*PI()/180),3)</f>
        <v>1315.4949999999999</v>
      </c>
      <c r="K57" s="3">
        <f>ROUND(E57*SIN(-1.3*PI()/180)+F57*COS(-1.3*PI()/180),3)</f>
        <v>15702.697</v>
      </c>
      <c r="L57" s="3">
        <f>J57-$J$4</f>
        <v>298.71399999999994</v>
      </c>
      <c r="M57" s="3">
        <f>K57-$K$4</f>
        <v>10578.815999999999</v>
      </c>
      <c r="N57" s="3">
        <f>L57*0.001</f>
        <v>0.29871399999999992</v>
      </c>
      <c r="O57" s="3">
        <f>M57*0.001</f>
        <v>10.578816</v>
      </c>
      <c r="P57" s="3">
        <f>IF(O57&gt;15,"",N57)</f>
        <v>0.29871399999999992</v>
      </c>
      <c r="Q57" s="3" t="str">
        <f>IF(O57&lt;15,"",N57)</f>
        <v/>
      </c>
      <c r="AE57" s="12">
        <v>3.5449999999999999</v>
      </c>
      <c r="AF57" s="3">
        <v>-34.580001831054688</v>
      </c>
      <c r="AG57" s="3">
        <v>-4.5500001907348633</v>
      </c>
      <c r="AH57" s="3">
        <f>AF57</f>
        <v>-34.580001831054688</v>
      </c>
      <c r="AI57" s="3">
        <f>AG57</f>
        <v>-4.5500001907348633</v>
      </c>
    </row>
    <row r="58" spans="1:35" x14ac:dyDescent="0.4">
      <c r="A58" s="6" t="s">
        <v>892</v>
      </c>
      <c r="B58" s="6" t="str">
        <f>MID(A58,12,8)&amp;"."&amp;RIGHT(A58,3)</f>
        <v>15:02:06.142</v>
      </c>
      <c r="C58" s="6">
        <f>LEFT(B58,2)*3600+MID(B58,4,2)*60+RIGHT(B58,6)</f>
        <v>54126.142</v>
      </c>
      <c r="D58" s="6">
        <f>C58-$C$4</f>
        <v>5.2209999999977299</v>
      </c>
      <c r="E58" s="6">
        <v>935.34100000000001</v>
      </c>
      <c r="F58" s="6">
        <v>15809.9</v>
      </c>
      <c r="G58" s="6">
        <v>8862</v>
      </c>
      <c r="H58" s="6">
        <v>874</v>
      </c>
      <c r="I58" s="6">
        <v>646</v>
      </c>
      <c r="J58" s="3">
        <f>ROUND(E58*COS(-1.3*PI()/180)-F58*SIN(-1.3*PI()/180),3)</f>
        <v>1293.7850000000001</v>
      </c>
      <c r="K58" s="3">
        <f>ROUND(E58*SIN(-1.3*PI()/180)+F58*COS(-1.3*PI()/180),3)</f>
        <v>15784.61</v>
      </c>
      <c r="L58" s="3">
        <f>J58-$J$4</f>
        <v>277.00400000000013</v>
      </c>
      <c r="M58" s="3">
        <f>K58-$K$4</f>
        <v>10660.728999999999</v>
      </c>
      <c r="N58" s="3">
        <f>L58*0.001</f>
        <v>0.27700400000000014</v>
      </c>
      <c r="O58" s="3">
        <f>M58*0.001</f>
        <v>10.660729</v>
      </c>
      <c r="P58" s="3">
        <f>IF(O58&gt;15,"",N58)</f>
        <v>0.27700400000000014</v>
      </c>
      <c r="Q58" s="3" t="str">
        <f>IF(O58&lt;15,"",N58)</f>
        <v/>
      </c>
      <c r="AE58" s="12">
        <v>3.61</v>
      </c>
      <c r="AF58" s="3">
        <v>-46.689998626708984</v>
      </c>
      <c r="AG58" s="3">
        <v>-6.6500000953674316</v>
      </c>
      <c r="AH58" s="3">
        <f>AF58</f>
        <v>-46.689998626708984</v>
      </c>
      <c r="AI58" s="3">
        <f>AG58</f>
        <v>-6.6500000953674316</v>
      </c>
    </row>
    <row r="59" spans="1:35" x14ac:dyDescent="0.4">
      <c r="A59" s="6" t="s">
        <v>891</v>
      </c>
      <c r="B59" s="6" t="str">
        <f>MID(A59,12,8)&amp;"."&amp;RIGHT(A59,3)</f>
        <v>15:02:06.234</v>
      </c>
      <c r="C59" s="6">
        <f>LEFT(B59,2)*3600+MID(B59,4,2)*60+RIGHT(B59,6)</f>
        <v>54126.233999999997</v>
      </c>
      <c r="D59" s="6">
        <f>C59-$C$4</f>
        <v>5.3129999999946449</v>
      </c>
      <c r="E59" s="6">
        <v>928.34199999999998</v>
      </c>
      <c r="F59" s="6">
        <v>16086.2</v>
      </c>
      <c r="G59" s="6">
        <v>8914</v>
      </c>
      <c r="H59" s="6">
        <v>856</v>
      </c>
      <c r="I59" s="6">
        <v>316</v>
      </c>
      <c r="J59" s="3">
        <f>ROUND(E59*COS(-1.3*PI()/180)-F59*SIN(-1.3*PI()/180),3)</f>
        <v>1293.056</v>
      </c>
      <c r="K59" s="3">
        <f>ROUND(E59*SIN(-1.3*PI()/180)+F59*COS(-1.3*PI()/180),3)</f>
        <v>16060.998</v>
      </c>
      <c r="L59" s="3">
        <f>J59-$J$4</f>
        <v>276.27500000000009</v>
      </c>
      <c r="M59" s="3">
        <f>K59-$K$4</f>
        <v>10937.116999999998</v>
      </c>
      <c r="N59" s="3">
        <f>L59*0.001</f>
        <v>0.2762750000000001</v>
      </c>
      <c r="O59" s="3">
        <f>M59*0.001</f>
        <v>10.937116999999999</v>
      </c>
      <c r="P59" s="3">
        <f>IF(O59&gt;15,"",N59)</f>
        <v>0.2762750000000001</v>
      </c>
      <c r="Q59" s="3" t="str">
        <f>IF(O59&lt;15,"",N59)</f>
        <v/>
      </c>
      <c r="AE59" s="12">
        <v>3.6709999999999998</v>
      </c>
      <c r="AF59" s="3">
        <v>-46.700000762939453</v>
      </c>
      <c r="AG59" s="3">
        <v>-9.1099996566772461</v>
      </c>
      <c r="AH59" s="3">
        <f>AF59</f>
        <v>-46.700000762939453</v>
      </c>
      <c r="AI59" s="3">
        <f>AG59</f>
        <v>-9.1099996566772461</v>
      </c>
    </row>
    <row r="60" spans="1:35" x14ac:dyDescent="0.4">
      <c r="A60" s="6" t="s">
        <v>890</v>
      </c>
      <c r="B60" s="6" t="str">
        <f>MID(A60,12,8)&amp;"."&amp;RIGHT(A60,3)</f>
        <v>15:02:06.327</v>
      </c>
      <c r="C60" s="6">
        <f>LEFT(B60,2)*3600+MID(B60,4,2)*60+RIGHT(B60,6)</f>
        <v>54126.326999999997</v>
      </c>
      <c r="D60" s="6">
        <f>C60-$C$4</f>
        <v>5.4059999999954016</v>
      </c>
      <c r="E60" s="6">
        <v>922.29</v>
      </c>
      <c r="F60" s="6">
        <v>16206.2</v>
      </c>
      <c r="G60" s="6">
        <v>8942</v>
      </c>
      <c r="H60" s="6">
        <v>918</v>
      </c>
      <c r="I60" s="6">
        <v>627</v>
      </c>
      <c r="J60" s="3">
        <f>ROUND(E60*COS(-1.3*PI()/180)-F60*SIN(-1.3*PI()/180),3)</f>
        <v>1289.7280000000001</v>
      </c>
      <c r="K60" s="3">
        <f>ROUND(E60*SIN(-1.3*PI()/180)+F60*COS(-1.3*PI()/180),3)</f>
        <v>16181.103999999999</v>
      </c>
      <c r="L60" s="3">
        <f>J60-$J$4</f>
        <v>272.94700000000012</v>
      </c>
      <c r="M60" s="3">
        <f>K60-$K$4</f>
        <v>11057.222999999998</v>
      </c>
      <c r="N60" s="3">
        <f>L60*0.001</f>
        <v>0.27294700000000011</v>
      </c>
      <c r="O60" s="3">
        <f>M60*0.001</f>
        <v>11.057222999999999</v>
      </c>
      <c r="P60" s="3">
        <f>IF(O60&gt;15,"",N60)</f>
        <v>0.27294700000000011</v>
      </c>
      <c r="Q60" s="3" t="str">
        <f>IF(O60&lt;15,"",N60)</f>
        <v/>
      </c>
      <c r="AE60" s="12">
        <v>3.7189999999999999</v>
      </c>
      <c r="AF60" s="3">
        <v>-39.25</v>
      </c>
      <c r="AG60" s="3">
        <v>-6.6399998664855957</v>
      </c>
      <c r="AH60" s="3">
        <f>AF60</f>
        <v>-39.25</v>
      </c>
      <c r="AI60" s="3">
        <f>AG60</f>
        <v>-6.6399998664855957</v>
      </c>
    </row>
    <row r="61" spans="1:35" x14ac:dyDescent="0.4">
      <c r="A61" s="6" t="s">
        <v>889</v>
      </c>
      <c r="B61" s="6" t="str">
        <f>MID(A61,12,8)&amp;"."&amp;RIGHT(A61,3)</f>
        <v>15:02:06.421</v>
      </c>
      <c r="C61" s="6">
        <f>LEFT(B61,2)*3600+MID(B61,4,2)*60+RIGHT(B61,6)</f>
        <v>54126.421000000002</v>
      </c>
      <c r="D61" s="6">
        <f>C61-$C$4</f>
        <v>5.5</v>
      </c>
      <c r="E61" s="6">
        <v>889.90499999999997</v>
      </c>
      <c r="F61" s="6">
        <v>16453.2</v>
      </c>
      <c r="G61" s="6">
        <v>9024</v>
      </c>
      <c r="H61" s="6">
        <v>927</v>
      </c>
      <c r="I61" s="6">
        <v>622.5</v>
      </c>
      <c r="J61" s="3">
        <f>ROUND(E61*COS(-1.3*PI()/180)-F61*SIN(-1.3*PI()/180),3)</f>
        <v>1262.9549999999999</v>
      </c>
      <c r="K61" s="3">
        <f>ROUND(E61*SIN(-1.3*PI()/180)+F61*COS(-1.3*PI()/180),3)</f>
        <v>16428.776000000002</v>
      </c>
      <c r="L61" s="3">
        <f>J61-$J$4</f>
        <v>246.17399999999998</v>
      </c>
      <c r="M61" s="3">
        <f>K61-$K$4</f>
        <v>11304.895</v>
      </c>
      <c r="N61" s="3">
        <f>L61*0.001</f>
        <v>0.24617399999999998</v>
      </c>
      <c r="O61" s="3">
        <f>M61*0.001</f>
        <v>11.304895</v>
      </c>
      <c r="P61" s="3">
        <f>IF(O61&gt;15,"",N61)</f>
        <v>0.24617399999999998</v>
      </c>
      <c r="Q61" s="3" t="str">
        <f>IF(O61&lt;15,"",N61)</f>
        <v/>
      </c>
      <c r="AE61" s="12">
        <v>3.7839999999999998</v>
      </c>
      <c r="AF61" s="3">
        <v>11.949999809265137</v>
      </c>
      <c r="AG61" s="3">
        <v>-3.75</v>
      </c>
      <c r="AH61" s="3">
        <f>AF61</f>
        <v>11.949999809265137</v>
      </c>
      <c r="AI61" s="3">
        <f>AG61</f>
        <v>-3.75</v>
      </c>
    </row>
    <row r="62" spans="1:35" x14ac:dyDescent="0.4">
      <c r="A62" s="6" t="s">
        <v>888</v>
      </c>
      <c r="B62" s="6" t="str">
        <f>MID(A62,12,8)&amp;"."&amp;RIGHT(A62,3)</f>
        <v>15:02:06.516</v>
      </c>
      <c r="C62" s="6">
        <f>LEFT(B62,2)*3600+MID(B62,4,2)*60+RIGHT(B62,6)</f>
        <v>54126.516000000003</v>
      </c>
      <c r="D62" s="6">
        <f>C62-$C$4</f>
        <v>5.5950000000011642</v>
      </c>
      <c r="E62" s="6">
        <v>888.57100000000003</v>
      </c>
      <c r="F62" s="6">
        <v>16574.8</v>
      </c>
      <c r="G62" s="6">
        <v>9052.5</v>
      </c>
      <c r="H62" s="6">
        <v>868.5</v>
      </c>
      <c r="I62" s="6">
        <v>307.5</v>
      </c>
      <c r="J62" s="3">
        <f>ROUND(E62*COS(-1.3*PI()/180)-F62*SIN(-1.3*PI()/180),3)</f>
        <v>1264.3800000000001</v>
      </c>
      <c r="K62" s="3">
        <f>ROUND(E62*SIN(-1.3*PI()/180)+F62*COS(-1.3*PI()/180),3)</f>
        <v>16550.374</v>
      </c>
      <c r="L62" s="3">
        <f>J62-$J$4</f>
        <v>247.59900000000016</v>
      </c>
      <c r="M62" s="3">
        <f>K62-$K$4</f>
        <v>11426.492999999999</v>
      </c>
      <c r="N62" s="3">
        <f>L62*0.001</f>
        <v>0.24759900000000015</v>
      </c>
      <c r="O62" s="3">
        <f>M62*0.001</f>
        <v>11.426492999999999</v>
      </c>
      <c r="P62" s="3">
        <f>IF(O62&gt;15,"",N62)</f>
        <v>0.24759900000000015</v>
      </c>
      <c r="Q62" s="3" t="str">
        <f>IF(O62&lt;15,"",N62)</f>
        <v/>
      </c>
      <c r="AE62" s="12">
        <v>3.85</v>
      </c>
      <c r="AF62" s="3">
        <v>-11.170000076293945</v>
      </c>
      <c r="AG62" s="3">
        <v>-15.310000419616699</v>
      </c>
      <c r="AH62" s="3">
        <f>AF62</f>
        <v>-11.170000076293945</v>
      </c>
      <c r="AI62" s="3">
        <f>AG62</f>
        <v>-15.310000419616699</v>
      </c>
    </row>
    <row r="63" spans="1:35" x14ac:dyDescent="0.4">
      <c r="A63" s="6" t="s">
        <v>887</v>
      </c>
      <c r="B63" s="6" t="str">
        <f>MID(A63,12,8)&amp;"."&amp;RIGHT(A63,3)</f>
        <v>15:02:06.609</v>
      </c>
      <c r="C63" s="6">
        <f>LEFT(B63,2)*3600+MID(B63,4,2)*60+RIGHT(B63,6)</f>
        <v>54126.608999999997</v>
      </c>
      <c r="D63" s="6">
        <f>C63-$C$4</f>
        <v>5.6879999999946449</v>
      </c>
      <c r="E63" s="6">
        <v>875.31</v>
      </c>
      <c r="F63" s="6">
        <v>16823.400000000001</v>
      </c>
      <c r="G63" s="6">
        <v>9125.5</v>
      </c>
      <c r="H63" s="6">
        <v>885.5</v>
      </c>
      <c r="I63" s="6">
        <v>303.25</v>
      </c>
      <c r="J63" s="3">
        <f>ROUND(E63*COS(-1.3*PI()/180)-F63*SIN(-1.3*PI()/180),3)</f>
        <v>1256.7629999999999</v>
      </c>
      <c r="K63" s="3">
        <f>ROUND(E63*SIN(-1.3*PI()/180)+F63*COS(-1.3*PI()/180),3)</f>
        <v>16799.210999999999</v>
      </c>
      <c r="L63" s="3">
        <f>J63-$J$4</f>
        <v>239.98199999999997</v>
      </c>
      <c r="M63" s="3">
        <f>K63-$K$4</f>
        <v>11675.329999999998</v>
      </c>
      <c r="N63" s="3">
        <f>L63*0.001</f>
        <v>0.23998199999999997</v>
      </c>
      <c r="O63" s="3">
        <f>M63*0.001</f>
        <v>11.675329999999999</v>
      </c>
      <c r="P63" s="3">
        <f>IF(O63&gt;15,"",N63)</f>
        <v>0.23998199999999997</v>
      </c>
      <c r="Q63" s="3" t="str">
        <f>IF(O63&lt;15,"",N63)</f>
        <v/>
      </c>
      <c r="AE63" s="12">
        <v>3.9159999999999999</v>
      </c>
      <c r="AF63" s="3">
        <v>-39.080001831054688</v>
      </c>
      <c r="AG63" s="3">
        <v>-8.9700002670288086</v>
      </c>
      <c r="AH63" s="3">
        <f>AF63</f>
        <v>-39.080001831054688</v>
      </c>
      <c r="AI63" s="3">
        <f>AG63</f>
        <v>-8.9700002670288086</v>
      </c>
    </row>
    <row r="64" spans="1:35" x14ac:dyDescent="0.4">
      <c r="A64" s="6" t="s">
        <v>886</v>
      </c>
      <c r="B64" s="6" t="str">
        <f>MID(A64,12,8)&amp;"."&amp;RIGHT(A64,3)</f>
        <v>15:02:06.703</v>
      </c>
      <c r="C64" s="6">
        <f>LEFT(B64,2)*3600+MID(B64,4,2)*60+RIGHT(B64,6)</f>
        <v>54126.703000000001</v>
      </c>
      <c r="D64" s="6">
        <f>C64-$C$4</f>
        <v>5.7819999999992433</v>
      </c>
      <c r="E64" s="6">
        <v>854.15499999999997</v>
      </c>
      <c r="F64" s="6">
        <v>16994.8</v>
      </c>
      <c r="G64" s="6">
        <v>9191</v>
      </c>
      <c r="H64" s="6">
        <v>877.5</v>
      </c>
      <c r="I64" s="6">
        <v>300.25</v>
      </c>
      <c r="J64" s="3">
        <f>ROUND(E64*COS(-1.3*PI()/180)-F64*SIN(-1.3*PI()/180),3)</f>
        <v>1239.502</v>
      </c>
      <c r="K64" s="3">
        <f>ROUND(E64*SIN(-1.3*PI()/180)+F64*COS(-1.3*PI()/180),3)</f>
        <v>16971.046999999999</v>
      </c>
      <c r="L64" s="3">
        <f>J64-$J$4</f>
        <v>222.721</v>
      </c>
      <c r="M64" s="3">
        <f>K64-$K$4</f>
        <v>11847.165999999997</v>
      </c>
      <c r="N64" s="3">
        <f>L64*0.001</f>
        <v>0.222721</v>
      </c>
      <c r="O64" s="3">
        <f>M64*0.001</f>
        <v>11.847165999999998</v>
      </c>
      <c r="P64" s="3">
        <f>IF(O64&gt;15,"",N64)</f>
        <v>0.222721</v>
      </c>
      <c r="Q64" s="3" t="str">
        <f>IF(O64&lt;15,"",N64)</f>
        <v/>
      </c>
      <c r="AE64" s="12">
        <v>4.0060000000000002</v>
      </c>
      <c r="AF64" s="3">
        <v>-47.5</v>
      </c>
      <c r="AG64" s="3">
        <v>-7.869999885559082</v>
      </c>
      <c r="AH64" s="3">
        <f>AF64</f>
        <v>-47.5</v>
      </c>
      <c r="AI64" s="3">
        <f>AG64</f>
        <v>-7.869999885559082</v>
      </c>
    </row>
    <row r="65" spans="1:35" x14ac:dyDescent="0.4">
      <c r="A65" s="6" t="s">
        <v>885</v>
      </c>
      <c r="B65" s="6" t="str">
        <f>MID(A65,12,8)&amp;"."&amp;RIGHT(A65,3)</f>
        <v>15:02:06.796</v>
      </c>
      <c r="C65" s="6">
        <f>LEFT(B65,2)*3600+MID(B65,4,2)*60+RIGHT(B65,6)</f>
        <v>54126.796000000002</v>
      </c>
      <c r="D65" s="6">
        <f>C65-$C$4</f>
        <v>5.875</v>
      </c>
      <c r="E65" s="6">
        <v>822.62300000000005</v>
      </c>
      <c r="F65" s="6">
        <v>17214.099999999999</v>
      </c>
      <c r="G65" s="6">
        <v>9283</v>
      </c>
      <c r="H65" s="6">
        <v>943</v>
      </c>
      <c r="I65" s="6">
        <v>597</v>
      </c>
      <c r="J65" s="3">
        <f>ROUND(E65*COS(-1.3*PI()/180)-F65*SIN(-1.3*PI()/180),3)</f>
        <v>1212.953</v>
      </c>
      <c r="K65" s="3">
        <f>ROUND(E65*SIN(-1.3*PI()/180)+F65*COS(-1.3*PI()/180),3)</f>
        <v>17191.006000000001</v>
      </c>
      <c r="L65" s="3">
        <f>J65-$J$4</f>
        <v>196.17200000000003</v>
      </c>
      <c r="M65" s="3">
        <f>K65-$K$4</f>
        <v>12067.125</v>
      </c>
      <c r="N65" s="3">
        <f>L65*0.001</f>
        <v>0.19617200000000004</v>
      </c>
      <c r="O65" s="3">
        <f>M65*0.001</f>
        <v>12.067125000000001</v>
      </c>
      <c r="P65" s="3">
        <f>IF(O65&gt;15,"",N65)</f>
        <v>0.19617200000000004</v>
      </c>
      <c r="Q65" s="3" t="str">
        <f>IF(O65&lt;15,"",N65)</f>
        <v/>
      </c>
      <c r="AE65" s="12">
        <v>4.07</v>
      </c>
      <c r="AF65" s="3">
        <v>-22.389999389648438</v>
      </c>
      <c r="AG65" s="3">
        <v>-14.779999732971191</v>
      </c>
      <c r="AH65" s="3">
        <f>AF65</f>
        <v>-22.389999389648438</v>
      </c>
      <c r="AI65" s="3">
        <f>AG65</f>
        <v>-14.779999732971191</v>
      </c>
    </row>
    <row r="66" spans="1:35" x14ac:dyDescent="0.4">
      <c r="A66" s="6" t="s">
        <v>884</v>
      </c>
      <c r="B66" s="6" t="str">
        <f>MID(A66,12,8)&amp;"."&amp;RIGHT(A66,3)</f>
        <v>15:02:06.889</v>
      </c>
      <c r="C66" s="6">
        <f>LEFT(B66,2)*3600+MID(B66,4,2)*60+RIGHT(B66,6)</f>
        <v>54126.889000000003</v>
      </c>
      <c r="D66" s="6">
        <f>C66-$C$4</f>
        <v>5.9680000000007567</v>
      </c>
      <c r="E66" s="6">
        <v>821.37099999999998</v>
      </c>
      <c r="F66" s="6">
        <v>17342.099999999999</v>
      </c>
      <c r="G66" s="6">
        <v>9322.5</v>
      </c>
      <c r="H66" s="6">
        <v>887.5</v>
      </c>
      <c r="I66" s="6">
        <v>295.5</v>
      </c>
      <c r="J66" s="3">
        <f>ROUND(E66*COS(-1.3*PI()/180)-F66*SIN(-1.3*PI()/180),3)</f>
        <v>1214.606</v>
      </c>
      <c r="K66" s="3">
        <f>ROUND(E66*SIN(-1.3*PI()/180)+F66*COS(-1.3*PI()/180),3)</f>
        <v>17319.002</v>
      </c>
      <c r="L66" s="3">
        <f>J66-$J$4</f>
        <v>197.82500000000005</v>
      </c>
      <c r="M66" s="3">
        <f>K66-$K$4</f>
        <v>12195.120999999999</v>
      </c>
      <c r="N66" s="3">
        <f>L66*0.001</f>
        <v>0.19782500000000006</v>
      </c>
      <c r="O66" s="3">
        <f>M66*0.001</f>
        <v>12.195121</v>
      </c>
      <c r="P66" s="3">
        <f>IF(O66&gt;15,"",N66)</f>
        <v>0.19782500000000006</v>
      </c>
      <c r="Q66" s="3" t="str">
        <f>IF(O66&lt;15,"",N66)</f>
        <v/>
      </c>
      <c r="AE66" s="12">
        <v>4.1280000000000001</v>
      </c>
      <c r="AF66" s="3">
        <v>-26.600000381469727</v>
      </c>
      <c r="AG66" s="3">
        <v>-17.629999160766602</v>
      </c>
      <c r="AH66" s="3">
        <f>AF66</f>
        <v>-26.600000381469727</v>
      </c>
      <c r="AI66" s="3">
        <f>AG66</f>
        <v>-17.629999160766602</v>
      </c>
    </row>
    <row r="67" spans="1:35" x14ac:dyDescent="0.4">
      <c r="A67" s="6" t="s">
        <v>883</v>
      </c>
      <c r="B67" s="6" t="str">
        <f>MID(A67,12,8)&amp;"."&amp;RIGHT(A67,3)</f>
        <v>15:02:06.984</v>
      </c>
      <c r="C67" s="6">
        <f>LEFT(B67,2)*3600+MID(B67,4,2)*60+RIGHT(B67,6)</f>
        <v>54126.983999999997</v>
      </c>
      <c r="D67" s="6">
        <f>C67-$C$4</f>
        <v>6.0629999999946449</v>
      </c>
      <c r="E67" s="6">
        <v>797.81</v>
      </c>
      <c r="F67" s="6">
        <v>17608.8</v>
      </c>
      <c r="G67" s="6">
        <v>9429.5</v>
      </c>
      <c r="H67" s="6">
        <v>877</v>
      </c>
      <c r="I67" s="6">
        <v>292</v>
      </c>
      <c r="J67" s="3">
        <f>ROUND(E67*COS(-1.3*PI()/180)-F67*SIN(-1.3*PI()/180),3)</f>
        <v>1197.1010000000001</v>
      </c>
      <c r="K67" s="3">
        <f>ROUND(E67*SIN(-1.3*PI()/180)+F67*COS(-1.3*PI()/180),3)</f>
        <v>17586.167000000001</v>
      </c>
      <c r="L67" s="3">
        <f>J67-$J$4</f>
        <v>180.32000000000016</v>
      </c>
      <c r="M67" s="3">
        <f>K67-$K$4</f>
        <v>12462.286</v>
      </c>
      <c r="N67" s="3">
        <f>L67*0.001</f>
        <v>0.18032000000000017</v>
      </c>
      <c r="O67" s="3">
        <f>M67*0.001</f>
        <v>12.462286000000001</v>
      </c>
      <c r="P67" s="3">
        <f>IF(O67&gt;15,"",N67)</f>
        <v>0.18032000000000017</v>
      </c>
      <c r="Q67" s="3" t="str">
        <f>IF(O67&lt;15,"",N67)</f>
        <v/>
      </c>
      <c r="AE67" s="12">
        <v>4.1840000000000002</v>
      </c>
      <c r="AF67" s="3">
        <v>-30.719999313354492</v>
      </c>
      <c r="AG67" s="3">
        <v>-17.709999084472656</v>
      </c>
      <c r="AH67" s="3">
        <f>AF67</f>
        <v>-30.719999313354492</v>
      </c>
      <c r="AI67" s="3">
        <f>AG67</f>
        <v>-17.709999084472656</v>
      </c>
    </row>
    <row r="68" spans="1:35" x14ac:dyDescent="0.4">
      <c r="A68" s="6" t="s">
        <v>882</v>
      </c>
      <c r="B68" s="6" t="str">
        <f>MID(A68,12,8)&amp;"."&amp;RIGHT(A68,3)</f>
        <v>15:02:07.076</v>
      </c>
      <c r="C68" s="6">
        <f>LEFT(B68,2)*3600+MID(B68,4,2)*60+RIGHT(B68,6)</f>
        <v>54127.076000000001</v>
      </c>
      <c r="D68" s="6">
        <f>C68-$C$4</f>
        <v>6.1549999999988358</v>
      </c>
      <c r="E68" s="6">
        <v>791.86</v>
      </c>
      <c r="F68" s="6">
        <v>17698.400000000001</v>
      </c>
      <c r="G68" s="6">
        <v>9465</v>
      </c>
      <c r="H68" s="6">
        <v>888</v>
      </c>
      <c r="I68" s="6">
        <v>289.5</v>
      </c>
      <c r="J68" s="3">
        <f>ROUND(E68*COS(-1.3*PI()/180)-F68*SIN(-1.3*PI()/180),3)</f>
        <v>1193.1859999999999</v>
      </c>
      <c r="K68" s="3">
        <f>ROUND(E68*SIN(-1.3*PI()/180)+F68*COS(-1.3*PI()/180),3)</f>
        <v>17675.879000000001</v>
      </c>
      <c r="L68" s="3">
        <f>J68-$J$4</f>
        <v>176.40499999999997</v>
      </c>
      <c r="M68" s="3">
        <f>K68-$K$4</f>
        <v>12551.998</v>
      </c>
      <c r="N68" s="3">
        <f>L68*0.001</f>
        <v>0.17640499999999998</v>
      </c>
      <c r="O68" s="3">
        <f>M68*0.001</f>
        <v>12.551997999999999</v>
      </c>
      <c r="P68" s="3">
        <f>IF(O68&gt;15,"",N68)</f>
        <v>0.17640499999999998</v>
      </c>
      <c r="Q68" s="3" t="str">
        <f>IF(O68&lt;15,"",N68)</f>
        <v/>
      </c>
      <c r="AE68" s="12">
        <v>4.2450000000000001</v>
      </c>
      <c r="AF68" s="3">
        <v>-23.979999542236328</v>
      </c>
      <c r="AG68" s="3">
        <v>-20.059999465942383</v>
      </c>
      <c r="AH68" s="3">
        <f>AF68</f>
        <v>-23.979999542236328</v>
      </c>
      <c r="AI68" s="3">
        <f>AG68</f>
        <v>-20.059999465942383</v>
      </c>
    </row>
    <row r="69" spans="1:35" x14ac:dyDescent="0.4">
      <c r="A69" s="6" t="s">
        <v>881</v>
      </c>
      <c r="B69" s="6" t="str">
        <f>MID(A69,12,8)&amp;"."&amp;RIGHT(A69,3)</f>
        <v>15:02:07.170</v>
      </c>
      <c r="C69" s="6">
        <f>LEFT(B69,2)*3600+MID(B69,4,2)*60+RIGHT(B69,6)</f>
        <v>54127.17</v>
      </c>
      <c r="D69" s="6">
        <f>C69-$C$4</f>
        <v>6.2489999999961583</v>
      </c>
      <c r="E69" s="6">
        <v>768.19299999999998</v>
      </c>
      <c r="F69" s="6">
        <v>17973.400000000001</v>
      </c>
      <c r="G69" s="6">
        <v>9583.5</v>
      </c>
      <c r="H69" s="6">
        <v>877</v>
      </c>
      <c r="I69" s="6">
        <v>287</v>
      </c>
      <c r="J69" s="3">
        <f>ROUND(E69*COS(-1.3*PI()/180)-F69*SIN(-1.3*PI()/180),3)</f>
        <v>1175.7639999999999</v>
      </c>
      <c r="K69" s="3">
        <f>ROUND(E69*SIN(-1.3*PI()/180)+F69*COS(-1.3*PI()/180),3)</f>
        <v>17951.346000000001</v>
      </c>
      <c r="L69" s="3">
        <f>J69-$J$4</f>
        <v>158.98299999999995</v>
      </c>
      <c r="M69" s="3">
        <f>K69-$K$4</f>
        <v>12827.465</v>
      </c>
      <c r="N69" s="3">
        <f>L69*0.001</f>
        <v>0.15898299999999996</v>
      </c>
      <c r="O69" s="3">
        <f>M69*0.001</f>
        <v>12.827465</v>
      </c>
      <c r="P69" s="3">
        <f>IF(O69&gt;15,"",N69)</f>
        <v>0.15898299999999996</v>
      </c>
      <c r="Q69" s="3" t="str">
        <f>IF(O69&lt;15,"",N69)</f>
        <v/>
      </c>
      <c r="AE69" s="12">
        <v>4.3179999999999996</v>
      </c>
      <c r="AF69" s="3">
        <v>-23.979999542236328</v>
      </c>
      <c r="AG69" s="3">
        <v>-20.059999465942383</v>
      </c>
      <c r="AH69" s="3">
        <f>AF69</f>
        <v>-23.979999542236328</v>
      </c>
      <c r="AI69" s="3">
        <f>AG69</f>
        <v>-20.059999465942383</v>
      </c>
    </row>
    <row r="70" spans="1:35" x14ac:dyDescent="0.4">
      <c r="A70" s="6" t="s">
        <v>880</v>
      </c>
      <c r="B70" s="6" t="str">
        <f>MID(A70,12,8)&amp;"."&amp;RIGHT(A70,3)</f>
        <v>15:02:07.263</v>
      </c>
      <c r="C70" s="6">
        <f>LEFT(B70,2)*3600+MID(B70,4,2)*60+RIGHT(B70,6)</f>
        <v>54127.262999999999</v>
      </c>
      <c r="D70" s="6">
        <f>C70-$C$4</f>
        <v>6.341999999996915</v>
      </c>
      <c r="E70" s="6">
        <v>763.54499999999996</v>
      </c>
      <c r="F70" s="6">
        <v>18065.3</v>
      </c>
      <c r="G70" s="6">
        <v>9621.5</v>
      </c>
      <c r="H70" s="6">
        <v>891</v>
      </c>
      <c r="I70" s="6">
        <v>284.5</v>
      </c>
      <c r="J70" s="3">
        <f>ROUND(E70*COS(-1.3*PI()/180)-F70*SIN(-1.3*PI()/180),3)</f>
        <v>1173.202</v>
      </c>
      <c r="K70" s="3">
        <f>ROUND(E70*SIN(-1.3*PI()/180)+F70*COS(-1.3*PI()/180),3)</f>
        <v>18043.327000000001</v>
      </c>
      <c r="L70" s="3">
        <f>J70-$J$4</f>
        <v>156.42100000000005</v>
      </c>
      <c r="M70" s="3">
        <f>K70-$K$4</f>
        <v>12919.446</v>
      </c>
      <c r="N70" s="3">
        <f>L70*0.001</f>
        <v>0.15642100000000006</v>
      </c>
      <c r="O70" s="3">
        <f>M70*0.001</f>
        <v>12.919446000000001</v>
      </c>
      <c r="P70" s="3">
        <f>IF(O70&gt;15,"",N70)</f>
        <v>0.15642100000000006</v>
      </c>
      <c r="Q70" s="3" t="str">
        <f>IF(O70&lt;15,"",N70)</f>
        <v/>
      </c>
      <c r="AE70" s="12">
        <v>4.3869999999999996</v>
      </c>
      <c r="AF70" s="3">
        <v>-38.790000915527344</v>
      </c>
      <c r="AG70" s="3">
        <v>-10.079999923706055</v>
      </c>
      <c r="AH70" s="3">
        <f>AF70</f>
        <v>-38.790000915527344</v>
      </c>
      <c r="AI70" s="3">
        <f>AG70</f>
        <v>-10.079999923706055</v>
      </c>
    </row>
    <row r="71" spans="1:35" x14ac:dyDescent="0.4">
      <c r="A71" s="6" t="s">
        <v>879</v>
      </c>
      <c r="B71" s="6" t="str">
        <f>MID(A71,12,8)&amp;"."&amp;RIGHT(A71,3)</f>
        <v>15:02:07.355</v>
      </c>
      <c r="C71" s="6">
        <f>LEFT(B71,2)*3600+MID(B71,4,2)*60+RIGHT(B71,6)</f>
        <v>54127.355000000003</v>
      </c>
      <c r="D71" s="6">
        <f>C71-$C$4</f>
        <v>6.4340000000011059</v>
      </c>
      <c r="E71" s="6">
        <v>732.44200000000001</v>
      </c>
      <c r="F71" s="6">
        <v>18306.5</v>
      </c>
      <c r="G71" s="6">
        <v>9742</v>
      </c>
      <c r="H71" s="6">
        <v>952</v>
      </c>
      <c r="I71" s="6">
        <v>566</v>
      </c>
      <c r="J71" s="3">
        <f>ROUND(E71*COS(-1.3*PI()/180)-F71*SIN(-1.3*PI()/180),3)</f>
        <v>1147.579</v>
      </c>
      <c r="K71" s="3">
        <f>ROUND(E71*SIN(-1.3*PI()/180)+F71*COS(-1.3*PI()/180),3)</f>
        <v>18285.170999999998</v>
      </c>
      <c r="L71" s="3">
        <f>J71-$J$4</f>
        <v>130.798</v>
      </c>
      <c r="M71" s="3">
        <f>K71-$K$4</f>
        <v>13161.289999999997</v>
      </c>
      <c r="N71" s="3">
        <f>L71*0.001</f>
        <v>0.130798</v>
      </c>
      <c r="O71" s="3">
        <f>M71*0.001</f>
        <v>13.161289999999997</v>
      </c>
      <c r="P71" s="3">
        <f>IF(O71&gt;15,"",N71)</f>
        <v>0.130798</v>
      </c>
      <c r="Q71" s="3" t="str">
        <f>IF(O71&lt;15,"",N71)</f>
        <v/>
      </c>
      <c r="AE71" s="12">
        <v>4.4489999999999998</v>
      </c>
      <c r="AF71" s="3">
        <v>21.799999237060547</v>
      </c>
      <c r="AG71" s="3">
        <v>1.7899999618530273</v>
      </c>
      <c r="AH71" s="3">
        <f>AF71</f>
        <v>21.799999237060547</v>
      </c>
      <c r="AI71" s="3">
        <f>AG71</f>
        <v>1.7899999618530273</v>
      </c>
    </row>
    <row r="72" spans="1:35" x14ac:dyDescent="0.4">
      <c r="A72" s="6" t="s">
        <v>878</v>
      </c>
      <c r="B72" s="6" t="str">
        <f>MID(A72,12,8)&amp;"."&amp;RIGHT(A72,3)</f>
        <v>15:02:07.449</v>
      </c>
      <c r="C72" s="6">
        <f>LEFT(B72,2)*3600+MID(B72,4,2)*60+RIGHT(B72,6)</f>
        <v>54127.449000000001</v>
      </c>
      <c r="D72" s="6">
        <f>C72-$C$4</f>
        <v>6.5279999999984284</v>
      </c>
      <c r="E72" s="6">
        <v>746.34100000000001</v>
      </c>
      <c r="F72" s="6">
        <v>18486.400000000001</v>
      </c>
      <c r="G72" s="6">
        <v>9801</v>
      </c>
      <c r="H72" s="6">
        <v>947</v>
      </c>
      <c r="I72" s="6">
        <v>563.5</v>
      </c>
      <c r="J72" s="3">
        <f>ROUND(E72*COS(-1.3*PI()/180)-F72*SIN(-1.3*PI()/180),3)</f>
        <v>1165.556</v>
      </c>
      <c r="K72" s="3">
        <f>ROUND(E72*SIN(-1.3*PI()/180)+F72*COS(-1.3*PI()/180),3)</f>
        <v>18464.708999999999</v>
      </c>
      <c r="L72" s="3">
        <f>J72-$J$4</f>
        <v>148.77500000000009</v>
      </c>
      <c r="M72" s="3">
        <f>K72-$K$4</f>
        <v>13340.827999999998</v>
      </c>
      <c r="N72" s="3">
        <f>L72*0.001</f>
        <v>0.1487750000000001</v>
      </c>
      <c r="O72" s="3">
        <f>M72*0.001</f>
        <v>13.340827999999998</v>
      </c>
      <c r="P72" s="3">
        <f>IF(O72&gt;15,"",N72)</f>
        <v>0.1487750000000001</v>
      </c>
      <c r="Q72" s="3" t="str">
        <f>IF(O72&lt;15,"",N72)</f>
        <v/>
      </c>
      <c r="AE72" s="12">
        <v>4.5250000000000004</v>
      </c>
      <c r="AF72" s="3">
        <v>-3.9700000286102295</v>
      </c>
      <c r="AG72" s="3">
        <v>-9.9700002670288086</v>
      </c>
      <c r="AH72" s="3">
        <f>AF72</f>
        <v>-3.9700000286102295</v>
      </c>
      <c r="AI72" s="3">
        <f>AG72</f>
        <v>-9.9700002670288086</v>
      </c>
    </row>
    <row r="73" spans="1:35" x14ac:dyDescent="0.4">
      <c r="A73" s="6" t="s">
        <v>877</v>
      </c>
      <c r="B73" s="6" t="str">
        <f>MID(A73,12,8)&amp;"."&amp;RIGHT(A73,3)</f>
        <v>15:02:07.542</v>
      </c>
      <c r="C73" s="6">
        <f>LEFT(B73,2)*3600+MID(B73,4,2)*60+RIGHT(B73,6)</f>
        <v>54127.542000000001</v>
      </c>
      <c r="D73" s="6">
        <f>C73-$C$4</f>
        <v>6.6209999999991851</v>
      </c>
      <c r="E73" s="6">
        <v>715.24300000000005</v>
      </c>
      <c r="F73" s="6">
        <v>18737.5</v>
      </c>
      <c r="G73" s="6">
        <v>9934</v>
      </c>
      <c r="H73" s="6">
        <v>875.5</v>
      </c>
      <c r="I73" s="6">
        <v>277.75</v>
      </c>
      <c r="J73" s="3">
        <f>ROUND(E73*COS(-1.3*PI()/180)-F73*SIN(-1.3*PI()/180),3)</f>
        <v>1140.163</v>
      </c>
      <c r="K73" s="3">
        <f>ROUND(E73*SIN(-1.3*PI()/180)+F73*COS(-1.3*PI()/180),3)</f>
        <v>18716.45</v>
      </c>
      <c r="L73" s="3">
        <f>J73-$J$4</f>
        <v>123.38200000000006</v>
      </c>
      <c r="M73" s="3">
        <f>K73-$K$4</f>
        <v>13592.569</v>
      </c>
      <c r="N73" s="3">
        <f>L73*0.001</f>
        <v>0.12338200000000006</v>
      </c>
      <c r="O73" s="3">
        <f>M73*0.001</f>
        <v>13.592568999999999</v>
      </c>
      <c r="P73" s="3">
        <f>IF(O73&gt;15,"",N73)</f>
        <v>0.12338200000000006</v>
      </c>
      <c r="Q73" s="3" t="str">
        <f>IF(O73&lt;15,"",N73)</f>
        <v/>
      </c>
      <c r="AE73" s="12">
        <v>4.5910000000000002</v>
      </c>
      <c r="AF73" s="3">
        <v>-12.329999923706055</v>
      </c>
      <c r="AG73" s="3">
        <v>-7.1500000953674316</v>
      </c>
      <c r="AH73" s="3">
        <f>AF73</f>
        <v>-12.329999923706055</v>
      </c>
      <c r="AI73" s="3">
        <f>AG73</f>
        <v>-7.1500000953674316</v>
      </c>
    </row>
    <row r="74" spans="1:35" x14ac:dyDescent="0.4">
      <c r="A74" s="6" t="s">
        <v>876</v>
      </c>
      <c r="B74" s="6" t="str">
        <f>MID(A74,12,8)&amp;"."&amp;RIGHT(A74,3)</f>
        <v>15:02:07.634</v>
      </c>
      <c r="C74" s="6">
        <f>LEFT(B74,2)*3600+MID(B74,4,2)*60+RIGHT(B74,6)</f>
        <v>54127.633999999998</v>
      </c>
      <c r="D74" s="6">
        <f>C74-$C$4</f>
        <v>6.7129999999961001</v>
      </c>
      <c r="E74" s="6">
        <v>707.53099999999995</v>
      </c>
      <c r="F74" s="6">
        <v>18837.5</v>
      </c>
      <c r="G74" s="6">
        <v>9984</v>
      </c>
      <c r="H74" s="6">
        <v>890</v>
      </c>
      <c r="I74" s="6">
        <v>274.5</v>
      </c>
      <c r="J74" s="3">
        <f>ROUND(E74*COS(-1.3*PI()/180)-F74*SIN(-1.3*PI()/180),3)</f>
        <v>1134.722</v>
      </c>
      <c r="K74" s="3">
        <f>ROUND(E74*SIN(-1.3*PI()/180)+F74*COS(-1.3*PI()/180),3)</f>
        <v>18816.598999999998</v>
      </c>
      <c r="L74" s="3">
        <f>J74-$J$4</f>
        <v>117.94100000000003</v>
      </c>
      <c r="M74" s="3">
        <f>K74-$K$4</f>
        <v>13692.717999999997</v>
      </c>
      <c r="N74" s="3">
        <f>L74*0.001</f>
        <v>0.11794100000000003</v>
      </c>
      <c r="O74" s="3">
        <f>M74*0.001</f>
        <v>13.692717999999998</v>
      </c>
      <c r="P74" s="3">
        <f>IF(O74&gt;15,"",N74)</f>
        <v>0.11794100000000003</v>
      </c>
      <c r="Q74" s="3" t="str">
        <f>IF(O74&lt;15,"",N74)</f>
        <v/>
      </c>
      <c r="AE74" s="12">
        <v>4.6440000000000001</v>
      </c>
      <c r="AF74" s="3">
        <v>-74.370002746582031</v>
      </c>
      <c r="AG74" s="3">
        <v>0.17000000178813934</v>
      </c>
      <c r="AH74" s="3">
        <f>AF74</f>
        <v>-74.370002746582031</v>
      </c>
      <c r="AI74" s="3">
        <f>AG74</f>
        <v>0.17000000178813934</v>
      </c>
    </row>
    <row r="75" spans="1:35" x14ac:dyDescent="0.4">
      <c r="A75" s="6" t="s">
        <v>875</v>
      </c>
      <c r="B75" s="6" t="str">
        <f>MID(A75,12,8)&amp;"."&amp;RIGHT(A75,3)</f>
        <v>15:02:07.729</v>
      </c>
      <c r="C75" s="6">
        <f>LEFT(B75,2)*3600+MID(B75,4,2)*60+RIGHT(B75,6)</f>
        <v>54127.728999999999</v>
      </c>
      <c r="D75" s="6">
        <f>C75-$C$4</f>
        <v>6.8079999999972642</v>
      </c>
      <c r="E75" s="6">
        <v>691.03300000000002</v>
      </c>
      <c r="F75" s="6">
        <v>19090.3</v>
      </c>
      <c r="G75" s="6">
        <v>10111</v>
      </c>
      <c r="H75" s="6">
        <v>943</v>
      </c>
      <c r="I75" s="6">
        <v>546</v>
      </c>
      <c r="J75" s="3">
        <f>ROUND(E75*COS(-1.3*PI()/180)-F75*SIN(-1.3*PI()/180),3)</f>
        <v>1123.963</v>
      </c>
      <c r="K75" s="3">
        <f>ROUND(E75*SIN(-1.3*PI()/180)+F75*COS(-1.3*PI()/180),3)</f>
        <v>19069.708999999999</v>
      </c>
      <c r="L75" s="3">
        <f>J75-$J$4</f>
        <v>107.18200000000002</v>
      </c>
      <c r="M75" s="3">
        <f>K75-$K$4</f>
        <v>13945.827999999998</v>
      </c>
      <c r="N75" s="3">
        <f>L75*0.001</f>
        <v>0.10718200000000001</v>
      </c>
      <c r="O75" s="3">
        <f>M75*0.001</f>
        <v>13.945827999999999</v>
      </c>
      <c r="P75" s="3">
        <f>IF(O75&gt;15,"",N75)</f>
        <v>0.10718200000000001</v>
      </c>
      <c r="Q75" s="3" t="str">
        <f>IF(O75&lt;15,"",N75)</f>
        <v/>
      </c>
      <c r="AE75" s="12">
        <v>4.71</v>
      </c>
      <c r="AF75" s="3">
        <v>0</v>
      </c>
      <c r="AG75" s="3">
        <v>0</v>
      </c>
      <c r="AH75" s="3">
        <f>AF75</f>
        <v>0</v>
      </c>
      <c r="AI75" s="3">
        <f>AG75</f>
        <v>0</v>
      </c>
    </row>
    <row r="76" spans="1:35" x14ac:dyDescent="0.4">
      <c r="A76" s="6" t="s">
        <v>874</v>
      </c>
      <c r="B76" s="6" t="str">
        <f>MID(A76,12,8)&amp;"."&amp;RIGHT(A76,3)</f>
        <v>15:02:07.820</v>
      </c>
      <c r="C76" s="6">
        <f>LEFT(B76,2)*3600+MID(B76,4,2)*60+RIGHT(B76,6)</f>
        <v>54127.82</v>
      </c>
      <c r="D76" s="6">
        <f>C76-$C$4</f>
        <v>6.8989999999976135</v>
      </c>
      <c r="E76" s="6">
        <v>673.77800000000002</v>
      </c>
      <c r="F76" s="6">
        <v>19198.8</v>
      </c>
      <c r="G76" s="6">
        <v>10176</v>
      </c>
      <c r="H76" s="6">
        <v>945</v>
      </c>
      <c r="I76" s="6">
        <v>544</v>
      </c>
      <c r="J76" s="3">
        <f>ROUND(E76*COS(-1.3*PI()/180)-F76*SIN(-1.3*PI()/180),3)</f>
        <v>1109.174</v>
      </c>
      <c r="K76" s="3">
        <f>ROUND(E76*SIN(-1.3*PI()/180)+F76*COS(-1.3*PI()/180),3)</f>
        <v>19178.572</v>
      </c>
      <c r="L76" s="3">
        <f>J76-$J$4</f>
        <v>92.393000000000029</v>
      </c>
      <c r="M76" s="3">
        <f>K76-$K$4</f>
        <v>14054.690999999999</v>
      </c>
      <c r="N76" s="3">
        <f>L76*0.001</f>
        <v>9.2393000000000031E-2</v>
      </c>
      <c r="O76" s="3">
        <f>M76*0.001</f>
        <v>14.054691</v>
      </c>
      <c r="P76" s="3">
        <f>IF(O76&gt;15,"",N76)</f>
        <v>9.2393000000000031E-2</v>
      </c>
      <c r="Q76" s="3" t="str">
        <f>IF(O76&lt;15,"",N76)</f>
        <v/>
      </c>
      <c r="AE76" s="12">
        <v>4.7889999999999997</v>
      </c>
      <c r="AF76" s="3">
        <v>-44.979999542236328</v>
      </c>
      <c r="AG76" s="3">
        <v>-8.380000114440918</v>
      </c>
      <c r="AH76" s="3">
        <f>AF76</f>
        <v>-44.979999542236328</v>
      </c>
      <c r="AI76" s="3">
        <f>AG76</f>
        <v>-8.380000114440918</v>
      </c>
    </row>
    <row r="77" spans="1:35" x14ac:dyDescent="0.4">
      <c r="A77" s="6" t="s">
        <v>873</v>
      </c>
      <c r="B77" s="6" t="str">
        <f>MID(A77,12,8)&amp;"."&amp;RIGHT(A77,3)</f>
        <v>15:02:07.916</v>
      </c>
      <c r="C77" s="6">
        <f>LEFT(B77,2)*3600+MID(B77,4,2)*60+RIGHT(B77,6)</f>
        <v>54127.915999999997</v>
      </c>
      <c r="D77" s="6">
        <f>C77-$C$4</f>
        <v>6.9949999999953434</v>
      </c>
      <c r="E77" s="6">
        <v>679.45699999999999</v>
      </c>
      <c r="F77" s="6">
        <v>19448.900000000001</v>
      </c>
      <c r="G77" s="6">
        <v>10289</v>
      </c>
      <c r="H77" s="6">
        <v>856</v>
      </c>
      <c r="I77" s="6">
        <v>268.5</v>
      </c>
      <c r="J77" s="3">
        <f>ROUND(E77*COS(-1.3*PI()/180)-F77*SIN(-1.3*PI()/180),3)</f>
        <v>1120.5260000000001</v>
      </c>
      <c r="K77" s="3">
        <f>ROUND(E77*SIN(-1.3*PI()/180)+F77*COS(-1.3*PI()/180),3)</f>
        <v>19428.478999999999</v>
      </c>
      <c r="L77" s="3">
        <f>J77-$J$4</f>
        <v>103.74500000000012</v>
      </c>
      <c r="M77" s="3">
        <f>K77-$K$4</f>
        <v>14304.597999999998</v>
      </c>
      <c r="N77" s="3">
        <f>L77*0.001</f>
        <v>0.10374500000000011</v>
      </c>
      <c r="O77" s="3">
        <f>M77*0.001</f>
        <v>14.304597999999999</v>
      </c>
      <c r="P77" s="3">
        <f>IF(O77&gt;15,"",N77)</f>
        <v>0.10374500000000011</v>
      </c>
      <c r="Q77" s="3" t="str">
        <f>IF(O77&lt;15,"",N77)</f>
        <v/>
      </c>
      <c r="AE77" s="12">
        <v>4.859</v>
      </c>
      <c r="AF77" s="3">
        <v>-40.040000915527344</v>
      </c>
      <c r="AG77" s="3">
        <v>-8.25</v>
      </c>
      <c r="AH77" s="3">
        <f>AF77</f>
        <v>-40.040000915527344</v>
      </c>
      <c r="AI77" s="3">
        <f>AG77</f>
        <v>-8.25</v>
      </c>
    </row>
    <row r="78" spans="1:35" x14ac:dyDescent="0.4">
      <c r="A78" s="6" t="s">
        <v>872</v>
      </c>
      <c r="B78" s="6" t="str">
        <f>MID(A78,12,8)&amp;"."&amp;RIGHT(A78,3)</f>
        <v>15:02:08.007</v>
      </c>
      <c r="C78" s="6">
        <f>LEFT(B78,2)*3600+MID(B78,4,2)*60+RIGHT(B78,6)</f>
        <v>54128.006999999998</v>
      </c>
      <c r="D78" s="6">
        <f>C78-$C$4</f>
        <v>7.0859999999956926</v>
      </c>
      <c r="E78" s="6">
        <v>667.58500000000004</v>
      </c>
      <c r="F78" s="6">
        <v>19558.400000000001</v>
      </c>
      <c r="G78" s="6">
        <v>10352.5</v>
      </c>
      <c r="H78" s="6">
        <v>869.5</v>
      </c>
      <c r="I78" s="6">
        <v>265.75</v>
      </c>
      <c r="J78" s="3">
        <f>ROUND(E78*COS(-1.3*PI()/180)-F78*SIN(-1.3*PI()/180),3)</f>
        <v>1111.1410000000001</v>
      </c>
      <c r="K78" s="3">
        <f>ROUND(E78*SIN(-1.3*PI()/180)+F78*COS(-1.3*PI()/180),3)</f>
        <v>19538.22</v>
      </c>
      <c r="L78" s="3">
        <f>J78-$J$4</f>
        <v>94.360000000000127</v>
      </c>
      <c r="M78" s="3">
        <f>K78-$K$4</f>
        <v>14414.339</v>
      </c>
      <c r="N78" s="3">
        <f>L78*0.001</f>
        <v>9.4360000000000124E-2</v>
      </c>
      <c r="O78" s="3">
        <f>M78*0.001</f>
        <v>14.414339</v>
      </c>
      <c r="P78" s="3">
        <f>IF(O78&gt;15,"",N78)</f>
        <v>9.4360000000000124E-2</v>
      </c>
      <c r="Q78" s="3" t="str">
        <f>IF(O78&lt;15,"",N78)</f>
        <v/>
      </c>
      <c r="AE78" s="12">
        <v>4.9249999999999998</v>
      </c>
      <c r="AF78" s="3">
        <v>7.0999999046325684</v>
      </c>
      <c r="AG78" s="3">
        <v>-23.639999389648438</v>
      </c>
      <c r="AH78" s="3">
        <f>AF78</f>
        <v>7.0999999046325684</v>
      </c>
      <c r="AI78" s="3">
        <f>AG78</f>
        <v>-23.639999389648438</v>
      </c>
    </row>
    <row r="79" spans="1:35" x14ac:dyDescent="0.4">
      <c r="A79" s="6" t="s">
        <v>871</v>
      </c>
      <c r="B79" s="6" t="str">
        <f>MID(A79,12,8)&amp;"."&amp;RIGHT(A79,3)</f>
        <v>15:02:08.101</v>
      </c>
      <c r="C79" s="6">
        <f>LEFT(B79,2)*3600+MID(B79,4,2)*60+RIGHT(B79,6)</f>
        <v>54128.101000000002</v>
      </c>
      <c r="D79" s="6">
        <f>C79-$C$4</f>
        <v>7.180000000000291</v>
      </c>
      <c r="E79" s="6">
        <v>641.69299999999998</v>
      </c>
      <c r="F79" s="6">
        <v>19835.8</v>
      </c>
      <c r="G79" s="6">
        <v>10513</v>
      </c>
      <c r="H79" s="6">
        <v>930</v>
      </c>
      <c r="I79" s="6">
        <v>528.5</v>
      </c>
      <c r="J79" s="3">
        <f>ROUND(E79*COS(-1.3*PI()/180)-F79*SIN(-1.3*PI()/180),3)</f>
        <v>1091.549</v>
      </c>
      <c r="K79" s="3">
        <f>ROUND(E79*SIN(-1.3*PI()/180)+F79*COS(-1.3*PI()/180),3)</f>
        <v>19816.135999999999</v>
      </c>
      <c r="L79" s="3">
        <f>J79-$J$4</f>
        <v>74.768000000000029</v>
      </c>
      <c r="M79" s="3">
        <f>K79-$K$4</f>
        <v>14692.254999999997</v>
      </c>
      <c r="N79" s="3">
        <f>L79*0.001</f>
        <v>7.4768000000000029E-2</v>
      </c>
      <c r="O79" s="3">
        <f>M79*0.001</f>
        <v>14.692254999999998</v>
      </c>
      <c r="P79" s="3">
        <f>IF(O79&gt;15,"",N79)</f>
        <v>7.4768000000000029E-2</v>
      </c>
      <c r="Q79" s="3" t="str">
        <f>IF(O79&lt;15,"",N79)</f>
        <v/>
      </c>
      <c r="AE79" s="12">
        <v>4.976</v>
      </c>
      <c r="AF79" s="3">
        <v>-47.209999084472656</v>
      </c>
      <c r="AG79" s="3">
        <v>-3.880000114440918</v>
      </c>
      <c r="AH79" s="3">
        <f>AF79</f>
        <v>-47.209999084472656</v>
      </c>
      <c r="AI79" s="3">
        <f>AG79</f>
        <v>-3.880000114440918</v>
      </c>
    </row>
    <row r="80" spans="1:35" x14ac:dyDescent="0.4">
      <c r="A80" s="6" t="s">
        <v>870</v>
      </c>
      <c r="B80" s="6" t="str">
        <f>MID(A80,12,8)&amp;"."&amp;RIGHT(A80,3)</f>
        <v>15:02:08.194</v>
      </c>
      <c r="C80" s="6">
        <f>LEFT(B80,2)*3600+MID(B80,4,2)*60+RIGHT(B80,6)</f>
        <v>54128.194000000003</v>
      </c>
      <c r="D80" s="6">
        <f>C80-$C$4</f>
        <v>7.2730000000010477</v>
      </c>
      <c r="E80" s="6">
        <v>631.16999999999996</v>
      </c>
      <c r="F80" s="6">
        <v>19949.099999999999</v>
      </c>
      <c r="G80" s="6">
        <v>10580</v>
      </c>
      <c r="H80" s="6">
        <v>924</v>
      </c>
      <c r="I80" s="6">
        <v>526.5</v>
      </c>
      <c r="J80" s="3">
        <f>ROUND(E80*COS(-1.3*PI()/180)-F80*SIN(-1.3*PI()/180),3)</f>
        <v>1083.5989999999999</v>
      </c>
      <c r="K80" s="3">
        <f>ROUND(E80*SIN(-1.3*PI()/180)+F80*COS(-1.3*PI()/180),3)</f>
        <v>19929.646000000001</v>
      </c>
      <c r="L80" s="3">
        <f>J80-$J$4</f>
        <v>66.817999999999984</v>
      </c>
      <c r="M80" s="3">
        <f>K80-$K$4</f>
        <v>14805.764999999999</v>
      </c>
      <c r="N80" s="3">
        <f>L80*0.001</f>
        <v>6.6817999999999989E-2</v>
      </c>
      <c r="O80" s="3">
        <f>M80*0.001</f>
        <v>14.805764999999999</v>
      </c>
      <c r="P80" s="3">
        <f>IF(O80&gt;15,"",N80)</f>
        <v>6.6817999999999989E-2</v>
      </c>
      <c r="Q80" s="3" t="str">
        <f>IF(O80&lt;15,"",N80)</f>
        <v/>
      </c>
      <c r="AE80" s="12">
        <v>5.0430000000000001</v>
      </c>
      <c r="AF80" s="3">
        <v>-64.889999389648438</v>
      </c>
      <c r="AG80" s="3">
        <v>0.47999998927116394</v>
      </c>
      <c r="AH80" s="3">
        <f>AF80</f>
        <v>-64.889999389648438</v>
      </c>
      <c r="AI80" s="3">
        <f>AG80</f>
        <v>0.47999998927116394</v>
      </c>
    </row>
    <row r="81" spans="1:35" x14ac:dyDescent="0.4">
      <c r="A81" s="6" t="s">
        <v>869</v>
      </c>
      <c r="B81" s="6" t="str">
        <f>MID(A81,12,8)&amp;"."&amp;RIGHT(A81,3)</f>
        <v>15:02:08.287</v>
      </c>
      <c r="C81" s="6">
        <f>LEFT(B81,2)*3600+MID(B81,4,2)*60+RIGHT(B81,6)</f>
        <v>54128.286999999997</v>
      </c>
      <c r="D81" s="6">
        <f>C81-$C$4</f>
        <v>7.3659999999945285</v>
      </c>
      <c r="E81" s="6">
        <v>627.58100000000002</v>
      </c>
      <c r="F81" s="6">
        <v>20169.099999999999</v>
      </c>
      <c r="G81" s="6">
        <v>10698</v>
      </c>
      <c r="H81" s="6">
        <v>919</v>
      </c>
      <c r="I81" s="6">
        <v>523</v>
      </c>
      <c r="J81" s="3">
        <f>ROUND(E81*COS(-1.3*PI()/180)-F81*SIN(-1.3*PI()/180),3)</f>
        <v>1085.0029999999999</v>
      </c>
      <c r="K81" s="3">
        <f>ROUND(E81*SIN(-1.3*PI()/180)+F81*COS(-1.3*PI()/180),3)</f>
        <v>20149.670999999998</v>
      </c>
      <c r="L81" s="3">
        <f>J81-$J$4</f>
        <v>68.22199999999998</v>
      </c>
      <c r="M81" s="3">
        <f>K81-$K$4</f>
        <v>15025.789999999997</v>
      </c>
      <c r="N81" s="3">
        <f>L81*0.001</f>
        <v>6.8221999999999977E-2</v>
      </c>
      <c r="O81" s="3">
        <f>M81*0.001</f>
        <v>15.025789999999997</v>
      </c>
      <c r="P81" s="3" t="str">
        <f>IF(O81&gt;15,"",N81)</f>
        <v/>
      </c>
      <c r="Q81" s="3">
        <f>IF(O81&lt;15,"",N81)</f>
        <v>6.8221999999999977E-2</v>
      </c>
      <c r="AE81" s="12">
        <v>5.109</v>
      </c>
      <c r="AF81" s="3">
        <v>0</v>
      </c>
      <c r="AG81" s="3">
        <v>0</v>
      </c>
      <c r="AH81" s="3">
        <f>AF81</f>
        <v>0</v>
      </c>
      <c r="AI81" s="3">
        <f>AG81</f>
        <v>0</v>
      </c>
    </row>
    <row r="82" spans="1:35" x14ac:dyDescent="0.4">
      <c r="A82" s="6" t="s">
        <v>868</v>
      </c>
      <c r="B82" s="6" t="str">
        <f>MID(A82,12,8)&amp;"."&amp;RIGHT(A82,3)</f>
        <v>15:02:08.381</v>
      </c>
      <c r="C82" s="6">
        <f>LEFT(B82,2)*3600+MID(B82,4,2)*60+RIGHT(B82,6)</f>
        <v>54128.381000000001</v>
      </c>
      <c r="D82" s="6">
        <f>C82-$C$4</f>
        <v>7.4599999999991269</v>
      </c>
      <c r="E82" s="6">
        <v>616.67399999999998</v>
      </c>
      <c r="F82" s="6">
        <v>20286.7</v>
      </c>
      <c r="G82" s="6">
        <v>10770</v>
      </c>
      <c r="H82" s="6">
        <v>914</v>
      </c>
      <c r="I82" s="6">
        <v>520</v>
      </c>
      <c r="J82" s="3">
        <f>ROUND(E82*COS(-1.3*PI()/180)-F82*SIN(-1.3*PI()/180),3)</f>
        <v>1076.7660000000001</v>
      </c>
      <c r="K82" s="3">
        <f>ROUND(E82*SIN(-1.3*PI()/180)+F82*COS(-1.3*PI()/180),3)</f>
        <v>20267.488000000001</v>
      </c>
      <c r="L82" s="3">
        <f>J82-$J$4</f>
        <v>59.985000000000127</v>
      </c>
      <c r="M82" s="3">
        <f>K82-$K$4</f>
        <v>15143.607</v>
      </c>
      <c r="N82" s="3">
        <f>L82*0.001</f>
        <v>5.9985000000000128E-2</v>
      </c>
      <c r="O82" s="3">
        <f>M82*0.001</f>
        <v>15.143607000000001</v>
      </c>
      <c r="P82" s="3" t="str">
        <f>IF(O82&gt;15,"",N82)</f>
        <v/>
      </c>
      <c r="Q82" s="3">
        <f>IF(O82&lt;15,"",N82)</f>
        <v>5.9985000000000128E-2</v>
      </c>
      <c r="AE82" s="12">
        <v>5.1840000000000002</v>
      </c>
      <c r="AF82" s="3">
        <v>-64.980003356933594</v>
      </c>
      <c r="AG82" s="3">
        <v>6.9499998092651367</v>
      </c>
      <c r="AH82" s="3">
        <f>AF82</f>
        <v>-64.980003356933594</v>
      </c>
      <c r="AI82" s="3">
        <f>AG82</f>
        <v>6.9499998092651367</v>
      </c>
    </row>
    <row r="83" spans="1:35" x14ac:dyDescent="0.4">
      <c r="A83" s="6" t="s">
        <v>867</v>
      </c>
      <c r="B83" s="6" t="str">
        <f>MID(A83,12,8)&amp;"."&amp;RIGHT(A83,3)</f>
        <v>15:02:08.474</v>
      </c>
      <c r="C83" s="6">
        <f>LEFT(B83,2)*3600+MID(B83,4,2)*60+RIGHT(B83,6)</f>
        <v>54128.474000000002</v>
      </c>
      <c r="D83" s="6">
        <f>C83-$C$4</f>
        <v>7.5529999999998836</v>
      </c>
      <c r="E83" s="6">
        <v>603.14</v>
      </c>
      <c r="F83" s="6">
        <v>20521.099999999999</v>
      </c>
      <c r="G83" s="6">
        <v>10909</v>
      </c>
      <c r="H83" s="6">
        <v>906</v>
      </c>
      <c r="I83" s="6">
        <v>515.5</v>
      </c>
      <c r="J83" s="3">
        <f>ROUND(E83*COS(-1.3*PI()/180)-F83*SIN(-1.3*PI()/180),3)</f>
        <v>1068.5540000000001</v>
      </c>
      <c r="K83" s="3">
        <f>ROUND(E83*SIN(-1.3*PI()/180)+F83*COS(-1.3*PI()/180),3)</f>
        <v>20502.133999999998</v>
      </c>
      <c r="L83" s="3">
        <f>J83-$J$4</f>
        <v>51.773000000000138</v>
      </c>
      <c r="M83" s="3">
        <f>K83-$K$4</f>
        <v>15378.252999999997</v>
      </c>
      <c r="N83" s="3">
        <f>L83*0.001</f>
        <v>5.1773000000000138E-2</v>
      </c>
      <c r="O83" s="3">
        <f>M83*0.001</f>
        <v>15.378252999999997</v>
      </c>
      <c r="P83" s="3" t="str">
        <f>IF(O83&gt;15,"",N83)</f>
        <v/>
      </c>
      <c r="Q83" s="3">
        <f>IF(O83&lt;15,"",N83)</f>
        <v>5.1773000000000138E-2</v>
      </c>
      <c r="AE83" s="12">
        <v>5.2460000000000004</v>
      </c>
      <c r="AF83" s="3">
        <v>-67.459999084472656</v>
      </c>
      <c r="AG83" s="3">
        <v>7.369999885559082</v>
      </c>
      <c r="AH83" s="3">
        <f>AF83</f>
        <v>-67.459999084472656</v>
      </c>
      <c r="AI83" s="3">
        <f>AG83</f>
        <v>7.369999885559082</v>
      </c>
    </row>
    <row r="84" spans="1:35" x14ac:dyDescent="0.4">
      <c r="A84" s="6" t="s">
        <v>866</v>
      </c>
      <c r="B84" s="6" t="str">
        <f>MID(A84,12,8)&amp;"."&amp;RIGHT(A84,3)</f>
        <v>15:02:08.568</v>
      </c>
      <c r="C84" s="6">
        <f>LEFT(B84,2)*3600+MID(B84,4,2)*60+RIGHT(B84,6)</f>
        <v>54128.567999999999</v>
      </c>
      <c r="D84" s="6">
        <f>C84-$C$4</f>
        <v>7.646999999997206</v>
      </c>
      <c r="E84" s="6">
        <v>602.971</v>
      </c>
      <c r="F84" s="6">
        <v>20636</v>
      </c>
      <c r="G84" s="6">
        <v>10973</v>
      </c>
      <c r="H84" s="6">
        <v>903</v>
      </c>
      <c r="I84" s="6">
        <v>512</v>
      </c>
      <c r="J84" s="3">
        <f>ROUND(E84*COS(-1.3*PI()/180)-F84*SIN(-1.3*PI()/180),3)</f>
        <v>1070.992</v>
      </c>
      <c r="K84" s="3">
        <f>ROUND(E84*SIN(-1.3*PI()/180)+F84*COS(-1.3*PI()/180),3)</f>
        <v>20617.008999999998</v>
      </c>
      <c r="L84" s="3">
        <f>J84-$J$4</f>
        <v>54.211000000000013</v>
      </c>
      <c r="M84" s="3">
        <f>K84-$K$4</f>
        <v>15493.127999999997</v>
      </c>
      <c r="N84" s="3">
        <f>L84*0.001</f>
        <v>5.4211000000000016E-2</v>
      </c>
      <c r="O84" s="3">
        <f>M84*0.001</f>
        <v>15.493127999999997</v>
      </c>
      <c r="P84" s="3" t="str">
        <f>IF(O84&gt;15,"",N84)</f>
        <v/>
      </c>
      <c r="Q84" s="3">
        <f>IF(O84&lt;15,"",N84)</f>
        <v>5.4211000000000016E-2</v>
      </c>
      <c r="AE84" s="12">
        <v>5.3239999999999998</v>
      </c>
      <c r="AF84" s="3">
        <v>-71.519996643066406</v>
      </c>
      <c r="AG84" s="3">
        <v>17.170000076293945</v>
      </c>
      <c r="AH84" s="3">
        <f>AF84</f>
        <v>-71.519996643066406</v>
      </c>
      <c r="AI84" s="3">
        <f>AG84</f>
        <v>17.170000076293945</v>
      </c>
    </row>
    <row r="85" spans="1:35" x14ac:dyDescent="0.4">
      <c r="A85" s="6" t="s">
        <v>865</v>
      </c>
      <c r="B85" s="6" t="str">
        <f>MID(A85,12,8)&amp;"."&amp;RIGHT(A85,3)</f>
        <v>15:02:08.662</v>
      </c>
      <c r="C85" s="6">
        <f>LEFT(B85,2)*3600+MID(B85,4,2)*60+RIGHT(B85,6)</f>
        <v>54128.661999999997</v>
      </c>
      <c r="D85" s="6">
        <f>C85-$C$4</f>
        <v>7.7409999999945285</v>
      </c>
      <c r="E85" s="6">
        <v>603.928</v>
      </c>
      <c r="F85" s="6">
        <v>20928.5</v>
      </c>
      <c r="G85" s="6">
        <v>11138.5</v>
      </c>
      <c r="H85" s="6">
        <v>844</v>
      </c>
      <c r="I85" s="6">
        <v>252.25</v>
      </c>
      <c r="J85" s="3">
        <f>ROUND(E85*COS(-1.3*PI()/180)-F85*SIN(-1.3*PI()/180),3)</f>
        <v>1078.5840000000001</v>
      </c>
      <c r="K85" s="3">
        <f>ROUND(E85*SIN(-1.3*PI()/180)+F85*COS(-1.3*PI()/180),3)</f>
        <v>20909.412</v>
      </c>
      <c r="L85" s="3">
        <f>J85-$J$4</f>
        <v>61.803000000000111</v>
      </c>
      <c r="M85" s="3">
        <f>K85-$K$4</f>
        <v>15785.530999999999</v>
      </c>
      <c r="N85" s="3">
        <f>L85*0.001</f>
        <v>6.1803000000000115E-2</v>
      </c>
      <c r="O85" s="3">
        <f>M85*0.001</f>
        <v>15.785530999999999</v>
      </c>
      <c r="P85" s="3" t="str">
        <f>IF(O85&gt;15,"",N85)</f>
        <v/>
      </c>
      <c r="Q85" s="3">
        <f>IF(O85&lt;15,"",N85)</f>
        <v>6.1803000000000115E-2</v>
      </c>
      <c r="AE85" s="12">
        <v>5.3920000000000003</v>
      </c>
      <c r="AF85" s="3">
        <v>-72.949996948242188</v>
      </c>
      <c r="AG85" s="3">
        <v>10.619999885559082</v>
      </c>
      <c r="AH85" s="3">
        <f>AF85</f>
        <v>-72.949996948242188</v>
      </c>
      <c r="AI85" s="3">
        <f>AG85</f>
        <v>10.619999885559082</v>
      </c>
    </row>
    <row r="86" spans="1:35" x14ac:dyDescent="0.4">
      <c r="A86" s="6" t="s">
        <v>864</v>
      </c>
      <c r="B86" s="6" t="str">
        <f>MID(A86,12,8)&amp;"."&amp;RIGHT(A86,3)</f>
        <v>15:02:08.756</v>
      </c>
      <c r="C86" s="6">
        <f>LEFT(B86,2)*3600+MID(B86,4,2)*60+RIGHT(B86,6)</f>
        <v>54128.756000000001</v>
      </c>
      <c r="D86" s="6">
        <f>C86-$C$4</f>
        <v>7.8349999999991269</v>
      </c>
      <c r="E86" s="6">
        <v>592.21199999999999</v>
      </c>
      <c r="F86" s="6">
        <v>21056.7</v>
      </c>
      <c r="G86" s="6">
        <v>11222.5</v>
      </c>
      <c r="H86" s="6">
        <v>835</v>
      </c>
      <c r="I86" s="6">
        <v>249.5</v>
      </c>
      <c r="J86" s="3">
        <f>ROUND(E86*COS(-1.3*PI()/180)-F86*SIN(-1.3*PI()/180),3)</f>
        <v>1069.78</v>
      </c>
      <c r="K86" s="3">
        <f>ROUND(E86*SIN(-1.3*PI()/180)+F86*COS(-1.3*PI()/180),3)</f>
        <v>21037.844000000001</v>
      </c>
      <c r="L86" s="3">
        <f>J86-$J$4</f>
        <v>52.999000000000024</v>
      </c>
      <c r="M86" s="3">
        <f>K86-$K$4</f>
        <v>15913.963</v>
      </c>
      <c r="N86" s="3">
        <f>L86*0.001</f>
        <v>5.2999000000000025E-2</v>
      </c>
      <c r="O86" s="3">
        <f>M86*0.001</f>
        <v>15.913963000000001</v>
      </c>
      <c r="P86" s="3" t="str">
        <f>IF(O86&gt;15,"",N86)</f>
        <v/>
      </c>
      <c r="Q86" s="3">
        <f>IF(O86&lt;15,"",N86)</f>
        <v>5.2999000000000025E-2</v>
      </c>
      <c r="AE86" s="12">
        <v>5.4489999999999998</v>
      </c>
      <c r="AF86" s="3">
        <v>-88.830001831054688</v>
      </c>
      <c r="AG86" s="3">
        <v>31.120000839233398</v>
      </c>
      <c r="AH86" s="3">
        <f>AF86</f>
        <v>-88.830001831054688</v>
      </c>
      <c r="AI86" s="3">
        <f>AG86</f>
        <v>31.120000839233398</v>
      </c>
    </row>
    <row r="87" spans="1:35" x14ac:dyDescent="0.4">
      <c r="A87" s="6" t="s">
        <v>863</v>
      </c>
      <c r="B87" s="6" t="str">
        <f>MID(A87,12,8)&amp;"."&amp;RIGHT(A87,3)</f>
        <v>15:02:08.847</v>
      </c>
      <c r="C87" s="6">
        <f>LEFT(B87,2)*3600+MID(B87,4,2)*60+RIGHT(B87,6)</f>
        <v>54128.847000000002</v>
      </c>
      <c r="D87" s="6">
        <f>C87-$C$4</f>
        <v>7.9259999999994761</v>
      </c>
      <c r="E87" s="6">
        <v>582.21799999999996</v>
      </c>
      <c r="F87" s="6">
        <v>21308.6</v>
      </c>
      <c r="G87" s="6">
        <v>11379.5</v>
      </c>
      <c r="H87" s="6">
        <v>803</v>
      </c>
      <c r="I87" s="6">
        <v>247.5</v>
      </c>
      <c r="J87" s="3">
        <f>ROUND(E87*COS(-1.3*PI()/180)-F87*SIN(-1.3*PI()/180),3)</f>
        <v>1065.5029999999999</v>
      </c>
      <c r="K87" s="3">
        <f>ROUND(E87*SIN(-1.3*PI()/180)+F87*COS(-1.3*PI()/180),3)</f>
        <v>21289.905999999999</v>
      </c>
      <c r="L87" s="3">
        <f>J87-$J$4</f>
        <v>48.72199999999998</v>
      </c>
      <c r="M87" s="3">
        <f>K87-$K$4</f>
        <v>16166.024999999998</v>
      </c>
      <c r="N87" s="3">
        <f>L87*0.001</f>
        <v>4.8721999999999981E-2</v>
      </c>
      <c r="O87" s="3">
        <f>M87*0.001</f>
        <v>16.166024999999998</v>
      </c>
      <c r="P87" s="3" t="str">
        <f>IF(O87&gt;15,"",N87)</f>
        <v/>
      </c>
      <c r="Q87" s="3">
        <f>IF(O87&lt;15,"",N87)</f>
        <v>4.8721999999999981E-2</v>
      </c>
      <c r="AE87" s="12">
        <v>5.5209999999999999</v>
      </c>
      <c r="AF87" s="3">
        <v>-69.040000915527344</v>
      </c>
      <c r="AG87" s="3">
        <v>7.809999942779541</v>
      </c>
      <c r="AH87" s="3">
        <f>AF87</f>
        <v>-69.040000915527344</v>
      </c>
      <c r="AI87" s="3">
        <f>AG87</f>
        <v>7.809999942779541</v>
      </c>
    </row>
    <row r="88" spans="1:35" x14ac:dyDescent="0.4">
      <c r="A88" s="6" t="s">
        <v>862</v>
      </c>
      <c r="B88" s="6" t="str">
        <f>MID(A88,12,8)&amp;"."&amp;RIGHT(A88,3)</f>
        <v>15:02:08.940</v>
      </c>
      <c r="C88" s="6">
        <f>LEFT(B88,2)*3600+MID(B88,4,2)*60+RIGHT(B88,6)</f>
        <v>54128.94</v>
      </c>
      <c r="D88" s="6">
        <f>C88-$C$4</f>
        <v>8.0190000000002328</v>
      </c>
      <c r="E88" s="6">
        <v>552.42899999999997</v>
      </c>
      <c r="F88" s="6">
        <v>21393.200000000001</v>
      </c>
      <c r="G88" s="6">
        <v>11454</v>
      </c>
      <c r="H88" s="6">
        <v>888</v>
      </c>
      <c r="I88" s="6">
        <v>493</v>
      </c>
      <c r="J88" s="3">
        <f>ROUND(E88*COS(-1.3*PI()/180)-F88*SIN(-1.3*PI()/180),3)</f>
        <v>1037.6410000000001</v>
      </c>
      <c r="K88" s="3">
        <f>ROUND(E88*SIN(-1.3*PI()/180)+F88*COS(-1.3*PI()/180),3)</f>
        <v>21375.16</v>
      </c>
      <c r="L88" s="3">
        <f>J88-$J$4</f>
        <v>20.860000000000127</v>
      </c>
      <c r="M88" s="3">
        <f>K88-$K$4</f>
        <v>16251.278999999999</v>
      </c>
      <c r="N88" s="3">
        <f>L88*0.001</f>
        <v>2.0860000000000128E-2</v>
      </c>
      <c r="O88" s="3">
        <f>M88*0.001</f>
        <v>16.251279</v>
      </c>
      <c r="P88" s="3" t="str">
        <f>IF(O88&gt;15,"",N88)</f>
        <v/>
      </c>
      <c r="Q88" s="3">
        <f>IF(O88&lt;15,"",N88)</f>
        <v>2.0860000000000128E-2</v>
      </c>
      <c r="AE88" s="12">
        <v>5.5880000000000001</v>
      </c>
      <c r="AF88" s="3">
        <v>-57.380001068115234</v>
      </c>
      <c r="AG88" s="3">
        <v>3.0699999332427979</v>
      </c>
      <c r="AH88" s="3">
        <f>AF88</f>
        <v>-57.380001068115234</v>
      </c>
      <c r="AI88" s="3">
        <f>AG88</f>
        <v>3.0699999332427979</v>
      </c>
    </row>
    <row r="89" spans="1:35" x14ac:dyDescent="0.4">
      <c r="A89" s="6" t="s">
        <v>861</v>
      </c>
      <c r="B89" s="6" t="str">
        <f>MID(A89,12,8)&amp;"."&amp;RIGHT(A89,3)</f>
        <v>15:02:09.035</v>
      </c>
      <c r="C89" s="6">
        <f>LEFT(B89,2)*3600+MID(B89,4,2)*60+RIGHT(B89,6)</f>
        <v>54129.035000000003</v>
      </c>
      <c r="D89" s="6">
        <f>C89-$C$4</f>
        <v>8.114000000001397</v>
      </c>
      <c r="E89" s="6">
        <v>561.43899999999996</v>
      </c>
      <c r="F89" s="6">
        <v>21639.8</v>
      </c>
      <c r="G89" s="6">
        <v>11597</v>
      </c>
      <c r="H89" s="6">
        <v>884</v>
      </c>
      <c r="I89" s="6">
        <v>491</v>
      </c>
      <c r="J89" s="3">
        <f>ROUND(E89*COS(-1.3*PI()/180)-F89*SIN(-1.3*PI()/180),3)</f>
        <v>1052.2439999999999</v>
      </c>
      <c r="K89" s="3">
        <f>ROUND(E89*SIN(-1.3*PI()/180)+F89*COS(-1.3*PI()/180),3)</f>
        <v>21621.492999999999</v>
      </c>
      <c r="L89" s="3">
        <f>J89-$J$4</f>
        <v>35.462999999999965</v>
      </c>
      <c r="M89" s="3">
        <f>K89-$K$4</f>
        <v>16497.611999999997</v>
      </c>
      <c r="N89" s="3">
        <f>L89*0.001</f>
        <v>3.5462999999999967E-2</v>
      </c>
      <c r="O89" s="3">
        <f>M89*0.001</f>
        <v>16.497611999999997</v>
      </c>
      <c r="P89" s="3" t="str">
        <f>IF(O89&gt;15,"",N89)</f>
        <v/>
      </c>
      <c r="Q89" s="3">
        <f>IF(O89&lt;15,"",N89)</f>
        <v>3.5462999999999967E-2</v>
      </c>
      <c r="AE89" s="12">
        <v>5.6529999999999996</v>
      </c>
      <c r="AF89" s="3">
        <v>0</v>
      </c>
      <c r="AG89" s="3">
        <v>0</v>
      </c>
      <c r="AH89" s="3">
        <f>AF89</f>
        <v>0</v>
      </c>
      <c r="AI89" s="3">
        <f>AG89</f>
        <v>0</v>
      </c>
    </row>
    <row r="90" spans="1:35" x14ac:dyDescent="0.4">
      <c r="A90" s="6" t="s">
        <v>860</v>
      </c>
      <c r="B90" s="6" t="str">
        <f>MID(A90,12,8)&amp;"."&amp;RIGHT(A90,3)</f>
        <v>15:02:09.127</v>
      </c>
      <c r="C90" s="6">
        <f>LEFT(B90,2)*3600+MID(B90,4,2)*60+RIGHT(B90,6)</f>
        <v>54129.127</v>
      </c>
      <c r="D90" s="6">
        <f>C90-$C$4</f>
        <v>8.205999999998312</v>
      </c>
      <c r="E90" s="6">
        <v>536.62599999999998</v>
      </c>
      <c r="F90" s="6">
        <v>21723.8</v>
      </c>
      <c r="G90" s="6">
        <v>11668.5</v>
      </c>
      <c r="H90" s="6">
        <v>812.5</v>
      </c>
      <c r="I90" s="6">
        <v>243.5</v>
      </c>
      <c r="J90" s="3">
        <f>ROUND(E90*COS(-1.3*PI()/180)-F90*SIN(-1.3*PI()/180),3)</f>
        <v>1029.3430000000001</v>
      </c>
      <c r="K90" s="3">
        <f>ROUND(E90*SIN(-1.3*PI()/180)+F90*COS(-1.3*PI()/180),3)</f>
        <v>21706.034</v>
      </c>
      <c r="L90" s="3">
        <f>J90-$J$4</f>
        <v>12.562000000000126</v>
      </c>
      <c r="M90" s="3">
        <f>K90-$K$4</f>
        <v>16582.152999999998</v>
      </c>
      <c r="N90" s="3">
        <f>L90*0.001</f>
        <v>1.2562000000000125E-2</v>
      </c>
      <c r="O90" s="3">
        <f>M90*0.001</f>
        <v>16.582152999999998</v>
      </c>
      <c r="P90" s="3" t="str">
        <f>IF(O90&gt;15,"",N90)</f>
        <v/>
      </c>
      <c r="Q90" s="3">
        <f>IF(O90&lt;15,"",N90)</f>
        <v>1.2562000000000125E-2</v>
      </c>
      <c r="AE90" s="12">
        <v>5.7169999999999996</v>
      </c>
      <c r="AF90" s="3">
        <v>-60.889999389648438</v>
      </c>
      <c r="AG90" s="3">
        <v>2.5099999904632568</v>
      </c>
      <c r="AH90" s="3">
        <f>AF90</f>
        <v>-60.889999389648438</v>
      </c>
      <c r="AI90" s="3">
        <f>AG90</f>
        <v>2.5099999904632568</v>
      </c>
    </row>
    <row r="91" spans="1:35" x14ac:dyDescent="0.4">
      <c r="A91" s="6" t="s">
        <v>859</v>
      </c>
      <c r="B91" s="6" t="str">
        <f>MID(A91,12,8)&amp;"."&amp;RIGHT(A91,3)</f>
        <v>15:02:09.220</v>
      </c>
      <c r="C91" s="6">
        <f>LEFT(B91,2)*3600+MID(B91,4,2)*60+RIGHT(B91,6)</f>
        <v>54129.22</v>
      </c>
      <c r="D91" s="6">
        <f>C91-$C$4</f>
        <v>8.2989999999990687</v>
      </c>
      <c r="E91" s="6">
        <v>534.01199999999994</v>
      </c>
      <c r="F91" s="6">
        <v>21989</v>
      </c>
      <c r="G91" s="6">
        <v>11836.5</v>
      </c>
      <c r="H91" s="6">
        <v>809</v>
      </c>
      <c r="I91" s="6">
        <v>241</v>
      </c>
      <c r="J91" s="3">
        <f>ROUND(E91*COS(-1.3*PI()/180)-F91*SIN(-1.3*PI()/180),3)</f>
        <v>1032.7460000000001</v>
      </c>
      <c r="K91" s="3">
        <f>ROUND(E91*SIN(-1.3*PI()/180)+F91*COS(-1.3*PI()/180),3)</f>
        <v>21971.224999999999</v>
      </c>
      <c r="L91" s="3">
        <f>J91-$J$4</f>
        <v>15.965000000000146</v>
      </c>
      <c r="M91" s="3">
        <f>K91-$K$4</f>
        <v>16847.343999999997</v>
      </c>
      <c r="N91" s="3">
        <f>L91*0.001</f>
        <v>1.5965000000000146E-2</v>
      </c>
      <c r="O91" s="3">
        <f>M91*0.001</f>
        <v>16.847343999999996</v>
      </c>
      <c r="P91" s="3" t="str">
        <f>IF(O91&gt;15,"",N91)</f>
        <v/>
      </c>
      <c r="Q91" s="3">
        <f>IF(O91&lt;15,"",N91)</f>
        <v>1.5965000000000146E-2</v>
      </c>
      <c r="AE91" s="12">
        <v>5.7919999999999998</v>
      </c>
      <c r="AF91" s="3">
        <v>-45.75</v>
      </c>
      <c r="AG91" s="3">
        <v>2.7200000286102295</v>
      </c>
      <c r="AH91" s="3">
        <f>AF91</f>
        <v>-45.75</v>
      </c>
      <c r="AI91" s="3">
        <f>AG91</f>
        <v>2.7200000286102295</v>
      </c>
    </row>
    <row r="92" spans="1:35" x14ac:dyDescent="0.4">
      <c r="A92" s="6" t="s">
        <v>858</v>
      </c>
      <c r="B92" s="6" t="str">
        <f>MID(A92,12,8)&amp;"."&amp;RIGHT(A92,3)</f>
        <v>15:02:09.313</v>
      </c>
      <c r="C92" s="6">
        <f>LEFT(B92,2)*3600+MID(B92,4,2)*60+RIGHT(B92,6)</f>
        <v>54129.313000000002</v>
      </c>
      <c r="D92" s="6">
        <f>C92-$C$4</f>
        <v>8.3919999999998254</v>
      </c>
      <c r="E92" s="6">
        <v>514.74199999999996</v>
      </c>
      <c r="F92" s="6">
        <v>22139.3</v>
      </c>
      <c r="G92" s="6">
        <v>11947</v>
      </c>
      <c r="H92" s="6">
        <v>823</v>
      </c>
      <c r="I92" s="6">
        <v>239.25</v>
      </c>
      <c r="J92" s="3">
        <f>ROUND(E92*COS(-1.3*PI()/180)-F92*SIN(-1.3*PI()/180),3)</f>
        <v>1016.891</v>
      </c>
      <c r="K92" s="3">
        <f>ROUND(E92*SIN(-1.3*PI()/180)+F92*COS(-1.3*PI()/180),3)</f>
        <v>22121.922999999999</v>
      </c>
      <c r="L92" s="3">
        <f>J92-$J$4</f>
        <v>0.11000000000001364</v>
      </c>
      <c r="M92" s="3">
        <f>K92-$K$4</f>
        <v>16998.041999999998</v>
      </c>
      <c r="N92" s="3">
        <f>L92*0.001</f>
        <v>1.1000000000001365E-4</v>
      </c>
      <c r="O92" s="3">
        <f>M92*0.001</f>
        <v>16.998041999999998</v>
      </c>
      <c r="P92" s="3" t="str">
        <f>IF(O92&gt;15,"",N92)</f>
        <v/>
      </c>
      <c r="Q92" s="3">
        <f>IF(O92&lt;15,"",N92)</f>
        <v>1.1000000000001365E-4</v>
      </c>
      <c r="AE92" s="12">
        <v>5.8390000000000004</v>
      </c>
      <c r="AF92" s="3">
        <v>-42.150001525878906</v>
      </c>
      <c r="AG92" s="3">
        <v>-4.429999828338623</v>
      </c>
      <c r="AH92" s="3">
        <f>AF92</f>
        <v>-42.150001525878906</v>
      </c>
      <c r="AI92" s="3">
        <f>AG92</f>
        <v>-4.429999828338623</v>
      </c>
    </row>
    <row r="93" spans="1:35" x14ac:dyDescent="0.4">
      <c r="A93" s="6" t="s">
        <v>857</v>
      </c>
      <c r="B93" s="6" t="str">
        <f>MID(A93,12,8)&amp;"."&amp;RIGHT(A93,3)</f>
        <v>15:02:09.405</v>
      </c>
      <c r="C93" s="6">
        <f>LEFT(B93,2)*3600+MID(B93,4,2)*60+RIGHT(B93,6)</f>
        <v>54129.404999999999</v>
      </c>
      <c r="D93" s="6">
        <f>C93-$C$4</f>
        <v>8.4839999999967404</v>
      </c>
      <c r="E93" s="6">
        <v>507.452</v>
      </c>
      <c r="F93" s="6">
        <v>22351.200000000001</v>
      </c>
      <c r="G93" s="6">
        <v>12089</v>
      </c>
      <c r="H93" s="6">
        <v>865</v>
      </c>
      <c r="I93" s="6">
        <v>476.5</v>
      </c>
      <c r="J93" s="3">
        <f>ROUND(E93*COS(-1.3*PI()/180)-F93*SIN(-1.3*PI()/180),3)</f>
        <v>1014.4109999999999</v>
      </c>
      <c r="K93" s="3">
        <f>ROUND(E93*SIN(-1.3*PI()/180)+F93*COS(-1.3*PI()/180),3)</f>
        <v>22333.934000000001</v>
      </c>
      <c r="L93" s="3">
        <f>J93-$J$4</f>
        <v>-2.3700000000000045</v>
      </c>
      <c r="M93" s="3">
        <f>K93-$K$4</f>
        <v>17210.053</v>
      </c>
      <c r="N93" s="3">
        <f>L93*0.001</f>
        <v>-2.3700000000000045E-3</v>
      </c>
      <c r="O93" s="3">
        <f>M93*0.001</f>
        <v>17.210052999999998</v>
      </c>
      <c r="P93" s="3" t="str">
        <f>IF(O93&gt;15,"",N93)</f>
        <v/>
      </c>
      <c r="Q93" s="3">
        <f>IF(O93&lt;15,"",N93)</f>
        <v>-2.3700000000000045E-3</v>
      </c>
      <c r="AE93" s="12">
        <v>5.9080000000000004</v>
      </c>
      <c r="AF93" s="3">
        <v>-47.529998779296875</v>
      </c>
      <c r="AG93" s="3">
        <v>-4.4600000381469727</v>
      </c>
      <c r="AH93" s="3">
        <f>AF93</f>
        <v>-47.529998779296875</v>
      </c>
      <c r="AI93" s="3">
        <f>AG93</f>
        <v>-4.4600000381469727</v>
      </c>
    </row>
    <row r="94" spans="1:35" x14ac:dyDescent="0.4">
      <c r="A94" s="6" t="s">
        <v>856</v>
      </c>
      <c r="B94" s="6" t="str">
        <f>MID(A94,12,8)&amp;"."&amp;RIGHT(A94,3)</f>
        <v>15:02:09.497</v>
      </c>
      <c r="C94" s="6">
        <f>LEFT(B94,2)*3600+MID(B94,4,2)*60+RIGHT(B94,6)</f>
        <v>54129.497000000003</v>
      </c>
      <c r="D94" s="6">
        <f>C94-$C$4</f>
        <v>8.5760000000009313</v>
      </c>
      <c r="E94" s="6">
        <v>503.86399999999998</v>
      </c>
      <c r="F94" s="6">
        <v>22494.1</v>
      </c>
      <c r="G94" s="6">
        <v>12185</v>
      </c>
      <c r="H94" s="6">
        <v>868</v>
      </c>
      <c r="I94" s="6">
        <v>474.5</v>
      </c>
      <c r="J94" s="3">
        <f>ROUND(E94*COS(-1.3*PI()/180)-F94*SIN(-1.3*PI()/180),3)</f>
        <v>1014.0650000000001</v>
      </c>
      <c r="K94" s="3">
        <f>ROUND(E94*SIN(-1.3*PI()/180)+F94*COS(-1.3*PI()/180),3)</f>
        <v>22476.879000000001</v>
      </c>
      <c r="L94" s="3">
        <f>J94-$J$4</f>
        <v>-2.7159999999998945</v>
      </c>
      <c r="M94" s="3">
        <f>K94-$K$4</f>
        <v>17352.998</v>
      </c>
      <c r="N94" s="3">
        <f>L94*0.001</f>
        <v>-2.7159999999998947E-3</v>
      </c>
      <c r="O94" s="3">
        <f>M94*0.001</f>
        <v>17.352997999999999</v>
      </c>
      <c r="P94" s="3" t="str">
        <f>IF(O94&gt;15,"",N94)</f>
        <v/>
      </c>
      <c r="Q94" s="3">
        <f>IF(O94&lt;15,"",N94)</f>
        <v>-2.7159999999998947E-3</v>
      </c>
      <c r="AE94" s="12">
        <v>5.9829999999999997</v>
      </c>
      <c r="AF94" s="3">
        <v>-51.869998931884766</v>
      </c>
      <c r="AG94" s="3">
        <v>1.5099999904632568</v>
      </c>
      <c r="AH94" s="3">
        <f>AF94</f>
        <v>-51.869998931884766</v>
      </c>
      <c r="AI94" s="3">
        <f>AG94</f>
        <v>1.5099999904632568</v>
      </c>
    </row>
    <row r="95" spans="1:35" x14ac:dyDescent="0.4">
      <c r="A95" s="6" t="s">
        <v>855</v>
      </c>
      <c r="B95" s="6" t="str">
        <f>MID(A95,12,8)&amp;"."&amp;RIGHT(A95,3)</f>
        <v>15:02:09.589</v>
      </c>
      <c r="C95" s="6">
        <f>LEFT(B95,2)*3600+MID(B95,4,2)*60+RIGHT(B95,6)</f>
        <v>54129.589</v>
      </c>
      <c r="D95" s="6">
        <f>C95-$C$4</f>
        <v>8.6679999999978463</v>
      </c>
      <c r="E95" s="6">
        <v>487.80900000000003</v>
      </c>
      <c r="F95" s="6">
        <v>22722.3</v>
      </c>
      <c r="G95" s="6">
        <v>12348</v>
      </c>
      <c r="H95" s="6">
        <v>807.5</v>
      </c>
      <c r="I95" s="6">
        <v>235</v>
      </c>
      <c r="J95" s="3">
        <f>ROUND(E95*COS(-1.3*PI()/180)-F95*SIN(-1.3*PI()/180),3)</f>
        <v>1003.192</v>
      </c>
      <c r="K95" s="3">
        <f>ROUND(E95*SIN(-1.3*PI()/180)+F95*COS(-1.3*PI()/180),3)</f>
        <v>22705.383999999998</v>
      </c>
      <c r="L95" s="3">
        <f>J95-$J$4</f>
        <v>-13.588999999999942</v>
      </c>
      <c r="M95" s="3">
        <f>K95-$K$4</f>
        <v>17581.502999999997</v>
      </c>
      <c r="N95" s="3">
        <f>L95*0.001</f>
        <v>-1.3588999999999941E-2</v>
      </c>
      <c r="O95" s="3">
        <f>M95*0.001</f>
        <v>17.581502999999998</v>
      </c>
      <c r="P95" s="3" t="str">
        <f>IF(O95&gt;15,"",N95)</f>
        <v/>
      </c>
      <c r="Q95" s="3">
        <f>IF(O95&lt;15,"",N95)</f>
        <v>-1.3588999999999941E-2</v>
      </c>
      <c r="AE95" s="12">
        <v>6.048</v>
      </c>
      <c r="AF95" s="3">
        <v>-55.709999084472656</v>
      </c>
      <c r="AG95" s="3">
        <v>1.5499999523162842</v>
      </c>
      <c r="AH95" s="3">
        <f>AF95</f>
        <v>-55.709999084472656</v>
      </c>
      <c r="AI95" s="3">
        <f>AG95</f>
        <v>1.5499999523162842</v>
      </c>
    </row>
    <row r="96" spans="1:35" x14ac:dyDescent="0.4">
      <c r="A96" s="6" t="s">
        <v>854</v>
      </c>
      <c r="B96" s="6" t="str">
        <f>MID(A96,12,8)&amp;"."&amp;RIGHT(A96,3)</f>
        <v>15:02:09.683</v>
      </c>
      <c r="C96" s="6">
        <f>LEFT(B96,2)*3600+MID(B96,4,2)*60+RIGHT(B96,6)</f>
        <v>54129.682999999997</v>
      </c>
      <c r="D96" s="6">
        <f>C96-$C$4</f>
        <v>8.7619999999951688</v>
      </c>
      <c r="E96" s="6">
        <v>498.05</v>
      </c>
      <c r="F96" s="6">
        <v>22858.400000000001</v>
      </c>
      <c r="G96" s="6">
        <v>12431.5</v>
      </c>
      <c r="H96" s="6">
        <v>767.5</v>
      </c>
      <c r="I96" s="6">
        <v>233</v>
      </c>
      <c r="J96" s="3">
        <f>ROUND(E96*COS(-1.3*PI()/180)-F96*SIN(-1.3*PI()/180),3)</f>
        <v>1016.518</v>
      </c>
      <c r="K96" s="3">
        <f>ROUND(E96*SIN(-1.3*PI()/180)+F96*COS(-1.3*PI()/180),3)</f>
        <v>22841.217000000001</v>
      </c>
      <c r="L96" s="3">
        <f>J96-$J$4</f>
        <v>-0.26299999999991996</v>
      </c>
      <c r="M96" s="3">
        <f>K96-$K$4</f>
        <v>17717.335999999999</v>
      </c>
      <c r="N96" s="3">
        <f>L96*0.001</f>
        <v>-2.6299999999991998E-4</v>
      </c>
      <c r="O96" s="3">
        <f>M96*0.001</f>
        <v>17.717336</v>
      </c>
      <c r="P96" s="3" t="str">
        <f>IF(O96&gt;15,"",N96)</f>
        <v/>
      </c>
      <c r="Q96" s="3">
        <f>IF(O96&lt;15,"",N96)</f>
        <v>-2.6299999999991998E-4</v>
      </c>
      <c r="AE96" s="12">
        <v>6.1180000000000003</v>
      </c>
      <c r="AF96" s="3">
        <v>-56.840000152587891</v>
      </c>
      <c r="AG96" s="3">
        <v>5.2600002288818359</v>
      </c>
      <c r="AH96" s="3">
        <f>AF96</f>
        <v>-56.840000152587891</v>
      </c>
      <c r="AI96" s="3">
        <f>AG96</f>
        <v>5.2600002288818359</v>
      </c>
    </row>
    <row r="97" spans="1:35" x14ac:dyDescent="0.4">
      <c r="A97" s="6" t="s">
        <v>853</v>
      </c>
      <c r="B97" s="6" t="str">
        <f>MID(A97,12,8)&amp;"."&amp;RIGHT(A97,3)</f>
        <v>15:02:09.776</v>
      </c>
      <c r="C97" s="6">
        <f>LEFT(B97,2)*3600+MID(B97,4,2)*60+RIGHT(B97,6)</f>
        <v>54129.775999999998</v>
      </c>
      <c r="D97" s="6">
        <f>C97-$C$4</f>
        <v>8.8549999999959255</v>
      </c>
      <c r="E97" s="6">
        <v>452.79700000000003</v>
      </c>
      <c r="F97" s="6">
        <v>23048.1</v>
      </c>
      <c r="G97" s="6">
        <v>12593</v>
      </c>
      <c r="H97" s="6">
        <v>795</v>
      </c>
      <c r="I97" s="6">
        <v>231.75</v>
      </c>
      <c r="J97" s="3">
        <f>ROUND(E97*COS(-1.3*PI()/180)-F97*SIN(-1.3*PI()/180),3)</f>
        <v>975.58</v>
      </c>
      <c r="K97" s="3">
        <f>ROUND(E97*SIN(-1.3*PI()/180)+F97*COS(-1.3*PI()/180),3)</f>
        <v>23031.895</v>
      </c>
      <c r="L97" s="3">
        <f>J97-$J$4</f>
        <v>-41.200999999999908</v>
      </c>
      <c r="M97" s="3">
        <f>K97-$K$4</f>
        <v>17908.013999999999</v>
      </c>
      <c r="N97" s="3">
        <f>L97*0.001</f>
        <v>-4.1200999999999911E-2</v>
      </c>
      <c r="O97" s="3">
        <f>M97*0.001</f>
        <v>17.908013999999998</v>
      </c>
      <c r="P97" s="3" t="str">
        <f>IF(O97&gt;15,"",N97)</f>
        <v/>
      </c>
      <c r="Q97" s="3">
        <f>IF(O97&lt;15,"",N97)</f>
        <v>-4.1200999999999911E-2</v>
      </c>
      <c r="AE97" s="12">
        <v>6.1879999999999997</v>
      </c>
      <c r="AF97" s="3">
        <v>-60.220001220703125</v>
      </c>
      <c r="AG97" s="3">
        <v>2.1600000858306885</v>
      </c>
      <c r="AH97" s="3">
        <f>AF97</f>
        <v>-60.220001220703125</v>
      </c>
      <c r="AI97" s="3">
        <f>AG97</f>
        <v>2.1600000858306885</v>
      </c>
    </row>
    <row r="98" spans="1:35" x14ac:dyDescent="0.4">
      <c r="A98" s="6" t="s">
        <v>852</v>
      </c>
      <c r="B98" s="6" t="str">
        <f>MID(A98,12,8)&amp;"."&amp;RIGHT(A98,3)</f>
        <v>15:02:09.869</v>
      </c>
      <c r="C98" s="6">
        <f>LEFT(B98,2)*3600+MID(B98,4,2)*60+RIGHT(B98,6)</f>
        <v>54129.868999999999</v>
      </c>
      <c r="D98" s="6">
        <f>C98-$C$4</f>
        <v>8.9479999999966822</v>
      </c>
      <c r="E98" s="6">
        <v>467.28100000000001</v>
      </c>
      <c r="F98" s="6">
        <v>23185.3</v>
      </c>
      <c r="G98" s="6">
        <v>12676</v>
      </c>
      <c r="H98" s="6">
        <v>793</v>
      </c>
      <c r="I98" s="6">
        <v>230.5</v>
      </c>
      <c r="J98" s="3">
        <f>ROUND(E98*COS(-1.3*PI()/180)-F98*SIN(-1.3*PI()/180),3)</f>
        <v>993.173</v>
      </c>
      <c r="K98" s="3">
        <f>ROUND(E98*SIN(-1.3*PI()/180)+F98*COS(-1.3*PI()/180),3)</f>
        <v>23168.731</v>
      </c>
      <c r="L98" s="3">
        <f>J98-$J$4</f>
        <v>-23.607999999999947</v>
      </c>
      <c r="M98" s="3">
        <f>K98-$K$4</f>
        <v>18044.849999999999</v>
      </c>
      <c r="N98" s="3">
        <f>L98*0.001</f>
        <v>-2.3607999999999948E-2</v>
      </c>
      <c r="O98" s="3">
        <f>M98*0.001</f>
        <v>18.04485</v>
      </c>
      <c r="P98" s="3" t="str">
        <f>IF(O98&gt;15,"",N98)</f>
        <v/>
      </c>
      <c r="Q98" s="3">
        <f>IF(O98&lt;15,"",N98)</f>
        <v>-2.3607999999999948E-2</v>
      </c>
      <c r="AE98" s="12">
        <v>6.242</v>
      </c>
      <c r="AF98" s="3">
        <v>-56.930000305175781</v>
      </c>
      <c r="AG98" s="3">
        <v>-0.25999999046325684</v>
      </c>
      <c r="AH98" s="3">
        <f>AF98</f>
        <v>-56.930000305175781</v>
      </c>
      <c r="AI98" s="3">
        <f>AG98</f>
        <v>-0.25999999046325684</v>
      </c>
    </row>
    <row r="99" spans="1:35" x14ac:dyDescent="0.4">
      <c r="A99" s="6" t="s">
        <v>851</v>
      </c>
      <c r="B99" s="6" t="str">
        <f>MID(A99,12,8)&amp;"."&amp;RIGHT(A99,3)</f>
        <v>15:02:09.961</v>
      </c>
      <c r="C99" s="6">
        <f>LEFT(B99,2)*3600+MID(B99,4,2)*60+RIGHT(B99,6)</f>
        <v>54129.961000000003</v>
      </c>
      <c r="D99" s="6">
        <f>C99-$C$4</f>
        <v>9.0400000000008731</v>
      </c>
      <c r="E99" s="6">
        <v>445.69299999999998</v>
      </c>
      <c r="F99" s="6">
        <v>23436.799999999999</v>
      </c>
      <c r="G99" s="6">
        <v>12865</v>
      </c>
      <c r="H99" s="6">
        <v>853</v>
      </c>
      <c r="I99" s="6">
        <v>459</v>
      </c>
      <c r="J99" s="3">
        <f>ROUND(E99*COS(-1.3*PI()/180)-F99*SIN(-1.3*PI()/180),3)</f>
        <v>977.29700000000003</v>
      </c>
      <c r="K99" s="3">
        <f>ROUND(E99*SIN(-1.3*PI()/180)+F99*COS(-1.3*PI()/180),3)</f>
        <v>23420.655999999999</v>
      </c>
      <c r="L99" s="3">
        <f>J99-$J$4</f>
        <v>-39.483999999999924</v>
      </c>
      <c r="M99" s="3">
        <f>K99-$K$4</f>
        <v>18296.774999999998</v>
      </c>
      <c r="N99" s="3">
        <f>L99*0.001</f>
        <v>-3.9483999999999922E-2</v>
      </c>
      <c r="O99" s="3">
        <f>M99*0.001</f>
        <v>18.296774999999997</v>
      </c>
      <c r="P99" s="3" t="str">
        <f>IF(O99&gt;15,"",N99)</f>
        <v/>
      </c>
      <c r="Q99" s="3">
        <f>IF(O99&lt;15,"",N99)</f>
        <v>-3.9483999999999922E-2</v>
      </c>
      <c r="AE99" s="12">
        <v>6.3090000000000002</v>
      </c>
      <c r="AF99" s="3">
        <v>-61.299999237060547</v>
      </c>
      <c r="AG99" s="3">
        <v>2.4000000953674316</v>
      </c>
      <c r="AH99" s="3">
        <f>AF99</f>
        <v>-61.299999237060547</v>
      </c>
      <c r="AI99" s="3">
        <f>AG99</f>
        <v>2.4000000953674316</v>
      </c>
    </row>
    <row r="100" spans="1:35" x14ac:dyDescent="0.4">
      <c r="A100" s="6" t="s">
        <v>850</v>
      </c>
      <c r="B100" s="6" t="str">
        <f>MID(A100,12,8)&amp;"."&amp;RIGHT(A100,3)</f>
        <v>15:02:10.054</v>
      </c>
      <c r="C100" s="6">
        <f>LEFT(B100,2)*3600+MID(B100,4,2)*60+RIGHT(B100,6)</f>
        <v>54130.053999999996</v>
      </c>
      <c r="D100" s="6">
        <f>C100-$C$4</f>
        <v>9.1329999999943539</v>
      </c>
      <c r="E100" s="6">
        <v>422.18599999999998</v>
      </c>
      <c r="F100" s="6">
        <v>23538</v>
      </c>
      <c r="G100" s="6">
        <v>12952.5</v>
      </c>
      <c r="H100" s="6">
        <v>788.5</v>
      </c>
      <c r="I100" s="6">
        <v>228</v>
      </c>
      <c r="J100" s="3">
        <f>ROUND(E100*COS(-1.3*PI()/180)-F100*SIN(-1.3*PI()/180),3)</f>
        <v>956.09199999999998</v>
      </c>
      <c r="K100" s="3">
        <f>ROUND(E100*SIN(-1.3*PI()/180)+F100*COS(-1.3*PI()/180),3)</f>
        <v>23522.363000000001</v>
      </c>
      <c r="L100" s="3">
        <f>J100-$J$4</f>
        <v>-60.688999999999965</v>
      </c>
      <c r="M100" s="3">
        <f>K100-$K$4</f>
        <v>18398.482</v>
      </c>
      <c r="N100" s="3">
        <f>L100*0.001</f>
        <v>-6.0688999999999965E-2</v>
      </c>
      <c r="O100" s="3">
        <f>M100*0.001</f>
        <v>18.398482000000001</v>
      </c>
      <c r="P100" s="3" t="str">
        <f>IF(O100&gt;15,"",N100)</f>
        <v/>
      </c>
      <c r="Q100" s="3">
        <f>IF(O100&lt;15,"",N100)</f>
        <v>-6.0688999999999965E-2</v>
      </c>
      <c r="AE100" s="12">
        <v>6.3689999999999998</v>
      </c>
      <c r="AF100" s="3">
        <v>-72.889999389648438</v>
      </c>
      <c r="AG100" s="3">
        <v>0.64999997615814209</v>
      </c>
      <c r="AH100" s="3">
        <f>AF100</f>
        <v>-72.889999389648438</v>
      </c>
      <c r="AI100" s="3">
        <f>AG100</f>
        <v>0.64999997615814209</v>
      </c>
    </row>
    <row r="101" spans="1:35" x14ac:dyDescent="0.4">
      <c r="A101" s="6" t="s">
        <v>849</v>
      </c>
      <c r="B101" s="6" t="str">
        <f>MID(A101,12,8)&amp;"."&amp;RIGHT(A101,3)</f>
        <v>15:02:10.147</v>
      </c>
      <c r="C101" s="6">
        <f>LEFT(B101,2)*3600+MID(B101,4,2)*60+RIGHT(B101,6)</f>
        <v>54130.146999999997</v>
      </c>
      <c r="D101" s="6">
        <f>C101-$C$4</f>
        <v>9.2259999999951106</v>
      </c>
      <c r="E101" s="6">
        <v>415.68799999999999</v>
      </c>
      <c r="F101" s="6">
        <v>23784.3</v>
      </c>
      <c r="G101" s="6">
        <v>13130</v>
      </c>
      <c r="H101" s="6">
        <v>845</v>
      </c>
      <c r="I101" s="6">
        <v>454.5</v>
      </c>
      <c r="J101" s="3">
        <f>ROUND(E101*COS(-1.3*PI()/180)-F101*SIN(-1.3*PI()/180),3)</f>
        <v>955.18299999999999</v>
      </c>
      <c r="K101" s="3">
        <f>ROUND(E101*SIN(-1.3*PI()/180)+F101*COS(-1.3*PI()/180),3)</f>
        <v>23768.746999999999</v>
      </c>
      <c r="L101" s="3">
        <f>J101-$J$4</f>
        <v>-61.597999999999956</v>
      </c>
      <c r="M101" s="3">
        <f>K101-$K$4</f>
        <v>18644.865999999998</v>
      </c>
      <c r="N101" s="3">
        <f>L101*0.001</f>
        <v>-6.1597999999999958E-2</v>
      </c>
      <c r="O101" s="3">
        <f>M101*0.001</f>
        <v>18.644865999999997</v>
      </c>
      <c r="P101" s="3" t="str">
        <f>IF(O101&gt;15,"",N101)</f>
        <v/>
      </c>
      <c r="Q101" s="3">
        <f>IF(O101&lt;15,"",N101)</f>
        <v>-6.1597999999999958E-2</v>
      </c>
      <c r="AE101" s="12">
        <v>6.4349999999999996</v>
      </c>
      <c r="AF101" s="3">
        <v>-72.889999389648438</v>
      </c>
      <c r="AG101" s="3">
        <v>0.64999997615814209</v>
      </c>
      <c r="AH101" s="3">
        <f>AF101</f>
        <v>-72.889999389648438</v>
      </c>
      <c r="AI101" s="3">
        <f>AG101</f>
        <v>0.64999997615814209</v>
      </c>
    </row>
    <row r="102" spans="1:35" x14ac:dyDescent="0.4">
      <c r="A102" s="6" t="s">
        <v>848</v>
      </c>
      <c r="B102" s="6" t="str">
        <f>MID(A102,12,8)&amp;"."&amp;RIGHT(A102,3)</f>
        <v>15:02:10.240</v>
      </c>
      <c r="C102" s="6">
        <f>LEFT(B102,2)*3600+MID(B102,4,2)*60+RIGHT(B102,6)</f>
        <v>54130.239999999998</v>
      </c>
      <c r="D102" s="6">
        <f>C102-$C$4</f>
        <v>9.3189999999958673</v>
      </c>
      <c r="E102" s="6">
        <v>392.67899999999997</v>
      </c>
      <c r="F102" s="6">
        <v>23888.9</v>
      </c>
      <c r="G102" s="6">
        <v>13220.5</v>
      </c>
      <c r="H102" s="6">
        <v>780.5</v>
      </c>
      <c r="I102" s="6">
        <v>225.5</v>
      </c>
      <c r="J102" s="3">
        <f>ROUND(E102*COS(-1.3*PI()/180)-F102*SIN(-1.3*PI()/180),3)</f>
        <v>934.553</v>
      </c>
      <c r="K102" s="3">
        <f>ROUND(E102*SIN(-1.3*PI()/180)+F102*COS(-1.3*PI()/180),3)</f>
        <v>23873.842000000001</v>
      </c>
      <c r="L102" s="3">
        <f>J102-$J$4</f>
        <v>-82.227999999999952</v>
      </c>
      <c r="M102" s="3">
        <f>K102-$K$4</f>
        <v>18749.960999999999</v>
      </c>
      <c r="N102" s="3">
        <f>L102*0.001</f>
        <v>-8.2227999999999954E-2</v>
      </c>
      <c r="O102" s="3">
        <f>M102*0.001</f>
        <v>18.749960999999999</v>
      </c>
      <c r="P102" s="3" t="str">
        <f>IF(O102&gt;15,"",N102)</f>
        <v/>
      </c>
      <c r="Q102" s="3">
        <f>IF(O102&lt;15,"",N102)</f>
        <v>-8.2227999999999954E-2</v>
      </c>
      <c r="AE102" s="12">
        <v>6.508</v>
      </c>
      <c r="AF102" s="3">
        <v>-38.819999694824219</v>
      </c>
      <c r="AG102" s="3">
        <v>-12.109999656677246</v>
      </c>
      <c r="AH102" s="3">
        <f>AF102</f>
        <v>-38.819999694824219</v>
      </c>
      <c r="AI102" s="3">
        <f>AG102</f>
        <v>-12.109999656677246</v>
      </c>
    </row>
    <row r="103" spans="1:35" x14ac:dyDescent="0.4">
      <c r="A103" s="6" t="s">
        <v>847</v>
      </c>
      <c r="B103" s="6" t="str">
        <f>MID(A103,12,8)&amp;"."&amp;RIGHT(A103,3)</f>
        <v>15:02:10.334</v>
      </c>
      <c r="C103" s="6">
        <f>LEFT(B103,2)*3600+MID(B103,4,2)*60+RIGHT(B103,6)</f>
        <v>54130.334000000003</v>
      </c>
      <c r="D103" s="6">
        <f>C103-$C$4</f>
        <v>9.4130000000004657</v>
      </c>
      <c r="E103" s="6">
        <v>392.96699999999998</v>
      </c>
      <c r="F103" s="6">
        <v>24137.7</v>
      </c>
      <c r="G103" s="6">
        <v>13398</v>
      </c>
      <c r="H103" s="6">
        <v>835</v>
      </c>
      <c r="I103" s="6">
        <v>449</v>
      </c>
      <c r="J103" s="3">
        <f>ROUND(E103*COS(-1.3*PI()/180)-F103*SIN(-1.3*PI()/180),3)</f>
        <v>940.48599999999999</v>
      </c>
      <c r="K103" s="3">
        <f>ROUND(E103*SIN(-1.3*PI()/180)+F103*COS(-1.3*PI()/180),3)</f>
        <v>24122.572</v>
      </c>
      <c r="L103" s="3">
        <f>J103-$J$4</f>
        <v>-76.294999999999959</v>
      </c>
      <c r="M103" s="3">
        <f>K103-$K$4</f>
        <v>18998.690999999999</v>
      </c>
      <c r="N103" s="3">
        <f>L103*0.001</f>
        <v>-7.629499999999996E-2</v>
      </c>
      <c r="O103" s="3">
        <f>M103*0.001</f>
        <v>18.998691000000001</v>
      </c>
      <c r="P103" s="3" t="str">
        <f>IF(O103&gt;15,"",N103)</f>
        <v/>
      </c>
      <c r="Q103" s="3">
        <f>IF(O103&lt;15,"",N103)</f>
        <v>-7.629499999999996E-2</v>
      </c>
      <c r="AE103" s="12">
        <v>6.5670000000000002</v>
      </c>
      <c r="AF103" s="3">
        <v>-68.099998474121094</v>
      </c>
      <c r="AG103" s="3">
        <v>4.059999942779541</v>
      </c>
      <c r="AH103" s="3">
        <f>AF103</f>
        <v>-68.099998474121094</v>
      </c>
      <c r="AI103" s="3">
        <f>AG103</f>
        <v>4.059999942779541</v>
      </c>
    </row>
    <row r="104" spans="1:35" x14ac:dyDescent="0.4">
      <c r="A104" s="6" t="s">
        <v>846</v>
      </c>
      <c r="B104" s="6" t="str">
        <f>MID(A104,12,8)&amp;"."&amp;RIGHT(A104,3)</f>
        <v>15:02:10.426</v>
      </c>
      <c r="C104" s="6">
        <f>LEFT(B104,2)*3600+MID(B104,4,2)*60+RIGHT(B104,6)</f>
        <v>54130.425999999999</v>
      </c>
      <c r="D104" s="6">
        <f>C104-$C$4</f>
        <v>9.5049999999973807</v>
      </c>
      <c r="E104" s="6">
        <v>373.709</v>
      </c>
      <c r="F104" s="6">
        <v>24242.5</v>
      </c>
      <c r="G104" s="6">
        <v>13487</v>
      </c>
      <c r="H104" s="6">
        <v>781.5</v>
      </c>
      <c r="I104" s="6">
        <v>223</v>
      </c>
      <c r="J104" s="3">
        <f>ROUND(E104*COS(-1.3*PI()/180)-F104*SIN(-1.3*PI()/180),3)</f>
        <v>923.61</v>
      </c>
      <c r="K104" s="3">
        <f>ROUND(E104*SIN(-1.3*PI()/180)+F104*COS(-1.3*PI()/180),3)</f>
        <v>24227.781999999999</v>
      </c>
      <c r="L104" s="3">
        <f>J104-$J$4</f>
        <v>-93.170999999999935</v>
      </c>
      <c r="M104" s="3">
        <f>K104-$K$4</f>
        <v>19103.900999999998</v>
      </c>
      <c r="N104" s="3">
        <f>L104*0.001</f>
        <v>-9.3170999999999934E-2</v>
      </c>
      <c r="O104" s="3">
        <f>M104*0.001</f>
        <v>19.103900999999997</v>
      </c>
      <c r="P104" s="3" t="str">
        <f>IF(O104&gt;15,"",N104)</f>
        <v/>
      </c>
      <c r="Q104" s="3">
        <f>IF(O104&lt;15,"",N104)</f>
        <v>-9.3170999999999934E-2</v>
      </c>
      <c r="AE104" s="12">
        <v>6.6369999999999996</v>
      </c>
      <c r="AF104" s="3">
        <v>-69.180000305175781</v>
      </c>
      <c r="AG104" s="3">
        <v>6.3000001907348633</v>
      </c>
      <c r="AH104" s="3">
        <f>AF104</f>
        <v>-69.180000305175781</v>
      </c>
      <c r="AI104" s="3">
        <f>AG104</f>
        <v>6.3000001907348633</v>
      </c>
    </row>
    <row r="105" spans="1:35" x14ac:dyDescent="0.4">
      <c r="A105" s="6" t="s">
        <v>845</v>
      </c>
      <c r="B105" s="6" t="str">
        <f>MID(A105,12,8)&amp;"."&amp;RIGHT(A105,3)</f>
        <v>15:02:10.520</v>
      </c>
      <c r="C105" s="6">
        <f>LEFT(B105,2)*3600+MID(B105,4,2)*60+RIGHT(B105,6)</f>
        <v>54130.52</v>
      </c>
      <c r="D105" s="6">
        <f>C105-$C$4</f>
        <v>9.5989999999947031</v>
      </c>
      <c r="E105" s="6">
        <v>364.12400000000002</v>
      </c>
      <c r="F105" s="6">
        <v>24511.5</v>
      </c>
      <c r="G105" s="6">
        <v>13689</v>
      </c>
      <c r="H105" s="6">
        <v>831</v>
      </c>
      <c r="I105" s="6">
        <v>444</v>
      </c>
      <c r="J105" s="3">
        <f>ROUND(E105*COS(-1.3*PI()/180)-F105*SIN(-1.3*PI()/180),3)</f>
        <v>920.13099999999997</v>
      </c>
      <c r="K105" s="3">
        <f>ROUND(E105*SIN(-1.3*PI()/180)+F105*COS(-1.3*PI()/180),3)</f>
        <v>24496.93</v>
      </c>
      <c r="L105" s="3">
        <f>J105-$J$4</f>
        <v>-96.649999999999977</v>
      </c>
      <c r="M105" s="3">
        <f>K105-$K$4</f>
        <v>19373.048999999999</v>
      </c>
      <c r="N105" s="3">
        <f>L105*0.001</f>
        <v>-9.6649999999999986E-2</v>
      </c>
      <c r="O105" s="3">
        <f>M105*0.001</f>
        <v>19.373048999999998</v>
      </c>
      <c r="P105" s="3" t="str">
        <f>IF(O105&gt;15,"",N105)</f>
        <v/>
      </c>
      <c r="Q105" s="3">
        <f>IF(O105&lt;15,"",N105)</f>
        <v>-9.6649999999999986E-2</v>
      </c>
      <c r="AE105" s="12">
        <v>6.7009999999999996</v>
      </c>
      <c r="AF105" s="3">
        <v>-69.080001831054688</v>
      </c>
      <c r="AG105" s="3">
        <v>5.3499999046325684</v>
      </c>
      <c r="AH105" s="3">
        <f>AF105</f>
        <v>-69.080001831054688</v>
      </c>
      <c r="AI105" s="3">
        <f>AG105</f>
        <v>5.3499999046325684</v>
      </c>
    </row>
    <row r="106" spans="1:35" x14ac:dyDescent="0.4">
      <c r="A106" s="6" t="s">
        <v>844</v>
      </c>
      <c r="B106" s="6" t="str">
        <f>MID(A106,12,8)&amp;"."&amp;RIGHT(A106,3)</f>
        <v>15:02:10.612</v>
      </c>
      <c r="C106" s="6">
        <f>LEFT(B106,2)*3600+MID(B106,4,2)*60+RIGHT(B106,6)</f>
        <v>54130.612000000001</v>
      </c>
      <c r="D106" s="6">
        <f>C106-$C$4</f>
        <v>9.6909999999988941</v>
      </c>
      <c r="E106" s="6">
        <v>345.24</v>
      </c>
      <c r="F106" s="6">
        <v>24620</v>
      </c>
      <c r="G106" s="6">
        <v>13781.5</v>
      </c>
      <c r="H106" s="6">
        <v>777.5</v>
      </c>
      <c r="I106" s="6">
        <v>220.5</v>
      </c>
      <c r="J106" s="3">
        <f>ROUND(E106*COS(-1.3*PI()/180)-F106*SIN(-1.3*PI()/180),3)</f>
        <v>903.71299999999997</v>
      </c>
      <c r="K106" s="3">
        <f>ROUND(E106*SIN(-1.3*PI()/180)+F106*COS(-1.3*PI()/180),3)</f>
        <v>24605.83</v>
      </c>
      <c r="L106" s="3">
        <f>J106-$J$4</f>
        <v>-113.06799999999998</v>
      </c>
      <c r="M106" s="3">
        <f>K106-$K$4</f>
        <v>19481.949000000001</v>
      </c>
      <c r="N106" s="3">
        <f>L106*0.001</f>
        <v>-0.11306799999999999</v>
      </c>
      <c r="O106" s="3">
        <f>M106*0.001</f>
        <v>19.481949</v>
      </c>
      <c r="P106" s="3" t="str">
        <f>IF(O106&gt;15,"",N106)</f>
        <v/>
      </c>
      <c r="Q106" s="3">
        <f>IF(O106&lt;15,"",N106)</f>
        <v>-0.11306799999999999</v>
      </c>
      <c r="AE106" s="12">
        <v>6.7640000000000002</v>
      </c>
      <c r="AF106" s="3">
        <v>-69.099998474121094</v>
      </c>
      <c r="AG106" s="3">
        <v>3.2300000190734863</v>
      </c>
      <c r="AH106" s="3">
        <f>AF106</f>
        <v>-69.099998474121094</v>
      </c>
      <c r="AI106" s="3">
        <f>AG106</f>
        <v>3.2300000190734863</v>
      </c>
    </row>
    <row r="107" spans="1:35" x14ac:dyDescent="0.4">
      <c r="A107" s="6" t="s">
        <v>843</v>
      </c>
      <c r="B107" s="6" t="str">
        <f>MID(A107,12,8)&amp;"."&amp;RIGHT(A107,3)</f>
        <v>15:02:10.707</v>
      </c>
      <c r="C107" s="6">
        <f>LEFT(B107,2)*3600+MID(B107,4,2)*60+RIGHT(B107,6)</f>
        <v>54130.707000000002</v>
      </c>
      <c r="D107" s="6">
        <f>C107-$C$4</f>
        <v>9.7860000000000582</v>
      </c>
      <c r="E107" s="6">
        <v>322.26499999999999</v>
      </c>
      <c r="F107" s="6">
        <v>24824.1</v>
      </c>
      <c r="G107" s="6">
        <v>13947.5</v>
      </c>
      <c r="H107" s="6">
        <v>752.5</v>
      </c>
      <c r="I107" s="6">
        <v>219</v>
      </c>
      <c r="J107" s="3">
        <f>ROUND(E107*COS(-1.3*PI()/180)-F107*SIN(-1.3*PI()/180),3)</f>
        <v>885.375</v>
      </c>
      <c r="K107" s="3">
        <f>ROUND(E107*SIN(-1.3*PI()/180)+F107*COS(-1.3*PI()/180),3)</f>
        <v>24810.399000000001</v>
      </c>
      <c r="L107" s="3">
        <f>J107-$J$4</f>
        <v>-131.40599999999995</v>
      </c>
      <c r="M107" s="3">
        <f>K107-$K$4</f>
        <v>19686.518</v>
      </c>
      <c r="N107" s="3">
        <f>L107*0.001</f>
        <v>-0.13140599999999994</v>
      </c>
      <c r="O107" s="3">
        <f>M107*0.001</f>
        <v>19.686518</v>
      </c>
      <c r="P107" s="3" t="str">
        <f>IF(O107&gt;15,"",N107)</f>
        <v/>
      </c>
      <c r="Q107" s="3">
        <f>IF(O107&lt;15,"",N107)</f>
        <v>-0.13140599999999994</v>
      </c>
      <c r="AE107" s="12">
        <v>6.8369999999999997</v>
      </c>
      <c r="AF107" s="3">
        <v>-75.040000915527344</v>
      </c>
      <c r="AG107" s="3">
        <v>-0.25999999046325684</v>
      </c>
      <c r="AH107" s="3">
        <f>AF107</f>
        <v>-75.040000915527344</v>
      </c>
      <c r="AI107" s="3">
        <f>AG107</f>
        <v>-0.25999999046325684</v>
      </c>
    </row>
    <row r="108" spans="1:35" x14ac:dyDescent="0.4">
      <c r="A108" s="6" t="s">
        <v>842</v>
      </c>
      <c r="B108" s="6" t="str">
        <f>MID(A108,12,8)&amp;"."&amp;RIGHT(A108,3)</f>
        <v>15:02:10.799</v>
      </c>
      <c r="C108" s="6">
        <f>LEFT(B108,2)*3600+MID(B108,4,2)*60+RIGHT(B108,6)</f>
        <v>54130.798999999999</v>
      </c>
      <c r="D108" s="6">
        <f>C108-$C$4</f>
        <v>9.8779999999969732</v>
      </c>
      <c r="E108" s="6">
        <v>351.101</v>
      </c>
      <c r="F108" s="6">
        <v>24974.5</v>
      </c>
      <c r="G108" s="6">
        <v>14040</v>
      </c>
      <c r="H108" s="6">
        <v>761.5</v>
      </c>
      <c r="I108" s="6">
        <v>217.75</v>
      </c>
      <c r="J108" s="3">
        <f>ROUND(E108*COS(-1.3*PI()/180)-F108*SIN(-1.3*PI()/180),3)</f>
        <v>917.61500000000001</v>
      </c>
      <c r="K108" s="3">
        <f>ROUND(E108*SIN(-1.3*PI()/180)+F108*COS(-1.3*PI()/180),3)</f>
        <v>24960.106</v>
      </c>
      <c r="L108" s="3">
        <f>J108-$J$4</f>
        <v>-99.16599999999994</v>
      </c>
      <c r="M108" s="3">
        <f>K108-$K$4</f>
        <v>19836.224999999999</v>
      </c>
      <c r="N108" s="3">
        <f>L108*0.001</f>
        <v>-9.9165999999999949E-2</v>
      </c>
      <c r="O108" s="3">
        <f>M108*0.001</f>
        <v>19.836224999999999</v>
      </c>
      <c r="P108" s="3" t="str">
        <f>IF(O108&gt;15,"",N108)</f>
        <v/>
      </c>
      <c r="Q108" s="3">
        <f>IF(O108&lt;15,"",N108)</f>
        <v>-9.9165999999999949E-2</v>
      </c>
      <c r="AE108" s="12">
        <v>6.8979999999999997</v>
      </c>
      <c r="AF108" s="3">
        <v>-70.519996643066406</v>
      </c>
      <c r="AG108" s="3">
        <v>5.179999828338623</v>
      </c>
      <c r="AH108" s="3">
        <f>AF108</f>
        <v>-70.519996643066406</v>
      </c>
      <c r="AI108" s="3">
        <f>AG108</f>
        <v>5.179999828338623</v>
      </c>
    </row>
    <row r="109" spans="1:35" x14ac:dyDescent="0.4">
      <c r="A109" s="6" t="s">
        <v>841</v>
      </c>
      <c r="B109" s="6" t="str">
        <f>MID(A109,12,8)&amp;"."&amp;RIGHT(A109,3)</f>
        <v>15:02:10.891</v>
      </c>
      <c r="C109" s="6">
        <f>LEFT(B109,2)*3600+MID(B109,4,2)*60+RIGHT(B109,6)</f>
        <v>54130.891000000003</v>
      </c>
      <c r="D109" s="6">
        <f>C109-$C$4</f>
        <v>9.9700000000011642</v>
      </c>
      <c r="E109" s="6">
        <v>322.22000000000003</v>
      </c>
      <c r="F109" s="6">
        <v>25193.3</v>
      </c>
      <c r="G109" s="6">
        <v>14223</v>
      </c>
      <c r="H109" s="6">
        <v>770.5</v>
      </c>
      <c r="I109" s="6">
        <v>216.5</v>
      </c>
      <c r="J109" s="3">
        <f>ROUND(E109*COS(-1.3*PI()/180)-F109*SIN(-1.3*PI()/180),3)</f>
        <v>893.70600000000002</v>
      </c>
      <c r="K109" s="3">
        <f>ROUND(E109*SIN(-1.3*PI()/180)+F109*COS(-1.3*PI()/180),3)</f>
        <v>25179.505000000001</v>
      </c>
      <c r="L109" s="3">
        <f>J109-$J$4</f>
        <v>-123.07499999999993</v>
      </c>
      <c r="M109" s="3">
        <f>K109-$K$4</f>
        <v>20055.624</v>
      </c>
      <c r="N109" s="3">
        <f>L109*0.001</f>
        <v>-0.12307499999999993</v>
      </c>
      <c r="O109" s="3">
        <f>M109*0.001</f>
        <v>20.055624000000002</v>
      </c>
      <c r="P109" s="3" t="str">
        <f>IF(O109&gt;15,"",N109)</f>
        <v/>
      </c>
      <c r="Q109" s="3">
        <f>IF(O109&lt;15,"",N109)</f>
        <v>-0.12307499999999993</v>
      </c>
      <c r="AE109" s="12">
        <v>6.968</v>
      </c>
      <c r="AF109" s="3">
        <v>-68.519996643066406</v>
      </c>
      <c r="AG109" s="3">
        <v>5.4499998092651367</v>
      </c>
      <c r="AH109" s="3">
        <f>AF109</f>
        <v>-68.519996643066406</v>
      </c>
      <c r="AI109" s="3">
        <f>AG109</f>
        <v>5.4499998092651367</v>
      </c>
    </row>
    <row r="110" spans="1:35" x14ac:dyDescent="0.4">
      <c r="A110" s="6" t="s">
        <v>840</v>
      </c>
      <c r="B110" s="6" t="str">
        <f>MID(A110,12,8)&amp;"."&amp;RIGHT(A110,3)</f>
        <v>15:02:10.983</v>
      </c>
      <c r="C110" s="6">
        <f>LEFT(B110,2)*3600+MID(B110,4,2)*60+RIGHT(B110,6)</f>
        <v>54130.983</v>
      </c>
      <c r="D110" s="6">
        <f>C110-$C$4</f>
        <v>10.061999999998079</v>
      </c>
      <c r="E110" s="6">
        <v>313.76299999999998</v>
      </c>
      <c r="F110" s="6">
        <v>25297.599999999999</v>
      </c>
      <c r="G110" s="6">
        <v>14307</v>
      </c>
      <c r="H110" s="6">
        <v>817</v>
      </c>
      <c r="I110" s="6">
        <v>432</v>
      </c>
      <c r="J110" s="3">
        <f>ROUND(E110*COS(-1.3*PI()/180)-F110*SIN(-1.3*PI()/180),3)</f>
        <v>887.61699999999996</v>
      </c>
      <c r="K110" s="3">
        <f>ROUND(E110*SIN(-1.3*PI()/180)+F110*COS(-1.3*PI()/180),3)</f>
        <v>25283.97</v>
      </c>
      <c r="L110" s="3">
        <f>J110-$J$4</f>
        <v>-129.16399999999999</v>
      </c>
      <c r="M110" s="3">
        <f>K110-$K$4</f>
        <v>20160.089</v>
      </c>
      <c r="N110" s="3">
        <f>L110*0.001</f>
        <v>-0.129164</v>
      </c>
      <c r="O110" s="3">
        <f>M110*0.001</f>
        <v>20.160088999999999</v>
      </c>
      <c r="P110" s="3" t="str">
        <f>IF(O110&gt;15,"",N110)</f>
        <v/>
      </c>
      <c r="Q110" s="3">
        <f>IF(O110&lt;15,"",N110)</f>
        <v>-0.129164</v>
      </c>
      <c r="AE110" s="12">
        <v>7.0330000000000004</v>
      </c>
      <c r="AF110" s="3">
        <v>-74.959999084472656</v>
      </c>
      <c r="AG110" s="3">
        <v>4.8299999237060547</v>
      </c>
      <c r="AH110" s="3">
        <f>AF110</f>
        <v>-74.959999084472656</v>
      </c>
      <c r="AI110" s="3">
        <f>AG110</f>
        <v>4.8299999237060547</v>
      </c>
    </row>
    <row r="111" spans="1:35" x14ac:dyDescent="0.4">
      <c r="A111" s="6" t="s">
        <v>839</v>
      </c>
      <c r="B111" s="6" t="str">
        <f>MID(A111,12,8)&amp;"."&amp;RIGHT(A111,3)</f>
        <v>15:02:11.077</v>
      </c>
      <c r="C111" s="6">
        <f>LEFT(B111,2)*3600+MID(B111,4,2)*60+RIGHT(B111,6)</f>
        <v>54131.076999999997</v>
      </c>
      <c r="D111" s="6">
        <f>C111-$C$4</f>
        <v>10.155999999995402</v>
      </c>
      <c r="E111" s="6">
        <v>282.35399999999998</v>
      </c>
      <c r="F111" s="6">
        <v>25526.6</v>
      </c>
      <c r="G111" s="6">
        <v>14501</v>
      </c>
      <c r="H111" s="6">
        <v>811</v>
      </c>
      <c r="I111" s="6">
        <v>431</v>
      </c>
      <c r="J111" s="3">
        <f>ROUND(E111*COS(-1.3*PI()/180)-F111*SIN(-1.3*PI()/180),3)</f>
        <v>861.41200000000003</v>
      </c>
      <c r="K111" s="3">
        <f>ROUND(E111*SIN(-1.3*PI()/180)+F111*COS(-1.3*PI()/180),3)</f>
        <v>25513.624</v>
      </c>
      <c r="L111" s="3">
        <f>J111-$J$4</f>
        <v>-155.36899999999991</v>
      </c>
      <c r="M111" s="3">
        <f>K111-$K$4</f>
        <v>20389.742999999999</v>
      </c>
      <c r="N111" s="3">
        <f>L111*0.001</f>
        <v>-0.15536899999999992</v>
      </c>
      <c r="O111" s="3">
        <f>M111*0.001</f>
        <v>20.389742999999999</v>
      </c>
      <c r="P111" s="3" t="str">
        <f>IF(O111&gt;15,"",N111)</f>
        <v/>
      </c>
      <c r="Q111" s="3">
        <f>IF(O111&lt;15,"",N111)</f>
        <v>-0.15536899999999992</v>
      </c>
      <c r="AE111" s="12">
        <v>7.1</v>
      </c>
      <c r="AF111" s="3">
        <v>-70.379997253417969</v>
      </c>
      <c r="AG111" s="3">
        <v>8.2399997711181641</v>
      </c>
      <c r="AH111" s="3">
        <f>AF111</f>
        <v>-70.379997253417969</v>
      </c>
      <c r="AI111" s="3">
        <f>AG111</f>
        <v>8.2399997711181641</v>
      </c>
    </row>
    <row r="112" spans="1:35" x14ac:dyDescent="0.4">
      <c r="A112" s="6" t="s">
        <v>838</v>
      </c>
      <c r="B112" s="6" t="str">
        <f>MID(A112,12,8)&amp;"."&amp;RIGHT(A112,3)</f>
        <v>15:02:11.171</v>
      </c>
      <c r="C112" s="6">
        <f>LEFT(B112,2)*3600+MID(B112,4,2)*60+RIGHT(B112,6)</f>
        <v>54131.171000000002</v>
      </c>
      <c r="D112" s="6">
        <f>C112-$C$4</f>
        <v>10.25</v>
      </c>
      <c r="E112" s="6">
        <v>262.52199999999999</v>
      </c>
      <c r="F112" s="6">
        <v>25648.1</v>
      </c>
      <c r="G112" s="6">
        <v>14606.5</v>
      </c>
      <c r="H112" s="6">
        <v>740.5</v>
      </c>
      <c r="I112" s="6">
        <v>214.25</v>
      </c>
      <c r="J112" s="3">
        <f>ROUND(E112*COS(-1.3*PI()/180)-F112*SIN(-1.3*PI()/180),3)</f>
        <v>844.34100000000001</v>
      </c>
      <c r="K112" s="3">
        <f>ROUND(E112*SIN(-1.3*PI()/180)+F112*COS(-1.3*PI()/180),3)</f>
        <v>25635.542000000001</v>
      </c>
      <c r="L112" s="3">
        <f>J112-$J$4</f>
        <v>-172.43999999999994</v>
      </c>
      <c r="M112" s="3">
        <f>K112-$K$4</f>
        <v>20511.661</v>
      </c>
      <c r="N112" s="3">
        <f>L112*0.001</f>
        <v>-0.17243999999999995</v>
      </c>
      <c r="O112" s="3">
        <f>M112*0.001</f>
        <v>20.511661</v>
      </c>
      <c r="P112" s="3" t="str">
        <f>IF(O112&gt;15,"",N112)</f>
        <v/>
      </c>
      <c r="Q112" s="3">
        <f>IF(O112&lt;15,"",N112)</f>
        <v>-0.17243999999999995</v>
      </c>
      <c r="AE112" s="12">
        <v>7.1669999999999998</v>
      </c>
      <c r="AF112" s="3">
        <v>-73.879997253417969</v>
      </c>
      <c r="AG112" s="3">
        <v>4.059999942779541</v>
      </c>
      <c r="AH112" s="3">
        <f>AF112</f>
        <v>-73.879997253417969</v>
      </c>
      <c r="AI112" s="3">
        <f>AG112</f>
        <v>4.059999942779541</v>
      </c>
    </row>
    <row r="113" spans="1:35" x14ac:dyDescent="0.4">
      <c r="A113" s="6" t="s">
        <v>837</v>
      </c>
      <c r="B113" s="6" t="str">
        <f>MID(A113,12,8)&amp;"."&amp;RIGHT(A113,3)</f>
        <v>15:02:11.264</v>
      </c>
      <c r="C113" s="6">
        <f>LEFT(B113,2)*3600+MID(B113,4,2)*60+RIGHT(B113,6)</f>
        <v>54131.264000000003</v>
      </c>
      <c r="D113" s="6">
        <f>C113-$C$4</f>
        <v>10.343000000000757</v>
      </c>
      <c r="E113" s="6">
        <v>237.07300000000001</v>
      </c>
      <c r="F113" s="6">
        <v>25878</v>
      </c>
      <c r="G113" s="6">
        <v>14799</v>
      </c>
      <c r="H113" s="6">
        <v>732</v>
      </c>
      <c r="I113" s="6">
        <v>212.75</v>
      </c>
      <c r="J113" s="3">
        <f>ROUND(E113*COS(-1.3*PI()/180)-F113*SIN(-1.3*PI()/180),3)</f>
        <v>824.11500000000001</v>
      </c>
      <c r="K113" s="3">
        <f>ROUND(E113*SIN(-1.3*PI()/180)+F113*COS(-1.3*PI()/180),3)</f>
        <v>25865.960999999999</v>
      </c>
      <c r="L113" s="3">
        <f>J113-$J$4</f>
        <v>-192.66599999999994</v>
      </c>
      <c r="M113" s="3">
        <f>K113-$K$4</f>
        <v>20742.079999999998</v>
      </c>
      <c r="N113" s="3">
        <f>L113*0.001</f>
        <v>-0.19266599999999995</v>
      </c>
      <c r="O113" s="3">
        <f>M113*0.001</f>
        <v>20.742079999999998</v>
      </c>
      <c r="P113" s="3" t="str">
        <f>IF(O113&gt;15,"",N113)</f>
        <v/>
      </c>
      <c r="Q113" s="3">
        <f>IF(O113&lt;15,"",N113)</f>
        <v>-0.19266599999999995</v>
      </c>
      <c r="AE113" s="12">
        <v>7.2350000000000003</v>
      </c>
      <c r="AF113" s="3">
        <v>-75.839996337890625</v>
      </c>
      <c r="AG113" s="3">
        <v>3.369999885559082</v>
      </c>
      <c r="AH113" s="3">
        <f>AF113</f>
        <v>-75.839996337890625</v>
      </c>
      <c r="AI113" s="3">
        <f>AG113</f>
        <v>3.369999885559082</v>
      </c>
    </row>
    <row r="114" spans="1:35" x14ac:dyDescent="0.4">
      <c r="A114" s="6" t="s">
        <v>836</v>
      </c>
      <c r="B114" s="6" t="str">
        <f>MID(A114,12,8)&amp;"."&amp;RIGHT(A114,3)</f>
        <v>15:02:11.357</v>
      </c>
      <c r="C114" s="6">
        <f>LEFT(B114,2)*3600+MID(B114,4,2)*60+RIGHT(B114,6)</f>
        <v>54131.357000000004</v>
      </c>
      <c r="D114" s="6">
        <f>C114-$C$4</f>
        <v>10.436000000001513</v>
      </c>
      <c r="E114" s="6">
        <v>284.14499999999998</v>
      </c>
      <c r="F114" s="6">
        <v>26024.400000000001</v>
      </c>
      <c r="G114" s="6">
        <v>14882</v>
      </c>
      <c r="H114" s="6">
        <v>736</v>
      </c>
      <c r="I114" s="6">
        <v>211.5</v>
      </c>
      <c r="J114" s="3">
        <f>ROUND(E114*COS(-1.3*PI()/180)-F114*SIN(-1.3*PI()/180),3)</f>
        <v>874.49599999999998</v>
      </c>
      <c r="K114" s="3">
        <f>ROUND(E114*SIN(-1.3*PI()/180)+F114*COS(-1.3*PI()/180),3)</f>
        <v>26011.255000000001</v>
      </c>
      <c r="L114" s="3">
        <f>J114-$J$4</f>
        <v>-142.28499999999997</v>
      </c>
      <c r="M114" s="3">
        <f>K114-$K$4</f>
        <v>20887.374</v>
      </c>
      <c r="N114" s="3">
        <f>L114*0.001</f>
        <v>-0.14228499999999997</v>
      </c>
      <c r="O114" s="3">
        <f>M114*0.001</f>
        <v>20.887374000000001</v>
      </c>
      <c r="P114" s="3" t="str">
        <f>IF(O114&gt;15,"",N114)</f>
        <v/>
      </c>
      <c r="Q114" s="3">
        <f>IF(O114&lt;15,"",N114)</f>
        <v>-0.14228499999999997</v>
      </c>
      <c r="AE114" s="12">
        <v>7.298</v>
      </c>
      <c r="AF114" s="3">
        <v>-76.30999755859375</v>
      </c>
      <c r="AG114" s="3">
        <v>5.3000001907348633</v>
      </c>
      <c r="AH114" s="3">
        <f>AF114</f>
        <v>-76.30999755859375</v>
      </c>
      <c r="AI114" s="3">
        <f>AG114</f>
        <v>5.3000001907348633</v>
      </c>
    </row>
    <row r="115" spans="1:35" x14ac:dyDescent="0.4">
      <c r="A115" s="6" t="s">
        <v>835</v>
      </c>
      <c r="B115" s="6" t="str">
        <f>MID(A115,12,8)&amp;"."&amp;RIGHT(A115,3)</f>
        <v>15:02:11.450</v>
      </c>
      <c r="C115" s="6">
        <f>LEFT(B115,2)*3600+MID(B115,4,2)*60+RIGHT(B115,6)</f>
        <v>54131.45</v>
      </c>
      <c r="D115" s="6">
        <f>C115-$C$4</f>
        <v>10.528999999994994</v>
      </c>
      <c r="E115" s="6">
        <v>273.02600000000001</v>
      </c>
      <c r="F115" s="6">
        <v>26245.7</v>
      </c>
      <c r="G115" s="6">
        <v>15061</v>
      </c>
      <c r="H115" s="6">
        <v>730</v>
      </c>
      <c r="I115" s="6">
        <v>210.25</v>
      </c>
      <c r="J115" s="3">
        <f>ROUND(E115*COS(-1.3*PI()/180)-F115*SIN(-1.3*PI()/180),3)</f>
        <v>868.40099999999995</v>
      </c>
      <c r="K115" s="3">
        <f>ROUND(E115*SIN(-1.3*PI()/180)+F115*COS(-1.3*PI()/180),3)</f>
        <v>26232.75</v>
      </c>
      <c r="L115" s="3">
        <f>J115-$J$4</f>
        <v>-148.38</v>
      </c>
      <c r="M115" s="3">
        <f>K115-$K$4</f>
        <v>21108.868999999999</v>
      </c>
      <c r="N115" s="3">
        <f>L115*0.001</f>
        <v>-0.14838000000000001</v>
      </c>
      <c r="O115" s="3">
        <f>M115*0.001</f>
        <v>21.108868999999999</v>
      </c>
      <c r="P115" s="3" t="str">
        <f>IF(O115&gt;15,"",N115)</f>
        <v/>
      </c>
      <c r="Q115" s="3">
        <f>IF(O115&lt;15,"",N115)</f>
        <v>-0.14838000000000001</v>
      </c>
      <c r="AE115" s="12">
        <v>7.3689999999999998</v>
      </c>
      <c r="AF115" s="3">
        <v>-72.129997253417969</v>
      </c>
      <c r="AG115" s="3">
        <v>7.4000000953674316</v>
      </c>
      <c r="AH115" s="3">
        <f>AF115</f>
        <v>-72.129997253417969</v>
      </c>
      <c r="AI115" s="3">
        <f>AG115</f>
        <v>7.4000000953674316</v>
      </c>
    </row>
    <row r="116" spans="1:35" x14ac:dyDescent="0.4">
      <c r="A116" s="6" t="s">
        <v>834</v>
      </c>
      <c r="B116" s="6" t="str">
        <f>MID(A116,12,8)&amp;"."&amp;RIGHT(A116,3)</f>
        <v>15:02:11.542</v>
      </c>
      <c r="C116" s="6">
        <f>LEFT(B116,2)*3600+MID(B116,4,2)*60+RIGHT(B116,6)</f>
        <v>54131.542000000001</v>
      </c>
      <c r="D116" s="6">
        <f>C116-$C$4</f>
        <v>10.620999999999185</v>
      </c>
      <c r="E116" s="6">
        <v>210.81299999999999</v>
      </c>
      <c r="F116" s="6">
        <v>26323.4</v>
      </c>
      <c r="G116" s="6">
        <v>15160.5</v>
      </c>
      <c r="H116" s="6">
        <v>731.5</v>
      </c>
      <c r="I116" s="6">
        <v>209.75</v>
      </c>
      <c r="J116" s="3">
        <f>ROUND(E116*COS(-1.3*PI()/180)-F116*SIN(-1.3*PI()/180),3)</f>
        <v>807.96600000000001</v>
      </c>
      <c r="K116" s="3">
        <f>ROUND(E116*SIN(-1.3*PI()/180)+F116*COS(-1.3*PI()/180),3)</f>
        <v>26311.842000000001</v>
      </c>
      <c r="L116" s="3">
        <f>J116-$J$4</f>
        <v>-208.81499999999994</v>
      </c>
      <c r="M116" s="3">
        <f>K116-$K$4</f>
        <v>21187.960999999999</v>
      </c>
      <c r="N116" s="3">
        <f>L116*0.001</f>
        <v>-0.20881499999999995</v>
      </c>
      <c r="O116" s="3">
        <f>M116*0.001</f>
        <v>21.187961000000001</v>
      </c>
      <c r="P116" s="3" t="str">
        <f>IF(O116&gt;15,"",N116)</f>
        <v/>
      </c>
      <c r="Q116" s="3">
        <f>IF(O116&lt;15,"",N116)</f>
        <v>-0.20881499999999995</v>
      </c>
      <c r="AE116" s="12">
        <v>7.4320000000000004</v>
      </c>
      <c r="AF116" s="3">
        <v>-75.639999389648438</v>
      </c>
      <c r="AG116" s="3">
        <v>4.8600001335144043</v>
      </c>
      <c r="AH116" s="3">
        <f>AF116</f>
        <v>-75.639999389648438</v>
      </c>
      <c r="AI116" s="3">
        <f>AG116</f>
        <v>4.8600001335144043</v>
      </c>
    </row>
    <row r="117" spans="1:35" x14ac:dyDescent="0.4">
      <c r="A117" s="6" t="s">
        <v>833</v>
      </c>
      <c r="B117" s="6" t="str">
        <f>MID(A117,12,8)&amp;"."&amp;RIGHT(A117,3)</f>
        <v>15:02:11.635</v>
      </c>
      <c r="C117" s="6">
        <f>LEFT(B117,2)*3600+MID(B117,4,2)*60+RIGHT(B117,6)</f>
        <v>54131.635000000002</v>
      </c>
      <c r="D117" s="6">
        <f>C117-$C$4</f>
        <v>10.713999999999942</v>
      </c>
      <c r="E117" s="6">
        <v>204.465</v>
      </c>
      <c r="F117" s="6">
        <v>26545.1</v>
      </c>
      <c r="G117" s="6">
        <v>15338</v>
      </c>
      <c r="H117" s="6">
        <v>737.5</v>
      </c>
      <c r="I117" s="6">
        <v>209</v>
      </c>
      <c r="J117" s="3">
        <f>ROUND(E117*COS(-1.3*PI()/180)-F117*SIN(-1.3*PI()/180),3)</f>
        <v>806.65</v>
      </c>
      <c r="K117" s="3">
        <f>ROUND(E117*SIN(-1.3*PI()/180)+F117*COS(-1.3*PI()/180),3)</f>
        <v>26533.629000000001</v>
      </c>
      <c r="L117" s="3">
        <f>J117-$J$4</f>
        <v>-210.13099999999997</v>
      </c>
      <c r="M117" s="3">
        <f>K117-$K$4</f>
        <v>21409.748</v>
      </c>
      <c r="N117" s="3">
        <f>L117*0.001</f>
        <v>-0.21013099999999998</v>
      </c>
      <c r="O117" s="3">
        <f>M117*0.001</f>
        <v>21.409748</v>
      </c>
      <c r="P117" s="3" t="str">
        <f>IF(O117&gt;15,"",N117)</f>
        <v/>
      </c>
      <c r="Q117" s="3">
        <f>IF(O117&lt;15,"",N117)</f>
        <v>-0.21013099999999998</v>
      </c>
      <c r="AE117" s="12">
        <v>7.5049999999999999</v>
      </c>
      <c r="AF117" s="3">
        <v>-72.769996643066406</v>
      </c>
      <c r="AG117" s="3">
        <v>4.940000057220459</v>
      </c>
      <c r="AH117" s="3">
        <f>AF117</f>
        <v>-72.769996643066406</v>
      </c>
      <c r="AI117" s="3">
        <f>AG117</f>
        <v>4.940000057220459</v>
      </c>
    </row>
    <row r="118" spans="1:35" x14ac:dyDescent="0.4">
      <c r="A118" s="6" t="s">
        <v>832</v>
      </c>
      <c r="B118" s="6" t="str">
        <f>MID(A118,12,8)&amp;"."&amp;RIGHT(A118,3)</f>
        <v>15:02:11.728</v>
      </c>
      <c r="C118" s="6">
        <f>LEFT(B118,2)*3600+MID(B118,4,2)*60+RIGHT(B118,6)</f>
        <v>54131.728000000003</v>
      </c>
      <c r="D118" s="6">
        <f>C118-$C$4</f>
        <v>10.807000000000698</v>
      </c>
      <c r="E118" s="6">
        <v>233.655</v>
      </c>
      <c r="F118" s="6">
        <v>26725.9</v>
      </c>
      <c r="G118" s="6">
        <v>15462.5</v>
      </c>
      <c r="H118" s="6">
        <v>734</v>
      </c>
      <c r="I118" s="6">
        <v>207.75</v>
      </c>
      <c r="J118" s="3">
        <f>ROUND(E118*COS(-1.3*PI()/180)-F118*SIN(-1.3*PI()/180),3)</f>
        <v>839.93399999999997</v>
      </c>
      <c r="K118" s="3">
        <f>ROUND(E118*SIN(-1.3*PI()/180)+F118*COS(-1.3*PI()/180),3)</f>
        <v>26713.72</v>
      </c>
      <c r="L118" s="3">
        <f>J118-$J$4</f>
        <v>-176.84699999999998</v>
      </c>
      <c r="M118" s="3">
        <f>K118-$K$4</f>
        <v>21589.839</v>
      </c>
      <c r="N118" s="3">
        <f>L118*0.001</f>
        <v>-0.17684699999999998</v>
      </c>
      <c r="O118" s="3">
        <f>M118*0.001</f>
        <v>21.589839000000001</v>
      </c>
      <c r="P118" s="3" t="str">
        <f>IF(O118&gt;15,"",N118)</f>
        <v/>
      </c>
      <c r="Q118" s="3">
        <f>IF(O118&lt;15,"",N118)</f>
        <v>-0.17684699999999998</v>
      </c>
      <c r="AE118" s="12">
        <v>7.5720000000000001</v>
      </c>
      <c r="AF118" s="3">
        <v>-71.959999084472656</v>
      </c>
      <c r="AG118" s="3">
        <v>4.2600002288818359</v>
      </c>
      <c r="AH118" s="3">
        <f>AF118</f>
        <v>-71.959999084472656</v>
      </c>
      <c r="AI118" s="3">
        <f>AG118</f>
        <v>4.2600002288818359</v>
      </c>
    </row>
    <row r="119" spans="1:35" x14ac:dyDescent="0.4">
      <c r="A119" s="6" t="s">
        <v>831</v>
      </c>
      <c r="B119" s="6" t="str">
        <f>MID(A119,12,8)&amp;"."&amp;RIGHT(A119,3)</f>
        <v>15:02:11.820</v>
      </c>
      <c r="C119" s="6">
        <f>LEFT(B119,2)*3600+MID(B119,4,2)*60+RIGHT(B119,6)</f>
        <v>54131.82</v>
      </c>
      <c r="D119" s="6">
        <f>C119-$C$4</f>
        <v>10.898999999997613</v>
      </c>
      <c r="E119" s="6">
        <v>236.60900000000001</v>
      </c>
      <c r="F119" s="6">
        <v>26945</v>
      </c>
      <c r="G119" s="6">
        <v>15634.5</v>
      </c>
      <c r="H119" s="6">
        <v>712</v>
      </c>
      <c r="I119" s="6">
        <v>206.5</v>
      </c>
      <c r="J119" s="3">
        <f>ROUND(E119*COS(-1.3*PI()/180)-F119*SIN(-1.3*PI()/180),3)</f>
        <v>847.85799999999995</v>
      </c>
      <c r="K119" s="3">
        <f>ROUND(E119*SIN(-1.3*PI()/180)+F119*COS(-1.3*PI()/180),3)</f>
        <v>26932.697</v>
      </c>
      <c r="L119" s="3">
        <f>J119-$J$4</f>
        <v>-168.923</v>
      </c>
      <c r="M119" s="3">
        <f>K119-$K$4</f>
        <v>21808.815999999999</v>
      </c>
      <c r="N119" s="3">
        <f>L119*0.001</f>
        <v>-0.16892300000000002</v>
      </c>
      <c r="O119" s="3">
        <f>M119*0.001</f>
        <v>21.808816</v>
      </c>
      <c r="P119" s="3" t="str">
        <f>IF(O119&gt;15,"",N119)</f>
        <v/>
      </c>
      <c r="Q119" s="3">
        <f>IF(O119&lt;15,"",N119)</f>
        <v>-0.16892300000000002</v>
      </c>
      <c r="AE119" s="12">
        <v>7.6310000000000002</v>
      </c>
      <c r="AF119" s="3">
        <v>-71.019996643066406</v>
      </c>
      <c r="AG119" s="3">
        <v>9.8599996566772461</v>
      </c>
      <c r="AH119" s="3">
        <f>AF119</f>
        <v>-71.019996643066406</v>
      </c>
      <c r="AI119" s="3">
        <f>AG119</f>
        <v>9.8599996566772461</v>
      </c>
    </row>
    <row r="120" spans="1:35" x14ac:dyDescent="0.4">
      <c r="A120" s="6" t="s">
        <v>830</v>
      </c>
      <c r="B120" s="6" t="str">
        <f>MID(A120,12,8)&amp;"."&amp;RIGHT(A120,3)</f>
        <v>15:02:11.914</v>
      </c>
      <c r="C120" s="6">
        <f>LEFT(B120,2)*3600+MID(B120,4,2)*60+RIGHT(B120,6)</f>
        <v>54131.913999999997</v>
      </c>
      <c r="D120" s="6">
        <f>C120-$C$4</f>
        <v>10.992999999994936</v>
      </c>
      <c r="E120" s="6">
        <v>184.88300000000001</v>
      </c>
      <c r="F120" s="6">
        <v>27013</v>
      </c>
      <c r="G120" s="6">
        <v>15720</v>
      </c>
      <c r="H120" s="6">
        <v>742.5</v>
      </c>
      <c r="I120" s="6">
        <v>206</v>
      </c>
      <c r="J120" s="3">
        <f>ROUND(E120*COS(-1.3*PI()/180)-F120*SIN(-1.3*PI()/180),3)</f>
        <v>797.68799999999999</v>
      </c>
      <c r="K120" s="3">
        <f>ROUND(E120*SIN(-1.3*PI()/180)+F120*COS(-1.3*PI()/180),3)</f>
        <v>27001.852999999999</v>
      </c>
      <c r="L120" s="3">
        <f>J120-$J$4</f>
        <v>-219.09299999999996</v>
      </c>
      <c r="M120" s="3">
        <f>K120-$K$4</f>
        <v>21877.971999999998</v>
      </c>
      <c r="N120" s="3">
        <f>L120*0.001</f>
        <v>-0.21909299999999995</v>
      </c>
      <c r="O120" s="3">
        <f>M120*0.001</f>
        <v>21.877972</v>
      </c>
      <c r="P120" s="3" t="str">
        <f>IF(O120&gt;15,"",N120)</f>
        <v/>
      </c>
      <c r="Q120" s="3">
        <f>IF(O120&lt;15,"",N120)</f>
        <v>-0.21909299999999995</v>
      </c>
      <c r="AE120" s="12">
        <v>7.7</v>
      </c>
      <c r="AF120" s="3">
        <v>-70.269996643066406</v>
      </c>
      <c r="AG120" s="3">
        <v>8.869999885559082</v>
      </c>
      <c r="AH120" s="3">
        <f>AF120</f>
        <v>-70.269996643066406</v>
      </c>
      <c r="AI120" s="3">
        <f>AG120</f>
        <v>8.869999885559082</v>
      </c>
    </row>
    <row r="121" spans="1:35" x14ac:dyDescent="0.4">
      <c r="A121" s="6" t="s">
        <v>829</v>
      </c>
      <c r="B121" s="6" t="str">
        <f>MID(A121,12,8)&amp;"."&amp;RIGHT(A121,3)</f>
        <v>15:02:12.005</v>
      </c>
      <c r="C121" s="6">
        <f>LEFT(B121,2)*3600+MID(B121,4,2)*60+RIGHT(B121,6)</f>
        <v>54132.004999999997</v>
      </c>
      <c r="D121" s="6">
        <f>C121-$C$4</f>
        <v>11.083999999995285</v>
      </c>
      <c r="E121" s="6">
        <v>186.73599999999999</v>
      </c>
      <c r="F121" s="6">
        <v>27239.8</v>
      </c>
      <c r="G121" s="6">
        <v>15900</v>
      </c>
      <c r="H121" s="6">
        <v>748.5</v>
      </c>
      <c r="I121" s="6">
        <v>205.25</v>
      </c>
      <c r="J121" s="3">
        <f>ROUND(E121*COS(-1.3*PI()/180)-F121*SIN(-1.3*PI()/180),3)</f>
        <v>804.68600000000004</v>
      </c>
      <c r="K121" s="3">
        <f>ROUND(E121*SIN(-1.3*PI()/180)+F121*COS(-1.3*PI()/180),3)</f>
        <v>27228.552</v>
      </c>
      <c r="L121" s="3">
        <f>J121-$J$4</f>
        <v>-212.09499999999991</v>
      </c>
      <c r="M121" s="3">
        <f>K121-$K$4</f>
        <v>22104.670999999998</v>
      </c>
      <c r="N121" s="3">
        <f>L121*0.001</f>
        <v>-0.21209499999999992</v>
      </c>
      <c r="O121" s="3">
        <f>M121*0.001</f>
        <v>22.104671</v>
      </c>
      <c r="P121" s="3" t="str">
        <f>IF(O121&gt;15,"",N121)</f>
        <v/>
      </c>
      <c r="Q121" s="3">
        <f>IF(O121&lt;15,"",N121)</f>
        <v>-0.21209499999999992</v>
      </c>
      <c r="AE121" s="12">
        <v>7.7640000000000002</v>
      </c>
      <c r="AF121" s="3">
        <v>-72.839996337890625</v>
      </c>
      <c r="AG121" s="3">
        <v>7.0900001525878906</v>
      </c>
      <c r="AH121" s="3">
        <f>AF121</f>
        <v>-72.839996337890625</v>
      </c>
      <c r="AI121" s="3">
        <f>AG121</f>
        <v>7.0900001525878906</v>
      </c>
    </row>
    <row r="122" spans="1:35" x14ac:dyDescent="0.4">
      <c r="A122" s="6" t="s">
        <v>828</v>
      </c>
      <c r="B122" s="6" t="str">
        <f>MID(A122,12,8)&amp;"."&amp;RIGHT(A122,3)</f>
        <v>15:02:12.100</v>
      </c>
      <c r="C122" s="6">
        <f>LEFT(B122,2)*3600+MID(B122,4,2)*60+RIGHT(B122,6)</f>
        <v>54132.1</v>
      </c>
      <c r="D122" s="6">
        <f>C122-$C$4</f>
        <v>11.178999999996449</v>
      </c>
      <c r="E122" s="6">
        <v>179.86099999999999</v>
      </c>
      <c r="F122" s="6">
        <v>27365.7</v>
      </c>
      <c r="G122" s="6">
        <v>16005</v>
      </c>
      <c r="H122" s="6">
        <v>792</v>
      </c>
      <c r="I122" s="6">
        <v>409.5</v>
      </c>
      <c r="J122" s="3">
        <f>ROUND(E122*COS(-1.3*PI()/180)-F122*SIN(-1.3*PI()/180),3)</f>
        <v>800.66899999999998</v>
      </c>
      <c r="K122" s="3">
        <f>ROUND(E122*SIN(-1.3*PI()/180)+F122*COS(-1.3*PI()/180),3)</f>
        <v>27354.576000000001</v>
      </c>
      <c r="L122" s="3">
        <f>J122-$J$4</f>
        <v>-216.11199999999997</v>
      </c>
      <c r="M122" s="3">
        <f>K122-$K$4</f>
        <v>22230.695</v>
      </c>
      <c r="N122" s="3">
        <f>L122*0.001</f>
        <v>-0.21611199999999997</v>
      </c>
      <c r="O122" s="3">
        <f>M122*0.001</f>
        <v>22.230695000000001</v>
      </c>
      <c r="P122" s="3" t="str">
        <f>IF(O122&gt;15,"",N122)</f>
        <v/>
      </c>
      <c r="Q122" s="3">
        <f>IF(O122&lt;15,"",N122)</f>
        <v>-0.21611199999999997</v>
      </c>
      <c r="AE122" s="12">
        <v>7.8460000000000001</v>
      </c>
      <c r="AF122" s="3">
        <v>-70.980003356933594</v>
      </c>
      <c r="AG122" s="3">
        <v>3.9200000762939453</v>
      </c>
      <c r="AH122" s="3">
        <f>AF122</f>
        <v>-70.980003356933594</v>
      </c>
      <c r="AI122" s="3">
        <f>AG122</f>
        <v>3.9200000762939453</v>
      </c>
    </row>
    <row r="123" spans="1:35" x14ac:dyDescent="0.4">
      <c r="A123" s="6" t="s">
        <v>827</v>
      </c>
      <c r="B123" s="6" t="str">
        <f>MID(A123,12,8)&amp;"."&amp;RIGHT(A123,3)</f>
        <v>15:02:12.190</v>
      </c>
      <c r="C123" s="6">
        <f>LEFT(B123,2)*3600+MID(B123,4,2)*60+RIGHT(B123,6)</f>
        <v>54132.19</v>
      </c>
      <c r="D123" s="6">
        <f>C123-$C$4</f>
        <v>11.269000000000233</v>
      </c>
      <c r="E123" s="6">
        <v>130.357</v>
      </c>
      <c r="F123" s="6">
        <v>27551.4</v>
      </c>
      <c r="G123" s="6">
        <v>16184</v>
      </c>
      <c r="H123" s="6">
        <v>693.5</v>
      </c>
      <c r="I123" s="6">
        <v>203.75</v>
      </c>
      <c r="J123" s="3">
        <f>ROUND(E123*COS(-1.3*PI()/180)-F123*SIN(-1.3*PI()/180),3)</f>
        <v>755.39099999999996</v>
      </c>
      <c r="K123" s="3">
        <f>ROUND(E123*SIN(-1.3*PI()/180)+F123*COS(-1.3*PI()/180),3)</f>
        <v>27541.350999999999</v>
      </c>
      <c r="L123" s="3">
        <f>J123-$J$4</f>
        <v>-261.39</v>
      </c>
      <c r="M123" s="3">
        <f>K123-$K$4</f>
        <v>22417.469999999998</v>
      </c>
      <c r="N123" s="3">
        <f>L123*0.001</f>
        <v>-0.26139000000000001</v>
      </c>
      <c r="O123" s="3">
        <f>M123*0.001</f>
        <v>22.417469999999998</v>
      </c>
      <c r="P123" s="3" t="str">
        <f>IF(O123&gt;15,"",N123)</f>
        <v/>
      </c>
      <c r="Q123" s="3">
        <f>IF(O123&lt;15,"",N123)</f>
        <v>-0.26139000000000001</v>
      </c>
      <c r="AE123" s="12">
        <v>7.91</v>
      </c>
      <c r="AF123" s="3">
        <v>-66.330001831054688</v>
      </c>
      <c r="AG123" s="3">
        <v>-10.229999542236328</v>
      </c>
      <c r="AH123" s="3">
        <f>AF123</f>
        <v>-66.330001831054688</v>
      </c>
      <c r="AI123" s="3">
        <f>AG123</f>
        <v>-10.229999542236328</v>
      </c>
    </row>
    <row r="124" spans="1:35" x14ac:dyDescent="0.4">
      <c r="A124" s="6" t="s">
        <v>826</v>
      </c>
      <c r="B124" s="6" t="str">
        <f>MID(A124,12,8)&amp;"."&amp;RIGHT(A124,3)</f>
        <v>15:02:12.285</v>
      </c>
      <c r="C124" s="6">
        <f>LEFT(B124,2)*3600+MID(B124,4,2)*60+RIGHT(B124,6)</f>
        <v>54132.285000000003</v>
      </c>
      <c r="D124" s="6">
        <f>C124-$C$4</f>
        <v>11.364000000001397</v>
      </c>
      <c r="E124" s="6">
        <v>200.48500000000001</v>
      </c>
      <c r="F124" s="6">
        <v>27695.7</v>
      </c>
      <c r="G124" s="6">
        <v>16259.5</v>
      </c>
      <c r="H124" s="6">
        <v>717.5</v>
      </c>
      <c r="I124" s="6">
        <v>202.75</v>
      </c>
      <c r="J124" s="3">
        <f>ROUND(E124*COS(-1.3*PI()/180)-F124*SIN(-1.3*PI()/180),3)</f>
        <v>828.77499999999998</v>
      </c>
      <c r="K124" s="3">
        <f>ROUND(E124*SIN(-1.3*PI()/180)+F124*COS(-1.3*PI()/180),3)</f>
        <v>27684.023000000001</v>
      </c>
      <c r="L124" s="3">
        <f>J124-$J$4</f>
        <v>-188.00599999999997</v>
      </c>
      <c r="M124" s="3">
        <f>K124-$K$4</f>
        <v>22560.142</v>
      </c>
      <c r="N124" s="3">
        <f>L124*0.001</f>
        <v>-0.18800599999999998</v>
      </c>
      <c r="O124" s="3">
        <f>M124*0.001</f>
        <v>22.560141999999999</v>
      </c>
      <c r="P124" s="3" t="str">
        <f>IF(O124&gt;15,"",N124)</f>
        <v/>
      </c>
      <c r="Q124" s="3">
        <f>IF(O124&lt;15,"",N124)</f>
        <v>-0.18800599999999998</v>
      </c>
      <c r="AE124" s="12">
        <v>7.96</v>
      </c>
      <c r="AF124" s="3">
        <v>-72.180000305175781</v>
      </c>
      <c r="AG124" s="3">
        <v>8.4099998474121094</v>
      </c>
      <c r="AH124" s="3">
        <f>AF124</f>
        <v>-72.180000305175781</v>
      </c>
      <c r="AI124" s="3">
        <f>AG124</f>
        <v>8.4099998474121094</v>
      </c>
    </row>
    <row r="125" spans="1:35" x14ac:dyDescent="0.4">
      <c r="A125" s="6" t="s">
        <v>825</v>
      </c>
      <c r="B125" s="6" t="str">
        <f>MID(A125,12,8)&amp;"."&amp;RIGHT(A125,3)</f>
        <v>15:02:12.379</v>
      </c>
      <c r="C125" s="6">
        <f>LEFT(B125,2)*3600+MID(B125,4,2)*60+RIGHT(B125,6)</f>
        <v>54132.379000000001</v>
      </c>
      <c r="D125" s="6">
        <f>C125-$C$4</f>
        <v>11.457999999998719</v>
      </c>
      <c r="E125" s="6">
        <v>185.565</v>
      </c>
      <c r="F125" s="6">
        <v>27962.6</v>
      </c>
      <c r="G125" s="6">
        <v>16485.5</v>
      </c>
      <c r="H125" s="6">
        <v>704.5</v>
      </c>
      <c r="I125" s="6">
        <v>201.5</v>
      </c>
      <c r="J125" s="3">
        <f>ROUND(E125*COS(-1.3*PI()/180)-F125*SIN(-1.3*PI()/180),3)</f>
        <v>819.91399999999999</v>
      </c>
      <c r="K125" s="3">
        <f>ROUND(E125*SIN(-1.3*PI()/180)+F125*COS(-1.3*PI()/180),3)</f>
        <v>27951.192999999999</v>
      </c>
      <c r="L125" s="3">
        <f>J125-$J$4</f>
        <v>-196.86699999999996</v>
      </c>
      <c r="M125" s="3">
        <f>K125-$K$4</f>
        <v>22827.311999999998</v>
      </c>
      <c r="N125" s="3">
        <f>L125*0.001</f>
        <v>-0.19686699999999996</v>
      </c>
      <c r="O125" s="3">
        <f>M125*0.001</f>
        <v>22.827311999999999</v>
      </c>
      <c r="P125" s="3" t="str">
        <f>IF(O125&gt;15,"",N125)</f>
        <v/>
      </c>
      <c r="Q125" s="3">
        <f>IF(O125&lt;15,"",N125)</f>
        <v>-0.19686699999999996</v>
      </c>
      <c r="AE125" s="12">
        <v>8.0340000000000007</v>
      </c>
      <c r="AF125" s="3">
        <v>-75.099998474121094</v>
      </c>
      <c r="AG125" s="3">
        <v>2.440000057220459</v>
      </c>
      <c r="AH125" s="3">
        <f>AF125</f>
        <v>-75.099998474121094</v>
      </c>
      <c r="AI125" s="3">
        <f>AG125</f>
        <v>2.440000057220459</v>
      </c>
    </row>
    <row r="126" spans="1:35" x14ac:dyDescent="0.4">
      <c r="A126" s="6" t="s">
        <v>824</v>
      </c>
      <c r="B126" s="6" t="str">
        <f>MID(A126,12,8)&amp;"."&amp;RIGHT(A126,3)</f>
        <v>15:02:12.472</v>
      </c>
      <c r="C126" s="6">
        <f>LEFT(B126,2)*3600+MID(B126,4,2)*60+RIGHT(B126,6)</f>
        <v>54132.472000000002</v>
      </c>
      <c r="D126" s="6">
        <f>C126-$C$4</f>
        <v>11.550999999999476</v>
      </c>
      <c r="E126" s="6">
        <v>138.85300000000001</v>
      </c>
      <c r="F126" s="6">
        <v>28028.799999999999</v>
      </c>
      <c r="G126" s="6">
        <v>16566.5</v>
      </c>
      <c r="H126" s="6">
        <v>741</v>
      </c>
      <c r="I126" s="6">
        <v>201</v>
      </c>
      <c r="J126" s="3">
        <f>ROUND(E126*COS(-1.3*PI()/180)-F126*SIN(-1.3*PI()/180),3)</f>
        <v>774.71600000000001</v>
      </c>
      <c r="K126" s="3">
        <f>ROUND(E126*SIN(-1.3*PI()/180)+F126*COS(-1.3*PI()/180),3)</f>
        <v>28018.435000000001</v>
      </c>
      <c r="L126" s="3">
        <f>J126-$J$4</f>
        <v>-242.06499999999994</v>
      </c>
      <c r="M126" s="3">
        <f>K126-$K$4</f>
        <v>22894.554</v>
      </c>
      <c r="N126" s="3">
        <f>L126*0.001</f>
        <v>-0.24206499999999995</v>
      </c>
      <c r="O126" s="3">
        <f>M126*0.001</f>
        <v>22.894553999999999</v>
      </c>
      <c r="P126" s="3" t="str">
        <f>IF(O126&gt;15,"",N126)</f>
        <v/>
      </c>
      <c r="Q126" s="3">
        <f>IF(O126&lt;15,"",N126)</f>
        <v>-0.24206499999999995</v>
      </c>
      <c r="AE126" s="12">
        <v>8.1010000000000009</v>
      </c>
      <c r="AF126" s="3">
        <v>-73.569999694824219</v>
      </c>
      <c r="AG126" s="3">
        <v>4.7300000190734863</v>
      </c>
      <c r="AH126" s="3">
        <f>AF126</f>
        <v>-73.569999694824219</v>
      </c>
      <c r="AI126" s="3">
        <f>AG126</f>
        <v>4.7300000190734863</v>
      </c>
    </row>
    <row r="127" spans="1:35" x14ac:dyDescent="0.4">
      <c r="A127" s="6" t="s">
        <v>823</v>
      </c>
      <c r="B127" s="6" t="str">
        <f>MID(A127,12,8)&amp;"."&amp;RIGHT(A127,3)</f>
        <v>15:02:12.563</v>
      </c>
      <c r="C127" s="6">
        <f>LEFT(B127,2)*3600+MID(B127,4,2)*60+RIGHT(B127,6)</f>
        <v>54132.563000000002</v>
      </c>
      <c r="D127" s="6">
        <f>C127-$C$4</f>
        <v>11.641999999999825</v>
      </c>
      <c r="E127" s="6">
        <v>152.935</v>
      </c>
      <c r="F127" s="6">
        <v>28262</v>
      </c>
      <c r="G127" s="6">
        <v>16749.5</v>
      </c>
      <c r="H127" s="6">
        <v>733.5</v>
      </c>
      <c r="I127" s="6">
        <v>200.25</v>
      </c>
      <c r="J127" s="3">
        <f>ROUND(E127*COS(-1.3*PI()/180)-F127*SIN(-1.3*PI()/180),3)</f>
        <v>794.08500000000004</v>
      </c>
      <c r="K127" s="3">
        <f>ROUND(E127*SIN(-1.3*PI()/180)+F127*COS(-1.3*PI()/180),3)</f>
        <v>28251.256000000001</v>
      </c>
      <c r="L127" s="3">
        <f>J127-$J$4</f>
        <v>-222.69599999999991</v>
      </c>
      <c r="M127" s="3">
        <f>K127-$K$4</f>
        <v>23127.375</v>
      </c>
      <c r="N127" s="3">
        <f>L127*0.001</f>
        <v>-0.22269599999999992</v>
      </c>
      <c r="O127" s="3">
        <f>M127*0.001</f>
        <v>23.127375000000001</v>
      </c>
      <c r="P127" s="3" t="str">
        <f>IF(O127&gt;15,"",N127)</f>
        <v/>
      </c>
      <c r="Q127" s="3">
        <f>IF(O127&lt;15,"",N127)</f>
        <v>-0.22269599999999992</v>
      </c>
      <c r="AE127" s="12">
        <v>8.1809999999999992</v>
      </c>
      <c r="AF127" s="3">
        <v>-77.699996948242188</v>
      </c>
      <c r="AG127" s="3">
        <v>2.130000114440918</v>
      </c>
      <c r="AH127" s="3">
        <f>AF127</f>
        <v>-77.699996948242188</v>
      </c>
      <c r="AI127" s="3">
        <f>AG127</f>
        <v>2.130000114440918</v>
      </c>
    </row>
    <row r="128" spans="1:35" x14ac:dyDescent="0.4">
      <c r="A128" s="6" t="s">
        <v>822</v>
      </c>
      <c r="B128" s="6" t="str">
        <f>MID(A128,12,8)&amp;"."&amp;RIGHT(A128,3)</f>
        <v>15:02:12.657</v>
      </c>
      <c r="C128" s="6">
        <f>LEFT(B128,2)*3600+MID(B128,4,2)*60+RIGHT(B128,6)</f>
        <v>54132.656999999999</v>
      </c>
      <c r="D128" s="6">
        <f>C128-$C$4</f>
        <v>11.735999999997148</v>
      </c>
      <c r="E128" s="6">
        <v>95.115399999999994</v>
      </c>
      <c r="F128" s="6">
        <v>28345.5</v>
      </c>
      <c r="G128" s="6">
        <v>16851</v>
      </c>
      <c r="H128" s="6">
        <v>721.5</v>
      </c>
      <c r="I128" s="6">
        <v>199.5</v>
      </c>
      <c r="J128" s="3">
        <f>ROUND(E128*COS(-1.3*PI()/180)-F128*SIN(-1.3*PI()/180),3)</f>
        <v>738.17499999999995</v>
      </c>
      <c r="K128" s="3">
        <f>ROUND(E128*SIN(-1.3*PI()/180)+F128*COS(-1.3*PI()/180),3)</f>
        <v>28336.045999999998</v>
      </c>
      <c r="L128" s="3">
        <f>J128-$J$4</f>
        <v>-278.60599999999999</v>
      </c>
      <c r="M128" s="3">
        <f>K128-$K$4</f>
        <v>23212.164999999997</v>
      </c>
      <c r="N128" s="3">
        <f>L128*0.001</f>
        <v>-0.27860600000000002</v>
      </c>
      <c r="O128" s="3">
        <f>M128*0.001</f>
        <v>23.212164999999999</v>
      </c>
      <c r="P128" s="3" t="str">
        <f>IF(O128&gt;15,"",N128)</f>
        <v/>
      </c>
      <c r="Q128" s="3">
        <f>IF(O128&lt;15,"",N128)</f>
        <v>-0.27860600000000002</v>
      </c>
      <c r="AE128" s="12">
        <v>8.2509999999999994</v>
      </c>
      <c r="AF128" s="3">
        <v>-72.330001831054688</v>
      </c>
      <c r="AG128" s="3">
        <v>8.9499998092651367</v>
      </c>
      <c r="AH128" s="3">
        <f>AF128</f>
        <v>-72.330001831054688</v>
      </c>
      <c r="AI128" s="3">
        <f>AG128</f>
        <v>8.9499998092651367</v>
      </c>
    </row>
    <row r="129" spans="1:35" x14ac:dyDescent="0.4">
      <c r="A129" s="6" t="s">
        <v>821</v>
      </c>
      <c r="B129" s="6" t="str">
        <f>MID(A129,12,8)&amp;"."&amp;RIGHT(A129,3)</f>
        <v>15:02:12.752</v>
      </c>
      <c r="C129" s="6">
        <f>LEFT(B129,2)*3600+MID(B129,4,2)*60+RIGHT(B129,6)</f>
        <v>54132.752</v>
      </c>
      <c r="D129" s="6">
        <f>C129-$C$4</f>
        <v>11.830999999998312</v>
      </c>
      <c r="E129" s="6">
        <v>111.02500000000001</v>
      </c>
      <c r="F129" s="6">
        <v>28583.3</v>
      </c>
      <c r="G129" s="6">
        <v>17038</v>
      </c>
      <c r="H129" s="6">
        <v>737</v>
      </c>
      <c r="I129" s="6">
        <v>199</v>
      </c>
      <c r="J129" s="3">
        <f>ROUND(E129*COS(-1.3*PI()/180)-F129*SIN(-1.3*PI()/180),3)</f>
        <v>759.47500000000002</v>
      </c>
      <c r="K129" s="3">
        <f>ROUND(E129*SIN(-1.3*PI()/180)+F129*COS(-1.3*PI()/180),3)</f>
        <v>28573.423999999999</v>
      </c>
      <c r="L129" s="3">
        <f>J129-$J$4</f>
        <v>-257.30599999999993</v>
      </c>
      <c r="M129" s="3">
        <f>K129-$K$4</f>
        <v>23449.542999999998</v>
      </c>
      <c r="N129" s="3">
        <f>L129*0.001</f>
        <v>-0.25730599999999992</v>
      </c>
      <c r="O129" s="3">
        <f>M129*0.001</f>
        <v>23.449542999999998</v>
      </c>
      <c r="P129" s="3" t="str">
        <f>IF(O129&gt;15,"",N129)</f>
        <v/>
      </c>
      <c r="Q129" s="3">
        <f>IF(O129&lt;15,"",N129)</f>
        <v>-0.25730599999999992</v>
      </c>
      <c r="AE129" s="12">
        <v>8.3079999999999998</v>
      </c>
      <c r="AF129" s="3">
        <v>-71.790000915527344</v>
      </c>
      <c r="AG129" s="3">
        <v>9.3500003814697266</v>
      </c>
      <c r="AH129" s="3">
        <f>AF129</f>
        <v>-71.790000915527344</v>
      </c>
      <c r="AI129" s="3">
        <f>AG129</f>
        <v>9.3500003814697266</v>
      </c>
    </row>
    <row r="130" spans="1:35" x14ac:dyDescent="0.4">
      <c r="A130" s="6" t="s">
        <v>820</v>
      </c>
      <c r="B130" s="6" t="str">
        <f>MID(A130,12,8)&amp;"."&amp;RIGHT(A130,3)</f>
        <v>15:02:12.846</v>
      </c>
      <c r="C130" s="6">
        <f>LEFT(B130,2)*3600+MID(B130,4,2)*60+RIGHT(B130,6)</f>
        <v>54132.845999999998</v>
      </c>
      <c r="D130" s="6">
        <f>C130-$C$4</f>
        <v>11.924999999995634</v>
      </c>
      <c r="E130" s="6">
        <v>59.279400000000003</v>
      </c>
      <c r="F130" s="6">
        <v>28659.4</v>
      </c>
      <c r="G130" s="6">
        <v>17130</v>
      </c>
      <c r="H130" s="6">
        <v>690</v>
      </c>
      <c r="I130" s="6">
        <v>198.25</v>
      </c>
      <c r="J130" s="3">
        <f>ROUND(E130*COS(-1.3*PI()/180)-F130*SIN(-1.3*PI()/180),3)</f>
        <v>709.47</v>
      </c>
      <c r="K130" s="3">
        <f>ROUND(E130*SIN(-1.3*PI()/180)+F130*COS(-1.3*PI()/180),3)</f>
        <v>28650.678</v>
      </c>
      <c r="L130" s="3">
        <f>J130-$J$4</f>
        <v>-307.31099999999992</v>
      </c>
      <c r="M130" s="3">
        <f>K130-$K$4</f>
        <v>23526.796999999999</v>
      </c>
      <c r="N130" s="3">
        <f>L130*0.001</f>
        <v>-0.30731099999999995</v>
      </c>
      <c r="O130" s="3">
        <f>M130*0.001</f>
        <v>23.526796999999998</v>
      </c>
      <c r="P130" s="3" t="str">
        <f>IF(O130&gt;15,"",N130)</f>
        <v/>
      </c>
      <c r="Q130" s="3">
        <f>IF(O130&lt;15,"",N130)</f>
        <v>-0.30731099999999995</v>
      </c>
      <c r="AE130" s="12">
        <v>8.3740000000000006</v>
      </c>
      <c r="AF130" s="3">
        <v>-74.720001220703125</v>
      </c>
      <c r="AG130" s="3">
        <v>5.9200000762939453</v>
      </c>
      <c r="AH130" s="3">
        <f>AF130</f>
        <v>-74.720001220703125</v>
      </c>
      <c r="AI130" s="3">
        <f>AG130</f>
        <v>5.9200000762939453</v>
      </c>
    </row>
    <row r="131" spans="1:35" x14ac:dyDescent="0.4">
      <c r="A131" s="6" t="s">
        <v>819</v>
      </c>
      <c r="B131" s="6" t="str">
        <f>MID(A131,12,8)&amp;"."&amp;RIGHT(A131,3)</f>
        <v>15:02:12.937</v>
      </c>
      <c r="C131" s="6">
        <f>LEFT(B131,2)*3600+MID(B131,4,2)*60+RIGHT(B131,6)</f>
        <v>54132.936999999998</v>
      </c>
      <c r="D131" s="6">
        <f>C131-$C$4</f>
        <v>12.015999999995984</v>
      </c>
      <c r="E131" s="6">
        <v>66.529300000000006</v>
      </c>
      <c r="F131" s="6">
        <v>28917.599999999999</v>
      </c>
      <c r="G131" s="6">
        <v>17340</v>
      </c>
      <c r="H131" s="6">
        <v>731</v>
      </c>
      <c r="I131" s="6">
        <v>197.75</v>
      </c>
      <c r="J131" s="3">
        <f>ROUND(E131*COS(-1.3*PI()/180)-F131*SIN(-1.3*PI()/180),3)</f>
        <v>722.57500000000005</v>
      </c>
      <c r="K131" s="3">
        <f>ROUND(E131*SIN(-1.3*PI()/180)+F131*COS(-1.3*PI()/180),3)</f>
        <v>28908.648000000001</v>
      </c>
      <c r="L131" s="3">
        <f>J131-$J$4</f>
        <v>-294.2059999999999</v>
      </c>
      <c r="M131" s="3">
        <f>K131-$K$4</f>
        <v>23784.767</v>
      </c>
      <c r="N131" s="3">
        <f>L131*0.001</f>
        <v>-0.29420599999999991</v>
      </c>
      <c r="O131" s="3">
        <f>M131*0.001</f>
        <v>23.784766999999999</v>
      </c>
      <c r="P131" s="3" t="str">
        <f>IF(O131&gt;15,"",N131)</f>
        <v/>
      </c>
      <c r="Q131" s="3">
        <f>IF(O131&lt;15,"",N131)</f>
        <v>-0.29420599999999991</v>
      </c>
      <c r="AE131" s="12">
        <v>8.4359999999999999</v>
      </c>
      <c r="AF131" s="3">
        <v>-76.160003662109375</v>
      </c>
      <c r="AG131" s="3">
        <v>5.3299999237060547</v>
      </c>
      <c r="AH131" s="3">
        <f>AF131</f>
        <v>-76.160003662109375</v>
      </c>
      <c r="AI131" s="3">
        <f>AG131</f>
        <v>5.3299999237060547</v>
      </c>
    </row>
    <row r="132" spans="1:35" x14ac:dyDescent="0.4">
      <c r="A132" s="6" t="s">
        <v>818</v>
      </c>
      <c r="B132" s="6" t="str">
        <f>MID(A132,12,8)&amp;"."&amp;RIGHT(A132,3)</f>
        <v>15:02:13.032</v>
      </c>
      <c r="C132" s="6">
        <f>LEFT(B132,2)*3600+MID(B132,4,2)*60+RIGHT(B132,6)</f>
        <v>54133.031999999999</v>
      </c>
      <c r="D132" s="6">
        <f>C132-$C$4</f>
        <v>12.110999999997148</v>
      </c>
      <c r="E132" s="6">
        <v>63.732199999999999</v>
      </c>
      <c r="F132" s="6">
        <v>29058.799999999999</v>
      </c>
      <c r="G132" s="6">
        <v>17459</v>
      </c>
      <c r="H132" s="6">
        <v>778</v>
      </c>
      <c r="I132" s="6">
        <v>394.5</v>
      </c>
      <c r="J132" s="3">
        <f>ROUND(E132*COS(-1.3*PI()/180)-F132*SIN(-1.3*PI()/180),3)</f>
        <v>722.98199999999997</v>
      </c>
      <c r="K132" s="3">
        <f>ROUND(E132*SIN(-1.3*PI()/180)+F132*COS(-1.3*PI()/180),3)</f>
        <v>29049.875</v>
      </c>
      <c r="L132" s="3">
        <f>J132-$J$4</f>
        <v>-293.79899999999998</v>
      </c>
      <c r="M132" s="3">
        <f>K132-$K$4</f>
        <v>23925.993999999999</v>
      </c>
      <c r="N132" s="3">
        <f>L132*0.001</f>
        <v>-0.29379899999999998</v>
      </c>
      <c r="O132" s="3">
        <f>M132*0.001</f>
        <v>23.925993999999999</v>
      </c>
      <c r="P132" s="3" t="str">
        <f>IF(O132&gt;15,"",N132)</f>
        <v/>
      </c>
      <c r="Q132" s="3">
        <f>IF(O132&lt;15,"",N132)</f>
        <v>-0.29379899999999998</v>
      </c>
      <c r="AE132" s="12">
        <v>8.4990000000000006</v>
      </c>
      <c r="AF132" s="3">
        <v>-76.709999084472656</v>
      </c>
      <c r="AG132" s="3">
        <v>4.1999998092651367</v>
      </c>
      <c r="AH132" s="3">
        <f>AF132</f>
        <v>-76.709999084472656</v>
      </c>
      <c r="AI132" s="3">
        <f>AG132</f>
        <v>4.1999998092651367</v>
      </c>
    </row>
    <row r="133" spans="1:35" x14ac:dyDescent="0.4">
      <c r="A133" s="6" t="s">
        <v>817</v>
      </c>
      <c r="B133" s="6" t="str">
        <f>MID(A133,12,8)&amp;"."&amp;RIGHT(A133,3)</f>
        <v>15:02:13.127</v>
      </c>
      <c r="C133" s="6">
        <f>LEFT(B133,2)*3600+MID(B133,4,2)*60+RIGHT(B133,6)</f>
        <v>54133.127</v>
      </c>
      <c r="D133" s="6">
        <f>C133-$C$4</f>
        <v>12.205999999998312</v>
      </c>
      <c r="E133" s="6">
        <v>36.957500000000003</v>
      </c>
      <c r="F133" s="6">
        <v>29238.6</v>
      </c>
      <c r="G133" s="6">
        <v>17624</v>
      </c>
      <c r="H133" s="6">
        <v>730</v>
      </c>
      <c r="I133" s="6">
        <v>196.25</v>
      </c>
      <c r="J133" s="3">
        <f>ROUND(E133*COS(-1.3*PI()/180)-F133*SIN(-1.3*PI()/180),3)</f>
        <v>700.29399999999998</v>
      </c>
      <c r="K133" s="3">
        <f>ROUND(E133*SIN(-1.3*PI()/180)+F133*COS(-1.3*PI()/180),3)</f>
        <v>29230.236000000001</v>
      </c>
      <c r="L133" s="3">
        <f>J133-$J$4</f>
        <v>-316.48699999999997</v>
      </c>
      <c r="M133" s="3">
        <f>K133-$K$4</f>
        <v>24106.355</v>
      </c>
      <c r="N133" s="3">
        <f>L133*0.001</f>
        <v>-0.31648699999999996</v>
      </c>
      <c r="O133" s="3">
        <f>M133*0.001</f>
        <v>24.106355000000001</v>
      </c>
      <c r="P133" s="3" t="str">
        <f>IF(O133&gt;15,"",N133)</f>
        <v/>
      </c>
      <c r="Q133" s="3">
        <f>IF(O133&lt;15,"",N133)</f>
        <v>-0.31648699999999996</v>
      </c>
      <c r="AE133" s="12">
        <v>8.5619999999999994</v>
      </c>
      <c r="AF133" s="3">
        <v>-74.610000610351563</v>
      </c>
      <c r="AG133" s="3">
        <v>4.429999828338623</v>
      </c>
      <c r="AH133" s="3">
        <f>AF133</f>
        <v>-74.610000610351563</v>
      </c>
      <c r="AI133" s="3">
        <f>AG133</f>
        <v>4.429999828338623</v>
      </c>
    </row>
    <row r="134" spans="1:35" x14ac:dyDescent="0.4">
      <c r="A134" s="6" t="s">
        <v>816</v>
      </c>
      <c r="B134" s="6" t="str">
        <f>MID(A134,12,8)&amp;"."&amp;RIGHT(A134,3)</f>
        <v>15:02:13.220</v>
      </c>
      <c r="C134" s="6">
        <f>LEFT(B134,2)*3600+MID(B134,4,2)*60+RIGHT(B134,6)</f>
        <v>54133.22</v>
      </c>
      <c r="D134" s="6">
        <f>C134-$C$4</f>
        <v>12.298999999999069</v>
      </c>
      <c r="E134" s="6">
        <v>47.362400000000001</v>
      </c>
      <c r="F134" s="6">
        <v>29363.8</v>
      </c>
      <c r="G134" s="6">
        <v>17723</v>
      </c>
      <c r="H134" s="6">
        <v>774</v>
      </c>
      <c r="I134" s="6">
        <v>391.5</v>
      </c>
      <c r="J134" s="3">
        <f>ROUND(E134*COS(-1.3*PI()/180)-F134*SIN(-1.3*PI()/180),3)</f>
        <v>713.53700000000003</v>
      </c>
      <c r="K134" s="3">
        <f>ROUND(E134*SIN(-1.3*PI()/180)+F134*COS(-1.3*PI()/180),3)</f>
        <v>29355.168000000001</v>
      </c>
      <c r="L134" s="3">
        <f>J134-$J$4</f>
        <v>-303.24399999999991</v>
      </c>
      <c r="M134" s="3">
        <f>K134-$K$4</f>
        <v>24231.287</v>
      </c>
      <c r="N134" s="3">
        <f>L134*0.001</f>
        <v>-0.3032439999999999</v>
      </c>
      <c r="O134" s="3">
        <f>M134*0.001</f>
        <v>24.231287000000002</v>
      </c>
      <c r="P134" s="3" t="str">
        <f>IF(O134&gt;15,"",N134)</f>
        <v/>
      </c>
      <c r="Q134" s="3">
        <f>IF(O134&lt;15,"",N134)</f>
        <v>-0.3032439999999999</v>
      </c>
      <c r="AE134" s="12">
        <v>8.6359999999999992</v>
      </c>
      <c r="AF134" s="3">
        <v>-72.709999084472656</v>
      </c>
      <c r="AG134" s="3">
        <v>6.7899999618530273</v>
      </c>
      <c r="AH134" s="3">
        <f>AF134</f>
        <v>-72.709999084472656</v>
      </c>
      <c r="AI134" s="3">
        <f>AG134</f>
        <v>6.7899999618530273</v>
      </c>
    </row>
    <row r="135" spans="1:35" x14ac:dyDescent="0.4">
      <c r="A135" s="6" t="s">
        <v>815</v>
      </c>
      <c r="B135" s="6" t="str">
        <f>MID(A135,12,8)&amp;"."&amp;RIGHT(A135,3)</f>
        <v>15:02:13.314</v>
      </c>
      <c r="C135" s="6">
        <f>LEFT(B135,2)*3600+MID(B135,4,2)*60+RIGHT(B135,6)</f>
        <v>54133.313999999998</v>
      </c>
      <c r="D135" s="6">
        <f>C135-$C$4</f>
        <v>12.392999999996391</v>
      </c>
      <c r="E135" s="6">
        <v>20.4726</v>
      </c>
      <c r="F135" s="6">
        <v>29548.6</v>
      </c>
      <c r="G135" s="6">
        <v>17893</v>
      </c>
      <c r="H135" s="6">
        <v>728</v>
      </c>
      <c r="I135" s="6">
        <v>195</v>
      </c>
      <c r="J135" s="3">
        <f>ROUND(E135*COS(-1.3*PI()/180)-F135*SIN(-1.3*PI()/180),3)</f>
        <v>690.846</v>
      </c>
      <c r="K135" s="3">
        <f>ROUND(E135*SIN(-1.3*PI()/180)+F135*COS(-1.3*PI()/180),3)</f>
        <v>29540.53</v>
      </c>
      <c r="L135" s="3">
        <f>J135-$J$4</f>
        <v>-325.93499999999995</v>
      </c>
      <c r="M135" s="3">
        <f>K135-$K$4</f>
        <v>24416.648999999998</v>
      </c>
      <c r="N135" s="3">
        <f>L135*0.001</f>
        <v>-0.32593499999999997</v>
      </c>
      <c r="O135" s="3">
        <f>M135*0.001</f>
        <v>24.416649</v>
      </c>
      <c r="P135" s="3" t="str">
        <f>IF(O135&gt;15,"",N135)</f>
        <v/>
      </c>
      <c r="Q135" s="3">
        <f>IF(O135&lt;15,"",N135)</f>
        <v>-0.32593499999999997</v>
      </c>
      <c r="AE135" s="12">
        <v>8.6999999999999993</v>
      </c>
      <c r="AF135" s="3">
        <v>-79.589996337890625</v>
      </c>
      <c r="AG135" s="3">
        <v>-0.60000002384185791</v>
      </c>
      <c r="AH135" s="3">
        <f>AF135</f>
        <v>-79.589996337890625</v>
      </c>
      <c r="AI135" s="3">
        <f>AG135</f>
        <v>-0.60000002384185791</v>
      </c>
    </row>
    <row r="136" spans="1:35" x14ac:dyDescent="0.4">
      <c r="A136" s="6" t="s">
        <v>814</v>
      </c>
      <c r="B136" s="6" t="str">
        <f>MID(A136,12,8)&amp;"."&amp;RIGHT(A136,3)</f>
        <v>15:02:13.403</v>
      </c>
      <c r="C136" s="6">
        <f>LEFT(B136,2)*3600+MID(B136,4,2)*60+RIGHT(B136,6)</f>
        <v>54133.402999999998</v>
      </c>
      <c r="D136" s="6">
        <f>C136-$C$4</f>
        <v>12.481999999996333</v>
      </c>
      <c r="E136" s="6">
        <v>-44.734400000000001</v>
      </c>
      <c r="F136" s="6">
        <v>29649.9</v>
      </c>
      <c r="G136" s="6">
        <v>18013.5</v>
      </c>
      <c r="H136" s="6">
        <v>656</v>
      </c>
      <c r="I136" s="6">
        <v>194.5</v>
      </c>
      <c r="J136" s="3">
        <f>ROUND(E136*COS(-1.3*PI()/180)-F136*SIN(-1.3*PI()/180),3)</f>
        <v>627.95399999999995</v>
      </c>
      <c r="K136" s="3">
        <f>ROUND(E136*SIN(-1.3*PI()/180)+F136*COS(-1.3*PI()/180),3)</f>
        <v>29643.282999999999</v>
      </c>
      <c r="L136" s="3">
        <f>J136-$J$4</f>
        <v>-388.827</v>
      </c>
      <c r="M136" s="3">
        <f>K136-$K$4</f>
        <v>24519.401999999998</v>
      </c>
      <c r="N136" s="3">
        <f>L136*0.001</f>
        <v>-0.38882700000000003</v>
      </c>
      <c r="O136" s="3">
        <f>M136*0.001</f>
        <v>24.519401999999999</v>
      </c>
      <c r="P136" s="3" t="str">
        <f>IF(O136&gt;15,"",N136)</f>
        <v/>
      </c>
      <c r="Q136" s="3">
        <f>IF(O136&lt;15,"",N136)</f>
        <v>-0.38882700000000003</v>
      </c>
      <c r="AE136" s="12">
        <v>8.766</v>
      </c>
      <c r="AF136" s="3">
        <v>-73.930000305175781</v>
      </c>
      <c r="AG136" s="3">
        <v>7.0399999618530273</v>
      </c>
      <c r="AH136" s="3">
        <f>AF136</f>
        <v>-73.930000305175781</v>
      </c>
      <c r="AI136" s="3">
        <f>AG136</f>
        <v>7.0399999618530273</v>
      </c>
    </row>
    <row r="137" spans="1:35" x14ac:dyDescent="0.4">
      <c r="A137" s="6" t="s">
        <v>813</v>
      </c>
      <c r="B137" s="6" t="str">
        <f>MID(A137,12,8)&amp;"."&amp;RIGHT(A137,3)</f>
        <v>15:02:13.499</v>
      </c>
      <c r="C137" s="6">
        <f>LEFT(B137,2)*3600+MID(B137,4,2)*60+RIGHT(B137,6)</f>
        <v>54133.499000000003</v>
      </c>
      <c r="D137" s="6">
        <f>C137-$C$4</f>
        <v>12.578000000001339</v>
      </c>
      <c r="E137" s="6">
        <v>-1.83657</v>
      </c>
      <c r="F137" s="6">
        <v>29876.400000000001</v>
      </c>
      <c r="G137" s="6">
        <v>18181.5</v>
      </c>
      <c r="H137" s="6">
        <v>721</v>
      </c>
      <c r="I137" s="6">
        <v>194</v>
      </c>
      <c r="J137" s="3">
        <f>ROUND(E137*COS(-1.3*PI()/180)-F137*SIN(-1.3*PI()/180),3)</f>
        <v>675.98</v>
      </c>
      <c r="K137" s="3">
        <f>ROUND(E137*SIN(-1.3*PI()/180)+F137*COS(-1.3*PI()/180),3)</f>
        <v>29868.752</v>
      </c>
      <c r="L137" s="3">
        <f>J137-$J$4</f>
        <v>-340.80099999999993</v>
      </c>
      <c r="M137" s="3">
        <f>K137-$K$4</f>
        <v>24744.870999999999</v>
      </c>
      <c r="N137" s="3">
        <f>L137*0.001</f>
        <v>-0.34080099999999997</v>
      </c>
      <c r="O137" s="3">
        <f>M137*0.001</f>
        <v>24.744871</v>
      </c>
      <c r="P137" s="3" t="str">
        <f>IF(O137&gt;15,"",N137)</f>
        <v/>
      </c>
      <c r="Q137" s="3">
        <f>IF(O137&lt;15,"",N137)</f>
        <v>-0.34080099999999997</v>
      </c>
      <c r="AE137" s="12">
        <v>8.8279999999999994</v>
      </c>
      <c r="AF137" s="3">
        <v>-76.30999755859375</v>
      </c>
      <c r="AG137" s="3">
        <v>5.7800002098083496</v>
      </c>
      <c r="AH137" s="3">
        <f>AF137</f>
        <v>-76.30999755859375</v>
      </c>
      <c r="AI137" s="3">
        <f>AG137</f>
        <v>5.7800002098083496</v>
      </c>
    </row>
    <row r="138" spans="1:35" x14ac:dyDescent="0.4">
      <c r="A138" s="6" t="s">
        <v>812</v>
      </c>
      <c r="B138" s="6" t="str">
        <f>MID(A138,12,8)&amp;"."&amp;RIGHT(A138,3)</f>
        <v>15:02:13.592</v>
      </c>
      <c r="C138" s="6">
        <f>LEFT(B138,2)*3600+MID(B138,4,2)*60+RIGHT(B138,6)</f>
        <v>54133.591999999997</v>
      </c>
      <c r="D138" s="6">
        <f>C138-$C$4</f>
        <v>12.67099999999482</v>
      </c>
      <c r="E138" s="6">
        <v>-47.686399999999999</v>
      </c>
      <c r="F138" s="6">
        <v>29949.200000000001</v>
      </c>
      <c r="G138" s="6">
        <v>18267.5</v>
      </c>
      <c r="H138" s="6">
        <v>718.5</v>
      </c>
      <c r="I138" s="6">
        <v>193.25</v>
      </c>
      <c r="J138" s="3">
        <f>ROUND(E138*COS(-1.3*PI()/180)-F138*SIN(-1.3*PI()/180),3)</f>
        <v>631.79300000000001</v>
      </c>
      <c r="K138" s="3">
        <f>ROUND(E138*SIN(-1.3*PI()/180)+F138*COS(-1.3*PI()/180),3)</f>
        <v>29942.573</v>
      </c>
      <c r="L138" s="3">
        <f>J138-$J$4</f>
        <v>-384.98799999999994</v>
      </c>
      <c r="M138" s="3">
        <f>K138-$K$4</f>
        <v>24818.691999999999</v>
      </c>
      <c r="N138" s="3">
        <f>L138*0.001</f>
        <v>-0.38498799999999994</v>
      </c>
      <c r="O138" s="3">
        <f>M138*0.001</f>
        <v>24.818691999999999</v>
      </c>
      <c r="P138" s="3" t="str">
        <f>IF(O138&gt;15,"",N138)</f>
        <v/>
      </c>
      <c r="Q138" s="3">
        <f>IF(O138&lt;15,"",N138)</f>
        <v>-0.38498799999999994</v>
      </c>
      <c r="AE138" s="12">
        <v>8.89</v>
      </c>
      <c r="AF138" s="3">
        <v>-74.449996948242188</v>
      </c>
      <c r="AG138" s="3">
        <v>9.5500001907348633</v>
      </c>
      <c r="AH138" s="3">
        <f>AF138</f>
        <v>-74.449996948242188</v>
      </c>
      <c r="AI138" s="3">
        <f>AG138</f>
        <v>9.5500001907348633</v>
      </c>
    </row>
    <row r="139" spans="1:35" x14ac:dyDescent="0.4">
      <c r="AE139" s="12">
        <v>8.9580000000000002</v>
      </c>
      <c r="AF139" s="3">
        <v>-72.639999389648438</v>
      </c>
      <c r="AG139" s="3">
        <v>10.869999885559082</v>
      </c>
      <c r="AH139" s="3">
        <f>AF139</f>
        <v>-72.639999389648438</v>
      </c>
      <c r="AI139" s="3">
        <f>AG139</f>
        <v>10.869999885559082</v>
      </c>
    </row>
    <row r="140" spans="1:35" x14ac:dyDescent="0.4">
      <c r="AE140" s="12">
        <v>9.0220000000000002</v>
      </c>
      <c r="AF140" s="3">
        <v>-77.25</v>
      </c>
      <c r="AG140" s="3">
        <v>7.3499999046325684</v>
      </c>
      <c r="AH140" s="3">
        <f>AF140</f>
        <v>-77.25</v>
      </c>
      <c r="AI140" s="3">
        <f>AG140</f>
        <v>7.3499999046325684</v>
      </c>
    </row>
    <row r="141" spans="1:35" x14ac:dyDescent="0.4">
      <c r="AE141" s="12">
        <v>9.0939999999999994</v>
      </c>
      <c r="AF141" s="3">
        <v>-75.349998474121094</v>
      </c>
      <c r="AG141" s="3">
        <v>8.3400001525878906</v>
      </c>
      <c r="AH141" s="3">
        <f>AF141</f>
        <v>-75.349998474121094</v>
      </c>
      <c r="AI141" s="3">
        <f>AG141</f>
        <v>8.3400001525878906</v>
      </c>
    </row>
    <row r="142" spans="1:35" x14ac:dyDescent="0.4">
      <c r="AE142" s="12">
        <v>9.17</v>
      </c>
      <c r="AF142" s="3">
        <v>-79.830001831054688</v>
      </c>
      <c r="AG142" s="3">
        <v>3.4700000286102295</v>
      </c>
      <c r="AH142" s="3">
        <f>AF142</f>
        <v>-79.830001831054688</v>
      </c>
      <c r="AI142" s="3">
        <f>AG142</f>
        <v>3.4700000286102295</v>
      </c>
    </row>
    <row r="143" spans="1:35" x14ac:dyDescent="0.4">
      <c r="AE143" s="12">
        <v>9.2370000000000001</v>
      </c>
      <c r="AF143" s="3">
        <v>-76.199996948242188</v>
      </c>
      <c r="AG143" s="3">
        <v>7.320000171661377</v>
      </c>
      <c r="AH143" s="3">
        <f>AF143</f>
        <v>-76.199996948242188</v>
      </c>
      <c r="AI143" s="3">
        <f>AG143</f>
        <v>7.320000171661377</v>
      </c>
    </row>
    <row r="144" spans="1:35" x14ac:dyDescent="0.4">
      <c r="AE144" s="12">
        <v>9.2970000000000006</v>
      </c>
      <c r="AF144" s="3">
        <v>-73.930000305175781</v>
      </c>
      <c r="AG144" s="3">
        <v>4.940000057220459</v>
      </c>
      <c r="AH144" s="3">
        <f>AF144</f>
        <v>-73.930000305175781</v>
      </c>
      <c r="AI144" s="3">
        <f>AG144</f>
        <v>4.940000057220459</v>
      </c>
    </row>
    <row r="145" spans="10:35" x14ac:dyDescent="0.4">
      <c r="AE145" s="12">
        <v>9.3559999999999999</v>
      </c>
      <c r="AF145" s="3">
        <v>-72.44000244140625</v>
      </c>
      <c r="AG145" s="3">
        <v>5.7800002098083496</v>
      </c>
      <c r="AH145" s="3">
        <f>AF145</f>
        <v>-72.44000244140625</v>
      </c>
      <c r="AI145" s="3">
        <f>AG145</f>
        <v>5.7800002098083496</v>
      </c>
    </row>
    <row r="146" spans="10:35" x14ac:dyDescent="0.4">
      <c r="J146" s="6"/>
      <c r="K146" s="6"/>
      <c r="L146" s="6"/>
      <c r="M146" s="6"/>
      <c r="N146" s="6"/>
      <c r="O146" s="6"/>
      <c r="Q146" s="6"/>
      <c r="R146" s="6"/>
      <c r="AE146" s="12">
        <v>9.4309999999999992</v>
      </c>
      <c r="AF146" s="3">
        <v>-80.419998168945313</v>
      </c>
      <c r="AG146" s="3">
        <v>-9.9999997764825821E-3</v>
      </c>
      <c r="AH146" s="3">
        <f>AF146</f>
        <v>-80.419998168945313</v>
      </c>
      <c r="AI146" s="3">
        <f>AG146</f>
        <v>-9.9999997764825821E-3</v>
      </c>
    </row>
    <row r="147" spans="10:35" x14ac:dyDescent="0.4">
      <c r="J147" s="6"/>
      <c r="K147" s="6"/>
      <c r="L147" s="6"/>
      <c r="M147" s="6"/>
      <c r="N147" s="6"/>
      <c r="O147" s="6"/>
      <c r="Q147" s="6"/>
      <c r="R147" s="6"/>
      <c r="AE147" s="12">
        <v>9.4870000000000001</v>
      </c>
      <c r="AF147" s="3">
        <v>-78.55999755859375</v>
      </c>
      <c r="AG147" s="3">
        <v>1.059999942779541</v>
      </c>
      <c r="AH147" s="3">
        <f>AF147</f>
        <v>-78.55999755859375</v>
      </c>
      <c r="AI147" s="3">
        <f>AG147</f>
        <v>1.059999942779541</v>
      </c>
    </row>
    <row r="148" spans="10:35" x14ac:dyDescent="0.4">
      <c r="J148" s="6"/>
      <c r="K148" s="6"/>
      <c r="L148" s="6"/>
      <c r="M148" s="6"/>
      <c r="N148" s="6"/>
      <c r="O148" s="6"/>
      <c r="Q148" s="6"/>
      <c r="R148" s="6"/>
      <c r="AE148" s="12">
        <v>9.5730000000000004</v>
      </c>
      <c r="AF148" s="3">
        <v>-78.05999755859375</v>
      </c>
      <c r="AG148" s="3">
        <v>4.559999942779541</v>
      </c>
      <c r="AH148" s="3">
        <f>AF148</f>
        <v>-78.05999755859375</v>
      </c>
      <c r="AI148" s="3">
        <f>AG148</f>
        <v>4.559999942779541</v>
      </c>
    </row>
    <row r="149" spans="10:35" x14ac:dyDescent="0.4">
      <c r="J149" s="6"/>
      <c r="K149" s="6"/>
      <c r="L149" s="6"/>
      <c r="M149" s="6"/>
      <c r="N149" s="6"/>
      <c r="O149" s="6"/>
      <c r="Q149" s="6"/>
      <c r="R149" s="6"/>
      <c r="AE149" s="12">
        <v>9.6489999999999991</v>
      </c>
      <c r="AF149" s="3">
        <v>-77.529998779296875</v>
      </c>
      <c r="AG149" s="3">
        <v>7.320000171661377</v>
      </c>
      <c r="AH149" s="3">
        <f>AF149</f>
        <v>-77.529998779296875</v>
      </c>
      <c r="AI149" s="3">
        <f>AG149</f>
        <v>7.320000171661377</v>
      </c>
    </row>
    <row r="150" spans="10:35" x14ac:dyDescent="0.4">
      <c r="J150" s="6"/>
      <c r="K150" s="6"/>
      <c r="L150" s="6"/>
      <c r="M150" s="6"/>
      <c r="N150" s="6"/>
      <c r="O150" s="6"/>
      <c r="Q150" s="6"/>
      <c r="R150" s="6"/>
      <c r="AE150" s="12">
        <v>9.7260000000000009</v>
      </c>
      <c r="AF150" s="3">
        <v>-78.699996948242188</v>
      </c>
      <c r="AG150" s="3">
        <v>6.7800002098083496</v>
      </c>
      <c r="AH150" s="3">
        <f>AF150</f>
        <v>-78.699996948242188</v>
      </c>
      <c r="AI150" s="3">
        <f>AG150</f>
        <v>6.7800002098083496</v>
      </c>
    </row>
    <row r="151" spans="10:35" x14ac:dyDescent="0.4">
      <c r="J151" s="6"/>
      <c r="K151" s="6"/>
      <c r="L151" s="6"/>
      <c r="M151" s="6"/>
      <c r="N151" s="6"/>
      <c r="O151" s="6"/>
      <c r="Q151" s="6"/>
      <c r="R151" s="6"/>
      <c r="AE151" s="12">
        <v>9.7929999999999993</v>
      </c>
      <c r="AF151" s="3">
        <v>-77.010002136230469</v>
      </c>
      <c r="AG151" s="3">
        <v>8.369999885559082</v>
      </c>
      <c r="AH151" s="3">
        <f>AF151</f>
        <v>-77.010002136230469</v>
      </c>
      <c r="AI151" s="3">
        <f>AG151</f>
        <v>8.369999885559082</v>
      </c>
    </row>
    <row r="152" spans="10:35" x14ac:dyDescent="0.4">
      <c r="J152" s="6"/>
      <c r="K152" s="6"/>
      <c r="L152" s="6"/>
      <c r="M152" s="6"/>
      <c r="N152" s="6"/>
      <c r="O152" s="6"/>
      <c r="Q152" s="6"/>
      <c r="R152" s="6"/>
      <c r="AE152" s="12">
        <v>9.8559999999999999</v>
      </c>
      <c r="AF152" s="3">
        <v>-76.970001220703125</v>
      </c>
      <c r="AG152" s="3">
        <v>-2.6600000858306885</v>
      </c>
      <c r="AH152" s="3">
        <f>AF152</f>
        <v>-76.970001220703125</v>
      </c>
      <c r="AI152" s="3">
        <f>AG152</f>
        <v>-2.6600000858306885</v>
      </c>
    </row>
    <row r="153" spans="10:35" x14ac:dyDescent="0.4">
      <c r="J153" s="6"/>
      <c r="K153" s="6"/>
      <c r="L153" s="6"/>
      <c r="M153" s="6"/>
      <c r="N153" s="6"/>
      <c r="O153" s="6"/>
      <c r="Q153" s="6"/>
      <c r="R153" s="6"/>
      <c r="AE153" s="12">
        <v>9.9139999999999997</v>
      </c>
      <c r="AF153" s="3">
        <v>0</v>
      </c>
      <c r="AG153" s="3">
        <v>0</v>
      </c>
      <c r="AH153" s="3">
        <f>AF153</f>
        <v>0</v>
      </c>
      <c r="AI153" s="3">
        <f>AG153</f>
        <v>0</v>
      </c>
    </row>
    <row r="154" spans="10:35" x14ac:dyDescent="0.4">
      <c r="J154" s="6"/>
      <c r="K154" s="6"/>
      <c r="L154" s="6"/>
      <c r="M154" s="6"/>
      <c r="N154" s="6"/>
      <c r="O154" s="6"/>
      <c r="Q154" s="6"/>
      <c r="R154" s="6"/>
      <c r="AE154" s="12">
        <v>9.9710000000000001</v>
      </c>
      <c r="AF154" s="3">
        <v>-78.290000915527344</v>
      </c>
      <c r="AG154" s="3">
        <v>3.130000114440918</v>
      </c>
      <c r="AH154" s="3">
        <f>AF154</f>
        <v>-78.290000915527344</v>
      </c>
      <c r="AI154" s="3">
        <f>AG154</f>
        <v>3.130000114440918</v>
      </c>
    </row>
    <row r="155" spans="10:35" x14ac:dyDescent="0.4">
      <c r="J155" s="6"/>
      <c r="K155" s="6"/>
      <c r="L155" s="6"/>
      <c r="M155" s="6"/>
      <c r="N155" s="6"/>
      <c r="O155" s="6"/>
      <c r="Q155" s="6"/>
      <c r="R155" s="6"/>
      <c r="AE155" s="12">
        <v>10.022</v>
      </c>
      <c r="AF155" s="3">
        <v>-79.680000305175781</v>
      </c>
      <c r="AG155" s="3">
        <v>0.41999998688697815</v>
      </c>
      <c r="AH155" s="3">
        <f>AF155</f>
        <v>-79.680000305175781</v>
      </c>
      <c r="AI155" s="3">
        <f>AG155</f>
        <v>0.41999998688697815</v>
      </c>
    </row>
    <row r="156" spans="10:35" x14ac:dyDescent="0.4">
      <c r="J156" s="6"/>
      <c r="K156" s="6"/>
      <c r="L156" s="6"/>
      <c r="M156" s="6"/>
      <c r="N156" s="6"/>
      <c r="O156" s="6"/>
      <c r="Q156" s="6"/>
      <c r="R156" s="6"/>
      <c r="AE156" s="12">
        <v>10.09</v>
      </c>
      <c r="AF156" s="3">
        <v>0</v>
      </c>
      <c r="AG156" s="3">
        <v>0</v>
      </c>
      <c r="AH156" s="3">
        <f>AF156</f>
        <v>0</v>
      </c>
      <c r="AI156" s="3">
        <f>AG156</f>
        <v>0</v>
      </c>
    </row>
    <row r="157" spans="10:35" x14ac:dyDescent="0.4">
      <c r="J157" s="6"/>
      <c r="K157" s="6"/>
      <c r="L157" s="6"/>
      <c r="M157" s="6"/>
      <c r="N157" s="6"/>
      <c r="O157" s="6"/>
      <c r="Q157" s="6"/>
      <c r="R157" s="6"/>
      <c r="AE157" s="12">
        <v>10.151999999999999</v>
      </c>
      <c r="AF157" s="3">
        <v>-80.790000915527344</v>
      </c>
      <c r="AG157" s="3">
        <v>6.619999885559082</v>
      </c>
      <c r="AH157" s="3">
        <f>AF157</f>
        <v>-80.790000915527344</v>
      </c>
      <c r="AI157" s="3">
        <f>AG157</f>
        <v>6.619999885559082</v>
      </c>
    </row>
    <row r="158" spans="10:35" x14ac:dyDescent="0.4">
      <c r="J158" s="6"/>
      <c r="K158" s="6"/>
      <c r="L158" s="6"/>
      <c r="M158" s="6"/>
      <c r="N158" s="6"/>
      <c r="O158" s="6"/>
      <c r="Q158" s="6"/>
      <c r="R158" s="6"/>
      <c r="AE158" s="12">
        <v>10.236000000000001</v>
      </c>
      <c r="AF158" s="3">
        <v>-79.110000610351563</v>
      </c>
      <c r="AG158" s="3">
        <v>-0.12999999523162842</v>
      </c>
      <c r="AH158" s="3">
        <f>AF158</f>
        <v>-79.110000610351563</v>
      </c>
      <c r="AI158" s="3">
        <f>AG158</f>
        <v>-0.12999999523162842</v>
      </c>
    </row>
    <row r="159" spans="10:35" x14ac:dyDescent="0.4">
      <c r="J159" s="6"/>
      <c r="K159" s="6"/>
      <c r="L159" s="6"/>
      <c r="M159" s="6"/>
      <c r="N159" s="6"/>
      <c r="O159" s="6"/>
      <c r="Q159" s="6"/>
      <c r="R159" s="6"/>
      <c r="AE159" s="12">
        <v>10.335000000000001</v>
      </c>
      <c r="AF159" s="3">
        <v>-78.120002746582031</v>
      </c>
      <c r="AG159" s="3">
        <v>2.9700000286102295</v>
      </c>
      <c r="AH159" s="3">
        <f>AF159</f>
        <v>-78.120002746582031</v>
      </c>
      <c r="AI159" s="3">
        <f>AG159</f>
        <v>2.9700000286102295</v>
      </c>
    </row>
    <row r="160" spans="10:35" x14ac:dyDescent="0.4">
      <c r="J160" s="6"/>
      <c r="K160" s="6"/>
      <c r="L160" s="6"/>
      <c r="M160" s="6"/>
      <c r="N160" s="6"/>
      <c r="O160" s="6"/>
      <c r="Q160" s="6"/>
      <c r="R160" s="6"/>
      <c r="AE160" s="12">
        <v>10.401</v>
      </c>
      <c r="AF160" s="3">
        <v>0</v>
      </c>
      <c r="AG160" s="3">
        <v>0</v>
      </c>
      <c r="AH160" s="3">
        <f>AF160</f>
        <v>0</v>
      </c>
      <c r="AI160" s="3">
        <f>AG160</f>
        <v>0</v>
      </c>
    </row>
    <row r="161" spans="10:35" x14ac:dyDescent="0.4">
      <c r="J161" s="6"/>
      <c r="K161" s="6"/>
      <c r="L161" s="6"/>
      <c r="M161" s="6"/>
      <c r="N161" s="6"/>
      <c r="O161" s="6"/>
      <c r="Q161" s="6"/>
      <c r="R161" s="6"/>
      <c r="AE161" s="12">
        <v>10.444000000000001</v>
      </c>
      <c r="AF161" s="3">
        <v>0</v>
      </c>
      <c r="AG161" s="3">
        <v>0</v>
      </c>
      <c r="AH161" s="3">
        <f>AF161</f>
        <v>0</v>
      </c>
      <c r="AI161" s="3">
        <f>AG161</f>
        <v>0</v>
      </c>
    </row>
    <row r="162" spans="10:35" x14ac:dyDescent="0.4">
      <c r="J162" s="6"/>
      <c r="K162" s="6"/>
      <c r="L162" s="6"/>
      <c r="M162" s="6"/>
      <c r="N162" s="6"/>
      <c r="O162" s="6"/>
      <c r="Q162" s="6"/>
      <c r="R162" s="6"/>
      <c r="AE162" s="12">
        <v>10.497</v>
      </c>
      <c r="AF162" s="3">
        <v>0</v>
      </c>
      <c r="AG162" s="3">
        <v>0</v>
      </c>
      <c r="AH162" s="3">
        <f>AF162</f>
        <v>0</v>
      </c>
      <c r="AI162" s="3">
        <f>AG162</f>
        <v>0</v>
      </c>
    </row>
    <row r="163" spans="10:35" x14ac:dyDescent="0.4">
      <c r="J163" s="6"/>
      <c r="K163" s="6"/>
      <c r="L163" s="6"/>
      <c r="M163" s="6"/>
      <c r="N163" s="6"/>
      <c r="O163" s="6"/>
      <c r="Q163" s="6"/>
      <c r="R163" s="6"/>
      <c r="AE163" s="12">
        <v>10.557</v>
      </c>
      <c r="AF163" s="3">
        <v>0</v>
      </c>
      <c r="AG163" s="3">
        <v>0</v>
      </c>
      <c r="AH163" s="3">
        <f>AF163</f>
        <v>0</v>
      </c>
      <c r="AI163" s="3">
        <f>AG163</f>
        <v>0</v>
      </c>
    </row>
    <row r="164" spans="10:35" x14ac:dyDescent="0.4">
      <c r="J164" s="6"/>
      <c r="K164" s="6"/>
      <c r="L164" s="6"/>
      <c r="M164" s="6"/>
      <c r="N164" s="6"/>
      <c r="O164" s="6"/>
      <c r="Q164" s="6"/>
      <c r="R164" s="6"/>
      <c r="AE164" s="12">
        <v>10.617000000000001</v>
      </c>
      <c r="AF164" s="3">
        <v>0</v>
      </c>
      <c r="AG164" s="3">
        <v>0</v>
      </c>
      <c r="AH164" s="3">
        <f>AF164</f>
        <v>0</v>
      </c>
      <c r="AI164" s="3">
        <f>AG164</f>
        <v>0</v>
      </c>
    </row>
    <row r="165" spans="10:35" x14ac:dyDescent="0.4">
      <c r="J165" s="6"/>
      <c r="K165" s="6"/>
      <c r="L165" s="6"/>
      <c r="M165" s="6"/>
      <c r="N165" s="6"/>
      <c r="O165" s="6"/>
      <c r="Q165" s="6"/>
      <c r="R165" s="6"/>
      <c r="AE165" s="12">
        <v>10.685</v>
      </c>
      <c r="AF165" s="3">
        <v>0</v>
      </c>
      <c r="AG165" s="3">
        <v>0</v>
      </c>
      <c r="AH165" s="3">
        <f>AF165</f>
        <v>0</v>
      </c>
      <c r="AI165" s="3">
        <f>AG165</f>
        <v>0</v>
      </c>
    </row>
    <row r="166" spans="10:35" x14ac:dyDescent="0.4">
      <c r="J166" s="6"/>
      <c r="K166" s="6"/>
      <c r="L166" s="6"/>
      <c r="M166" s="6"/>
      <c r="N166" s="6"/>
      <c r="O166" s="6"/>
      <c r="Q166" s="6"/>
      <c r="R166" s="6"/>
      <c r="AE166" s="12">
        <v>10.753</v>
      </c>
      <c r="AF166" s="3">
        <v>0</v>
      </c>
      <c r="AG166" s="3">
        <v>0</v>
      </c>
      <c r="AH166" s="3">
        <f>AF166</f>
        <v>0</v>
      </c>
      <c r="AI166" s="3">
        <f>AG166</f>
        <v>0</v>
      </c>
    </row>
    <row r="167" spans="10:35" x14ac:dyDescent="0.4">
      <c r="J167" s="6"/>
      <c r="K167" s="6"/>
      <c r="L167" s="6"/>
      <c r="M167" s="6"/>
      <c r="N167" s="6"/>
      <c r="O167" s="6"/>
      <c r="Q167" s="6"/>
      <c r="R167" s="6"/>
      <c r="AE167" s="12">
        <v>10.834</v>
      </c>
      <c r="AF167" s="3">
        <v>0</v>
      </c>
      <c r="AG167" s="3">
        <v>0</v>
      </c>
      <c r="AH167" s="3">
        <f>AF167</f>
        <v>0</v>
      </c>
      <c r="AI167" s="3">
        <f>AG167</f>
        <v>0</v>
      </c>
    </row>
    <row r="168" spans="10:35" x14ac:dyDescent="0.4">
      <c r="J168" s="6"/>
      <c r="K168" s="6"/>
      <c r="L168" s="6"/>
      <c r="M168" s="6"/>
      <c r="N168" s="6"/>
      <c r="O168" s="6"/>
      <c r="Q168" s="6"/>
      <c r="R168" s="6"/>
      <c r="AE168" s="12">
        <v>10.904</v>
      </c>
      <c r="AF168" s="3">
        <v>0</v>
      </c>
      <c r="AG168" s="3">
        <v>0</v>
      </c>
      <c r="AH168" s="3">
        <f>AF168</f>
        <v>0</v>
      </c>
      <c r="AI168" s="3">
        <f>AG168</f>
        <v>0</v>
      </c>
    </row>
    <row r="169" spans="10:35" x14ac:dyDescent="0.4">
      <c r="J169" s="6"/>
      <c r="K169" s="6"/>
      <c r="L169" s="6"/>
      <c r="M169" s="6"/>
      <c r="N169" s="6"/>
      <c r="O169" s="6"/>
      <c r="Q169" s="6"/>
      <c r="R169" s="6"/>
      <c r="AE169" s="12">
        <v>10.962</v>
      </c>
      <c r="AF169" s="3">
        <v>0</v>
      </c>
      <c r="AG169" s="3">
        <v>0</v>
      </c>
      <c r="AH169" s="3">
        <f>AF169</f>
        <v>0</v>
      </c>
      <c r="AI169" s="3">
        <f>AG169</f>
        <v>0</v>
      </c>
    </row>
    <row r="170" spans="10:35" x14ac:dyDescent="0.4">
      <c r="J170" s="6"/>
      <c r="K170" s="6"/>
      <c r="L170" s="6"/>
      <c r="M170" s="6"/>
      <c r="N170" s="6"/>
      <c r="O170" s="6"/>
      <c r="Q170" s="6"/>
      <c r="R170" s="6"/>
      <c r="AE170" s="12">
        <v>11.019</v>
      </c>
      <c r="AF170" s="3">
        <v>-79.019996643066406</v>
      </c>
      <c r="AG170" s="3">
        <v>3.5099999904632568</v>
      </c>
      <c r="AH170" s="3">
        <f>AF170</f>
        <v>-79.019996643066406</v>
      </c>
      <c r="AI170" s="3">
        <f>AG170</f>
        <v>3.5099999904632568</v>
      </c>
    </row>
    <row r="171" spans="10:35" x14ac:dyDescent="0.4">
      <c r="J171" s="6"/>
      <c r="K171" s="6"/>
      <c r="L171" s="6"/>
      <c r="M171" s="6"/>
      <c r="N171" s="6"/>
      <c r="O171" s="6"/>
      <c r="Q171" s="6"/>
      <c r="R171" s="6"/>
      <c r="AE171" s="12">
        <v>11.087999999999999</v>
      </c>
      <c r="AF171" s="3">
        <v>0</v>
      </c>
      <c r="AG171" s="3">
        <v>0</v>
      </c>
      <c r="AH171" s="3">
        <f>AF171</f>
        <v>0</v>
      </c>
      <c r="AI171" s="3">
        <f>AG171</f>
        <v>0</v>
      </c>
    </row>
    <row r="172" spans="10:35" x14ac:dyDescent="0.4">
      <c r="J172" s="6"/>
      <c r="K172" s="6"/>
      <c r="L172" s="6"/>
      <c r="M172" s="6"/>
      <c r="N172" s="6"/>
      <c r="O172" s="6"/>
      <c r="Q172" s="6"/>
      <c r="R172" s="6"/>
      <c r="AE172" s="12">
        <v>11.148999999999999</v>
      </c>
      <c r="AF172" s="3">
        <v>-79.779998779296875</v>
      </c>
      <c r="AG172" s="3">
        <v>5.570000171661377</v>
      </c>
      <c r="AH172" s="3">
        <f>AF172</f>
        <v>-79.779998779296875</v>
      </c>
      <c r="AI172" s="3">
        <f>AG172</f>
        <v>5.570000171661377</v>
      </c>
    </row>
    <row r="173" spans="10:35" x14ac:dyDescent="0.4">
      <c r="J173" s="6"/>
      <c r="K173" s="6"/>
      <c r="L173" s="6"/>
      <c r="M173" s="6"/>
      <c r="N173" s="6"/>
      <c r="O173" s="6"/>
      <c r="Q173" s="6"/>
      <c r="R173" s="6"/>
      <c r="AE173" s="12">
        <v>11.233000000000001</v>
      </c>
      <c r="AF173" s="3">
        <v>0</v>
      </c>
      <c r="AG173" s="3">
        <v>0</v>
      </c>
      <c r="AH173" s="3">
        <f>AF173</f>
        <v>0</v>
      </c>
      <c r="AI173" s="3">
        <f>AG173</f>
        <v>0</v>
      </c>
    </row>
    <row r="174" spans="10:35" x14ac:dyDescent="0.4">
      <c r="J174" s="6"/>
      <c r="K174" s="6"/>
      <c r="L174" s="6"/>
      <c r="M174" s="6"/>
      <c r="N174" s="6"/>
      <c r="O174" s="6"/>
      <c r="Q174" s="6"/>
      <c r="R174" s="6"/>
      <c r="AE174" s="12">
        <v>11.282</v>
      </c>
      <c r="AF174" s="3">
        <v>0</v>
      </c>
      <c r="AG174" s="3">
        <v>0</v>
      </c>
      <c r="AH174" s="3">
        <f>AF174</f>
        <v>0</v>
      </c>
      <c r="AI174" s="3">
        <f>AG174</f>
        <v>0</v>
      </c>
    </row>
    <row r="175" spans="10:35" x14ac:dyDescent="0.4">
      <c r="J175" s="6"/>
      <c r="K175" s="6"/>
      <c r="L175" s="6"/>
      <c r="M175" s="6"/>
      <c r="N175" s="6"/>
      <c r="O175" s="6"/>
      <c r="Q175" s="6"/>
      <c r="R175" s="6"/>
      <c r="AE175" s="12">
        <v>11.35</v>
      </c>
      <c r="AF175" s="3">
        <v>0</v>
      </c>
      <c r="AG175" s="3">
        <v>0</v>
      </c>
      <c r="AH175" s="3">
        <f>AF175</f>
        <v>0</v>
      </c>
      <c r="AI175" s="3">
        <f>AG175</f>
        <v>0</v>
      </c>
    </row>
    <row r="176" spans="10:35" x14ac:dyDescent="0.4">
      <c r="J176" s="6"/>
      <c r="K176" s="6"/>
      <c r="L176" s="6"/>
      <c r="M176" s="6"/>
      <c r="N176" s="6"/>
      <c r="O176" s="6"/>
      <c r="Q176" s="6"/>
      <c r="R176" s="6"/>
      <c r="AE176" s="12">
        <v>11.417</v>
      </c>
      <c r="AF176" s="3">
        <v>0</v>
      </c>
      <c r="AG176" s="3">
        <v>0</v>
      </c>
      <c r="AH176" s="3">
        <f>AF176</f>
        <v>0</v>
      </c>
      <c r="AI176" s="3">
        <f>AG176</f>
        <v>0</v>
      </c>
    </row>
    <row r="177" spans="10:35" x14ac:dyDescent="0.4">
      <c r="J177" s="6"/>
      <c r="K177" s="6"/>
      <c r="L177" s="6"/>
      <c r="M177" s="6"/>
      <c r="N177" s="6"/>
      <c r="O177" s="6"/>
      <c r="Q177" s="6"/>
      <c r="R177" s="6"/>
      <c r="AE177" s="12">
        <v>11.481</v>
      </c>
      <c r="AF177" s="3">
        <v>0</v>
      </c>
      <c r="AG177" s="3">
        <v>0</v>
      </c>
      <c r="AH177" s="3">
        <f>AF177</f>
        <v>0</v>
      </c>
      <c r="AI177" s="3">
        <f>AG177</f>
        <v>0</v>
      </c>
    </row>
    <row r="178" spans="10:35" x14ac:dyDescent="0.4">
      <c r="J178" s="6"/>
      <c r="K178" s="6"/>
      <c r="L178" s="6"/>
      <c r="M178" s="6"/>
      <c r="N178" s="6"/>
      <c r="O178" s="6"/>
      <c r="Q178" s="6"/>
      <c r="R178" s="6"/>
      <c r="AE178" s="12">
        <v>11.548</v>
      </c>
      <c r="AF178" s="3">
        <v>0</v>
      </c>
      <c r="AG178" s="3">
        <v>0</v>
      </c>
      <c r="AH178" s="3">
        <f>AF178</f>
        <v>0</v>
      </c>
      <c r="AI178" s="3">
        <f>AG178</f>
        <v>0</v>
      </c>
    </row>
    <row r="179" spans="10:35" x14ac:dyDescent="0.4">
      <c r="J179" s="6"/>
      <c r="K179" s="6"/>
      <c r="L179" s="6"/>
      <c r="M179" s="6"/>
      <c r="N179" s="6"/>
      <c r="O179" s="6"/>
      <c r="Q179" s="6"/>
      <c r="R179" s="6"/>
      <c r="AE179" s="12">
        <v>11.625</v>
      </c>
      <c r="AF179" s="3">
        <v>-80.980003356933594</v>
      </c>
      <c r="AG179" s="3">
        <v>8.7200002670288086</v>
      </c>
      <c r="AH179" s="3">
        <f>AF179</f>
        <v>-80.980003356933594</v>
      </c>
      <c r="AI179" s="3">
        <f>AG179</f>
        <v>8.7200002670288086</v>
      </c>
    </row>
    <row r="180" spans="10:35" x14ac:dyDescent="0.4">
      <c r="J180" s="6"/>
      <c r="K180" s="6"/>
      <c r="L180" s="6"/>
      <c r="M180" s="6"/>
      <c r="N180" s="6"/>
      <c r="O180" s="6"/>
      <c r="Q180" s="6"/>
      <c r="R180" s="6"/>
      <c r="AE180" s="12">
        <v>11.706</v>
      </c>
      <c r="AF180" s="3">
        <v>0</v>
      </c>
      <c r="AG180" s="3">
        <v>0</v>
      </c>
      <c r="AH180" s="3">
        <f>AF180</f>
        <v>0</v>
      </c>
      <c r="AI180" s="3">
        <f>AG180</f>
        <v>0</v>
      </c>
    </row>
    <row r="181" spans="10:35" x14ac:dyDescent="0.4">
      <c r="J181" s="6"/>
      <c r="K181" s="6"/>
      <c r="L181" s="6"/>
      <c r="M181" s="6"/>
      <c r="N181" s="6"/>
      <c r="O181" s="6"/>
      <c r="Q181" s="6"/>
      <c r="R181" s="6"/>
      <c r="AE181" s="12">
        <v>11.757</v>
      </c>
      <c r="AF181" s="3">
        <v>0</v>
      </c>
      <c r="AG181" s="3">
        <v>0</v>
      </c>
      <c r="AH181" s="3">
        <f>AF181</f>
        <v>0</v>
      </c>
      <c r="AI181" s="3">
        <f>AG181</f>
        <v>0</v>
      </c>
    </row>
    <row r="182" spans="10:35" x14ac:dyDescent="0.4">
      <c r="J182" s="6"/>
      <c r="K182" s="6"/>
      <c r="L182" s="6"/>
      <c r="M182" s="6"/>
      <c r="N182" s="6"/>
      <c r="O182" s="6"/>
      <c r="Q182" s="6"/>
      <c r="R182" s="6"/>
      <c r="AE182" s="12">
        <v>11.833</v>
      </c>
      <c r="AF182" s="3">
        <v>0</v>
      </c>
      <c r="AG182" s="3">
        <v>0</v>
      </c>
      <c r="AH182" s="3">
        <f>AF182</f>
        <v>0</v>
      </c>
      <c r="AI182" s="3">
        <f>AG182</f>
        <v>0</v>
      </c>
    </row>
    <row r="183" spans="10:35" x14ac:dyDescent="0.4">
      <c r="J183" s="6"/>
      <c r="K183" s="6"/>
      <c r="L183" s="6"/>
      <c r="M183" s="6"/>
      <c r="N183" s="6"/>
      <c r="O183" s="6"/>
      <c r="Q183" s="6"/>
      <c r="R183" s="6"/>
      <c r="AE183" s="12">
        <v>11.881</v>
      </c>
      <c r="AF183" s="3">
        <v>-75.930000305175781</v>
      </c>
      <c r="AG183" s="3">
        <v>9.2200002670288086</v>
      </c>
      <c r="AH183" s="3">
        <f>AF183</f>
        <v>-75.930000305175781</v>
      </c>
      <c r="AI183" s="3">
        <f>AG183</f>
        <v>9.2200002670288086</v>
      </c>
    </row>
    <row r="184" spans="10:35" x14ac:dyDescent="0.4">
      <c r="J184" s="6"/>
      <c r="K184" s="6"/>
      <c r="L184" s="6"/>
      <c r="M184" s="6"/>
      <c r="N184" s="6"/>
      <c r="O184" s="6"/>
      <c r="Q184" s="6"/>
      <c r="R184" s="6"/>
      <c r="AE184" s="12">
        <v>11.957000000000001</v>
      </c>
      <c r="AF184" s="3">
        <v>-54.490001678466797</v>
      </c>
      <c r="AG184" s="3">
        <v>-20.930000305175781</v>
      </c>
      <c r="AH184" s="3">
        <f>AF184</f>
        <v>-54.490001678466797</v>
      </c>
      <c r="AI184" s="3">
        <f>AG184</f>
        <v>-20.930000305175781</v>
      </c>
    </row>
    <row r="185" spans="10:35" x14ac:dyDescent="0.4">
      <c r="J185" s="6"/>
      <c r="K185" s="6"/>
      <c r="L185" s="6"/>
      <c r="M185" s="6"/>
      <c r="N185" s="6"/>
      <c r="O185" s="6"/>
      <c r="Q185" s="6"/>
      <c r="R185" s="6"/>
      <c r="AE185" s="12">
        <v>12.013</v>
      </c>
      <c r="AF185" s="3">
        <v>63.229999542236328</v>
      </c>
      <c r="AG185" s="3">
        <v>17.489999771118164</v>
      </c>
      <c r="AH185" s="3">
        <f>AF185</f>
        <v>63.229999542236328</v>
      </c>
      <c r="AI185" s="3">
        <f>AG185</f>
        <v>17.489999771118164</v>
      </c>
    </row>
    <row r="186" spans="10:35" x14ac:dyDescent="0.4">
      <c r="J186" s="6"/>
      <c r="K186" s="6"/>
      <c r="L186" s="6"/>
      <c r="M186" s="6"/>
      <c r="N186" s="6"/>
      <c r="O186" s="6"/>
      <c r="Q186" s="6"/>
      <c r="R186" s="6"/>
      <c r="AE186" s="12">
        <v>12.092000000000001</v>
      </c>
      <c r="AF186" s="3">
        <v>65.569999694824219</v>
      </c>
      <c r="AG186" s="3">
        <v>-5.1700000762939453</v>
      </c>
      <c r="AH186" s="3">
        <f>AF186</f>
        <v>65.569999694824219</v>
      </c>
      <c r="AI186" s="3">
        <f>AG186</f>
        <v>-5.1700000762939453</v>
      </c>
    </row>
    <row r="187" spans="10:35" x14ac:dyDescent="0.4">
      <c r="J187" s="6"/>
      <c r="K187" s="6"/>
      <c r="L187" s="6"/>
      <c r="M187" s="6"/>
      <c r="N187" s="6"/>
      <c r="O187" s="6"/>
      <c r="Q187" s="6"/>
      <c r="R187" s="6"/>
      <c r="AE187" s="12">
        <v>12.156000000000001</v>
      </c>
      <c r="AF187" s="3">
        <v>-25.030000686645508</v>
      </c>
      <c r="AG187" s="3">
        <v>24.489999771118164</v>
      </c>
      <c r="AH187" s="3">
        <f>AF187</f>
        <v>-25.030000686645508</v>
      </c>
      <c r="AI187" s="3">
        <f>AG187</f>
        <v>24.489999771118164</v>
      </c>
    </row>
    <row r="188" spans="10:35" x14ac:dyDescent="0.4">
      <c r="J188" s="6"/>
      <c r="K188" s="6"/>
      <c r="L188" s="6"/>
      <c r="M188" s="6"/>
      <c r="N188" s="6"/>
      <c r="O188" s="6"/>
      <c r="Q188" s="6"/>
      <c r="R188" s="6"/>
      <c r="AE188" s="12">
        <v>12.215999999999999</v>
      </c>
      <c r="AF188" s="3">
        <v>-25.030000686645508</v>
      </c>
      <c r="AG188" s="3">
        <v>24.489999771118164</v>
      </c>
      <c r="AH188" s="3">
        <f>AF188</f>
        <v>-25.030000686645508</v>
      </c>
      <c r="AI188" s="3">
        <f>AG188</f>
        <v>24.489999771118164</v>
      </c>
    </row>
    <row r="189" spans="10:35" x14ac:dyDescent="0.4">
      <c r="J189" s="6"/>
      <c r="K189" s="6"/>
      <c r="L189" s="6"/>
      <c r="M189" s="6"/>
      <c r="N189" s="6"/>
      <c r="O189" s="6"/>
      <c r="Q189" s="6"/>
      <c r="R189" s="6"/>
      <c r="AE189" s="12">
        <v>12.28</v>
      </c>
      <c r="AF189" s="3">
        <v>-17.659999847412109</v>
      </c>
      <c r="AG189" s="3">
        <v>8.2100000381469727</v>
      </c>
      <c r="AH189" s="3">
        <f>AF189</f>
        <v>-17.659999847412109</v>
      </c>
      <c r="AI189" s="3">
        <f>AG189</f>
        <v>8.2100000381469727</v>
      </c>
    </row>
    <row r="190" spans="10:35" x14ac:dyDescent="0.4">
      <c r="J190" s="6"/>
      <c r="K190" s="6"/>
      <c r="L190" s="6"/>
      <c r="M190" s="6"/>
      <c r="N190" s="6"/>
      <c r="O190" s="6"/>
      <c r="Q190" s="6"/>
      <c r="R190" s="6"/>
      <c r="AE190" s="12">
        <v>12.349</v>
      </c>
      <c r="AF190" s="3">
        <v>-10.770000457763672</v>
      </c>
      <c r="AG190" s="3">
        <v>7.2199997901916504</v>
      </c>
      <c r="AH190" s="3">
        <f>AF190</f>
        <v>-10.770000457763672</v>
      </c>
      <c r="AI190" s="3">
        <f>AG190</f>
        <v>7.2199997901916504</v>
      </c>
    </row>
    <row r="191" spans="10:35" x14ac:dyDescent="0.4">
      <c r="J191" s="6"/>
      <c r="K191" s="6"/>
      <c r="L191" s="6"/>
      <c r="M191" s="6"/>
      <c r="N191" s="6"/>
      <c r="O191" s="6"/>
      <c r="Q191" s="6"/>
      <c r="R191" s="6"/>
      <c r="AE191" s="12">
        <v>12.42</v>
      </c>
      <c r="AF191" s="3">
        <v>-8.0399999618530273</v>
      </c>
      <c r="AG191" s="3">
        <v>2.2999999523162842</v>
      </c>
      <c r="AH191" s="3">
        <f>AF191</f>
        <v>-8.0399999618530273</v>
      </c>
      <c r="AI191" s="3">
        <f>AG191</f>
        <v>2.2999999523162842</v>
      </c>
    </row>
    <row r="192" spans="10:35" x14ac:dyDescent="0.4">
      <c r="J192" s="6"/>
      <c r="K192" s="6"/>
      <c r="L192" s="6"/>
      <c r="M192" s="6"/>
      <c r="N192" s="6"/>
      <c r="O192" s="6"/>
      <c r="Q192" s="6"/>
      <c r="R192" s="6"/>
      <c r="AE192" s="12">
        <v>12.486000000000001</v>
      </c>
      <c r="AF192" s="3">
        <v>-7.5100002288818359</v>
      </c>
      <c r="AG192" s="3">
        <v>4.5999999046325684</v>
      </c>
      <c r="AH192" s="3">
        <f>AF192</f>
        <v>-7.5100002288818359</v>
      </c>
      <c r="AI192" s="3">
        <f>AG192</f>
        <v>4.5999999046325684</v>
      </c>
    </row>
    <row r="193" spans="10:35" x14ac:dyDescent="0.4">
      <c r="J193" s="6"/>
      <c r="K193" s="6"/>
      <c r="L193" s="6"/>
      <c r="M193" s="6"/>
      <c r="N193" s="6"/>
      <c r="O193" s="6"/>
      <c r="Q193" s="6"/>
      <c r="R193" s="6"/>
      <c r="AE193" s="12">
        <v>12.544</v>
      </c>
      <c r="AF193" s="3">
        <v>-6.7600002288818359</v>
      </c>
      <c r="AG193" s="3">
        <v>5.0900001525878906</v>
      </c>
      <c r="AH193" s="3">
        <f>AF193</f>
        <v>-6.7600002288818359</v>
      </c>
      <c r="AI193" s="3">
        <f>AG193</f>
        <v>5.0900001525878906</v>
      </c>
    </row>
    <row r="194" spans="10:35" x14ac:dyDescent="0.4">
      <c r="J194" s="6"/>
      <c r="K194" s="6"/>
      <c r="L194" s="6"/>
      <c r="M194" s="6"/>
      <c r="N194" s="6"/>
      <c r="O194" s="6"/>
      <c r="Q194" s="6"/>
      <c r="R194" s="6"/>
      <c r="AE194" s="12">
        <v>12.616</v>
      </c>
      <c r="AF194" s="3">
        <v>-7.0100002288818359</v>
      </c>
      <c r="AG194" s="3">
        <v>3.4500000476837158</v>
      </c>
      <c r="AH194" s="3">
        <f>AF194</f>
        <v>-7.0100002288818359</v>
      </c>
      <c r="AI194" s="3">
        <f>AG194</f>
        <v>3.4500000476837158</v>
      </c>
    </row>
    <row r="195" spans="10:35" x14ac:dyDescent="0.4">
      <c r="J195" s="6"/>
      <c r="K195" s="6"/>
      <c r="L195" s="6"/>
      <c r="M195" s="6"/>
      <c r="N195" s="6"/>
      <c r="O195" s="6"/>
      <c r="Q195" s="6"/>
      <c r="R195" s="6"/>
      <c r="AE195" s="12"/>
    </row>
    <row r="196" spans="10:35" x14ac:dyDescent="0.4">
      <c r="J196" s="6"/>
      <c r="K196" s="6"/>
      <c r="L196" s="6"/>
      <c r="M196" s="6"/>
      <c r="N196" s="6"/>
      <c r="O196" s="6"/>
      <c r="Q196" s="6"/>
      <c r="R196" s="6"/>
      <c r="AE196" s="12"/>
    </row>
    <row r="197" spans="10:35" x14ac:dyDescent="0.4">
      <c r="J197" s="6"/>
      <c r="K197" s="6"/>
      <c r="L197" s="6"/>
      <c r="M197" s="6"/>
      <c r="N197" s="6"/>
      <c r="O197" s="6"/>
      <c r="Q197" s="6"/>
      <c r="R197" s="6"/>
      <c r="AE197" s="12"/>
    </row>
    <row r="198" spans="10:35" x14ac:dyDescent="0.4">
      <c r="J198" s="6"/>
      <c r="K198" s="6"/>
      <c r="L198" s="6"/>
      <c r="M198" s="6"/>
      <c r="N198" s="6"/>
      <c r="O198" s="6"/>
      <c r="Q198" s="6"/>
      <c r="R198" s="6"/>
      <c r="AE198" s="12"/>
    </row>
    <row r="199" spans="10:35" x14ac:dyDescent="0.4">
      <c r="J199" s="6"/>
      <c r="K199" s="6"/>
      <c r="L199" s="6"/>
      <c r="M199" s="6"/>
      <c r="N199" s="6"/>
      <c r="O199" s="6"/>
      <c r="Q199" s="6"/>
      <c r="R199" s="6"/>
      <c r="AE199" s="12"/>
    </row>
    <row r="200" spans="10:35" x14ac:dyDescent="0.4">
      <c r="J200" s="6"/>
      <c r="K200" s="6"/>
      <c r="L200" s="6"/>
      <c r="M200" s="6"/>
      <c r="N200" s="6"/>
      <c r="O200" s="6"/>
      <c r="Q200" s="6"/>
      <c r="R200" s="6"/>
      <c r="AE200" s="12"/>
    </row>
    <row r="201" spans="10:35" x14ac:dyDescent="0.4">
      <c r="J201" s="6"/>
      <c r="K201" s="6"/>
      <c r="L201" s="6"/>
      <c r="M201" s="6"/>
      <c r="N201" s="6"/>
      <c r="O201" s="6"/>
      <c r="Q201" s="6"/>
      <c r="R201" s="6"/>
      <c r="AE201" s="12"/>
    </row>
    <row r="202" spans="10:35" x14ac:dyDescent="0.4">
      <c r="J202" s="6"/>
      <c r="K202" s="6"/>
      <c r="L202" s="6"/>
      <c r="M202" s="6"/>
      <c r="N202" s="6"/>
      <c r="O202" s="6"/>
      <c r="Q202" s="6"/>
      <c r="R202" s="6"/>
      <c r="AE202" s="12"/>
    </row>
    <row r="203" spans="10:35" x14ac:dyDescent="0.4">
      <c r="J203" s="6"/>
      <c r="K203" s="6"/>
      <c r="L203" s="6"/>
      <c r="M203" s="6"/>
      <c r="N203" s="6"/>
      <c r="O203" s="6"/>
      <c r="Q203" s="6"/>
      <c r="R203" s="6"/>
      <c r="AE203" s="12"/>
    </row>
    <row r="204" spans="10:35" x14ac:dyDescent="0.4">
      <c r="J204" s="6"/>
      <c r="K204" s="6"/>
      <c r="L204" s="6"/>
      <c r="M204" s="6"/>
      <c r="N204" s="6"/>
      <c r="O204" s="6"/>
      <c r="Q204" s="6"/>
      <c r="R204" s="6"/>
      <c r="AE204" s="12"/>
    </row>
    <row r="205" spans="10:35" x14ac:dyDescent="0.4">
      <c r="J205" s="6"/>
      <c r="K205" s="6"/>
      <c r="L205" s="6"/>
      <c r="M205" s="6"/>
      <c r="N205" s="6"/>
      <c r="O205" s="6"/>
      <c r="Q205" s="6"/>
      <c r="R205" s="6"/>
      <c r="AE205" s="12"/>
    </row>
    <row r="206" spans="10:35" x14ac:dyDescent="0.4">
      <c r="J206" s="6"/>
      <c r="K206" s="6"/>
      <c r="L206" s="6"/>
      <c r="M206" s="6"/>
      <c r="N206" s="6"/>
      <c r="O206" s="6"/>
      <c r="Q206" s="6"/>
      <c r="R206" s="6"/>
      <c r="AE206" s="12"/>
    </row>
    <row r="207" spans="10:35" x14ac:dyDescent="0.4">
      <c r="J207" s="6"/>
      <c r="K207" s="6"/>
      <c r="L207" s="6"/>
      <c r="M207" s="6"/>
      <c r="N207" s="6"/>
      <c r="O207" s="6"/>
      <c r="Q207" s="6"/>
      <c r="R207" s="6"/>
      <c r="AE207" s="12"/>
    </row>
    <row r="208" spans="10:35" x14ac:dyDescent="0.4">
      <c r="J208" s="6"/>
      <c r="K208" s="6"/>
      <c r="L208" s="6"/>
      <c r="M208" s="6"/>
      <c r="N208" s="6"/>
      <c r="O208" s="6"/>
      <c r="Q208" s="6"/>
      <c r="R208" s="6"/>
      <c r="AE208" s="12"/>
    </row>
    <row r="209" spans="10:31" x14ac:dyDescent="0.4">
      <c r="J209" s="6"/>
      <c r="K209" s="6"/>
      <c r="L209" s="6"/>
      <c r="M209" s="6"/>
      <c r="N209" s="6"/>
      <c r="O209" s="6"/>
      <c r="Q209" s="6"/>
      <c r="R209" s="6"/>
      <c r="AE209" s="12"/>
    </row>
    <row r="210" spans="10:31" x14ac:dyDescent="0.4">
      <c r="J210" s="6"/>
      <c r="K210" s="6"/>
      <c r="L210" s="6"/>
      <c r="M210" s="6"/>
      <c r="N210" s="6"/>
      <c r="O210" s="6"/>
      <c r="Q210" s="6"/>
      <c r="R210" s="6"/>
      <c r="AE210" s="12"/>
    </row>
    <row r="211" spans="10:31" x14ac:dyDescent="0.4">
      <c r="J211" s="6"/>
      <c r="K211" s="6"/>
      <c r="L211" s="6"/>
      <c r="M211" s="6"/>
      <c r="N211" s="6"/>
      <c r="O211" s="6"/>
      <c r="Q211" s="6"/>
      <c r="R211" s="6"/>
      <c r="AE211" s="12"/>
    </row>
    <row r="212" spans="10:31" x14ac:dyDescent="0.4">
      <c r="J212" s="6"/>
      <c r="K212" s="6"/>
      <c r="L212" s="6"/>
      <c r="M212" s="6"/>
      <c r="N212" s="6"/>
      <c r="O212" s="6"/>
      <c r="Q212" s="6"/>
      <c r="R212" s="6"/>
      <c r="AE212" s="12"/>
    </row>
    <row r="213" spans="10:31" x14ac:dyDescent="0.4">
      <c r="J213" s="6"/>
      <c r="K213" s="6"/>
      <c r="L213" s="6"/>
      <c r="M213" s="6"/>
      <c r="N213" s="6"/>
      <c r="O213" s="6"/>
      <c r="Q213" s="6"/>
      <c r="R213" s="6"/>
      <c r="AE213" s="12"/>
    </row>
    <row r="214" spans="10:31" x14ac:dyDescent="0.4">
      <c r="J214" s="6"/>
      <c r="K214" s="6"/>
      <c r="L214" s="6"/>
      <c r="M214" s="6"/>
      <c r="N214" s="6"/>
      <c r="O214" s="6"/>
      <c r="Q214" s="6"/>
      <c r="R214" s="6"/>
      <c r="AE214" s="12"/>
    </row>
    <row r="215" spans="10:31" x14ac:dyDescent="0.4">
      <c r="J215" s="6"/>
      <c r="K215" s="6"/>
      <c r="L215" s="6"/>
      <c r="M215" s="6"/>
      <c r="N215" s="6"/>
      <c r="O215" s="6"/>
      <c r="Q215" s="6"/>
      <c r="R215" s="6"/>
      <c r="AE215" s="12"/>
    </row>
    <row r="216" spans="10:31" x14ac:dyDescent="0.4">
      <c r="J216" s="6"/>
      <c r="K216" s="6"/>
      <c r="L216" s="6"/>
      <c r="M216" s="6"/>
      <c r="N216" s="6"/>
      <c r="O216" s="6"/>
      <c r="Q216" s="6"/>
      <c r="R216" s="6"/>
      <c r="AE216" s="12"/>
    </row>
    <row r="217" spans="10:31" x14ac:dyDescent="0.4">
      <c r="J217" s="6"/>
      <c r="K217" s="6"/>
      <c r="L217" s="6"/>
      <c r="M217" s="6"/>
      <c r="N217" s="6"/>
      <c r="O217" s="6"/>
      <c r="Q217" s="6"/>
      <c r="R217" s="6"/>
      <c r="AE217" s="12"/>
    </row>
    <row r="218" spans="10:31" x14ac:dyDescent="0.4">
      <c r="J218" s="6"/>
      <c r="K218" s="6"/>
      <c r="L218" s="6"/>
      <c r="M218" s="6"/>
      <c r="N218" s="6"/>
      <c r="O218" s="6"/>
      <c r="Q218" s="6"/>
      <c r="R218" s="6"/>
      <c r="AE218" s="12"/>
    </row>
    <row r="219" spans="10:31" x14ac:dyDescent="0.4">
      <c r="J219" s="6"/>
      <c r="K219" s="6"/>
      <c r="L219" s="6"/>
      <c r="M219" s="6"/>
      <c r="N219" s="6"/>
      <c r="O219" s="6"/>
      <c r="Q219" s="6"/>
      <c r="R219" s="6"/>
      <c r="AE219" s="12"/>
    </row>
    <row r="220" spans="10:31" x14ac:dyDescent="0.4">
      <c r="J220" s="6"/>
      <c r="K220" s="6"/>
      <c r="L220" s="6"/>
      <c r="M220" s="6"/>
      <c r="N220" s="6"/>
      <c r="O220" s="6"/>
      <c r="Q220" s="6"/>
      <c r="R220" s="6"/>
      <c r="AE220" s="12"/>
    </row>
    <row r="221" spans="10:31" x14ac:dyDescent="0.4">
      <c r="J221" s="6"/>
      <c r="K221" s="6"/>
      <c r="L221" s="6"/>
      <c r="M221" s="6"/>
      <c r="N221" s="6"/>
      <c r="O221" s="6"/>
      <c r="Q221" s="6"/>
      <c r="R221" s="6"/>
      <c r="AE221" s="12"/>
    </row>
    <row r="222" spans="10:31" x14ac:dyDescent="0.4">
      <c r="J222" s="6"/>
      <c r="K222" s="6"/>
      <c r="L222" s="6"/>
      <c r="M222" s="6"/>
      <c r="N222" s="6"/>
      <c r="O222" s="6"/>
      <c r="Q222" s="6"/>
      <c r="R222" s="6"/>
      <c r="AE222" s="12"/>
    </row>
    <row r="223" spans="10:31" x14ac:dyDescent="0.4">
      <c r="J223" s="6"/>
      <c r="K223" s="6"/>
      <c r="L223" s="6"/>
      <c r="M223" s="6"/>
      <c r="N223" s="6"/>
      <c r="O223" s="6"/>
      <c r="Q223" s="6"/>
      <c r="R223" s="6"/>
      <c r="AE223" s="12"/>
    </row>
    <row r="224" spans="10:31" x14ac:dyDescent="0.4">
      <c r="J224" s="6"/>
      <c r="K224" s="6"/>
      <c r="L224" s="6"/>
      <c r="M224" s="6"/>
      <c r="N224" s="6"/>
      <c r="O224" s="6"/>
      <c r="Q224" s="6"/>
      <c r="R224" s="6"/>
      <c r="AE224" s="12"/>
    </row>
    <row r="225" spans="10:31" x14ac:dyDescent="0.4">
      <c r="J225" s="6"/>
      <c r="K225" s="6"/>
      <c r="L225" s="6"/>
      <c r="M225" s="6"/>
      <c r="N225" s="6"/>
      <c r="O225" s="6"/>
      <c r="Q225" s="6"/>
      <c r="R225" s="6"/>
      <c r="AE225" s="12"/>
    </row>
    <row r="226" spans="10:31" x14ac:dyDescent="0.4">
      <c r="J226" s="6"/>
      <c r="K226" s="6"/>
      <c r="L226" s="6"/>
      <c r="M226" s="6"/>
      <c r="N226" s="6"/>
      <c r="O226" s="6"/>
      <c r="Q226" s="6"/>
      <c r="R226" s="6"/>
      <c r="AE226" s="12"/>
    </row>
    <row r="227" spans="10:31" x14ac:dyDescent="0.4">
      <c r="J227" s="6"/>
      <c r="K227" s="6"/>
      <c r="L227" s="6"/>
      <c r="M227" s="6"/>
      <c r="N227" s="6"/>
      <c r="O227" s="6"/>
      <c r="Q227" s="6"/>
      <c r="R227" s="6"/>
      <c r="AE227" s="12"/>
    </row>
    <row r="228" spans="10:31" x14ac:dyDescent="0.4">
      <c r="J228" s="6"/>
      <c r="K228" s="6"/>
      <c r="L228" s="6"/>
      <c r="M228" s="6"/>
      <c r="N228" s="6"/>
      <c r="O228" s="6"/>
      <c r="Q228" s="6"/>
      <c r="R228" s="6"/>
      <c r="AE228" s="12"/>
    </row>
    <row r="229" spans="10:31" x14ac:dyDescent="0.4">
      <c r="J229" s="6"/>
      <c r="K229" s="6"/>
      <c r="L229" s="6"/>
      <c r="M229" s="6"/>
      <c r="N229" s="6"/>
      <c r="O229" s="6"/>
      <c r="Q229" s="6"/>
      <c r="R229" s="6"/>
      <c r="AE229" s="12"/>
    </row>
    <row r="230" spans="10:31" x14ac:dyDescent="0.4">
      <c r="J230" s="6"/>
      <c r="K230" s="6"/>
      <c r="L230" s="6"/>
      <c r="M230" s="6"/>
      <c r="N230" s="6"/>
      <c r="O230" s="6"/>
      <c r="Q230" s="6"/>
      <c r="R230" s="6"/>
      <c r="AE230" s="12"/>
    </row>
    <row r="231" spans="10:31" x14ac:dyDescent="0.4">
      <c r="J231" s="6"/>
      <c r="K231" s="6"/>
      <c r="L231" s="6"/>
      <c r="M231" s="6"/>
      <c r="N231" s="6"/>
      <c r="O231" s="6"/>
      <c r="Q231" s="6"/>
      <c r="R231" s="6"/>
      <c r="AE231" s="12"/>
    </row>
    <row r="232" spans="10:31" x14ac:dyDescent="0.4">
      <c r="J232" s="6"/>
      <c r="K232" s="6"/>
      <c r="L232" s="6"/>
      <c r="M232" s="6"/>
      <c r="N232" s="6"/>
      <c r="O232" s="6"/>
      <c r="Q232" s="6"/>
      <c r="R232" s="6"/>
      <c r="AE232" s="12"/>
    </row>
    <row r="233" spans="10:31" x14ac:dyDescent="0.4">
      <c r="J233" s="6"/>
      <c r="K233" s="6"/>
      <c r="L233" s="6"/>
      <c r="M233" s="6"/>
      <c r="N233" s="6"/>
      <c r="O233" s="6"/>
      <c r="Q233" s="6"/>
      <c r="R233" s="6"/>
      <c r="AE233" s="12"/>
    </row>
    <row r="234" spans="10:31" x14ac:dyDescent="0.4">
      <c r="J234" s="6"/>
      <c r="K234" s="6"/>
      <c r="L234" s="6"/>
      <c r="M234" s="6"/>
      <c r="N234" s="6"/>
      <c r="O234" s="6"/>
      <c r="Q234" s="6"/>
      <c r="R234" s="6"/>
      <c r="AE234" s="12"/>
    </row>
    <row r="235" spans="10:31" x14ac:dyDescent="0.4">
      <c r="J235" s="6"/>
      <c r="K235" s="6"/>
      <c r="L235" s="6"/>
      <c r="M235" s="6"/>
      <c r="N235" s="6"/>
      <c r="O235" s="6"/>
      <c r="Q235" s="6"/>
      <c r="R235" s="6"/>
      <c r="AE235" s="12"/>
    </row>
    <row r="236" spans="10:31" x14ac:dyDescent="0.4">
      <c r="J236" s="6"/>
      <c r="K236" s="6"/>
      <c r="L236" s="6"/>
      <c r="M236" s="6"/>
      <c r="N236" s="6"/>
      <c r="O236" s="6"/>
      <c r="Q236" s="6"/>
      <c r="R236" s="6"/>
      <c r="AE236" s="12"/>
    </row>
    <row r="237" spans="10:31" x14ac:dyDescent="0.4">
      <c r="J237" s="6"/>
      <c r="K237" s="6"/>
      <c r="L237" s="6"/>
      <c r="M237" s="6"/>
      <c r="N237" s="6"/>
      <c r="O237" s="6"/>
      <c r="Q237" s="6"/>
      <c r="R237" s="6"/>
      <c r="AE237" s="12"/>
    </row>
    <row r="238" spans="10:31" x14ac:dyDescent="0.4">
      <c r="J238" s="6"/>
      <c r="K238" s="6"/>
      <c r="L238" s="6"/>
      <c r="M238" s="6"/>
      <c r="N238" s="6"/>
      <c r="O238" s="6"/>
      <c r="Q238" s="6"/>
      <c r="R238" s="6"/>
      <c r="AE238" s="12"/>
    </row>
    <row r="239" spans="10:31" x14ac:dyDescent="0.4">
      <c r="J239" s="6"/>
      <c r="K239" s="6"/>
      <c r="L239" s="6"/>
      <c r="M239" s="6"/>
      <c r="N239" s="6"/>
      <c r="O239" s="6"/>
      <c r="Q239" s="6"/>
      <c r="R239" s="6"/>
      <c r="AE239" s="12"/>
    </row>
    <row r="240" spans="10:31" x14ac:dyDescent="0.4">
      <c r="J240" s="6"/>
      <c r="K240" s="6"/>
      <c r="L240" s="6"/>
      <c r="M240" s="6"/>
      <c r="N240" s="6"/>
      <c r="O240" s="6"/>
      <c r="Q240" s="6"/>
      <c r="R240" s="6"/>
      <c r="AE240" s="3"/>
    </row>
    <row r="241" spans="10:31" x14ac:dyDescent="0.4">
      <c r="J241" s="6"/>
      <c r="K241" s="6"/>
      <c r="L241" s="6"/>
      <c r="M241" s="6"/>
      <c r="N241" s="6"/>
      <c r="O241" s="6"/>
      <c r="Q241" s="6"/>
      <c r="R241" s="6"/>
      <c r="AE241" s="3"/>
    </row>
    <row r="242" spans="10:31" x14ac:dyDescent="0.4">
      <c r="J242" s="6"/>
      <c r="K242" s="6"/>
      <c r="L242" s="6"/>
      <c r="M242" s="6"/>
      <c r="N242" s="6"/>
      <c r="O242" s="6"/>
      <c r="Q242" s="6"/>
      <c r="R242" s="6"/>
      <c r="AE242" s="3"/>
    </row>
    <row r="243" spans="10:31" x14ac:dyDescent="0.4">
      <c r="J243" s="6"/>
      <c r="K243" s="6"/>
      <c r="L243" s="6"/>
      <c r="M243" s="6"/>
      <c r="N243" s="6"/>
      <c r="O243" s="6"/>
      <c r="Q243" s="6"/>
      <c r="R243" s="6"/>
      <c r="AE243" s="3"/>
    </row>
    <row r="244" spans="10:31" x14ac:dyDescent="0.4">
      <c r="J244" s="6"/>
      <c r="K244" s="6"/>
      <c r="L244" s="6"/>
      <c r="M244" s="6"/>
      <c r="N244" s="6"/>
      <c r="O244" s="6"/>
      <c r="P244" s="6"/>
      <c r="Q244" s="6"/>
      <c r="R244" s="6"/>
      <c r="AE244" s="3"/>
    </row>
    <row r="245" spans="10:31" x14ac:dyDescent="0.4">
      <c r="J245" s="6"/>
      <c r="K245" s="6"/>
      <c r="L245" s="6"/>
      <c r="M245" s="6"/>
      <c r="N245" s="6"/>
      <c r="O245" s="6"/>
      <c r="P245" s="6"/>
      <c r="Q245" s="6"/>
      <c r="R245" s="6"/>
      <c r="AE245" s="3"/>
    </row>
    <row r="246" spans="10:31" x14ac:dyDescent="0.4">
      <c r="J246" s="6"/>
      <c r="K246" s="6"/>
      <c r="L246" s="6"/>
      <c r="M246" s="6"/>
      <c r="N246" s="6"/>
      <c r="O246" s="6"/>
      <c r="P246" s="6"/>
      <c r="Q246" s="6"/>
      <c r="R246" s="6"/>
      <c r="AE246" s="3"/>
    </row>
    <row r="247" spans="10:31" x14ac:dyDescent="0.4">
      <c r="J247" s="6"/>
      <c r="K247" s="6"/>
      <c r="L247" s="6"/>
      <c r="M247" s="6"/>
      <c r="N247" s="6"/>
      <c r="O247" s="6"/>
      <c r="P247" s="6"/>
      <c r="Q247" s="6"/>
      <c r="R247" s="6"/>
      <c r="AE247" s="3"/>
    </row>
    <row r="248" spans="10:31" x14ac:dyDescent="0.4">
      <c r="J248" s="6"/>
      <c r="K248" s="6"/>
      <c r="L248" s="6"/>
      <c r="M248" s="6"/>
      <c r="N248" s="6"/>
      <c r="O248" s="6"/>
      <c r="P248" s="6"/>
      <c r="Q248" s="6"/>
      <c r="R248" s="6"/>
      <c r="AE248" s="3"/>
    </row>
    <row r="249" spans="10:31" x14ac:dyDescent="0.4">
      <c r="J249" s="6"/>
      <c r="K249" s="6"/>
      <c r="L249" s="6"/>
      <c r="M249" s="6"/>
      <c r="N249" s="6"/>
      <c r="O249" s="6"/>
      <c r="P249" s="6"/>
      <c r="Q249" s="6"/>
      <c r="R249" s="6"/>
      <c r="AE249" s="3"/>
    </row>
    <row r="250" spans="10:31" x14ac:dyDescent="0.4">
      <c r="J250" s="6"/>
      <c r="K250" s="6"/>
      <c r="L250" s="6"/>
      <c r="M250" s="6"/>
      <c r="N250" s="6"/>
      <c r="O250" s="6"/>
      <c r="P250" s="6"/>
      <c r="Q250" s="6"/>
      <c r="R250" s="6"/>
      <c r="AE250" s="3"/>
    </row>
    <row r="251" spans="10:31" x14ac:dyDescent="0.4">
      <c r="J251" s="6"/>
      <c r="K251" s="6"/>
      <c r="L251" s="6"/>
      <c r="M251" s="6"/>
      <c r="N251" s="6"/>
      <c r="O251" s="6"/>
      <c r="P251" s="6"/>
      <c r="Q251" s="6"/>
      <c r="R251" s="6"/>
      <c r="AE251" s="3"/>
    </row>
    <row r="252" spans="10:31" x14ac:dyDescent="0.4">
      <c r="J252" s="6"/>
      <c r="K252" s="6"/>
      <c r="L252" s="6"/>
      <c r="M252" s="6"/>
      <c r="N252" s="6"/>
      <c r="O252" s="6"/>
      <c r="P252" s="6"/>
      <c r="Q252" s="6"/>
      <c r="R252" s="6"/>
      <c r="AE252" s="3"/>
    </row>
    <row r="253" spans="10:31" x14ac:dyDescent="0.4">
      <c r="J253" s="6"/>
      <c r="K253" s="6"/>
      <c r="L253" s="6"/>
      <c r="M253" s="6"/>
      <c r="N253" s="6"/>
      <c r="O253" s="6"/>
      <c r="P253" s="6"/>
      <c r="Q253" s="6"/>
      <c r="R253" s="6"/>
      <c r="AE253" s="3"/>
    </row>
    <row r="254" spans="10:31" x14ac:dyDescent="0.4">
      <c r="J254" s="6"/>
      <c r="K254" s="6"/>
      <c r="L254" s="6"/>
      <c r="M254" s="6"/>
      <c r="N254" s="6"/>
      <c r="O254" s="6"/>
      <c r="P254" s="6"/>
      <c r="Q254" s="6"/>
      <c r="R254" s="6"/>
      <c r="AE254" s="3"/>
    </row>
    <row r="255" spans="10:31" x14ac:dyDescent="0.4">
      <c r="J255" s="6"/>
      <c r="K255" s="6"/>
      <c r="L255" s="6"/>
      <c r="M255" s="6"/>
      <c r="N255" s="6"/>
      <c r="O255" s="6"/>
      <c r="P255" s="6"/>
      <c r="Q255" s="6"/>
      <c r="R255" s="6"/>
      <c r="AE255" s="3"/>
    </row>
    <row r="256" spans="10:31" x14ac:dyDescent="0.4">
      <c r="J256" s="6"/>
      <c r="K256" s="6"/>
      <c r="L256" s="6"/>
      <c r="M256" s="6"/>
      <c r="N256" s="6"/>
      <c r="O256" s="6"/>
      <c r="P256" s="6"/>
      <c r="Q256" s="6"/>
      <c r="R256" s="6"/>
    </row>
    <row r="257" spans="10:18" x14ac:dyDescent="0.4">
      <c r="J257" s="6"/>
      <c r="K257" s="6"/>
      <c r="L257" s="6"/>
      <c r="M257" s="6"/>
      <c r="N257" s="6"/>
      <c r="O257" s="6"/>
      <c r="P257" s="6"/>
      <c r="Q257" s="6"/>
      <c r="R257" s="6"/>
    </row>
    <row r="258" spans="10:18" x14ac:dyDescent="0.4">
      <c r="J258" s="6"/>
      <c r="K258" s="6"/>
      <c r="L258" s="6"/>
      <c r="M258" s="6"/>
      <c r="N258" s="6"/>
      <c r="O258" s="6"/>
      <c r="P258" s="6"/>
      <c r="Q258" s="6"/>
      <c r="R258" s="6"/>
    </row>
    <row r="259" spans="10:18" x14ac:dyDescent="0.4">
      <c r="J259" s="6"/>
      <c r="K259" s="6"/>
      <c r="L259" s="6"/>
      <c r="M259" s="6"/>
      <c r="N259" s="6"/>
      <c r="O259" s="6"/>
      <c r="P259" s="6"/>
      <c r="Q259" s="6"/>
      <c r="R259" s="6"/>
    </row>
    <row r="260" spans="10:18" x14ac:dyDescent="0.4">
      <c r="J260" s="6"/>
      <c r="K260" s="6"/>
      <c r="L260" s="6"/>
      <c r="M260" s="6"/>
      <c r="N260" s="6"/>
      <c r="O260" s="6"/>
      <c r="P260" s="6"/>
      <c r="Q260" s="6"/>
      <c r="R260" s="6"/>
    </row>
    <row r="261" spans="10:18" x14ac:dyDescent="0.4">
      <c r="J261" s="6"/>
      <c r="K261" s="6"/>
      <c r="L261" s="6"/>
      <c r="M261" s="6"/>
      <c r="N261" s="6"/>
      <c r="O261" s="6"/>
      <c r="P261" s="6"/>
      <c r="Q261" s="6"/>
      <c r="R261" s="6"/>
    </row>
  </sheetData>
  <mergeCells count="8">
    <mergeCell ref="A1:M1"/>
    <mergeCell ref="AE1:AG1"/>
    <mergeCell ref="B2:D2"/>
    <mergeCell ref="E2:I2"/>
    <mergeCell ref="J2:K2"/>
    <mergeCell ref="L2:M2"/>
    <mergeCell ref="N2:O2"/>
    <mergeCell ref="AF2:AG2"/>
  </mergeCells>
  <phoneticPr fontId="2"/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5BC0-A52A-4B5E-84ED-33A6D8D158DE}">
  <dimension ref="A2:J79"/>
  <sheetViews>
    <sheetView topLeftCell="A44" zoomScaleNormal="100" workbookViewId="0">
      <selection activeCell="H78" sqref="H78"/>
    </sheetView>
  </sheetViews>
  <sheetFormatPr defaultRowHeight="18.75" x14ac:dyDescent="0.4"/>
  <cols>
    <col min="1" max="5" width="7.375" style="3" customWidth="1"/>
    <col min="6" max="16384" width="9" style="3"/>
  </cols>
  <sheetData>
    <row r="2" spans="1:10" x14ac:dyDescent="0.4">
      <c r="C2" s="3" t="s">
        <v>806</v>
      </c>
      <c r="G2" s="3" t="s">
        <v>807</v>
      </c>
    </row>
    <row r="3" spans="1:10" x14ac:dyDescent="0.4">
      <c r="C3" s="3" t="s">
        <v>808</v>
      </c>
      <c r="D3" s="3" t="s">
        <v>809</v>
      </c>
      <c r="E3" s="3" t="s">
        <v>810</v>
      </c>
      <c r="G3" s="3" t="s">
        <v>24</v>
      </c>
      <c r="H3" s="3" t="s">
        <v>25</v>
      </c>
      <c r="J3" s="3" t="s">
        <v>811</v>
      </c>
    </row>
    <row r="4" spans="1:10" x14ac:dyDescent="0.4">
      <c r="A4" s="3">
        <v>6</v>
      </c>
      <c r="B4" s="3">
        <v>13</v>
      </c>
      <c r="C4" s="3">
        <v>0</v>
      </c>
      <c r="D4" s="3">
        <v>0</v>
      </c>
      <c r="E4" s="3">
        <f>ATAN(($B$4-D4)/($A$4-C4))/PI()*180-90</f>
        <v>-24.775140568831915</v>
      </c>
      <c r="G4" s="3">
        <v>-23.930000305175781</v>
      </c>
      <c r="H4" s="3">
        <v>-5.1500000953674316</v>
      </c>
      <c r="J4" s="3">
        <f>G4-E4</f>
        <v>0.84514026365613404</v>
      </c>
    </row>
    <row r="5" spans="1:10" x14ac:dyDescent="0.4">
      <c r="C5" s="3">
        <v>-7.3750000000000005E-3</v>
      </c>
      <c r="D5" s="3">
        <v>-1.0090999999999895E-2</v>
      </c>
      <c r="E5" s="3">
        <f t="shared" ref="E5:E68" si="0">ATAN(($B$4-D5)/($A$4-C5))/PI()*180-90</f>
        <v>-24.785006284940394</v>
      </c>
      <c r="G5" s="3">
        <v>-26.409999847412109</v>
      </c>
      <c r="H5" s="3">
        <v>-3.369999885559082</v>
      </c>
      <c r="J5" s="3">
        <f t="shared" ref="J5:J68" si="1">G5-E5</f>
        <v>-1.6249935624717153</v>
      </c>
    </row>
    <row r="6" spans="1:10" x14ac:dyDescent="0.4">
      <c r="C6" s="3">
        <v>-4.711000000000006E-3</v>
      </c>
      <c r="D6" s="3">
        <v>-6.4679999999998471E-3</v>
      </c>
      <c r="E6" s="3">
        <f t="shared" si="0"/>
        <v>-24.781407528418953</v>
      </c>
      <c r="G6" s="3">
        <v>-24.420000076293945</v>
      </c>
      <c r="H6" s="3">
        <v>-3.5799999237060547</v>
      </c>
      <c r="J6" s="3">
        <f t="shared" si="1"/>
        <v>0.36140745212500747</v>
      </c>
    </row>
    <row r="7" spans="1:10" x14ac:dyDescent="0.4">
      <c r="C7" s="3">
        <v>-8.2529999999999999E-3</v>
      </c>
      <c r="D7" s="3">
        <v>-1.1311999999999899E-2</v>
      </c>
      <c r="E7" s="3">
        <f t="shared" si="0"/>
        <v>-24.786146735598081</v>
      </c>
      <c r="G7" s="3">
        <v>-26.190000534057617</v>
      </c>
      <c r="H7" s="3">
        <v>-3.380000114440918</v>
      </c>
      <c r="J7" s="3">
        <f t="shared" si="1"/>
        <v>-1.4038537984595365</v>
      </c>
    </row>
    <row r="8" spans="1:10" x14ac:dyDescent="0.4">
      <c r="C8" s="3">
        <v>-1.1181000000000005E-2</v>
      </c>
      <c r="D8" s="3">
        <v>-1.5357999999999948E-2</v>
      </c>
      <c r="E8" s="3">
        <f t="shared" si="0"/>
        <v>-24.789991595748035</v>
      </c>
      <c r="G8" s="3">
        <v>-26.190000534057617</v>
      </c>
      <c r="H8" s="3">
        <v>-3.380000114440918</v>
      </c>
      <c r="J8" s="3">
        <f t="shared" si="1"/>
        <v>-1.4000089383095826</v>
      </c>
    </row>
    <row r="9" spans="1:10" x14ac:dyDescent="0.4">
      <c r="C9" s="3">
        <v>-6.1770000000000071E-3</v>
      </c>
      <c r="D9" s="3">
        <v>-8.4859999999998773E-3</v>
      </c>
      <c r="E9" s="3">
        <f t="shared" si="0"/>
        <v>-24.78334752945446</v>
      </c>
      <c r="G9" s="3">
        <v>-29.079999923706055</v>
      </c>
      <c r="H9" s="3">
        <v>-3.1099998950958252</v>
      </c>
      <c r="J9" s="3">
        <f t="shared" si="1"/>
        <v>-4.2966523942515948</v>
      </c>
    </row>
    <row r="10" spans="1:10" x14ac:dyDescent="0.4">
      <c r="C10" s="3">
        <v>-7.9320000000000015E-3</v>
      </c>
      <c r="D10" s="3">
        <v>-1.0927999999999884E-2</v>
      </c>
      <c r="E10" s="3">
        <f t="shared" si="0"/>
        <v>-24.785625219701188</v>
      </c>
      <c r="G10" s="3">
        <v>-28.690000534057617</v>
      </c>
      <c r="H10" s="3">
        <v>-0.77999997138977051</v>
      </c>
      <c r="J10" s="3">
        <f t="shared" si="1"/>
        <v>-3.9043753143564288</v>
      </c>
    </row>
    <row r="11" spans="1:10" x14ac:dyDescent="0.4">
      <c r="C11" s="3">
        <v>1.3858999999999995E-2</v>
      </c>
      <c r="D11" s="3">
        <v>1.8980999999999994E-2</v>
      </c>
      <c r="E11" s="3">
        <f t="shared" si="0"/>
        <v>-24.756585725896713</v>
      </c>
      <c r="G11" s="3">
        <v>-28.690000534057617</v>
      </c>
      <c r="H11" s="3">
        <v>-0.77999997138977051</v>
      </c>
      <c r="J11" s="3">
        <f t="shared" si="1"/>
        <v>-3.9334148081609044</v>
      </c>
    </row>
    <row r="12" spans="1:10" x14ac:dyDescent="0.4">
      <c r="C12" s="3">
        <v>7.9319999999999946E-3</v>
      </c>
      <c r="D12" s="3">
        <v>1.0927000000000135E-2</v>
      </c>
      <c r="E12" s="3">
        <f t="shared" si="0"/>
        <v>-24.764634822388047</v>
      </c>
      <c r="G12" s="3">
        <v>-28.680000305175781</v>
      </c>
      <c r="H12" s="3">
        <v>2.7300000190734863</v>
      </c>
      <c r="J12" s="3">
        <f t="shared" si="1"/>
        <v>-3.9153654827877347</v>
      </c>
    </row>
    <row r="13" spans="1:10" x14ac:dyDescent="0.4">
      <c r="C13" s="3">
        <v>3.7666999999999999E-2</v>
      </c>
      <c r="D13" s="3">
        <v>5.1744000000000144E-2</v>
      </c>
      <c r="E13" s="3">
        <f t="shared" si="0"/>
        <v>-24.724833192971971</v>
      </c>
      <c r="G13" s="3">
        <v>-29.170000076293945</v>
      </c>
      <c r="H13" s="3">
        <v>3.4100000858306885</v>
      </c>
      <c r="J13" s="3">
        <f t="shared" si="1"/>
        <v>-4.4451668833219742</v>
      </c>
    </row>
    <row r="14" spans="1:10" x14ac:dyDescent="0.4">
      <c r="C14" s="3">
        <v>1.6828999999999993E-2</v>
      </c>
      <c r="D14" s="3">
        <v>0.13307500000000005</v>
      </c>
      <c r="E14" s="3">
        <f t="shared" si="0"/>
        <v>-24.938613923221695</v>
      </c>
      <c r="G14" s="3">
        <v>-31.100000381469727</v>
      </c>
      <c r="H14" s="3">
        <v>1.8400000333786011</v>
      </c>
      <c r="J14" s="3">
        <f t="shared" si="1"/>
        <v>-6.1613864582480318</v>
      </c>
    </row>
    <row r="15" spans="1:10" x14ac:dyDescent="0.4">
      <c r="C15" s="3">
        <v>-1.3990000000000002E-2</v>
      </c>
      <c r="D15" s="3">
        <v>0.20011400000000004</v>
      </c>
      <c r="E15" s="3">
        <f t="shared" si="0"/>
        <v>-25.166351140472372</v>
      </c>
      <c r="G15" s="3">
        <v>-32.869998931884766</v>
      </c>
      <c r="H15" s="3">
        <v>-1.0900000333786011</v>
      </c>
      <c r="J15" s="3">
        <f t="shared" si="1"/>
        <v>-7.7036477914123935</v>
      </c>
    </row>
    <row r="16" spans="1:10" x14ac:dyDescent="0.4">
      <c r="C16" s="3">
        <v>2.0836E-2</v>
      </c>
      <c r="D16" s="3">
        <v>0.24712300000000006</v>
      </c>
      <c r="E16" s="3">
        <f t="shared" si="0"/>
        <v>-25.119449699676039</v>
      </c>
      <c r="G16" s="3">
        <v>-26.309999465942383</v>
      </c>
      <c r="H16" s="3">
        <v>-0.88999998569488525</v>
      </c>
      <c r="J16" s="3">
        <f t="shared" si="1"/>
        <v>-1.1905497662663436</v>
      </c>
    </row>
    <row r="17" spans="3:10" x14ac:dyDescent="0.4">
      <c r="C17" s="3">
        <v>4.7035E-2</v>
      </c>
      <c r="D17" s="3">
        <v>0.28246500000000013</v>
      </c>
      <c r="E17" s="3">
        <f t="shared" si="0"/>
        <v>-25.083875889496198</v>
      </c>
      <c r="G17" s="3">
        <v>-26.579999923706055</v>
      </c>
      <c r="H17" s="3">
        <v>0.36000001430511475</v>
      </c>
      <c r="J17" s="3">
        <f t="shared" si="1"/>
        <v>-1.4961240342098563</v>
      </c>
    </row>
    <row r="18" spans="3:10" x14ac:dyDescent="0.4">
      <c r="C18" s="3">
        <v>3.3873999999999994E-2</v>
      </c>
      <c r="D18" s="3">
        <v>0.37189100000000008</v>
      </c>
      <c r="E18" s="3">
        <f t="shared" si="0"/>
        <v>-25.2883030284558</v>
      </c>
      <c r="G18" s="3">
        <v>-21.260000228881836</v>
      </c>
      <c r="H18" s="3">
        <v>-3.9600000381469727</v>
      </c>
      <c r="J18" s="3">
        <f t="shared" si="1"/>
        <v>4.0283027995739644</v>
      </c>
    </row>
    <row r="19" spans="3:10" x14ac:dyDescent="0.4">
      <c r="C19" s="3">
        <v>7.3469999999999942E-3</v>
      </c>
      <c r="D19" s="3">
        <v>0.44266300000000003</v>
      </c>
      <c r="E19" s="3">
        <f t="shared" si="0"/>
        <v>-25.511560837694432</v>
      </c>
      <c r="G19" s="3">
        <v>-30.5</v>
      </c>
      <c r="H19" s="3">
        <v>-3.9800000190734863</v>
      </c>
      <c r="J19" s="3">
        <f t="shared" si="1"/>
        <v>-4.9884391623055677</v>
      </c>
    </row>
    <row r="20" spans="3:10" x14ac:dyDescent="0.4">
      <c r="C20" s="3">
        <v>5.2524999999999995E-2</v>
      </c>
      <c r="D20" s="3">
        <v>0.502529</v>
      </c>
      <c r="E20" s="3">
        <f t="shared" si="0"/>
        <v>-25.449509746792927</v>
      </c>
      <c r="G20" s="3">
        <v>-30.5</v>
      </c>
      <c r="H20" s="3">
        <v>-3.9800000190734863</v>
      </c>
      <c r="J20" s="3">
        <f t="shared" si="1"/>
        <v>-5.050490253207073</v>
      </c>
    </row>
    <row r="21" spans="3:10" x14ac:dyDescent="0.4">
      <c r="C21" s="3">
        <v>-1.7159000000000004E-2</v>
      </c>
      <c r="D21" s="3">
        <v>0.61972600000000011</v>
      </c>
      <c r="E21" s="3">
        <f t="shared" si="0"/>
        <v>-25.921046607693512</v>
      </c>
      <c r="G21" s="3">
        <v>-29.889999389648438</v>
      </c>
      <c r="H21" s="3">
        <v>-1.4299999475479126</v>
      </c>
      <c r="J21" s="3">
        <f t="shared" si="1"/>
        <v>-3.9689527819549255</v>
      </c>
    </row>
    <row r="22" spans="3:10" x14ac:dyDescent="0.4">
      <c r="C22" s="3">
        <v>4.7441999999999991E-2</v>
      </c>
      <c r="D22" s="3">
        <v>0.70376200000000022</v>
      </c>
      <c r="E22" s="3">
        <f t="shared" si="0"/>
        <v>-25.831432245156904</v>
      </c>
      <c r="G22" s="3">
        <v>-29.889999389648438</v>
      </c>
      <c r="H22" s="3">
        <v>-1.4299999475479126</v>
      </c>
      <c r="J22" s="3">
        <f t="shared" si="1"/>
        <v>-4.0585671444915334</v>
      </c>
    </row>
    <row r="23" spans="3:10" x14ac:dyDescent="0.4">
      <c r="C23" s="3">
        <v>2.6930999999999997E-2</v>
      </c>
      <c r="D23" s="3">
        <v>0.77944700000000011</v>
      </c>
      <c r="E23" s="3">
        <f t="shared" si="0"/>
        <v>-26.048108182410125</v>
      </c>
      <c r="G23" s="3">
        <v>-28.079999923706055</v>
      </c>
      <c r="H23" s="3">
        <v>-3.119999885559082</v>
      </c>
      <c r="J23" s="3">
        <f t="shared" si="1"/>
        <v>-2.0318917412959294</v>
      </c>
    </row>
    <row r="24" spans="3:10" x14ac:dyDescent="0.4">
      <c r="C24" s="3">
        <v>3.3825999999999995E-2</v>
      </c>
      <c r="D24" s="3">
        <v>0.88960900000000021</v>
      </c>
      <c r="E24" s="3">
        <f t="shared" si="0"/>
        <v>-26.227123954896321</v>
      </c>
      <c r="G24" s="3">
        <v>-33.400001525878906</v>
      </c>
      <c r="H24" s="3">
        <v>-2.2300000190734863</v>
      </c>
      <c r="J24" s="3">
        <f t="shared" si="1"/>
        <v>-7.1728775709825854</v>
      </c>
    </row>
    <row r="25" spans="3:10" x14ac:dyDescent="0.4">
      <c r="C25" s="3">
        <v>1.2903999999999997E-2</v>
      </c>
      <c r="D25" s="3">
        <v>0.96311900000000017</v>
      </c>
      <c r="E25" s="3">
        <f t="shared" si="0"/>
        <v>-26.445566566389616</v>
      </c>
      <c r="G25" s="3">
        <v>-33.400001525878906</v>
      </c>
      <c r="H25" s="3">
        <v>-2.2300000190734863</v>
      </c>
      <c r="J25" s="3">
        <f t="shared" si="1"/>
        <v>-6.9544349594892907</v>
      </c>
    </row>
    <row r="26" spans="3:10" x14ac:dyDescent="0.4">
      <c r="C26" s="3">
        <v>2.2200000000000004E-2</v>
      </c>
      <c r="D26" s="3">
        <v>1.0739910000000001</v>
      </c>
      <c r="E26" s="3">
        <f t="shared" si="0"/>
        <v>-26.621888227020385</v>
      </c>
      <c r="G26" s="3">
        <v>-33.400001525878906</v>
      </c>
      <c r="H26" s="3">
        <v>-2.2300000190734863</v>
      </c>
      <c r="J26" s="3">
        <f t="shared" si="1"/>
        <v>-6.7781132988585213</v>
      </c>
    </row>
    <row r="27" spans="3:10" x14ac:dyDescent="0.4">
      <c r="C27" s="3">
        <v>4.4021999999999992E-2</v>
      </c>
      <c r="D27" s="3">
        <v>1.1013599999999999</v>
      </c>
      <c r="E27" s="3">
        <f t="shared" si="0"/>
        <v>-26.590693765498287</v>
      </c>
      <c r="G27" s="3">
        <v>-26.680000305175781</v>
      </c>
      <c r="H27" s="3">
        <v>-3.369999885559082</v>
      </c>
      <c r="J27" s="3">
        <f t="shared" si="1"/>
        <v>-8.9306539677494357E-2</v>
      </c>
    </row>
    <row r="28" spans="3:10" x14ac:dyDescent="0.4">
      <c r="C28" s="3">
        <v>2.6274999999999993E-2</v>
      </c>
      <c r="D28" s="3">
        <v>1.2740860000000001</v>
      </c>
      <c r="E28" s="3">
        <f t="shared" si="0"/>
        <v>-26.996405449283628</v>
      </c>
      <c r="G28" s="3">
        <v>-26.680000305175781</v>
      </c>
      <c r="H28" s="3">
        <v>-3.369999885559082</v>
      </c>
      <c r="J28" s="3">
        <f t="shared" si="1"/>
        <v>0.31640514410784704</v>
      </c>
    </row>
    <row r="29" spans="3:10" x14ac:dyDescent="0.4">
      <c r="C29" s="3">
        <v>1.9667E-2</v>
      </c>
      <c r="D29" s="3">
        <v>1.3618620000000004</v>
      </c>
      <c r="E29" s="3">
        <f t="shared" si="0"/>
        <v>-27.196660418576002</v>
      </c>
      <c r="G29" s="3">
        <v>-27.620000839233398</v>
      </c>
      <c r="H29" s="3">
        <v>-7.3299999237060547</v>
      </c>
      <c r="J29" s="3">
        <f t="shared" si="1"/>
        <v>-0.42334042065739652</v>
      </c>
    </row>
    <row r="30" spans="3:10" x14ac:dyDescent="0.4">
      <c r="C30" s="3">
        <v>3.7711000000000001E-2</v>
      </c>
      <c r="D30" s="3">
        <v>1.4785910000000002</v>
      </c>
      <c r="E30" s="3">
        <f t="shared" si="0"/>
        <v>-27.361407301818517</v>
      </c>
      <c r="G30" s="3">
        <v>-30.260000228881836</v>
      </c>
      <c r="H30" s="3">
        <v>-3.8499999046325684</v>
      </c>
      <c r="J30" s="3">
        <f t="shared" si="1"/>
        <v>-2.8985929270633193</v>
      </c>
    </row>
    <row r="31" spans="3:10" x14ac:dyDescent="0.4">
      <c r="C31" s="3">
        <v>-1.0147000000000005E-2</v>
      </c>
      <c r="D31" s="3">
        <v>1.608276</v>
      </c>
      <c r="E31" s="3">
        <f t="shared" si="0"/>
        <v>-27.815630994649197</v>
      </c>
      <c r="G31" s="3">
        <v>-31.319999694824219</v>
      </c>
      <c r="H31" s="3">
        <v>-4.0900001525878906</v>
      </c>
      <c r="J31" s="3">
        <f t="shared" si="1"/>
        <v>-3.5043687001750214</v>
      </c>
    </row>
    <row r="32" spans="3:10" x14ac:dyDescent="0.4">
      <c r="C32" s="3">
        <v>3.1143999999999991E-2</v>
      </c>
      <c r="D32" s="3">
        <v>1.749271</v>
      </c>
      <c r="E32" s="3">
        <f t="shared" si="0"/>
        <v>-27.947318680084521</v>
      </c>
      <c r="G32" s="3">
        <v>-31.319999694824219</v>
      </c>
      <c r="H32" s="3">
        <v>-4.0900001525878906</v>
      </c>
      <c r="J32" s="3">
        <f t="shared" si="1"/>
        <v>-3.3726810147396975</v>
      </c>
    </row>
    <row r="33" spans="3:10" x14ac:dyDescent="0.4">
      <c r="C33" s="3">
        <v>2.7173000000000003E-2</v>
      </c>
      <c r="D33" s="3">
        <v>1.8355790000000001</v>
      </c>
      <c r="E33" s="3">
        <f t="shared" si="0"/>
        <v>-28.146229657968313</v>
      </c>
      <c r="G33" s="3">
        <v>-39.049999237060547</v>
      </c>
      <c r="H33" s="3">
        <v>-2.3499999046325684</v>
      </c>
      <c r="J33" s="3">
        <f t="shared" si="1"/>
        <v>-10.903769579092234</v>
      </c>
    </row>
    <row r="34" spans="3:10" x14ac:dyDescent="0.4">
      <c r="C34" s="3">
        <v>2.5735000000000001E-2</v>
      </c>
      <c r="D34" s="3">
        <v>2.0131740000000002</v>
      </c>
      <c r="E34" s="3">
        <f t="shared" si="0"/>
        <v>-28.53585448978513</v>
      </c>
      <c r="G34" s="3">
        <v>-36.509998321533203</v>
      </c>
      <c r="H34" s="3">
        <v>-6.8600001335144043</v>
      </c>
      <c r="J34" s="3">
        <f t="shared" si="1"/>
        <v>-7.9741438317480728</v>
      </c>
    </row>
    <row r="35" spans="3:10" x14ac:dyDescent="0.4">
      <c r="C35" s="3">
        <v>6.8763999999999992E-2</v>
      </c>
      <c r="D35" s="3">
        <v>2.062554</v>
      </c>
      <c r="E35" s="3">
        <f t="shared" si="0"/>
        <v>-28.470406252712991</v>
      </c>
      <c r="G35" s="3">
        <v>-31.239999771118164</v>
      </c>
      <c r="H35" s="3">
        <v>-5.4499998092651367</v>
      </c>
      <c r="J35" s="3">
        <f t="shared" si="1"/>
        <v>-2.7695935184051734</v>
      </c>
    </row>
    <row r="36" spans="3:10" x14ac:dyDescent="0.4">
      <c r="C36" s="3">
        <v>6.4548000000000008E-2</v>
      </c>
      <c r="D36" s="3">
        <v>2.2326450000000007</v>
      </c>
      <c r="E36" s="3">
        <f t="shared" si="0"/>
        <v>-28.865537042050988</v>
      </c>
      <c r="G36" s="3">
        <v>-36.520000457763672</v>
      </c>
      <c r="H36" s="3">
        <v>-4.8000001907348633</v>
      </c>
      <c r="J36" s="3">
        <f t="shared" si="1"/>
        <v>-7.6544634157126836</v>
      </c>
    </row>
    <row r="37" spans="3:10" x14ac:dyDescent="0.4">
      <c r="C37" s="3">
        <v>2.947E-2</v>
      </c>
      <c r="D37" s="3">
        <v>2.3652860000000002</v>
      </c>
      <c r="E37" s="3">
        <f t="shared" si="0"/>
        <v>-29.310679899686882</v>
      </c>
      <c r="G37" s="3">
        <v>-36.520000457763672</v>
      </c>
      <c r="H37" s="3">
        <v>-4.8000001907348633</v>
      </c>
      <c r="J37" s="3">
        <f t="shared" si="1"/>
        <v>-7.2093205580767901</v>
      </c>
    </row>
    <row r="38" spans="3:10" x14ac:dyDescent="0.4">
      <c r="C38" s="3">
        <v>4.778099999999999E-2</v>
      </c>
      <c r="D38" s="3">
        <v>2.5541239999999998</v>
      </c>
      <c r="E38" s="3">
        <f t="shared" si="0"/>
        <v>-29.675148123418474</v>
      </c>
      <c r="G38" s="3">
        <v>-38.430000305175781</v>
      </c>
      <c r="H38" s="3">
        <v>-5.9099998474121094</v>
      </c>
      <c r="J38" s="3">
        <f t="shared" si="1"/>
        <v>-8.7548521817573075</v>
      </c>
    </row>
    <row r="39" spans="3:10" x14ac:dyDescent="0.4">
      <c r="C39" s="3">
        <v>5.5459999999999995E-2</v>
      </c>
      <c r="D39" s="3">
        <v>2.6454849999999999</v>
      </c>
      <c r="E39" s="3">
        <f t="shared" si="0"/>
        <v>-29.860187244583535</v>
      </c>
      <c r="G39" s="3">
        <v>-38.430000305175781</v>
      </c>
      <c r="H39" s="3">
        <v>-5.9099998474121094</v>
      </c>
      <c r="J39" s="3">
        <f t="shared" si="1"/>
        <v>-8.5698130605922458</v>
      </c>
    </row>
    <row r="40" spans="3:10" x14ac:dyDescent="0.4">
      <c r="C40" s="3">
        <v>3.5750999999999991E-2</v>
      </c>
      <c r="D40" s="3">
        <v>2.8691410000000004</v>
      </c>
      <c r="E40" s="3">
        <f t="shared" si="0"/>
        <v>-30.486213616410048</v>
      </c>
      <c r="G40" s="3">
        <v>-33.790000915527344</v>
      </c>
      <c r="H40" s="3">
        <v>-8.9799995422363281</v>
      </c>
      <c r="J40" s="3">
        <f t="shared" si="1"/>
        <v>-3.3037872991172961</v>
      </c>
    </row>
    <row r="41" spans="3:10" x14ac:dyDescent="0.4">
      <c r="C41" s="3">
        <v>9.0505000000000002E-2</v>
      </c>
      <c r="D41" s="3">
        <v>2.9267840000000005</v>
      </c>
      <c r="E41" s="3">
        <f t="shared" si="0"/>
        <v>-30.398198543940474</v>
      </c>
      <c r="G41" s="3">
        <v>-34.180000305175781</v>
      </c>
      <c r="H41" s="3">
        <v>-7.0999999046325684</v>
      </c>
      <c r="J41" s="3">
        <f t="shared" si="1"/>
        <v>-3.7818017612353074</v>
      </c>
    </row>
    <row r="42" spans="3:10" x14ac:dyDescent="0.4">
      <c r="C42" s="3">
        <v>6.6997999999999988E-2</v>
      </c>
      <c r="D42" s="3">
        <v>3.1394630000000006</v>
      </c>
      <c r="E42" s="3">
        <f t="shared" si="0"/>
        <v>-31.034967975241912</v>
      </c>
      <c r="G42" s="3">
        <v>-33.709999084472656</v>
      </c>
      <c r="H42" s="3">
        <v>-5.690000057220459</v>
      </c>
      <c r="J42" s="3">
        <f t="shared" si="1"/>
        <v>-2.6750311092307442</v>
      </c>
    </row>
    <row r="43" spans="3:10" x14ac:dyDescent="0.4">
      <c r="C43" s="3">
        <v>8.5661000000000001E-2</v>
      </c>
      <c r="D43" s="3">
        <v>3.2361580000000005</v>
      </c>
      <c r="E43" s="3">
        <f t="shared" si="0"/>
        <v>-31.204920435017051</v>
      </c>
      <c r="G43" s="3">
        <v>-38.310001373291016</v>
      </c>
      <c r="H43" s="3">
        <v>-6.0300002098083496</v>
      </c>
      <c r="J43" s="3">
        <f t="shared" si="1"/>
        <v>-7.1050809382739644</v>
      </c>
    </row>
    <row r="44" spans="3:10" x14ac:dyDescent="0.4">
      <c r="C44" s="3">
        <v>7.3571999999999999E-2</v>
      </c>
      <c r="D44" s="3">
        <v>3.4528360000000005</v>
      </c>
      <c r="E44" s="3">
        <f t="shared" si="0"/>
        <v>-31.830054845132715</v>
      </c>
      <c r="G44" s="3">
        <v>-38.310001373291016</v>
      </c>
      <c r="H44" s="3">
        <v>-6.0300002098083496</v>
      </c>
      <c r="J44" s="3">
        <f t="shared" si="1"/>
        <v>-6.4799465281583011</v>
      </c>
    </row>
    <row r="45" spans="3:10" x14ac:dyDescent="0.4">
      <c r="C45" s="3">
        <v>9.0663999999999995E-2</v>
      </c>
      <c r="D45" s="3">
        <v>3.5446520000000001</v>
      </c>
      <c r="E45" s="3">
        <f t="shared" si="0"/>
        <v>-32.004265501660477</v>
      </c>
      <c r="G45" s="3">
        <v>-37.220001220703125</v>
      </c>
      <c r="H45" s="3">
        <v>-6.0900001525878906</v>
      </c>
      <c r="J45" s="3">
        <f t="shared" si="1"/>
        <v>-5.2157357190426481</v>
      </c>
    </row>
    <row r="46" spans="3:10" x14ac:dyDescent="0.4">
      <c r="C46" s="3">
        <v>0.11078799999999998</v>
      </c>
      <c r="D46" s="3">
        <v>3.7846160000000002</v>
      </c>
      <c r="E46" s="3">
        <f t="shared" si="0"/>
        <v>-32.581145438587129</v>
      </c>
      <c r="G46" s="3">
        <v>-37.220001220703125</v>
      </c>
      <c r="H46" s="3">
        <v>-6.0900001525878906</v>
      </c>
      <c r="J46" s="3">
        <f t="shared" si="1"/>
        <v>-4.6388557821159964</v>
      </c>
    </row>
    <row r="47" spans="3:10" x14ac:dyDescent="0.4">
      <c r="C47" s="3">
        <v>0.124459</v>
      </c>
      <c r="D47" s="3">
        <v>3.8697890000000008</v>
      </c>
      <c r="E47" s="3">
        <f t="shared" si="0"/>
        <v>-32.762391401353888</v>
      </c>
      <c r="G47" s="3">
        <v>-39.599998474121094</v>
      </c>
      <c r="H47" s="3">
        <v>-3.0099999904632568</v>
      </c>
      <c r="J47" s="3">
        <f t="shared" si="1"/>
        <v>-6.8376070727672058</v>
      </c>
    </row>
    <row r="48" spans="3:10" x14ac:dyDescent="0.4">
      <c r="C48" s="3">
        <v>9.5317000000000013E-2</v>
      </c>
      <c r="D48" s="3">
        <v>4.1256420000000009</v>
      </c>
      <c r="E48" s="3">
        <f t="shared" si="0"/>
        <v>-33.638385346818872</v>
      </c>
      <c r="G48" s="3">
        <v>-36.040000915527344</v>
      </c>
      <c r="H48" s="3">
        <v>-7.5799999237060547</v>
      </c>
      <c r="J48" s="3">
        <f t="shared" si="1"/>
        <v>-2.4016155687084719</v>
      </c>
    </row>
    <row r="49" spans="3:10" x14ac:dyDescent="0.4">
      <c r="C49" s="3">
        <v>0.11504399999999998</v>
      </c>
      <c r="D49" s="3">
        <v>4.2129700000000003</v>
      </c>
      <c r="E49" s="3">
        <f t="shared" si="0"/>
        <v>-33.811489733025866</v>
      </c>
      <c r="G49" s="3">
        <v>-34.770000457763672</v>
      </c>
      <c r="H49" s="3">
        <v>-7.2300000190734863</v>
      </c>
      <c r="J49" s="3">
        <f t="shared" si="1"/>
        <v>-0.95851072473780619</v>
      </c>
    </row>
    <row r="50" spans="3:10" x14ac:dyDescent="0.4">
      <c r="C50" s="3">
        <v>0.13502400000000001</v>
      </c>
      <c r="D50" s="3">
        <v>4.4352300000000007</v>
      </c>
      <c r="E50" s="3">
        <f t="shared" si="0"/>
        <v>-34.402530309539927</v>
      </c>
      <c r="G50" s="3">
        <v>-38.860000610351563</v>
      </c>
      <c r="H50" s="3">
        <v>-5.4200000762939453</v>
      </c>
      <c r="J50" s="3">
        <f t="shared" si="1"/>
        <v>-4.4574703008116359</v>
      </c>
    </row>
    <row r="51" spans="3:10" x14ac:dyDescent="0.4">
      <c r="C51" s="3">
        <v>0.12787899999999999</v>
      </c>
      <c r="D51" s="3">
        <v>4.5625629999999999</v>
      </c>
      <c r="E51" s="3">
        <f t="shared" si="0"/>
        <v>-34.836383579324661</v>
      </c>
      <c r="G51" s="3">
        <v>-38.419998168945313</v>
      </c>
      <c r="H51" s="3">
        <v>-3.5399999618530273</v>
      </c>
      <c r="J51" s="3">
        <f t="shared" si="1"/>
        <v>-3.5836145896206517</v>
      </c>
    </row>
    <row r="52" spans="3:10" x14ac:dyDescent="0.4">
      <c r="C52" s="3">
        <v>0.111739</v>
      </c>
      <c r="D52" s="3">
        <v>4.8103740000000004</v>
      </c>
      <c r="E52" s="3">
        <f t="shared" si="0"/>
        <v>-35.715765655456259</v>
      </c>
      <c r="G52" s="3">
        <v>-36.580001831054688</v>
      </c>
      <c r="H52" s="3">
        <v>-4.8400001525878906</v>
      </c>
      <c r="J52" s="3">
        <f t="shared" si="1"/>
        <v>-0.86423617559842825</v>
      </c>
    </row>
    <row r="53" spans="3:10" x14ac:dyDescent="0.4">
      <c r="C53" s="3">
        <v>0.13356999999999999</v>
      </c>
      <c r="D53" s="3">
        <v>4.9562809999999997</v>
      </c>
      <c r="E53" s="3">
        <f t="shared" si="0"/>
        <v>-36.103948893078801</v>
      </c>
      <c r="G53" s="3">
        <v>-36.580001831054688</v>
      </c>
      <c r="H53" s="3">
        <v>-4.8400001525878906</v>
      </c>
      <c r="J53" s="3">
        <f t="shared" si="1"/>
        <v>-0.47605293797588644</v>
      </c>
    </row>
    <row r="54" spans="3:10" x14ac:dyDescent="0.4">
      <c r="C54" s="3">
        <v>0.120905</v>
      </c>
      <c r="D54" s="3">
        <v>5.1962350000000006</v>
      </c>
      <c r="E54" s="3">
        <f t="shared" si="0"/>
        <v>-36.99314490661817</v>
      </c>
      <c r="G54" s="3">
        <v>-39.430000305175781</v>
      </c>
      <c r="H54" s="3">
        <v>-6.1700000762939453</v>
      </c>
      <c r="J54" s="3">
        <f t="shared" si="1"/>
        <v>-2.4368553985576114</v>
      </c>
    </row>
    <row r="55" spans="3:10" x14ac:dyDescent="0.4">
      <c r="C55" s="3">
        <v>0.11671000000000001</v>
      </c>
      <c r="D55" s="3">
        <v>5.3155619999999999</v>
      </c>
      <c r="E55" s="3">
        <f t="shared" si="0"/>
        <v>-37.438064633541103</v>
      </c>
      <c r="G55" s="3">
        <v>-42.029998779296875</v>
      </c>
      <c r="H55" s="3">
        <v>-8.4799995422363281</v>
      </c>
      <c r="J55" s="3">
        <f t="shared" si="1"/>
        <v>-4.5919341457557721</v>
      </c>
    </row>
    <row r="56" spans="3:10" x14ac:dyDescent="0.4">
      <c r="C56" s="3">
        <v>0.124989</v>
      </c>
      <c r="D56" s="3">
        <v>5.5621119999999999</v>
      </c>
      <c r="E56" s="3">
        <f t="shared" si="0"/>
        <v>-38.304369206792536</v>
      </c>
      <c r="G56" s="3">
        <v>-40.700000762939453</v>
      </c>
      <c r="H56" s="3">
        <v>-7.1100001335144043</v>
      </c>
      <c r="J56" s="3">
        <f t="shared" si="1"/>
        <v>-2.3956315561469168</v>
      </c>
    </row>
    <row r="57" spans="3:10" x14ac:dyDescent="0.4">
      <c r="C57" s="3">
        <v>0.13275200000000001</v>
      </c>
      <c r="D57" s="3">
        <v>5.6855660000000006</v>
      </c>
      <c r="E57" s="3">
        <f t="shared" si="0"/>
        <v>-38.734722615536334</v>
      </c>
      <c r="G57" s="3">
        <v>-43.830001831054688</v>
      </c>
      <c r="H57" s="3">
        <v>-8.2200002670288086</v>
      </c>
      <c r="J57" s="3">
        <f t="shared" si="1"/>
        <v>-5.0952792155183531</v>
      </c>
    </row>
    <row r="58" spans="3:10" x14ac:dyDescent="0.4">
      <c r="C58" s="3">
        <v>0.13806000000000002</v>
      </c>
      <c r="D58" s="3">
        <v>5.9201079999999999</v>
      </c>
      <c r="E58" s="3">
        <f t="shared" si="0"/>
        <v>-39.623745586753081</v>
      </c>
      <c r="G58" s="3">
        <v>-35.659999847412109</v>
      </c>
      <c r="H58" s="3">
        <v>-2.5</v>
      </c>
      <c r="J58" s="3">
        <f t="shared" si="1"/>
        <v>3.9637457393409719</v>
      </c>
    </row>
    <row r="59" spans="3:10" x14ac:dyDescent="0.4">
      <c r="C59" s="3">
        <v>0.152228</v>
      </c>
      <c r="D59" s="3">
        <v>6.0431410000000003</v>
      </c>
      <c r="E59" s="3">
        <f t="shared" si="0"/>
        <v>-40.049619076391366</v>
      </c>
      <c r="G59" s="3">
        <v>-39.380001068115234</v>
      </c>
      <c r="H59" s="3">
        <v>-5.820000171661377</v>
      </c>
      <c r="J59" s="3">
        <f t="shared" si="1"/>
        <v>0.6696180082761316</v>
      </c>
    </row>
    <row r="60" spans="3:10" x14ac:dyDescent="0.4">
      <c r="C60" s="3">
        <v>0.17296600000000001</v>
      </c>
      <c r="D60" s="3">
        <v>6.2789510000000002</v>
      </c>
      <c r="E60" s="3">
        <f t="shared" si="0"/>
        <v>-40.924725959777845</v>
      </c>
      <c r="G60" s="3">
        <v>-41.099998474121094</v>
      </c>
      <c r="H60" s="3">
        <v>-3.2100000381469727</v>
      </c>
      <c r="J60" s="3">
        <f t="shared" si="1"/>
        <v>-0.17527251434324853</v>
      </c>
    </row>
    <row r="61" spans="3:10" x14ac:dyDescent="0.4">
      <c r="C61" s="3">
        <v>0.17896000000000001</v>
      </c>
      <c r="D61" s="3">
        <v>6.3916130000000004</v>
      </c>
      <c r="E61" s="3">
        <f t="shared" si="0"/>
        <v>-41.375418913036782</v>
      </c>
      <c r="G61" s="3">
        <v>-43.340000152587891</v>
      </c>
      <c r="H61" s="3">
        <v>-7.4699997901916504</v>
      </c>
      <c r="J61" s="3">
        <f t="shared" si="1"/>
        <v>-1.9645812395511086</v>
      </c>
    </row>
    <row r="62" spans="3:10" x14ac:dyDescent="0.4">
      <c r="C62" s="3">
        <v>0.180534</v>
      </c>
      <c r="D62" s="3">
        <v>6.7112060000000007</v>
      </c>
      <c r="E62" s="3">
        <f t="shared" si="0"/>
        <v>-42.780270753641723</v>
      </c>
      <c r="G62" s="3">
        <v>-43.340000152587891</v>
      </c>
      <c r="H62" s="3">
        <v>-7.4699997901916504</v>
      </c>
      <c r="J62" s="3">
        <f t="shared" si="1"/>
        <v>-0.55972939894616758</v>
      </c>
    </row>
    <row r="63" spans="3:10" x14ac:dyDescent="0.4">
      <c r="C63" s="3">
        <v>0.16944399999999998</v>
      </c>
      <c r="D63" s="3">
        <v>6.8598920000000012</v>
      </c>
      <c r="E63" s="3">
        <f t="shared" si="0"/>
        <v>-43.518706115974155</v>
      </c>
      <c r="G63" s="3">
        <v>-41.889999389648438</v>
      </c>
      <c r="H63" s="3">
        <v>-5.679999828338623</v>
      </c>
      <c r="J63" s="3">
        <f t="shared" si="1"/>
        <v>1.6287067263257171</v>
      </c>
    </row>
    <row r="64" spans="3:10" x14ac:dyDescent="0.4">
      <c r="C64" s="3">
        <v>0.16893900000000001</v>
      </c>
      <c r="D64" s="3">
        <v>7.1135350000000006</v>
      </c>
      <c r="E64" s="3">
        <f t="shared" si="0"/>
        <v>-44.729090277945225</v>
      </c>
      <c r="G64" s="3">
        <v>-41.889999389648438</v>
      </c>
      <c r="H64" s="3">
        <v>-5.679999828338623</v>
      </c>
      <c r="J64" s="3">
        <f t="shared" si="1"/>
        <v>2.8390908882967878</v>
      </c>
    </row>
    <row r="65" spans="3:10" x14ac:dyDescent="0.4">
      <c r="C65" s="3">
        <v>0.171625</v>
      </c>
      <c r="D65" s="3">
        <v>7.214785</v>
      </c>
      <c r="E65" s="3">
        <f t="shared" si="0"/>
        <v>-45.212929374931605</v>
      </c>
      <c r="G65" s="3">
        <v>-46.799999237060547</v>
      </c>
      <c r="H65" s="3">
        <v>-7.9000000953674316</v>
      </c>
      <c r="J65" s="3">
        <f t="shared" si="1"/>
        <v>-1.5870698621289421</v>
      </c>
    </row>
    <row r="66" spans="3:10" x14ac:dyDescent="0.4">
      <c r="C66" s="3">
        <v>0.17034100000000002</v>
      </c>
      <c r="D66" s="3">
        <v>7.5075910000000006</v>
      </c>
      <c r="E66" s="3">
        <f t="shared" si="0"/>
        <v>-46.706162674467279</v>
      </c>
      <c r="G66" s="3">
        <v>-47.139999389648438</v>
      </c>
      <c r="H66" s="3">
        <v>-11.189999580383301</v>
      </c>
      <c r="J66" s="3">
        <f t="shared" si="1"/>
        <v>-0.43383671518115818</v>
      </c>
    </row>
    <row r="67" spans="3:10" x14ac:dyDescent="0.4">
      <c r="C67" s="3">
        <v>0.18132699999999999</v>
      </c>
      <c r="D67" s="3">
        <v>7.6092829999999996</v>
      </c>
      <c r="E67" s="3">
        <f t="shared" si="0"/>
        <v>-47.18639637404749</v>
      </c>
      <c r="G67" s="3">
        <v>-43.610000610351563</v>
      </c>
      <c r="H67" s="3">
        <v>-10.829999923706055</v>
      </c>
      <c r="J67" s="3">
        <f t="shared" si="1"/>
        <v>3.5763957636959276</v>
      </c>
    </row>
    <row r="68" spans="3:10" x14ac:dyDescent="0.4">
      <c r="C68" s="3">
        <v>0.18266499999999999</v>
      </c>
      <c r="D68" s="3">
        <v>7.8925900000000002</v>
      </c>
      <c r="E68" s="3">
        <f t="shared" si="0"/>
        <v>-48.718036030982297</v>
      </c>
      <c r="G68" s="3">
        <v>-45.119998931884766</v>
      </c>
      <c r="H68" s="3">
        <v>-12.090000152587891</v>
      </c>
      <c r="J68" s="3">
        <f t="shared" si="1"/>
        <v>3.5980370990975317</v>
      </c>
    </row>
    <row r="69" spans="3:10" x14ac:dyDescent="0.4">
      <c r="C69" s="3">
        <v>0.17821999999999999</v>
      </c>
      <c r="D69" s="3">
        <v>8.0290660000000003</v>
      </c>
      <c r="E69" s="3">
        <f t="shared" ref="E69:E132" si="2">ATAN(($B$4-D69)/($A$4-C69))/PI()*180-90</f>
        <v>-49.507602663384361</v>
      </c>
      <c r="G69" s="3">
        <v>-47.799999237060547</v>
      </c>
      <c r="H69" s="3">
        <v>-8.9600000381469727</v>
      </c>
      <c r="J69" s="3">
        <f t="shared" ref="J69:J77" si="3">G69-E69</f>
        <v>1.7076034263238142</v>
      </c>
    </row>
    <row r="70" spans="3:10" x14ac:dyDescent="0.4">
      <c r="C70" s="3">
        <v>0.18049299999999999</v>
      </c>
      <c r="D70" s="3">
        <v>8.3470980000000008</v>
      </c>
      <c r="E70" s="3">
        <f t="shared" si="2"/>
        <v>-51.356426041435427</v>
      </c>
      <c r="G70" s="3">
        <v>-41.009998321533203</v>
      </c>
      <c r="H70" s="3">
        <v>-2.809999942779541</v>
      </c>
      <c r="J70" s="3">
        <f t="shared" si="3"/>
        <v>10.346427719902223</v>
      </c>
    </row>
    <row r="71" spans="3:10" x14ac:dyDescent="0.4">
      <c r="C71" s="3">
        <v>0.16913900000000001</v>
      </c>
      <c r="D71" s="3">
        <v>8.4755789999999998</v>
      </c>
      <c r="E71" s="3">
        <f t="shared" si="2"/>
        <v>-52.190543553562406</v>
      </c>
      <c r="G71" s="3">
        <v>-45.459999084472656</v>
      </c>
      <c r="H71" s="3">
        <v>-6.6999998092651367</v>
      </c>
      <c r="J71" s="3">
        <f t="shared" si="3"/>
        <v>6.7305444690897502</v>
      </c>
    </row>
    <row r="72" spans="3:10" x14ac:dyDescent="0.4">
      <c r="C72" s="3">
        <v>0.185782</v>
      </c>
      <c r="D72" s="3">
        <v>8.7445820000000012</v>
      </c>
      <c r="E72" s="3">
        <f t="shared" si="2"/>
        <v>-53.79965540385875</v>
      </c>
      <c r="G72" s="3">
        <v>-42.560001373291016</v>
      </c>
      <c r="H72" s="3">
        <v>-10.689999580383301</v>
      </c>
      <c r="J72" s="3">
        <f t="shared" si="3"/>
        <v>11.239654030567735</v>
      </c>
    </row>
    <row r="73" spans="3:10" x14ac:dyDescent="0.4">
      <c r="C73" s="3">
        <v>0.19300800000000001</v>
      </c>
      <c r="D73" s="3">
        <v>8.8763199999999998</v>
      </c>
      <c r="E73" s="3">
        <f t="shared" si="2"/>
        <v>-54.620553667314034</v>
      </c>
      <c r="G73" s="3">
        <v>-39.029998779296875</v>
      </c>
      <c r="H73" s="3">
        <v>-6.9499998092651367</v>
      </c>
      <c r="J73" s="3">
        <f t="shared" si="3"/>
        <v>15.590554888017159</v>
      </c>
    </row>
    <row r="74" spans="3:10" x14ac:dyDescent="0.4">
      <c r="C74" s="3">
        <v>0.182809</v>
      </c>
      <c r="D74" s="3">
        <v>9.1688469999999995</v>
      </c>
      <c r="E74" s="3">
        <f t="shared" si="2"/>
        <v>-56.63143630828975</v>
      </c>
      <c r="G74" s="3">
        <v>-37.029998779296875</v>
      </c>
      <c r="H74" s="3">
        <v>-5.880000114440918</v>
      </c>
      <c r="J74" s="3">
        <f t="shared" si="3"/>
        <v>19.601437528992875</v>
      </c>
    </row>
    <row r="75" spans="3:10" x14ac:dyDescent="0.4">
      <c r="C75" s="3">
        <v>0.18875400000000001</v>
      </c>
      <c r="D75" s="3">
        <v>9.2959300000000002</v>
      </c>
      <c r="E75" s="3">
        <f t="shared" si="2"/>
        <v>-57.486691087275169</v>
      </c>
      <c r="G75" s="3">
        <v>-40.049999237060547</v>
      </c>
      <c r="H75" s="3">
        <v>-9.8199996948242188</v>
      </c>
      <c r="J75" s="3">
        <f t="shared" si="3"/>
        <v>17.436691850214622</v>
      </c>
    </row>
    <row r="76" spans="3:10" x14ac:dyDescent="0.4">
      <c r="C76" s="3">
        <v>0.19348099999999999</v>
      </c>
      <c r="D76" s="3">
        <v>9.5850089999999994</v>
      </c>
      <c r="E76" s="3">
        <f t="shared" si="2"/>
        <v>-59.538915467239221</v>
      </c>
      <c r="G76" s="3">
        <v>-40.049999237060547</v>
      </c>
      <c r="H76" s="3">
        <v>-9.8199996948242188</v>
      </c>
      <c r="J76" s="3">
        <f t="shared" si="3"/>
        <v>19.488916230178674</v>
      </c>
    </row>
    <row r="77" spans="3:10" x14ac:dyDescent="0.4">
      <c r="C77" s="3">
        <v>0.193636</v>
      </c>
      <c r="D77" s="3">
        <v>9.7470230000000004</v>
      </c>
      <c r="E77" s="3">
        <f t="shared" si="2"/>
        <v>-60.740559115402995</v>
      </c>
      <c r="G77" s="3">
        <v>-38.680000305175781</v>
      </c>
      <c r="H77" s="3">
        <v>-10.869999885559082</v>
      </c>
      <c r="J77" s="3">
        <f t="shared" si="3"/>
        <v>22.060558810227214</v>
      </c>
    </row>
    <row r="78" spans="3:10" x14ac:dyDescent="0.4">
      <c r="H78" s="3" cm="1">
        <f t="array" ref="H78">AVERAGE(ABS(H4:H77))</f>
        <v>5.2082432186281356</v>
      </c>
      <c r="J78" s="3" cm="1">
        <f t="array" ref="J78">AVERAGE(ABS(J4:J77))</f>
        <v>4.9277341524874689</v>
      </c>
    </row>
    <row r="79" spans="3:10" x14ac:dyDescent="0.4">
      <c r="H79" s="3">
        <f>_xlfn.STDEV.P(H4:H77)</f>
        <v>3.1528346020606826</v>
      </c>
      <c r="J79" s="3">
        <f>_xlfn.STDEV.P(J4:J77)</f>
        <v>6.6896944840712864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0A53-D1DA-419A-9886-6A3A688FA7BB}">
  <dimension ref="A1:AI261"/>
  <sheetViews>
    <sheetView topLeftCell="L3" zoomScale="70" zoomScaleNormal="70" workbookViewId="0">
      <selection activeCell="AI3" sqref="AI3"/>
    </sheetView>
  </sheetViews>
  <sheetFormatPr defaultRowHeight="18.75" x14ac:dyDescent="0.4"/>
  <cols>
    <col min="1" max="1" width="24.25" style="6" bestFit="1" customWidth="1"/>
    <col min="2" max="2" width="13.25" style="6" bestFit="1" customWidth="1"/>
    <col min="3" max="3" width="19" style="6" bestFit="1" customWidth="1"/>
    <col min="4" max="4" width="13.125" style="6" bestFit="1" customWidth="1"/>
    <col min="5" max="5" width="9.5" style="6" bestFit="1" customWidth="1"/>
    <col min="6" max="6" width="8.75" style="6" bestFit="1" customWidth="1"/>
    <col min="7" max="8" width="19.25" style="6" bestFit="1" customWidth="1"/>
    <col min="9" max="9" width="7.75" style="6" bestFit="1" customWidth="1"/>
    <col min="10" max="10" width="10.5" style="3" bestFit="1" customWidth="1"/>
    <col min="11" max="11" width="10.75" style="3" bestFit="1" customWidth="1"/>
    <col min="12" max="12" width="10.5" style="3" bestFit="1" customWidth="1"/>
    <col min="13" max="13" width="10.75" style="3" bestFit="1" customWidth="1"/>
    <col min="14" max="15" width="9.375" style="3" customWidth="1"/>
    <col min="16" max="16" width="13.25" style="3" bestFit="1" customWidth="1"/>
    <col min="17" max="17" width="12.625" style="3" bestFit="1" customWidth="1"/>
    <col min="18" max="29" width="9" style="3"/>
    <col min="30" max="30" width="9" style="4"/>
    <col min="31" max="31" width="22.25" style="13" customWidth="1"/>
    <col min="32" max="32" width="25.75" style="3" bestFit="1" customWidth="1"/>
    <col min="33" max="33" width="26.75" style="3" bestFit="1" customWidth="1"/>
    <col min="34" max="16384" width="9" style="3"/>
  </cols>
  <sheetData>
    <row r="1" spans="1:35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AE1" s="5"/>
      <c r="AF1" s="5"/>
      <c r="AG1" s="5"/>
    </row>
    <row r="2" spans="1:35" x14ac:dyDescent="0.4">
      <c r="B2" s="1" t="s">
        <v>1</v>
      </c>
      <c r="C2" s="1"/>
      <c r="D2" s="1"/>
      <c r="E2" s="1" t="s">
        <v>2</v>
      </c>
      <c r="F2" s="1"/>
      <c r="G2" s="1"/>
      <c r="H2" s="1"/>
      <c r="I2" s="1"/>
      <c r="J2" s="5" t="s">
        <v>3</v>
      </c>
      <c r="K2" s="5"/>
      <c r="L2" s="5" t="s">
        <v>4</v>
      </c>
      <c r="M2" s="5"/>
      <c r="N2" s="5" t="s">
        <v>153</v>
      </c>
      <c r="O2" s="5"/>
      <c r="P2" s="7"/>
      <c r="Q2" s="7"/>
      <c r="R2" s="7"/>
      <c r="AE2" s="8"/>
      <c r="AF2" s="5" t="s">
        <v>6</v>
      </c>
      <c r="AG2" s="5"/>
    </row>
    <row r="3" spans="1:35" x14ac:dyDescent="0.4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6" t="s">
        <v>20</v>
      </c>
      <c r="O3" s="6" t="s">
        <v>21</v>
      </c>
      <c r="P3" s="6" t="s">
        <v>805</v>
      </c>
      <c r="Q3" s="6" t="s">
        <v>804</v>
      </c>
      <c r="R3" s="6"/>
      <c r="AE3" s="9" t="s">
        <v>10</v>
      </c>
      <c r="AF3" s="10" t="s">
        <v>22</v>
      </c>
      <c r="AG3" s="10" t="s">
        <v>23</v>
      </c>
      <c r="AH3" s="3" t="s">
        <v>24</v>
      </c>
      <c r="AI3" s="3" t="s">
        <v>25</v>
      </c>
    </row>
    <row r="4" spans="1:35" x14ac:dyDescent="0.4">
      <c r="A4" s="14" t="s">
        <v>803</v>
      </c>
      <c r="B4" s="6" t="str">
        <f>MID(A4,12,8)&amp;"."&amp;RIGHT(A4,3)</f>
        <v>14:55:21.404</v>
      </c>
      <c r="C4" s="6">
        <f>LEFT(B4,2)*3600+MID(B4,4,2)*60+RIGHT(B4,6)</f>
        <v>53721.404000000002</v>
      </c>
      <c r="D4" s="6">
        <f>C4-$C$4</f>
        <v>0</v>
      </c>
      <c r="E4" s="6">
        <v>57.231699999999996</v>
      </c>
      <c r="F4" s="6">
        <v>1024.17</v>
      </c>
      <c r="G4" s="6">
        <v>14946.5</v>
      </c>
      <c r="H4" s="6">
        <v>778.5</v>
      </c>
      <c r="I4" s="6">
        <v>470.75</v>
      </c>
      <c r="J4" s="3">
        <f>ROUND(E4*COS(0.7*PI()/180)-F4*SIN(0.7*PI()/180),3)</f>
        <v>44.715000000000003</v>
      </c>
      <c r="K4" s="3">
        <f>ROUND(E4*SIN(0.7*PI()/180)+F4*COS(0.7*PI()/180),3)</f>
        <v>1024.7929999999999</v>
      </c>
      <c r="L4" s="3">
        <f>J4-$J$4</f>
        <v>0</v>
      </c>
      <c r="M4" s="3">
        <f>K4-$K$4</f>
        <v>0</v>
      </c>
      <c r="N4" s="3">
        <f>L4*0.001</f>
        <v>0</v>
      </c>
      <c r="O4" s="3">
        <f>M4*0.001</f>
        <v>0</v>
      </c>
      <c r="P4" s="3">
        <f>IF(O4&gt;15,"",N4)</f>
        <v>0</v>
      </c>
      <c r="Q4" s="3" t="str">
        <f>IF(O4&lt;15,"",N4)</f>
        <v/>
      </c>
      <c r="AE4" s="3">
        <v>0</v>
      </c>
      <c r="AF4" s="3">
        <v>-23.930000305175781</v>
      </c>
      <c r="AG4" s="3">
        <v>-5.1500000953674316</v>
      </c>
      <c r="AH4" s="3">
        <f>AF4</f>
        <v>-23.930000305175781</v>
      </c>
      <c r="AI4" s="3">
        <f>AG4</f>
        <v>-5.1500000953674316</v>
      </c>
    </row>
    <row r="5" spans="1:35" x14ac:dyDescent="0.4">
      <c r="A5" s="6" t="s">
        <v>802</v>
      </c>
      <c r="B5" s="6" t="str">
        <f>MID(A5,12,8)&amp;"."&amp;RIGHT(A5,3)</f>
        <v>14:55:21.495</v>
      </c>
      <c r="C5" s="6">
        <f>LEFT(B5,2)*3600+MID(B5,4,2)*60+RIGHT(B5,6)</f>
        <v>53721.495000000003</v>
      </c>
      <c r="D5" s="6">
        <f>C5-$C$4</f>
        <v>9.1000000000349246E-2</v>
      </c>
      <c r="E5" s="6">
        <v>49.733499999999999</v>
      </c>
      <c r="F5" s="6">
        <v>1014.17</v>
      </c>
      <c r="G5" s="6">
        <v>14959</v>
      </c>
      <c r="H5" s="6">
        <v>774</v>
      </c>
      <c r="I5" s="6">
        <v>470.75</v>
      </c>
      <c r="J5" s="3">
        <f>ROUND(E5*COS(0.7*PI()/180)-F5*SIN(0.7*PI()/180),3)</f>
        <v>37.340000000000003</v>
      </c>
      <c r="K5" s="3">
        <f>ROUND(E5*SIN(0.7*PI()/180)+F5*COS(0.7*PI()/180),3)</f>
        <v>1014.702</v>
      </c>
      <c r="L5" s="3">
        <f>J5-$J$4</f>
        <v>-7.375</v>
      </c>
      <c r="M5" s="3">
        <f>K5-$K$4</f>
        <v>-10.090999999999894</v>
      </c>
      <c r="N5" s="3">
        <f>L5*0.001</f>
        <v>-7.3750000000000005E-3</v>
      </c>
      <c r="O5" s="3">
        <f>M5*0.001</f>
        <v>-1.0090999999999895E-2</v>
      </c>
      <c r="P5" s="3">
        <f>IF(O5&gt;15,"",N5)</f>
        <v>-7.3750000000000005E-3</v>
      </c>
      <c r="Q5" s="3" t="str">
        <f>IF(O5&lt;15,"",N5)</f>
        <v/>
      </c>
      <c r="AE5" s="3">
        <v>6.4000000000000001E-2</v>
      </c>
      <c r="AF5" s="3">
        <v>-26.409999847412109</v>
      </c>
      <c r="AG5" s="3">
        <v>-3.369999885559082</v>
      </c>
      <c r="AH5" s="3">
        <f>AF5</f>
        <v>-26.409999847412109</v>
      </c>
      <c r="AI5" s="3">
        <f>AG5</f>
        <v>-3.369999885559082</v>
      </c>
    </row>
    <row r="6" spans="1:35" x14ac:dyDescent="0.4">
      <c r="A6" s="6" t="s">
        <v>801</v>
      </c>
      <c r="B6" s="6" t="str">
        <f>MID(A6,12,8)&amp;"."&amp;RIGHT(A6,3)</f>
        <v>14:55:21.588</v>
      </c>
      <c r="C6" s="6">
        <f>LEFT(B6,2)*3600+MID(B6,4,2)*60+RIGHT(B6,6)</f>
        <v>53721.588000000003</v>
      </c>
      <c r="D6" s="6">
        <f>C6-$C$4</f>
        <v>0.18400000000110595</v>
      </c>
      <c r="E6" s="6">
        <v>52.441699999999997</v>
      </c>
      <c r="F6" s="6">
        <v>1017.76</v>
      </c>
      <c r="G6" s="6">
        <v>14954.5</v>
      </c>
      <c r="H6" s="6">
        <v>773</v>
      </c>
      <c r="I6" s="6">
        <v>470.75</v>
      </c>
      <c r="J6" s="3">
        <f>ROUND(E6*COS(0.7*PI()/180)-F6*SIN(0.7*PI()/180),3)</f>
        <v>40.003999999999998</v>
      </c>
      <c r="K6" s="3">
        <f>ROUND(E6*SIN(0.7*PI()/180)+F6*COS(0.7*PI()/180),3)</f>
        <v>1018.325</v>
      </c>
      <c r="L6" s="3">
        <f>J6-$J$4</f>
        <v>-4.7110000000000056</v>
      </c>
      <c r="M6" s="3">
        <f>K6-$K$4</f>
        <v>-6.4679999999998472</v>
      </c>
      <c r="N6" s="3">
        <f>L6*0.001</f>
        <v>-4.711000000000006E-3</v>
      </c>
      <c r="O6" s="3">
        <f>M6*0.001</f>
        <v>-6.4679999999998471E-3</v>
      </c>
      <c r="P6" s="3">
        <f>IF(O6&gt;15,"",N6)</f>
        <v>-4.711000000000006E-3</v>
      </c>
      <c r="Q6" s="3" t="str">
        <f>IF(O6&lt;15,"",N6)</f>
        <v/>
      </c>
      <c r="AE6" s="3">
        <v>0.128</v>
      </c>
      <c r="AF6" s="3">
        <v>-24.420000076293945</v>
      </c>
      <c r="AG6" s="3">
        <v>-3.5799999237060547</v>
      </c>
      <c r="AH6" s="3">
        <f>AF6</f>
        <v>-24.420000076293945</v>
      </c>
      <c r="AI6" s="3">
        <f>AG6</f>
        <v>-3.5799999237060547</v>
      </c>
    </row>
    <row r="7" spans="1:35" x14ac:dyDescent="0.4">
      <c r="A7" s="6" t="s">
        <v>800</v>
      </c>
      <c r="B7" s="6" t="str">
        <f>MID(A7,12,8)&amp;"."&amp;RIGHT(A7,3)</f>
        <v>14:55:21.681</v>
      </c>
      <c r="C7" s="6">
        <f>LEFT(B7,2)*3600+MID(B7,4,2)*60+RIGHT(B7,6)</f>
        <v>53721.680999999997</v>
      </c>
      <c r="D7" s="6">
        <f>C7-$C$4</f>
        <v>0.27699999999458669</v>
      </c>
      <c r="E7" s="6">
        <v>48.841299999999997</v>
      </c>
      <c r="F7" s="6">
        <v>1012.96</v>
      </c>
      <c r="G7" s="6">
        <v>14960.5</v>
      </c>
      <c r="H7" s="6">
        <v>768.5</v>
      </c>
      <c r="I7" s="6">
        <v>470.75</v>
      </c>
      <c r="J7" s="3">
        <f>ROUND(E7*COS(0.7*PI()/180)-F7*SIN(0.7*PI()/180),3)</f>
        <v>36.462000000000003</v>
      </c>
      <c r="K7" s="3">
        <f>ROUND(E7*SIN(0.7*PI()/180)+F7*COS(0.7*PI()/180),3)</f>
        <v>1013.481</v>
      </c>
      <c r="L7" s="3">
        <f>J7-$J$4</f>
        <v>-8.2530000000000001</v>
      </c>
      <c r="M7" s="3">
        <f>K7-$K$4</f>
        <v>-11.311999999999898</v>
      </c>
      <c r="N7" s="3">
        <f>L7*0.001</f>
        <v>-8.2529999999999999E-3</v>
      </c>
      <c r="O7" s="3">
        <f>M7*0.001</f>
        <v>-1.1311999999999899E-2</v>
      </c>
      <c r="P7" s="3">
        <f>IF(O7&gt;15,"",N7)</f>
        <v>-8.2529999999999999E-3</v>
      </c>
      <c r="Q7" s="3" t="str">
        <f>IF(O7&lt;15,"",N7)</f>
        <v/>
      </c>
      <c r="AE7" s="3">
        <v>0.21199999999999999</v>
      </c>
      <c r="AF7" s="3">
        <v>-26.190000534057617</v>
      </c>
      <c r="AG7" s="3">
        <v>-3.380000114440918</v>
      </c>
      <c r="AH7" s="3">
        <f>AF7</f>
        <v>-26.190000534057617</v>
      </c>
      <c r="AI7" s="3">
        <f>AG7</f>
        <v>-3.380000114440918</v>
      </c>
    </row>
    <row r="8" spans="1:35" x14ac:dyDescent="0.4">
      <c r="A8" s="6" t="s">
        <v>799</v>
      </c>
      <c r="B8" s="6" t="str">
        <f>MID(A8,12,8)&amp;"."&amp;RIGHT(A8,3)</f>
        <v>14:55:21.777</v>
      </c>
      <c r="C8" s="6">
        <f>LEFT(B8,2)*3600+MID(B8,4,2)*60+RIGHT(B8,6)</f>
        <v>53721.777000000002</v>
      </c>
      <c r="D8" s="6">
        <f>C8-$C$4</f>
        <v>0.37299999999959255</v>
      </c>
      <c r="E8" s="6">
        <v>45.863700000000001</v>
      </c>
      <c r="F8" s="6">
        <v>1008.95</v>
      </c>
      <c r="G8" s="6">
        <v>14965.5</v>
      </c>
      <c r="H8" s="6">
        <v>767.5</v>
      </c>
      <c r="I8" s="6">
        <v>470.75</v>
      </c>
      <c r="J8" s="3">
        <f>ROUND(E8*COS(0.7*PI()/180)-F8*SIN(0.7*PI()/180),3)</f>
        <v>33.533999999999999</v>
      </c>
      <c r="K8" s="3">
        <f>ROUND(E8*SIN(0.7*PI()/180)+F8*COS(0.7*PI()/180),3)</f>
        <v>1009.4349999999999</v>
      </c>
      <c r="L8" s="3">
        <f>J8-$J$4</f>
        <v>-11.181000000000004</v>
      </c>
      <c r="M8" s="3">
        <f>K8-$K$4</f>
        <v>-15.357999999999947</v>
      </c>
      <c r="N8" s="3">
        <f>L8*0.001</f>
        <v>-1.1181000000000005E-2</v>
      </c>
      <c r="O8" s="3">
        <f>M8*0.001</f>
        <v>-1.5357999999999948E-2</v>
      </c>
      <c r="P8" s="3">
        <f>IF(O8&gt;15,"",N8)</f>
        <v>-1.1181000000000005E-2</v>
      </c>
      <c r="Q8" s="3" t="str">
        <f>IF(O8&lt;15,"",N8)</f>
        <v/>
      </c>
      <c r="AE8" s="3">
        <v>0.27</v>
      </c>
      <c r="AF8" s="3">
        <v>-26.190000534057617</v>
      </c>
      <c r="AG8" s="3">
        <v>-3.380000114440918</v>
      </c>
      <c r="AH8" s="3">
        <f>AF8</f>
        <v>-26.190000534057617</v>
      </c>
      <c r="AI8" s="3">
        <f>AG8</f>
        <v>-3.380000114440918</v>
      </c>
    </row>
    <row r="9" spans="1:35" x14ac:dyDescent="0.4">
      <c r="A9" s="6" t="s">
        <v>798</v>
      </c>
      <c r="B9" s="6" t="str">
        <f>MID(A9,12,8)&amp;"."&amp;RIGHT(A9,3)</f>
        <v>14:55:21.874</v>
      </c>
      <c r="C9" s="6">
        <f>LEFT(B9,2)*3600+MID(B9,4,2)*60+RIGHT(B9,6)</f>
        <v>53721.874000000003</v>
      </c>
      <c r="D9" s="6">
        <f>C9-$C$4</f>
        <v>0.47000000000116415</v>
      </c>
      <c r="E9" s="6">
        <v>50.951099999999997</v>
      </c>
      <c r="F9" s="6">
        <v>1015.76</v>
      </c>
      <c r="G9" s="6">
        <v>14957</v>
      </c>
      <c r="H9" s="6">
        <v>767</v>
      </c>
      <c r="I9" s="6">
        <v>470.75</v>
      </c>
      <c r="J9" s="3">
        <f>ROUND(E9*COS(0.7*PI()/180)-F9*SIN(0.7*PI()/180),3)</f>
        <v>38.537999999999997</v>
      </c>
      <c r="K9" s="3">
        <f>ROUND(E9*SIN(0.7*PI()/180)+F9*COS(0.7*PI()/180),3)</f>
        <v>1016.307</v>
      </c>
      <c r="L9" s="3">
        <f>J9-$J$4</f>
        <v>-6.1770000000000067</v>
      </c>
      <c r="M9" s="3">
        <f>K9-$K$4</f>
        <v>-8.4859999999998763</v>
      </c>
      <c r="N9" s="3">
        <f>L9*0.001</f>
        <v>-6.1770000000000071E-3</v>
      </c>
      <c r="O9" s="3">
        <f>M9*0.001</f>
        <v>-8.4859999999998773E-3</v>
      </c>
      <c r="P9" s="3">
        <f>IF(O9&gt;15,"",N9)</f>
        <v>-6.1770000000000071E-3</v>
      </c>
      <c r="Q9" s="3" t="str">
        <f>IF(O9&lt;15,"",N9)</f>
        <v/>
      </c>
      <c r="AE9" s="3">
        <v>0.34200000000000003</v>
      </c>
      <c r="AF9" s="3">
        <v>-29.079999923706055</v>
      </c>
      <c r="AG9" s="3">
        <v>-3.1099998950958252</v>
      </c>
      <c r="AH9" s="3">
        <f>AF9</f>
        <v>-29.079999923706055</v>
      </c>
      <c r="AI9" s="3">
        <f>AG9</f>
        <v>-3.1099998950958252</v>
      </c>
    </row>
    <row r="10" spans="1:35" x14ac:dyDescent="0.4">
      <c r="A10" s="6" t="s">
        <v>797</v>
      </c>
      <c r="B10" s="6" t="str">
        <f>MID(A10,12,8)&amp;"."&amp;RIGHT(A10,3)</f>
        <v>14:55:21.966</v>
      </c>
      <c r="C10" s="6">
        <f>LEFT(B10,2)*3600+MID(B10,4,2)*60+RIGHT(B10,6)</f>
        <v>53721.966</v>
      </c>
      <c r="D10" s="6">
        <f>C10-$C$4</f>
        <v>0.56199999999807915</v>
      </c>
      <c r="E10" s="6">
        <v>49.166699999999999</v>
      </c>
      <c r="F10" s="6">
        <v>1013.34</v>
      </c>
      <c r="G10" s="6">
        <v>14960</v>
      </c>
      <c r="H10" s="6">
        <v>773.5</v>
      </c>
      <c r="I10" s="6">
        <v>470.75</v>
      </c>
      <c r="J10" s="3">
        <f>ROUND(E10*COS(0.7*PI()/180)-F10*SIN(0.7*PI()/180),3)</f>
        <v>36.783000000000001</v>
      </c>
      <c r="K10" s="3">
        <f>ROUND(E10*SIN(0.7*PI()/180)+F10*COS(0.7*PI()/180),3)</f>
        <v>1013.865</v>
      </c>
      <c r="L10" s="3">
        <f>J10-$J$4</f>
        <v>-7.9320000000000022</v>
      </c>
      <c r="M10" s="3">
        <f>K10-$K$4</f>
        <v>-10.927999999999884</v>
      </c>
      <c r="N10" s="3">
        <f>L10*0.001</f>
        <v>-7.9320000000000015E-3</v>
      </c>
      <c r="O10" s="3">
        <f>M10*0.001</f>
        <v>-1.0927999999999884E-2</v>
      </c>
      <c r="P10" s="3">
        <f>IF(O10&gt;15,"",N10)</f>
        <v>-7.9320000000000015E-3</v>
      </c>
      <c r="Q10" s="3" t="str">
        <f>IF(O10&lt;15,"",N10)</f>
        <v/>
      </c>
      <c r="AE10" s="3">
        <v>0.4</v>
      </c>
      <c r="AF10" s="3">
        <v>-28.690000534057617</v>
      </c>
      <c r="AG10" s="3">
        <v>-0.77999997138977051</v>
      </c>
      <c r="AH10" s="3">
        <f>AF10</f>
        <v>-28.690000534057617</v>
      </c>
      <c r="AI10" s="3">
        <f>AG10</f>
        <v>-0.77999997138977051</v>
      </c>
    </row>
    <row r="11" spans="1:35" x14ac:dyDescent="0.4">
      <c r="A11" s="6" t="s">
        <v>796</v>
      </c>
      <c r="B11" s="6" t="str">
        <f>MID(A11,12,8)&amp;"."&amp;RIGHT(A11,3)</f>
        <v>14:55:22.058</v>
      </c>
      <c r="C11" s="6">
        <f>LEFT(B11,2)*3600+MID(B11,4,2)*60+RIGHT(B11,6)</f>
        <v>53722.057999999997</v>
      </c>
      <c r="D11" s="6">
        <f>C11-$C$4</f>
        <v>0.65399999999499414</v>
      </c>
      <c r="E11" s="6">
        <v>71.321899999999999</v>
      </c>
      <c r="F11" s="6">
        <v>1042.98</v>
      </c>
      <c r="G11" s="6">
        <v>14923</v>
      </c>
      <c r="H11" s="6">
        <v>790</v>
      </c>
      <c r="I11" s="6">
        <v>470.75</v>
      </c>
      <c r="J11" s="3">
        <f>ROUND(E11*COS(0.7*PI()/180)-F11*SIN(0.7*PI()/180),3)</f>
        <v>58.573999999999998</v>
      </c>
      <c r="K11" s="3">
        <f>ROUND(E11*SIN(0.7*PI()/180)+F11*COS(0.7*PI()/180),3)</f>
        <v>1043.7739999999999</v>
      </c>
      <c r="L11" s="3">
        <f>J11-$J$4</f>
        <v>13.858999999999995</v>
      </c>
      <c r="M11" s="3">
        <f>K11-$K$4</f>
        <v>18.980999999999995</v>
      </c>
      <c r="N11" s="3">
        <f>L11*0.001</f>
        <v>1.3858999999999995E-2</v>
      </c>
      <c r="O11" s="3">
        <f>M11*0.001</f>
        <v>1.8980999999999994E-2</v>
      </c>
      <c r="P11" s="3">
        <f>IF(O11&gt;15,"",N11)</f>
        <v>1.3858999999999995E-2</v>
      </c>
      <c r="Q11" s="3" t="str">
        <f>IF(O11&lt;15,"",N11)</f>
        <v/>
      </c>
      <c r="AE11" s="3">
        <v>0.46400000000000002</v>
      </c>
      <c r="AF11" s="3">
        <v>-28.690000534057617</v>
      </c>
      <c r="AG11" s="3">
        <v>-0.77999997138977051</v>
      </c>
      <c r="AH11" s="3">
        <f>AF11</f>
        <v>-28.690000534057617</v>
      </c>
      <c r="AI11" s="3">
        <f>AG11</f>
        <v>-0.77999997138977051</v>
      </c>
    </row>
    <row r="12" spans="1:35" x14ac:dyDescent="0.4">
      <c r="A12" s="6" t="s">
        <v>795</v>
      </c>
      <c r="B12" s="6" t="str">
        <f>MID(A12,12,8)&amp;"."&amp;RIGHT(A12,3)</f>
        <v>14:55:22.152</v>
      </c>
      <c r="C12" s="6">
        <f>LEFT(B12,2)*3600+MID(B12,4,2)*60+RIGHT(B12,6)</f>
        <v>53722.152000000002</v>
      </c>
      <c r="D12" s="6">
        <f>C12-$C$4</f>
        <v>0.74799999999959255</v>
      </c>
      <c r="E12" s="6">
        <v>65.296800000000005</v>
      </c>
      <c r="F12" s="6">
        <v>1035</v>
      </c>
      <c r="G12" s="6">
        <v>14933</v>
      </c>
      <c r="H12" s="6">
        <v>792</v>
      </c>
      <c r="I12" s="6">
        <v>470.75</v>
      </c>
      <c r="J12" s="3">
        <f>ROUND(E12*COS(0.7*PI()/180)-F12*SIN(0.7*PI()/180),3)</f>
        <v>52.646999999999998</v>
      </c>
      <c r="K12" s="3">
        <f>ROUND(E12*SIN(0.7*PI()/180)+F12*COS(0.7*PI()/180),3)</f>
        <v>1035.72</v>
      </c>
      <c r="L12" s="3">
        <f>J12-$J$4</f>
        <v>7.9319999999999951</v>
      </c>
      <c r="M12" s="3">
        <f>K12-$K$4</f>
        <v>10.927000000000135</v>
      </c>
      <c r="N12" s="3">
        <f>L12*0.001</f>
        <v>7.9319999999999946E-3</v>
      </c>
      <c r="O12" s="3">
        <f>M12*0.001</f>
        <v>1.0927000000000135E-2</v>
      </c>
      <c r="P12" s="3">
        <f>IF(O12&gt;15,"",N12)</f>
        <v>7.9319999999999946E-3</v>
      </c>
      <c r="Q12" s="3" t="str">
        <f>IF(O12&lt;15,"",N12)</f>
        <v/>
      </c>
      <c r="AE12" s="3">
        <v>0.52600000000000002</v>
      </c>
      <c r="AF12" s="3">
        <v>-28.680000305175781</v>
      </c>
      <c r="AG12" s="3">
        <v>2.7300000190734863</v>
      </c>
      <c r="AH12" s="3">
        <f>AF12</f>
        <v>-28.680000305175781</v>
      </c>
      <c r="AI12" s="3">
        <f>AG12</f>
        <v>2.7300000190734863</v>
      </c>
    </row>
    <row r="13" spans="1:35" x14ac:dyDescent="0.4">
      <c r="A13" s="6" t="s">
        <v>794</v>
      </c>
      <c r="B13" s="6" t="str">
        <f>MID(A13,12,8)&amp;"."&amp;RIGHT(A13,3)</f>
        <v>14:55:22.244</v>
      </c>
      <c r="C13" s="6">
        <f>LEFT(B13,2)*3600+MID(B13,4,2)*60+RIGHT(B13,6)</f>
        <v>53722.243999999999</v>
      </c>
      <c r="D13" s="6">
        <f>C13-$C$4</f>
        <v>0.83999999999650754</v>
      </c>
      <c r="E13" s="6">
        <v>95.527600000000007</v>
      </c>
      <c r="F13" s="6">
        <v>1075.45</v>
      </c>
      <c r="G13" s="6">
        <v>14882.5</v>
      </c>
      <c r="H13" s="6">
        <v>784.5</v>
      </c>
      <c r="I13" s="6">
        <v>470.75</v>
      </c>
      <c r="J13" s="3">
        <f>ROUND(E13*COS(0.7*PI()/180)-F13*SIN(0.7*PI()/180),3)</f>
        <v>82.382000000000005</v>
      </c>
      <c r="K13" s="3">
        <f>ROUND(E13*SIN(0.7*PI()/180)+F13*COS(0.7*PI()/180),3)</f>
        <v>1076.537</v>
      </c>
      <c r="L13" s="3">
        <f>J13-$J$4</f>
        <v>37.667000000000002</v>
      </c>
      <c r="M13" s="3">
        <f>K13-$K$4</f>
        <v>51.744000000000142</v>
      </c>
      <c r="N13" s="3">
        <f>L13*0.001</f>
        <v>3.7666999999999999E-2</v>
      </c>
      <c r="O13" s="3">
        <f>M13*0.001</f>
        <v>5.1744000000000144E-2</v>
      </c>
      <c r="P13" s="3">
        <f>IF(O13&gt;15,"",N13)</f>
        <v>3.7666999999999999E-2</v>
      </c>
      <c r="Q13" s="3" t="str">
        <f>IF(O13&lt;15,"",N13)</f>
        <v/>
      </c>
      <c r="AE13" s="3">
        <v>0.58399999999999996</v>
      </c>
      <c r="AF13" s="3">
        <v>-29.170000076293945</v>
      </c>
      <c r="AG13" s="3">
        <v>3.4100000858306885</v>
      </c>
      <c r="AH13" s="3">
        <f>AF13</f>
        <v>-29.170000076293945</v>
      </c>
      <c r="AI13" s="3">
        <f>AG13</f>
        <v>3.4100000858306885</v>
      </c>
    </row>
    <row r="14" spans="1:35" x14ac:dyDescent="0.4">
      <c r="A14" s="6" t="s">
        <v>793</v>
      </c>
      <c r="B14" s="6" t="str">
        <f>MID(A14,12,8)&amp;"."&amp;RIGHT(A14,3)</f>
        <v>14:55:22.337</v>
      </c>
      <c r="C14" s="6">
        <f>LEFT(B14,2)*3600+MID(B14,4,2)*60+RIGHT(B14,6)</f>
        <v>53722.337</v>
      </c>
      <c r="D14" s="6">
        <f>C14-$C$4</f>
        <v>0.93299999999726424</v>
      </c>
      <c r="E14" s="6">
        <v>75.685000000000002</v>
      </c>
      <c r="F14" s="6">
        <v>1157.03</v>
      </c>
      <c r="G14" s="6">
        <v>14829</v>
      </c>
      <c r="H14" s="6">
        <v>844</v>
      </c>
      <c r="I14" s="6">
        <v>941</v>
      </c>
      <c r="J14" s="3">
        <f>ROUND(E14*COS(0.7*PI()/180)-F14*SIN(0.7*PI()/180),3)</f>
        <v>61.543999999999997</v>
      </c>
      <c r="K14" s="3">
        <f>ROUND(E14*SIN(0.7*PI()/180)+F14*COS(0.7*PI()/180),3)</f>
        <v>1157.8679999999999</v>
      </c>
      <c r="L14" s="3">
        <f>J14-$J$4</f>
        <v>16.828999999999994</v>
      </c>
      <c r="M14" s="3">
        <f>K14-$K$4</f>
        <v>133.07500000000005</v>
      </c>
      <c r="N14" s="3">
        <f>L14*0.001</f>
        <v>1.6828999999999993E-2</v>
      </c>
      <c r="O14" s="3">
        <f>M14*0.001</f>
        <v>0.13307500000000005</v>
      </c>
      <c r="P14" s="3">
        <f>IF(O14&gt;15,"",N14)</f>
        <v>1.6828999999999993E-2</v>
      </c>
      <c r="Q14" s="3" t="str">
        <f>IF(O14&lt;15,"",N14)</f>
        <v/>
      </c>
      <c r="AE14" s="3">
        <v>0.65</v>
      </c>
      <c r="AF14" s="3">
        <v>-31.100000381469727</v>
      </c>
      <c r="AG14" s="3">
        <v>1.8400000333786011</v>
      </c>
      <c r="AH14" s="3">
        <f>AF14</f>
        <v>-31.100000381469727</v>
      </c>
      <c r="AI14" s="3">
        <f>AG14</f>
        <v>1.8400000333786011</v>
      </c>
    </row>
    <row r="15" spans="1:35" x14ac:dyDescent="0.4">
      <c r="A15" s="6" t="s">
        <v>792</v>
      </c>
      <c r="B15" s="6" t="str">
        <f>MID(A15,12,8)&amp;"."&amp;RIGHT(A15,3)</f>
        <v>14:55:22.431</v>
      </c>
      <c r="C15" s="6">
        <f>LEFT(B15,2)*3600+MID(B15,4,2)*60+RIGHT(B15,6)</f>
        <v>53722.430999999997</v>
      </c>
      <c r="D15" s="6">
        <f>C15-$C$4</f>
        <v>1.0269999999945867</v>
      </c>
      <c r="E15" s="6">
        <v>45.6877</v>
      </c>
      <c r="F15" s="6">
        <v>1224.44</v>
      </c>
      <c r="G15" s="6">
        <v>14793.5</v>
      </c>
      <c r="H15" s="6">
        <v>737.5</v>
      </c>
      <c r="I15" s="6">
        <v>470</v>
      </c>
      <c r="J15" s="3">
        <f>ROUND(E15*COS(0.7*PI()/180)-F15*SIN(0.7*PI()/180),3)</f>
        <v>30.725000000000001</v>
      </c>
      <c r="K15" s="3">
        <f>ROUND(E15*SIN(0.7*PI()/180)+F15*COS(0.7*PI()/180),3)</f>
        <v>1224.9069999999999</v>
      </c>
      <c r="L15" s="3">
        <f>J15-$J$4</f>
        <v>-13.990000000000002</v>
      </c>
      <c r="M15" s="3">
        <f>K15-$K$4</f>
        <v>200.11400000000003</v>
      </c>
      <c r="N15" s="3">
        <f>L15*0.001</f>
        <v>-1.3990000000000002E-2</v>
      </c>
      <c r="O15" s="3">
        <f>M15*0.001</f>
        <v>0.20011400000000004</v>
      </c>
      <c r="P15" s="3">
        <f>IF(O15&gt;15,"",N15)</f>
        <v>-1.3990000000000002E-2</v>
      </c>
      <c r="Q15" s="3" t="str">
        <f>IF(O15&lt;15,"",N15)</f>
        <v/>
      </c>
      <c r="AE15" s="3">
        <v>0.745</v>
      </c>
      <c r="AF15" s="3">
        <v>-32.869998931884766</v>
      </c>
      <c r="AG15" s="3">
        <v>-1.0900000333786011</v>
      </c>
      <c r="AH15" s="3">
        <f>AF15</f>
        <v>-32.869998931884766</v>
      </c>
      <c r="AI15" s="3">
        <f>AG15</f>
        <v>-1.0900000333786011</v>
      </c>
    </row>
    <row r="16" spans="1:35" x14ac:dyDescent="0.4">
      <c r="A16" s="6" t="s">
        <v>791</v>
      </c>
      <c r="B16" s="6" t="str">
        <f>MID(A16,12,8)&amp;"."&amp;RIGHT(A16,3)</f>
        <v>14:55:22.524</v>
      </c>
      <c r="C16" s="6">
        <f>LEFT(B16,2)*3600+MID(B16,4,2)*60+RIGHT(B16,6)</f>
        <v>53722.523999999998</v>
      </c>
      <c r="D16" s="6">
        <f>C16-$C$4</f>
        <v>1.1199999999953434</v>
      </c>
      <c r="E16" s="6">
        <v>81.084900000000005</v>
      </c>
      <c r="F16" s="6">
        <v>1271.02</v>
      </c>
      <c r="G16" s="6">
        <v>14735</v>
      </c>
      <c r="H16" s="6">
        <v>794.5</v>
      </c>
      <c r="I16" s="6">
        <v>469.5</v>
      </c>
      <c r="J16" s="3">
        <f>ROUND(E16*COS(0.7*PI()/180)-F16*SIN(0.7*PI()/180),3)</f>
        <v>65.551000000000002</v>
      </c>
      <c r="K16" s="3">
        <f>ROUND(E16*SIN(0.7*PI()/180)+F16*COS(0.7*PI()/180),3)</f>
        <v>1271.9159999999999</v>
      </c>
      <c r="L16" s="3">
        <f>J16-$J$4</f>
        <v>20.835999999999999</v>
      </c>
      <c r="M16" s="3">
        <f>K16-$K$4</f>
        <v>247.12300000000005</v>
      </c>
      <c r="N16" s="3">
        <f>L16*0.001</f>
        <v>2.0836E-2</v>
      </c>
      <c r="O16" s="3">
        <f>M16*0.001</f>
        <v>0.24712300000000006</v>
      </c>
      <c r="P16" s="3">
        <f>IF(O16&gt;15,"",N16)</f>
        <v>2.0836E-2</v>
      </c>
      <c r="Q16" s="3" t="str">
        <f>IF(O16&lt;15,"",N16)</f>
        <v/>
      </c>
      <c r="AE16" s="3">
        <v>0.81699999999999995</v>
      </c>
      <c r="AF16" s="3">
        <v>-26.309999465942383</v>
      </c>
      <c r="AG16" s="3">
        <v>-0.88999998569488525</v>
      </c>
      <c r="AH16" s="3">
        <f>AF16</f>
        <v>-26.309999465942383</v>
      </c>
      <c r="AI16" s="3">
        <f>AG16</f>
        <v>-0.88999998569488525</v>
      </c>
    </row>
    <row r="17" spans="1:35" x14ac:dyDescent="0.4">
      <c r="A17" s="6" t="s">
        <v>790</v>
      </c>
      <c r="B17" s="6" t="str">
        <f>MID(A17,12,8)&amp;"."&amp;RIGHT(A17,3)</f>
        <v>14:55:22.617</v>
      </c>
      <c r="C17" s="6">
        <f>LEFT(B17,2)*3600+MID(B17,4,2)*60+RIGHT(B17,6)</f>
        <v>53722.616999999998</v>
      </c>
      <c r="D17" s="6">
        <f>C17-$C$4</f>
        <v>1.2129999999961001</v>
      </c>
      <c r="E17" s="6">
        <v>107.714</v>
      </c>
      <c r="F17" s="6">
        <v>1306.04</v>
      </c>
      <c r="G17" s="6">
        <v>14691</v>
      </c>
      <c r="H17" s="6">
        <v>782</v>
      </c>
      <c r="I17" s="6">
        <v>469.5</v>
      </c>
      <c r="J17" s="3">
        <f>ROUND(E17*COS(0.7*PI()/180)-F17*SIN(0.7*PI()/180),3)</f>
        <v>91.75</v>
      </c>
      <c r="K17" s="3">
        <f>ROUND(E17*SIN(0.7*PI()/180)+F17*COS(0.7*PI()/180),3)</f>
        <v>1307.258</v>
      </c>
      <c r="L17" s="3">
        <f>J17-$J$4</f>
        <v>47.034999999999997</v>
      </c>
      <c r="M17" s="3">
        <f>K17-$K$4</f>
        <v>282.46500000000015</v>
      </c>
      <c r="N17" s="3">
        <f>L17*0.001</f>
        <v>4.7035E-2</v>
      </c>
      <c r="O17" s="3">
        <f>M17*0.001</f>
        <v>0.28246500000000013</v>
      </c>
      <c r="P17" s="3">
        <f>IF(O17&gt;15,"",N17)</f>
        <v>4.7035E-2</v>
      </c>
      <c r="Q17" s="3" t="str">
        <f>IF(O17&lt;15,"",N17)</f>
        <v/>
      </c>
      <c r="AE17" s="3">
        <v>0.879</v>
      </c>
      <c r="AF17" s="3">
        <v>-26.579999923706055</v>
      </c>
      <c r="AG17" s="3">
        <v>0.36000001430511475</v>
      </c>
      <c r="AH17" s="3">
        <f>AF17</f>
        <v>-26.579999923706055</v>
      </c>
      <c r="AI17" s="3">
        <f>AG17</f>
        <v>0.36000001430511475</v>
      </c>
    </row>
    <row r="18" spans="1:35" x14ac:dyDescent="0.4">
      <c r="A18" s="6" t="s">
        <v>789</v>
      </c>
      <c r="B18" s="6" t="str">
        <f>MID(A18,12,8)&amp;"."&amp;RIGHT(A18,3)</f>
        <v>14:55:22.706</v>
      </c>
      <c r="C18" s="6">
        <f>LEFT(B18,2)*3600+MID(B18,4,2)*60+RIGHT(B18,6)</f>
        <v>53722.705999999998</v>
      </c>
      <c r="D18" s="6">
        <f>C18-$C$4</f>
        <v>1.3019999999960419</v>
      </c>
      <c r="E18" s="6">
        <v>95.646600000000007</v>
      </c>
      <c r="F18" s="6">
        <v>1395.62</v>
      </c>
      <c r="G18" s="6">
        <v>14627</v>
      </c>
      <c r="H18" s="6">
        <v>849</v>
      </c>
      <c r="I18" s="6">
        <v>938.5</v>
      </c>
      <c r="J18" s="3">
        <f>ROUND(E18*COS(0.7*PI()/180)-F18*SIN(0.7*PI()/180),3)</f>
        <v>78.588999999999999</v>
      </c>
      <c r="K18" s="3">
        <f>ROUND(E18*SIN(0.7*PI()/180)+F18*COS(0.7*PI()/180),3)</f>
        <v>1396.684</v>
      </c>
      <c r="L18" s="3">
        <f>J18-$J$4</f>
        <v>33.873999999999995</v>
      </c>
      <c r="M18" s="3">
        <f>K18-$K$4</f>
        <v>371.89100000000008</v>
      </c>
      <c r="N18" s="3">
        <f>L18*0.001</f>
        <v>3.3873999999999994E-2</v>
      </c>
      <c r="O18" s="3">
        <f>M18*0.001</f>
        <v>0.37189100000000008</v>
      </c>
      <c r="P18" s="3">
        <f>IF(O18&gt;15,"",N18)</f>
        <v>3.3873999999999994E-2</v>
      </c>
      <c r="Q18" s="3" t="str">
        <f>IF(O18&lt;15,"",N18)</f>
        <v/>
      </c>
      <c r="AE18" s="3">
        <v>0.93700000000000006</v>
      </c>
      <c r="AF18" s="3">
        <v>-21.260000228881836</v>
      </c>
      <c r="AG18" s="3">
        <v>-3.9600000381469727</v>
      </c>
      <c r="AH18" s="3">
        <f>AF18</f>
        <v>-21.260000228881836</v>
      </c>
      <c r="AI18" s="3">
        <f>AG18</f>
        <v>-3.9600000381469727</v>
      </c>
    </row>
    <row r="19" spans="1:35" x14ac:dyDescent="0.4">
      <c r="A19" s="6" t="s">
        <v>788</v>
      </c>
      <c r="B19" s="6" t="str">
        <f>MID(A19,12,8)&amp;"."&amp;RIGHT(A19,3)</f>
        <v>14:55:22.801</v>
      </c>
      <c r="C19" s="6">
        <f>LEFT(B19,2)*3600+MID(B19,4,2)*60+RIGHT(B19,6)</f>
        <v>53722.800999999999</v>
      </c>
      <c r="D19" s="6">
        <f>C19-$C$4</f>
        <v>1.396999999997206</v>
      </c>
      <c r="E19" s="6">
        <v>69.9863</v>
      </c>
      <c r="F19" s="6">
        <v>1466.71</v>
      </c>
      <c r="G19" s="6">
        <v>14586.5</v>
      </c>
      <c r="H19" s="6">
        <v>780</v>
      </c>
      <c r="I19" s="6">
        <v>468.75</v>
      </c>
      <c r="J19" s="3">
        <f>ROUND(E19*COS(0.7*PI()/180)-F19*SIN(0.7*PI()/180),3)</f>
        <v>52.061999999999998</v>
      </c>
      <c r="K19" s="3">
        <f>ROUND(E19*SIN(0.7*PI()/180)+F19*COS(0.7*PI()/180),3)</f>
        <v>1467.4559999999999</v>
      </c>
      <c r="L19" s="3">
        <f>J19-$J$4</f>
        <v>7.3469999999999942</v>
      </c>
      <c r="M19" s="3">
        <f>K19-$K$4</f>
        <v>442.66300000000001</v>
      </c>
      <c r="N19" s="3">
        <f>L19*0.001</f>
        <v>7.3469999999999942E-3</v>
      </c>
      <c r="O19" s="3">
        <f>M19*0.001</f>
        <v>0.44266300000000003</v>
      </c>
      <c r="P19" s="3">
        <f>IF(O19&gt;15,"",N19)</f>
        <v>7.3469999999999942E-3</v>
      </c>
      <c r="Q19" s="3" t="str">
        <f>IF(O19&lt;15,"",N19)</f>
        <v/>
      </c>
      <c r="AE19" s="3">
        <v>1.008</v>
      </c>
      <c r="AF19" s="3">
        <v>-30.5</v>
      </c>
      <c r="AG19" s="3">
        <v>-3.9800000190734863</v>
      </c>
      <c r="AH19" s="3">
        <f>AF19</f>
        <v>-30.5</v>
      </c>
      <c r="AI19" s="3">
        <f>AG19</f>
        <v>-3.9800000190734863</v>
      </c>
    </row>
    <row r="20" spans="1:35" x14ac:dyDescent="0.4">
      <c r="A20" s="6" t="s">
        <v>787</v>
      </c>
      <c r="B20" s="6" t="str">
        <f>MID(A20,12,8)&amp;"."&amp;RIGHT(A20,3)</f>
        <v>14:55:22.894</v>
      </c>
      <c r="C20" s="6">
        <f>LEFT(B20,2)*3600+MID(B20,4,2)*60+RIGHT(B20,6)</f>
        <v>53722.894</v>
      </c>
      <c r="D20" s="6">
        <f>C20-$C$4</f>
        <v>1.4899999999979627</v>
      </c>
      <c r="E20" s="6">
        <v>115.892</v>
      </c>
      <c r="F20" s="6">
        <v>1526.02</v>
      </c>
      <c r="G20" s="6">
        <v>14511.5</v>
      </c>
      <c r="H20" s="6">
        <v>763.5</v>
      </c>
      <c r="I20" s="6">
        <v>468.25</v>
      </c>
      <c r="J20" s="3">
        <f>ROUND(E20*COS(0.7*PI()/180)-F20*SIN(0.7*PI()/180),3)</f>
        <v>97.24</v>
      </c>
      <c r="K20" s="3">
        <f>ROUND(E20*SIN(0.7*PI()/180)+F20*COS(0.7*PI()/180),3)</f>
        <v>1527.3219999999999</v>
      </c>
      <c r="L20" s="3">
        <f>J20-$J$4</f>
        <v>52.524999999999991</v>
      </c>
      <c r="M20" s="3">
        <f>K20-$K$4</f>
        <v>502.529</v>
      </c>
      <c r="N20" s="3">
        <f>L20*0.001</f>
        <v>5.2524999999999995E-2</v>
      </c>
      <c r="O20" s="3">
        <f>M20*0.001</f>
        <v>0.502529</v>
      </c>
      <c r="P20" s="3">
        <f>IF(O20&gt;15,"",N20)</f>
        <v>5.2524999999999995E-2</v>
      </c>
      <c r="Q20" s="3" t="str">
        <f>IF(O20&lt;15,"",N20)</f>
        <v/>
      </c>
      <c r="AE20" s="3">
        <v>1.0820000000000001</v>
      </c>
      <c r="AF20" s="3">
        <v>-30.5</v>
      </c>
      <c r="AG20" s="3">
        <v>-3.9800000190734863</v>
      </c>
      <c r="AH20" s="3">
        <f>AF20</f>
        <v>-30.5</v>
      </c>
      <c r="AI20" s="3">
        <f>AG20</f>
        <v>-3.9800000190734863</v>
      </c>
    </row>
    <row r="21" spans="1:35" x14ac:dyDescent="0.4">
      <c r="A21" s="6" t="s">
        <v>786</v>
      </c>
      <c r="B21" s="6" t="str">
        <f>MID(A21,12,8)&amp;"."&amp;RIGHT(A21,3)</f>
        <v>14:55:22.987</v>
      </c>
      <c r="C21" s="6">
        <f>LEFT(B21,2)*3600+MID(B21,4,2)*60+RIGHT(B21,6)</f>
        <v>53722.987000000001</v>
      </c>
      <c r="D21" s="6">
        <f>C21-$C$4</f>
        <v>1.5829999999987194</v>
      </c>
      <c r="E21" s="6">
        <v>47.644599999999997</v>
      </c>
      <c r="F21" s="6">
        <v>1644.06</v>
      </c>
      <c r="G21" s="6">
        <v>14460.5</v>
      </c>
      <c r="H21" s="6">
        <v>746</v>
      </c>
      <c r="I21" s="6">
        <v>467.75</v>
      </c>
      <c r="J21" s="3">
        <f>ROUND(E21*COS(0.7*PI()/180)-F21*SIN(0.7*PI()/180),3)</f>
        <v>27.556000000000001</v>
      </c>
      <c r="K21" s="3">
        <f>ROUND(E21*SIN(0.7*PI()/180)+F21*COS(0.7*PI()/180),3)</f>
        <v>1644.519</v>
      </c>
      <c r="L21" s="3">
        <f>J21-$J$4</f>
        <v>-17.159000000000002</v>
      </c>
      <c r="M21" s="3">
        <f>K21-$K$4</f>
        <v>619.72600000000011</v>
      </c>
      <c r="N21" s="3">
        <f>L21*0.001</f>
        <v>-1.7159000000000004E-2</v>
      </c>
      <c r="O21" s="3">
        <f>M21*0.001</f>
        <v>0.61972600000000011</v>
      </c>
      <c r="P21" s="3">
        <f>IF(O21&gt;15,"",N21)</f>
        <v>-1.7159000000000004E-2</v>
      </c>
      <c r="Q21" s="3" t="str">
        <f>IF(O21&lt;15,"",N21)</f>
        <v/>
      </c>
      <c r="AE21" s="3">
        <v>1.1859999999999999</v>
      </c>
      <c r="AF21" s="3">
        <v>-29.889999389648438</v>
      </c>
      <c r="AG21" s="3">
        <v>-1.4299999475479126</v>
      </c>
      <c r="AH21" s="3">
        <f>AF21</f>
        <v>-29.889999389648438</v>
      </c>
      <c r="AI21" s="3">
        <f>AG21</f>
        <v>-1.4299999475479126</v>
      </c>
    </row>
    <row r="22" spans="1:35" x14ac:dyDescent="0.4">
      <c r="A22" s="6" t="s">
        <v>785</v>
      </c>
      <c r="B22" s="6" t="str">
        <f>MID(A22,12,8)&amp;"."&amp;RIGHT(A22,3)</f>
        <v>14:55:23.082</v>
      </c>
      <c r="C22" s="6">
        <f>LEFT(B22,2)*3600+MID(B22,4,2)*60+RIGHT(B22,6)</f>
        <v>53723.082000000002</v>
      </c>
      <c r="D22" s="6">
        <f>C22-$C$4</f>
        <v>1.6779999999998836</v>
      </c>
      <c r="E22" s="6">
        <v>113.268</v>
      </c>
      <c r="F22" s="6">
        <v>1727.3</v>
      </c>
      <c r="G22" s="6">
        <v>14354.5</v>
      </c>
      <c r="H22" s="6">
        <v>776</v>
      </c>
      <c r="I22" s="6">
        <v>467</v>
      </c>
      <c r="J22" s="3">
        <f>ROUND(E22*COS(0.7*PI()/180)-F22*SIN(0.7*PI()/180),3)</f>
        <v>92.156999999999996</v>
      </c>
      <c r="K22" s="3">
        <f>ROUND(E22*SIN(0.7*PI()/180)+F22*COS(0.7*PI()/180),3)</f>
        <v>1728.5550000000001</v>
      </c>
      <c r="L22" s="3">
        <f>J22-$J$4</f>
        <v>47.441999999999993</v>
      </c>
      <c r="M22" s="3">
        <f>K22-$K$4</f>
        <v>703.76200000000017</v>
      </c>
      <c r="N22" s="3">
        <f>L22*0.001</f>
        <v>4.7441999999999991E-2</v>
      </c>
      <c r="O22" s="3">
        <f>M22*0.001</f>
        <v>0.70376200000000022</v>
      </c>
      <c r="P22" s="3">
        <f>IF(O22&gt;15,"",N22)</f>
        <v>4.7441999999999991E-2</v>
      </c>
      <c r="Q22" s="3" t="str">
        <f>IF(O22&lt;15,"",N22)</f>
        <v/>
      </c>
      <c r="AE22" s="3">
        <v>1.2390000000000001</v>
      </c>
      <c r="AF22" s="3">
        <v>-29.889999389648438</v>
      </c>
      <c r="AG22" s="3">
        <v>-1.4299999475479126</v>
      </c>
      <c r="AH22" s="3">
        <f>AF22</f>
        <v>-29.889999389648438</v>
      </c>
      <c r="AI22" s="3">
        <f>AG22</f>
        <v>-1.4299999475479126</v>
      </c>
    </row>
    <row r="23" spans="1:35" x14ac:dyDescent="0.4">
      <c r="A23" s="6" t="s">
        <v>784</v>
      </c>
      <c r="B23" s="6" t="str">
        <f>MID(A23,12,8)&amp;"."&amp;RIGHT(A23,3)</f>
        <v>14:55:23.173</v>
      </c>
      <c r="C23" s="6">
        <f>LEFT(B23,2)*3600+MID(B23,4,2)*60+RIGHT(B23,6)</f>
        <v>53723.173000000003</v>
      </c>
      <c r="D23" s="6">
        <f>C23-$C$4</f>
        <v>1.7690000000002328</v>
      </c>
      <c r="E23" s="6">
        <v>93.683099999999996</v>
      </c>
      <c r="F23" s="6">
        <v>1803.23</v>
      </c>
      <c r="G23" s="6">
        <v>14307</v>
      </c>
      <c r="H23" s="6">
        <v>855</v>
      </c>
      <c r="I23" s="6">
        <v>933.5</v>
      </c>
      <c r="J23" s="3">
        <f>ROUND(E23*COS(0.7*PI()/180)-F23*SIN(0.7*PI()/180),3)</f>
        <v>71.646000000000001</v>
      </c>
      <c r="K23" s="3">
        <f>ROUND(E23*SIN(0.7*PI()/180)+F23*COS(0.7*PI()/180),3)</f>
        <v>1804.24</v>
      </c>
      <c r="L23" s="3">
        <f>J23-$J$4</f>
        <v>26.930999999999997</v>
      </c>
      <c r="M23" s="3">
        <f>K23-$K$4</f>
        <v>779.44700000000012</v>
      </c>
      <c r="N23" s="3">
        <f>L23*0.001</f>
        <v>2.6930999999999997E-2</v>
      </c>
      <c r="O23" s="3">
        <f>M23*0.001</f>
        <v>0.77944700000000011</v>
      </c>
      <c r="P23" s="3">
        <f>IF(O23&gt;15,"",N23)</f>
        <v>2.6930999999999997E-2</v>
      </c>
      <c r="Q23" s="3" t="str">
        <f>IF(O23&lt;15,"",N23)</f>
        <v/>
      </c>
      <c r="AE23" s="3">
        <v>1.306</v>
      </c>
      <c r="AF23" s="3">
        <v>-28.079999923706055</v>
      </c>
      <c r="AG23" s="3">
        <v>-3.119999885559082</v>
      </c>
      <c r="AH23" s="3">
        <f>AF23</f>
        <v>-28.079999923706055</v>
      </c>
      <c r="AI23" s="3">
        <f>AG23</f>
        <v>-3.119999885559082</v>
      </c>
    </row>
    <row r="24" spans="1:35" x14ac:dyDescent="0.4">
      <c r="A24" s="6" t="s">
        <v>783</v>
      </c>
      <c r="B24" s="6" t="str">
        <f>MID(A24,12,8)&amp;"."&amp;RIGHT(A24,3)</f>
        <v>14:55:23.268</v>
      </c>
      <c r="C24" s="6">
        <f>LEFT(B24,2)*3600+MID(B24,4,2)*60+RIGHT(B24,6)</f>
        <v>53723.267999999996</v>
      </c>
      <c r="D24" s="6">
        <f>C24-$C$4</f>
        <v>1.863999999994121</v>
      </c>
      <c r="E24" s="6">
        <v>101.923</v>
      </c>
      <c r="F24" s="6">
        <v>1913.3</v>
      </c>
      <c r="G24" s="6">
        <v>14216</v>
      </c>
      <c r="H24" s="6">
        <v>794</v>
      </c>
      <c r="I24" s="6">
        <v>466.25</v>
      </c>
      <c r="J24" s="3">
        <f>ROUND(E24*COS(0.7*PI()/180)-F24*SIN(0.7*PI()/180),3)</f>
        <v>78.540999999999997</v>
      </c>
      <c r="K24" s="3">
        <f>ROUND(E24*SIN(0.7*PI()/180)+F24*COS(0.7*PI()/180),3)</f>
        <v>1914.402</v>
      </c>
      <c r="L24" s="3">
        <f>J24-$J$4</f>
        <v>33.825999999999993</v>
      </c>
      <c r="M24" s="3">
        <f>K24-$K$4</f>
        <v>889.60900000000015</v>
      </c>
      <c r="N24" s="3">
        <f>L24*0.001</f>
        <v>3.3825999999999995E-2</v>
      </c>
      <c r="O24" s="3">
        <f>M24*0.001</f>
        <v>0.88960900000000021</v>
      </c>
      <c r="P24" s="3">
        <f>IF(O24&gt;15,"",N24)</f>
        <v>3.3825999999999995E-2</v>
      </c>
      <c r="Q24" s="3" t="str">
        <f>IF(O24&lt;15,"",N24)</f>
        <v/>
      </c>
      <c r="AE24" s="3">
        <v>1.3540000000000001</v>
      </c>
      <c r="AF24" s="3">
        <v>-33.400001525878906</v>
      </c>
      <c r="AG24" s="3">
        <v>-2.2300000190734863</v>
      </c>
      <c r="AH24" s="3">
        <f>AF24</f>
        <v>-33.400001525878906</v>
      </c>
      <c r="AI24" s="3">
        <f>AG24</f>
        <v>-2.2300000190734863</v>
      </c>
    </row>
    <row r="25" spans="1:35" x14ac:dyDescent="0.4">
      <c r="A25" s="6" t="s">
        <v>782</v>
      </c>
      <c r="B25" s="6" t="str">
        <f>MID(A25,12,8)&amp;"."&amp;RIGHT(A25,3)</f>
        <v>14:55:23.361</v>
      </c>
      <c r="C25" s="6">
        <f>LEFT(B25,2)*3600+MID(B25,4,2)*60+RIGHT(B25,6)</f>
        <v>53723.360999999997</v>
      </c>
      <c r="D25" s="6">
        <f>C25-$C$4</f>
        <v>1.9569999999948777</v>
      </c>
      <c r="E25" s="6">
        <v>81.900700000000001</v>
      </c>
      <c r="F25" s="6">
        <v>1987.06</v>
      </c>
      <c r="G25" s="6">
        <v>14171</v>
      </c>
      <c r="H25" s="6">
        <v>856</v>
      </c>
      <c r="I25" s="6">
        <v>931.5</v>
      </c>
      <c r="J25" s="3">
        <f>ROUND(E25*COS(0.7*PI()/180)-F25*SIN(0.7*PI()/180),3)</f>
        <v>57.619</v>
      </c>
      <c r="K25" s="3">
        <f>ROUND(E25*SIN(0.7*PI()/180)+F25*COS(0.7*PI()/180),3)</f>
        <v>1987.912</v>
      </c>
      <c r="L25" s="3">
        <f>J25-$J$4</f>
        <v>12.903999999999996</v>
      </c>
      <c r="M25" s="3">
        <f>K25-$K$4</f>
        <v>963.11900000000014</v>
      </c>
      <c r="N25" s="3">
        <f>L25*0.001</f>
        <v>1.2903999999999997E-2</v>
      </c>
      <c r="O25" s="3">
        <f>M25*0.001</f>
        <v>0.96311900000000017</v>
      </c>
      <c r="P25" s="3">
        <f>IF(O25&gt;15,"",N25)</f>
        <v>1.2903999999999997E-2</v>
      </c>
      <c r="Q25" s="3" t="str">
        <f>IF(O25&lt;15,"",N25)</f>
        <v/>
      </c>
      <c r="AE25" s="3">
        <v>1.429</v>
      </c>
      <c r="AF25" s="3">
        <v>-33.400001525878906</v>
      </c>
      <c r="AG25" s="3">
        <v>-2.2300000190734863</v>
      </c>
      <c r="AH25" s="3">
        <f>AF25</f>
        <v>-33.400001525878906</v>
      </c>
      <c r="AI25" s="3">
        <f>AG25</f>
        <v>-2.2300000190734863</v>
      </c>
    </row>
    <row r="26" spans="1:35" x14ac:dyDescent="0.4">
      <c r="A26" s="6" t="s">
        <v>781</v>
      </c>
      <c r="B26" s="6" t="str">
        <f>MID(A26,12,8)&amp;"."&amp;RIGHT(A26,3)</f>
        <v>14:55:23.454</v>
      </c>
      <c r="C26" s="6">
        <f>LEFT(B26,2)*3600+MID(B26,4,2)*60+RIGHT(B26,6)</f>
        <v>53723.453999999998</v>
      </c>
      <c r="D26" s="6">
        <f>C26-$C$4</f>
        <v>2.0499999999956344</v>
      </c>
      <c r="E26" s="6">
        <v>92.551299999999998</v>
      </c>
      <c r="F26" s="6">
        <v>2097.81</v>
      </c>
      <c r="G26" s="6">
        <v>14078.5</v>
      </c>
      <c r="H26" s="6">
        <v>807</v>
      </c>
      <c r="I26" s="6">
        <v>465</v>
      </c>
      <c r="J26" s="3">
        <f>ROUND(E26*COS(0.7*PI()/180)-F26*SIN(0.7*PI()/180),3)</f>
        <v>66.915000000000006</v>
      </c>
      <c r="K26" s="3">
        <f>ROUND(E26*SIN(0.7*PI()/180)+F26*COS(0.7*PI()/180),3)</f>
        <v>2098.7840000000001</v>
      </c>
      <c r="L26" s="3">
        <f>J26-$J$4</f>
        <v>22.200000000000003</v>
      </c>
      <c r="M26" s="3">
        <f>K26-$K$4</f>
        <v>1073.9910000000002</v>
      </c>
      <c r="N26" s="3">
        <f>L26*0.001</f>
        <v>2.2200000000000004E-2</v>
      </c>
      <c r="O26" s="3">
        <f>M26*0.001</f>
        <v>1.0739910000000001</v>
      </c>
      <c r="P26" s="3">
        <f>IF(O26&gt;15,"",N26)</f>
        <v>2.2200000000000004E-2</v>
      </c>
      <c r="Q26" s="3" t="str">
        <f>IF(O26&lt;15,"",N26)</f>
        <v/>
      </c>
      <c r="AE26" s="3">
        <v>1.51</v>
      </c>
      <c r="AF26" s="3">
        <v>-33.400001525878906</v>
      </c>
      <c r="AG26" s="3">
        <v>-2.2300000190734863</v>
      </c>
      <c r="AH26" s="3">
        <f>AF26</f>
        <v>-33.400001525878906</v>
      </c>
      <c r="AI26" s="3">
        <f>AG26</f>
        <v>-2.2300000190734863</v>
      </c>
    </row>
    <row r="27" spans="1:35" x14ac:dyDescent="0.4">
      <c r="A27" s="6" t="s">
        <v>780</v>
      </c>
      <c r="B27" s="6" t="str">
        <f>MID(A27,12,8)&amp;"."&amp;RIGHT(A27,3)</f>
        <v>14:55:23.548</v>
      </c>
      <c r="C27" s="6">
        <f>LEFT(B27,2)*3600+MID(B27,4,2)*60+RIGHT(B27,6)</f>
        <v>53723.548000000003</v>
      </c>
      <c r="D27" s="6">
        <f>C27-$C$4</f>
        <v>2.1440000000002328</v>
      </c>
      <c r="E27" s="6">
        <v>114.706</v>
      </c>
      <c r="F27" s="6">
        <v>2124.91</v>
      </c>
      <c r="G27" s="6">
        <v>14043.5</v>
      </c>
      <c r="H27" s="6">
        <v>753</v>
      </c>
      <c r="I27" s="6">
        <v>464.5</v>
      </c>
      <c r="J27" s="3">
        <f>ROUND(E27*COS(0.7*PI()/180)-F27*SIN(0.7*PI()/180),3)</f>
        <v>88.736999999999995</v>
      </c>
      <c r="K27" s="3">
        <f>ROUND(E27*SIN(0.7*PI()/180)+F27*COS(0.7*PI()/180),3)</f>
        <v>2126.1529999999998</v>
      </c>
      <c r="L27" s="3">
        <f>J27-$J$4</f>
        <v>44.021999999999991</v>
      </c>
      <c r="M27" s="3">
        <f>K27-$K$4</f>
        <v>1101.3599999999999</v>
      </c>
      <c r="N27" s="3">
        <f>L27*0.001</f>
        <v>4.4021999999999992E-2</v>
      </c>
      <c r="O27" s="3">
        <f>M27*0.001</f>
        <v>1.1013599999999999</v>
      </c>
      <c r="P27" s="3">
        <f>IF(O27&gt;15,"",N27)</f>
        <v>4.4021999999999992E-2</v>
      </c>
      <c r="Q27" s="3" t="str">
        <f>IF(O27&lt;15,"",N27)</f>
        <v/>
      </c>
      <c r="AE27" s="3">
        <v>1.569</v>
      </c>
      <c r="AF27" s="3">
        <v>-26.680000305175781</v>
      </c>
      <c r="AG27" s="3">
        <v>-3.369999885559082</v>
      </c>
      <c r="AH27" s="3">
        <f>AF27</f>
        <v>-26.680000305175781</v>
      </c>
      <c r="AI27" s="3">
        <f>AG27</f>
        <v>-3.369999885559082</v>
      </c>
    </row>
    <row r="28" spans="1:35" x14ac:dyDescent="0.4">
      <c r="A28" s="6" t="s">
        <v>779</v>
      </c>
      <c r="B28" s="6" t="str">
        <f>MID(A28,12,8)&amp;"."&amp;RIGHT(A28,3)</f>
        <v>14:55:23.640</v>
      </c>
      <c r="C28" s="6">
        <f>LEFT(B28,2)*3600+MID(B28,4,2)*60+RIGHT(B28,6)</f>
        <v>53723.64</v>
      </c>
      <c r="D28" s="6">
        <f>C28-$C$4</f>
        <v>2.2359999999971478</v>
      </c>
      <c r="E28" s="6">
        <v>99.070300000000003</v>
      </c>
      <c r="F28" s="6">
        <v>2297.84</v>
      </c>
      <c r="G28" s="6">
        <v>13920</v>
      </c>
      <c r="H28" s="6">
        <v>803.5</v>
      </c>
      <c r="I28" s="6">
        <v>463.75</v>
      </c>
      <c r="J28" s="3">
        <f>ROUND(E28*COS(0.7*PI()/180)-F28*SIN(0.7*PI()/180),3)</f>
        <v>70.989999999999995</v>
      </c>
      <c r="K28" s="3">
        <f>ROUND(E28*SIN(0.7*PI()/180)+F28*COS(0.7*PI()/180),3)</f>
        <v>2298.8789999999999</v>
      </c>
      <c r="L28" s="3">
        <f>J28-$J$4</f>
        <v>26.274999999999991</v>
      </c>
      <c r="M28" s="3">
        <f>K28-$K$4</f>
        <v>1274.086</v>
      </c>
      <c r="N28" s="3">
        <f>L28*0.001</f>
        <v>2.6274999999999993E-2</v>
      </c>
      <c r="O28" s="3">
        <f>M28*0.001</f>
        <v>1.2740860000000001</v>
      </c>
      <c r="P28" s="3">
        <f>IF(O28&gt;15,"",N28)</f>
        <v>2.6274999999999993E-2</v>
      </c>
      <c r="Q28" s="3" t="str">
        <f>IF(O28&lt;15,"",N28)</f>
        <v/>
      </c>
      <c r="AE28" s="3">
        <v>1.6339999999999999</v>
      </c>
      <c r="AF28" s="3">
        <v>-26.680000305175781</v>
      </c>
      <c r="AG28" s="3">
        <v>-3.369999885559082</v>
      </c>
      <c r="AH28" s="3">
        <f>AF28</f>
        <v>-26.680000305175781</v>
      </c>
      <c r="AI28" s="3">
        <f>AG28</f>
        <v>-3.369999885559082</v>
      </c>
    </row>
    <row r="29" spans="1:35" x14ac:dyDescent="0.4">
      <c r="A29" s="6" t="s">
        <v>778</v>
      </c>
      <c r="B29" s="6" t="str">
        <f>MID(A29,12,8)&amp;"."&amp;RIGHT(A29,3)</f>
        <v>14:55:23.735</v>
      </c>
      <c r="C29" s="6">
        <f>LEFT(B29,2)*3600+MID(B29,4,2)*60+RIGHT(B29,6)</f>
        <v>53723.735000000001</v>
      </c>
      <c r="D29" s="6">
        <f>C29-$C$4</f>
        <v>2.330999999998312</v>
      </c>
      <c r="E29" s="6">
        <v>93.534899999999993</v>
      </c>
      <c r="F29" s="6">
        <v>2385.69</v>
      </c>
      <c r="G29" s="6">
        <v>13856</v>
      </c>
      <c r="H29" s="6">
        <v>864</v>
      </c>
      <c r="I29" s="6">
        <v>927</v>
      </c>
      <c r="J29" s="3">
        <f>ROUND(E29*COS(0.7*PI()/180)-F29*SIN(0.7*PI()/180),3)</f>
        <v>64.382000000000005</v>
      </c>
      <c r="K29" s="3">
        <f>ROUND(E29*SIN(0.7*PI()/180)+F29*COS(0.7*PI()/180),3)</f>
        <v>2386.6550000000002</v>
      </c>
      <c r="L29" s="3">
        <f>J29-$J$4</f>
        <v>19.667000000000002</v>
      </c>
      <c r="M29" s="3">
        <f>K29-$K$4</f>
        <v>1361.8620000000003</v>
      </c>
      <c r="N29" s="3">
        <f>L29*0.001</f>
        <v>1.9667E-2</v>
      </c>
      <c r="O29" s="3">
        <f>M29*0.001</f>
        <v>1.3618620000000004</v>
      </c>
      <c r="P29" s="3">
        <f>IF(O29&gt;15,"",N29)</f>
        <v>1.9667E-2</v>
      </c>
      <c r="Q29" s="3" t="str">
        <f>IF(O29&lt;15,"",N29)</f>
        <v/>
      </c>
      <c r="AE29" s="3">
        <v>1.6830000000000001</v>
      </c>
      <c r="AF29" s="3">
        <v>-27.620000839233398</v>
      </c>
      <c r="AG29" s="3">
        <v>-7.3299999237060547</v>
      </c>
      <c r="AH29" s="3">
        <f>AF29</f>
        <v>-27.620000839233398</v>
      </c>
      <c r="AI29" s="3">
        <f>AG29</f>
        <v>-7.3299999237060547</v>
      </c>
    </row>
    <row r="30" spans="1:35" x14ac:dyDescent="0.4">
      <c r="A30" s="6" t="s">
        <v>777</v>
      </c>
      <c r="B30" s="6" t="str">
        <f>MID(A30,12,8)&amp;"."&amp;RIGHT(A30,3)</f>
        <v>14:55:23.827</v>
      </c>
      <c r="C30" s="6">
        <f>LEFT(B30,2)*3600+MID(B30,4,2)*60+RIGHT(B30,6)</f>
        <v>53723.826999999997</v>
      </c>
      <c r="D30" s="6">
        <f>C30-$C$4</f>
        <v>2.422999999995227</v>
      </c>
      <c r="E30" s="6">
        <v>113.004</v>
      </c>
      <c r="F30" s="6">
        <v>2502.19</v>
      </c>
      <c r="G30" s="6">
        <v>13754.5</v>
      </c>
      <c r="H30" s="6">
        <v>786</v>
      </c>
      <c r="I30" s="6">
        <v>462.5</v>
      </c>
      <c r="J30" s="3">
        <f>ROUND(E30*COS(0.7*PI()/180)-F30*SIN(0.7*PI()/180),3)</f>
        <v>82.426000000000002</v>
      </c>
      <c r="K30" s="3">
        <f>ROUND(E30*SIN(0.7*PI()/180)+F30*COS(0.7*PI()/180),3)</f>
        <v>2503.384</v>
      </c>
      <c r="L30" s="3">
        <f>J30-$J$4</f>
        <v>37.710999999999999</v>
      </c>
      <c r="M30" s="3">
        <f>K30-$K$4</f>
        <v>1478.5910000000001</v>
      </c>
      <c r="N30" s="3">
        <f>L30*0.001</f>
        <v>3.7711000000000001E-2</v>
      </c>
      <c r="O30" s="3">
        <f>M30*0.001</f>
        <v>1.4785910000000002</v>
      </c>
      <c r="P30" s="3">
        <f>IF(O30&gt;15,"",N30)</f>
        <v>3.7711000000000001E-2</v>
      </c>
      <c r="Q30" s="3" t="str">
        <f>IF(O30&lt;15,"",N30)</f>
        <v/>
      </c>
      <c r="AE30" s="3">
        <v>1.778</v>
      </c>
      <c r="AF30" s="3">
        <v>-30.260000228881836</v>
      </c>
      <c r="AG30" s="3">
        <v>-3.8499999046325684</v>
      </c>
      <c r="AH30" s="3">
        <f>AF30</f>
        <v>-30.260000228881836</v>
      </c>
      <c r="AI30" s="3">
        <f>AG30</f>
        <v>-3.8499999046325684</v>
      </c>
    </row>
    <row r="31" spans="1:35" x14ac:dyDescent="0.4">
      <c r="A31" s="6" t="s">
        <v>776</v>
      </c>
      <c r="B31" s="6" t="str">
        <f>MID(A31,12,8)&amp;"."&amp;RIGHT(A31,3)</f>
        <v>14:55:23.920</v>
      </c>
      <c r="C31" s="6">
        <f>LEFT(B31,2)*3600+MID(B31,4,2)*60+RIGHT(B31,6)</f>
        <v>53723.92</v>
      </c>
      <c r="D31" s="6">
        <f>C31-$C$4</f>
        <v>2.5159999999959837</v>
      </c>
      <c r="E31" s="6">
        <v>66.733199999999997</v>
      </c>
      <c r="F31" s="6">
        <v>2632.45</v>
      </c>
      <c r="G31" s="6">
        <v>13685.5</v>
      </c>
      <c r="H31" s="6">
        <v>763</v>
      </c>
      <c r="I31" s="6">
        <v>461.5</v>
      </c>
      <c r="J31" s="3">
        <f>ROUND(E31*COS(0.7*PI()/180)-F31*SIN(0.7*PI()/180),3)</f>
        <v>34.567999999999998</v>
      </c>
      <c r="K31" s="3">
        <f>ROUND(E31*SIN(0.7*PI()/180)+F31*COS(0.7*PI()/180),3)</f>
        <v>2633.069</v>
      </c>
      <c r="L31" s="3">
        <f>J31-$J$4</f>
        <v>-10.147000000000006</v>
      </c>
      <c r="M31" s="3">
        <f>K31-$K$4</f>
        <v>1608.2760000000001</v>
      </c>
      <c r="N31" s="3">
        <f>L31*0.001</f>
        <v>-1.0147000000000005E-2</v>
      </c>
      <c r="O31" s="3">
        <f>M31*0.001</f>
        <v>1.608276</v>
      </c>
      <c r="P31" s="3">
        <f>IF(O31&gt;15,"",N31)</f>
        <v>-1.0147000000000005E-2</v>
      </c>
      <c r="Q31" s="3" t="str">
        <f>IF(O31&lt;15,"",N31)</f>
        <v/>
      </c>
      <c r="AE31" s="3">
        <v>1.85</v>
      </c>
      <c r="AF31" s="3">
        <v>-31.319999694824219</v>
      </c>
      <c r="AG31" s="3">
        <v>-4.0900001525878906</v>
      </c>
      <c r="AH31" s="3">
        <f>AF31</f>
        <v>-31.319999694824219</v>
      </c>
      <c r="AI31" s="3">
        <f>AG31</f>
        <v>-4.0900001525878906</v>
      </c>
    </row>
    <row r="32" spans="1:35" x14ac:dyDescent="0.4">
      <c r="A32" s="6" t="s">
        <v>775</v>
      </c>
      <c r="B32" s="6" t="str">
        <f>MID(A32,12,8)&amp;"."&amp;RIGHT(A32,3)</f>
        <v>14:55:24.012</v>
      </c>
      <c r="C32" s="6">
        <f>LEFT(B32,2)*3600+MID(B32,4,2)*60+RIGHT(B32,6)</f>
        <v>53724.012000000002</v>
      </c>
      <c r="D32" s="6">
        <f>C32-$C$4</f>
        <v>2.6080000000001746</v>
      </c>
      <c r="E32" s="6">
        <v>109.744</v>
      </c>
      <c r="F32" s="6">
        <v>2772.93</v>
      </c>
      <c r="G32" s="6">
        <v>13551</v>
      </c>
      <c r="H32" s="6">
        <v>871</v>
      </c>
      <c r="I32" s="6">
        <v>922</v>
      </c>
      <c r="J32" s="3">
        <f>ROUND(E32*COS(0.7*PI()/180)-F32*SIN(0.7*PI()/180),3)</f>
        <v>75.858999999999995</v>
      </c>
      <c r="K32" s="3">
        <f>ROUND(E32*SIN(0.7*PI()/180)+F32*COS(0.7*PI()/180),3)</f>
        <v>2774.0639999999999</v>
      </c>
      <c r="L32" s="3">
        <f>J32-$J$4</f>
        <v>31.143999999999991</v>
      </c>
      <c r="M32" s="3">
        <f>K32-$K$4</f>
        <v>1749.271</v>
      </c>
      <c r="N32" s="3">
        <f>L32*0.001</f>
        <v>3.1143999999999991E-2</v>
      </c>
      <c r="O32" s="3">
        <f>M32*0.001</f>
        <v>1.749271</v>
      </c>
      <c r="P32" s="3">
        <f>IF(O32&gt;15,"",N32)</f>
        <v>3.1143999999999991E-2</v>
      </c>
      <c r="Q32" s="3" t="str">
        <f>IF(O32&lt;15,"",N32)</f>
        <v/>
      </c>
      <c r="AE32" s="3">
        <v>1.9379999999999999</v>
      </c>
      <c r="AF32" s="3">
        <v>-31.319999694824219</v>
      </c>
      <c r="AG32" s="3">
        <v>-4.0900001525878906</v>
      </c>
      <c r="AH32" s="3">
        <f>AF32</f>
        <v>-31.319999694824219</v>
      </c>
      <c r="AI32" s="3">
        <f>AG32</f>
        <v>-4.0900001525878906</v>
      </c>
    </row>
    <row r="33" spans="1:35" x14ac:dyDescent="0.4">
      <c r="A33" s="6" t="s">
        <v>774</v>
      </c>
      <c r="B33" s="6" t="str">
        <f>MID(A33,12,8)&amp;"."&amp;RIGHT(A33,3)</f>
        <v>14:55:24.105</v>
      </c>
      <c r="C33" s="6">
        <f>LEFT(B33,2)*3600+MID(B33,4,2)*60+RIGHT(B33,6)</f>
        <v>53724.105000000003</v>
      </c>
      <c r="D33" s="6">
        <f>C33-$C$4</f>
        <v>2.7010000000009313</v>
      </c>
      <c r="E33" s="6">
        <v>106.828</v>
      </c>
      <c r="F33" s="6">
        <v>2859.28</v>
      </c>
      <c r="G33" s="6">
        <v>13488</v>
      </c>
      <c r="H33" s="6">
        <v>815.5</v>
      </c>
      <c r="I33" s="6">
        <v>460</v>
      </c>
      <c r="J33" s="3">
        <f>ROUND(E33*COS(0.7*PI()/180)-F33*SIN(0.7*PI()/180),3)</f>
        <v>71.888000000000005</v>
      </c>
      <c r="K33" s="3">
        <f>ROUND(E33*SIN(0.7*PI()/180)+F33*COS(0.7*PI()/180),3)</f>
        <v>2860.3719999999998</v>
      </c>
      <c r="L33" s="3">
        <f>J33-$J$4</f>
        <v>27.173000000000002</v>
      </c>
      <c r="M33" s="3">
        <f>K33-$K$4</f>
        <v>1835.579</v>
      </c>
      <c r="N33" s="3">
        <f>L33*0.001</f>
        <v>2.7173000000000003E-2</v>
      </c>
      <c r="O33" s="3">
        <f>M33*0.001</f>
        <v>1.8355790000000001</v>
      </c>
      <c r="P33" s="3">
        <f>IF(O33&gt;15,"",N33)</f>
        <v>2.7173000000000003E-2</v>
      </c>
      <c r="Q33" s="3" t="str">
        <f>IF(O33&lt;15,"",N33)</f>
        <v/>
      </c>
      <c r="AE33" s="3">
        <v>2.0249999999999999</v>
      </c>
      <c r="AF33" s="3">
        <v>-39.049999237060547</v>
      </c>
      <c r="AG33" s="3">
        <v>-2.3499999046325684</v>
      </c>
      <c r="AH33" s="3">
        <f>AF33</f>
        <v>-39.049999237060547</v>
      </c>
      <c r="AI33" s="3">
        <f>AG33</f>
        <v>-2.3499999046325684</v>
      </c>
    </row>
    <row r="34" spans="1:35" x14ac:dyDescent="0.4">
      <c r="A34" s="6" t="s">
        <v>773</v>
      </c>
      <c r="B34" s="6" t="str">
        <f>MID(A34,12,8)&amp;"."&amp;RIGHT(A34,3)</f>
        <v>14:55:24.198</v>
      </c>
      <c r="C34" s="6">
        <f>LEFT(B34,2)*3600+MID(B34,4,2)*60+RIGHT(B34,6)</f>
        <v>53724.197999999997</v>
      </c>
      <c r="D34" s="6">
        <f>C34-$C$4</f>
        <v>2.7939999999944121</v>
      </c>
      <c r="E34" s="6">
        <v>107.56</v>
      </c>
      <c r="F34" s="6">
        <v>3036.88</v>
      </c>
      <c r="G34" s="6">
        <v>13354.5</v>
      </c>
      <c r="H34" s="6">
        <v>816</v>
      </c>
      <c r="I34" s="6">
        <v>459</v>
      </c>
      <c r="J34" s="3">
        <f>ROUND(E34*COS(0.7*PI()/180)-F34*SIN(0.7*PI()/180),3)</f>
        <v>70.45</v>
      </c>
      <c r="K34" s="3">
        <f>ROUND(E34*SIN(0.7*PI()/180)+F34*COS(0.7*PI()/180),3)</f>
        <v>3037.9670000000001</v>
      </c>
      <c r="L34" s="3">
        <f>J34-$J$4</f>
        <v>25.734999999999999</v>
      </c>
      <c r="M34" s="3">
        <f>K34-$K$4</f>
        <v>2013.1740000000002</v>
      </c>
      <c r="N34" s="3">
        <f>L34*0.001</f>
        <v>2.5735000000000001E-2</v>
      </c>
      <c r="O34" s="3">
        <f>M34*0.001</f>
        <v>2.0131740000000002</v>
      </c>
      <c r="P34" s="3">
        <f>IF(O34&gt;15,"",N34)</f>
        <v>2.5735000000000001E-2</v>
      </c>
      <c r="Q34" s="3" t="str">
        <f>IF(O34&lt;15,"",N34)</f>
        <v/>
      </c>
      <c r="AE34" s="3">
        <v>2.1179999999999999</v>
      </c>
      <c r="AF34" s="3">
        <v>-36.509998321533203</v>
      </c>
      <c r="AG34" s="3">
        <v>-6.8600001335144043</v>
      </c>
      <c r="AH34" s="3">
        <f>AF34</f>
        <v>-36.509998321533203</v>
      </c>
      <c r="AI34" s="3">
        <f>AG34</f>
        <v>-6.8600001335144043</v>
      </c>
    </row>
    <row r="35" spans="1:35" x14ac:dyDescent="0.4">
      <c r="A35" s="6" t="s">
        <v>772</v>
      </c>
      <c r="B35" s="6" t="str">
        <f>MID(A35,12,8)&amp;"."&amp;RIGHT(A35,3)</f>
        <v>14:55:24.290</v>
      </c>
      <c r="C35" s="6">
        <f>LEFT(B35,2)*3600+MID(B35,4,2)*60+RIGHT(B35,6)</f>
        <v>53724.29</v>
      </c>
      <c r="D35" s="6">
        <f>C35-$C$4</f>
        <v>2.885999999998603</v>
      </c>
      <c r="E35" s="6">
        <v>151.18899999999999</v>
      </c>
      <c r="F35" s="6">
        <v>3085.73</v>
      </c>
      <c r="G35" s="6">
        <v>13289</v>
      </c>
      <c r="H35" s="6">
        <v>767</v>
      </c>
      <c r="I35" s="6">
        <v>458.5</v>
      </c>
      <c r="J35" s="3">
        <f>ROUND(E35*COS(0.7*PI()/180)-F35*SIN(0.7*PI()/180),3)</f>
        <v>113.479</v>
      </c>
      <c r="K35" s="3">
        <f>ROUND(E35*SIN(0.7*PI()/180)+F35*COS(0.7*PI()/180),3)</f>
        <v>3087.3470000000002</v>
      </c>
      <c r="L35" s="3">
        <f>J35-$J$4</f>
        <v>68.763999999999996</v>
      </c>
      <c r="M35" s="3">
        <f>K35-$K$4</f>
        <v>2062.5540000000001</v>
      </c>
      <c r="N35" s="3">
        <f>L35*0.001</f>
        <v>6.8763999999999992E-2</v>
      </c>
      <c r="O35" s="3">
        <f>M35*0.001</f>
        <v>2.062554</v>
      </c>
      <c r="P35" s="3">
        <f>IF(O35&gt;15,"",N35)</f>
        <v>6.8763999999999992E-2</v>
      </c>
      <c r="Q35" s="3" t="str">
        <f>IF(O35&lt;15,"",N35)</f>
        <v/>
      </c>
      <c r="AE35" s="3">
        <v>2.2160000000000002</v>
      </c>
      <c r="AF35" s="3">
        <v>-31.239999771118164</v>
      </c>
      <c r="AG35" s="3">
        <v>-5.4499998092651367</v>
      </c>
      <c r="AH35" s="3">
        <f>AF35</f>
        <v>-31.239999771118164</v>
      </c>
      <c r="AI35" s="3">
        <f>AG35</f>
        <v>-5.4499998092651367</v>
      </c>
    </row>
    <row r="36" spans="1:35" x14ac:dyDescent="0.4">
      <c r="A36" s="6" t="s">
        <v>771</v>
      </c>
      <c r="B36" s="6" t="str">
        <f>MID(A36,12,8)&amp;"."&amp;RIGHT(A36,3)</f>
        <v>14:55:24.382</v>
      </c>
      <c r="C36" s="6">
        <f>LEFT(B36,2)*3600+MID(B36,4,2)*60+RIGHT(B36,6)</f>
        <v>53724.381999999998</v>
      </c>
      <c r="D36" s="6">
        <f>C36-$C$4</f>
        <v>2.977999999995518</v>
      </c>
      <c r="E36" s="6">
        <v>149.05099999999999</v>
      </c>
      <c r="F36" s="6">
        <v>3255.86</v>
      </c>
      <c r="G36" s="6">
        <v>13164</v>
      </c>
      <c r="H36" s="6">
        <v>785</v>
      </c>
      <c r="I36" s="6">
        <v>457.75</v>
      </c>
      <c r="J36" s="3">
        <f>ROUND(E36*COS(0.7*PI()/180)-F36*SIN(0.7*PI()/180),3)</f>
        <v>109.26300000000001</v>
      </c>
      <c r="K36" s="3">
        <f>ROUND(E36*SIN(0.7*PI()/180)+F36*COS(0.7*PI()/180),3)</f>
        <v>3257.4380000000001</v>
      </c>
      <c r="L36" s="3">
        <f>J36-$J$4</f>
        <v>64.548000000000002</v>
      </c>
      <c r="M36" s="3">
        <f>K36-$K$4</f>
        <v>2232.6450000000004</v>
      </c>
      <c r="N36" s="3">
        <f>L36*0.001</f>
        <v>6.4548000000000008E-2</v>
      </c>
      <c r="O36" s="3">
        <f>M36*0.001</f>
        <v>2.2326450000000007</v>
      </c>
      <c r="P36" s="3">
        <f>IF(O36&gt;15,"",N36)</f>
        <v>6.4548000000000008E-2</v>
      </c>
      <c r="Q36" s="3" t="str">
        <f>IF(O36&lt;15,"",N36)</f>
        <v/>
      </c>
      <c r="AE36" s="3">
        <v>2.3530000000000002</v>
      </c>
      <c r="AF36" s="3">
        <v>-36.520000457763672</v>
      </c>
      <c r="AG36" s="3">
        <v>-4.8000001907348633</v>
      </c>
      <c r="AH36" s="3">
        <f>AF36</f>
        <v>-36.520000457763672</v>
      </c>
      <c r="AI36" s="3">
        <f>AG36</f>
        <v>-4.8000001907348633</v>
      </c>
    </row>
    <row r="37" spans="1:35" x14ac:dyDescent="0.4">
      <c r="A37" s="6" t="s">
        <v>770</v>
      </c>
      <c r="B37" s="6" t="str">
        <f>MID(A37,12,8)&amp;"."&amp;RIGHT(A37,3)</f>
        <v>14:55:24.475</v>
      </c>
      <c r="C37" s="6">
        <f>LEFT(B37,2)*3600+MID(B37,4,2)*60+RIGHT(B37,6)</f>
        <v>53724.474999999999</v>
      </c>
      <c r="D37" s="6">
        <f>C37-$C$4</f>
        <v>3.0709999999962747</v>
      </c>
      <c r="E37" s="6">
        <v>115.596</v>
      </c>
      <c r="F37" s="6">
        <v>3388.92</v>
      </c>
      <c r="G37" s="6">
        <v>13088.5</v>
      </c>
      <c r="H37" s="6">
        <v>802.5</v>
      </c>
      <c r="I37" s="6">
        <v>456.5</v>
      </c>
      <c r="J37" s="3">
        <f>ROUND(E37*COS(0.7*PI()/180)-F37*SIN(0.7*PI()/180),3)</f>
        <v>74.185000000000002</v>
      </c>
      <c r="K37" s="3">
        <f>ROUND(E37*SIN(0.7*PI()/180)+F37*COS(0.7*PI()/180),3)</f>
        <v>3390.0790000000002</v>
      </c>
      <c r="L37" s="3">
        <f>J37-$J$4</f>
        <v>29.47</v>
      </c>
      <c r="M37" s="3">
        <f>K37-$K$4</f>
        <v>2365.2860000000001</v>
      </c>
      <c r="N37" s="3">
        <f>L37*0.001</f>
        <v>2.947E-2</v>
      </c>
      <c r="O37" s="3">
        <f>M37*0.001</f>
        <v>2.3652860000000002</v>
      </c>
      <c r="P37" s="3">
        <f>IF(O37&gt;15,"",N37)</f>
        <v>2.947E-2</v>
      </c>
      <c r="Q37" s="3" t="str">
        <f>IF(O37&lt;15,"",N37)</f>
        <v/>
      </c>
      <c r="AE37" s="3">
        <v>2.4500000000000002</v>
      </c>
      <c r="AF37" s="3">
        <v>-36.520000457763672</v>
      </c>
      <c r="AG37" s="3">
        <v>-4.8000001907348633</v>
      </c>
      <c r="AH37" s="3">
        <f>AF37</f>
        <v>-36.520000457763672</v>
      </c>
      <c r="AI37" s="3">
        <f>AG37</f>
        <v>-4.8000001907348633</v>
      </c>
    </row>
    <row r="38" spans="1:35" x14ac:dyDescent="0.4">
      <c r="A38" s="6" t="s">
        <v>769</v>
      </c>
      <c r="B38" s="6" t="str">
        <f>MID(A38,12,8)&amp;"."&amp;RIGHT(A38,3)</f>
        <v>14:55:24.569</v>
      </c>
      <c r="C38" s="6">
        <f>LEFT(B38,2)*3600+MID(B38,4,2)*60+RIGHT(B38,6)</f>
        <v>53724.569000000003</v>
      </c>
      <c r="D38" s="6">
        <f>C38-$C$4</f>
        <v>3.1650000000008731</v>
      </c>
      <c r="E38" s="6">
        <v>136.21299999999999</v>
      </c>
      <c r="F38" s="6">
        <v>3577.52</v>
      </c>
      <c r="G38" s="6">
        <v>12936.5</v>
      </c>
      <c r="H38" s="6">
        <v>827</v>
      </c>
      <c r="I38" s="6">
        <v>455.25</v>
      </c>
      <c r="J38" s="3">
        <f>ROUND(E38*COS(0.7*PI()/180)-F38*SIN(0.7*PI()/180),3)</f>
        <v>92.495999999999995</v>
      </c>
      <c r="K38" s="3">
        <f>ROUND(E38*SIN(0.7*PI()/180)+F38*COS(0.7*PI()/180),3)</f>
        <v>3578.9169999999999</v>
      </c>
      <c r="L38" s="3">
        <f>J38-$J$4</f>
        <v>47.780999999999992</v>
      </c>
      <c r="M38" s="3">
        <f>K38-$K$4</f>
        <v>2554.1239999999998</v>
      </c>
      <c r="N38" s="3">
        <f>L38*0.001</f>
        <v>4.778099999999999E-2</v>
      </c>
      <c r="O38" s="3">
        <f>M38*0.001</f>
        <v>2.5541239999999998</v>
      </c>
      <c r="P38" s="3">
        <f>IF(O38&gt;15,"",N38)</f>
        <v>4.778099999999999E-2</v>
      </c>
      <c r="Q38" s="3" t="str">
        <f>IF(O38&lt;15,"",N38)</f>
        <v/>
      </c>
      <c r="AE38" s="3">
        <v>2.5310000000000001</v>
      </c>
      <c r="AF38" s="3">
        <v>-38.430000305175781</v>
      </c>
      <c r="AG38" s="3">
        <v>-5.9099998474121094</v>
      </c>
      <c r="AH38" s="3">
        <f>AF38</f>
        <v>-38.430000305175781</v>
      </c>
      <c r="AI38" s="3">
        <f>AG38</f>
        <v>-5.9099998474121094</v>
      </c>
    </row>
    <row r="39" spans="1:35" x14ac:dyDescent="0.4">
      <c r="A39" s="6" t="s">
        <v>768</v>
      </c>
      <c r="B39" s="6" t="str">
        <f>MID(A39,12,8)&amp;"."&amp;RIGHT(A39,3)</f>
        <v>14:55:24.663</v>
      </c>
      <c r="C39" s="6">
        <f>LEFT(B39,2)*3600+MID(B39,4,2)*60+RIGHT(B39,6)</f>
        <v>53724.663</v>
      </c>
      <c r="D39" s="6">
        <f>C39-$C$4</f>
        <v>3.2589999999981956</v>
      </c>
      <c r="E39" s="6">
        <v>145.00700000000001</v>
      </c>
      <c r="F39" s="6">
        <v>3668.78</v>
      </c>
      <c r="G39" s="6">
        <v>12864</v>
      </c>
      <c r="H39" s="6">
        <v>883</v>
      </c>
      <c r="I39" s="6">
        <v>909.5</v>
      </c>
      <c r="J39" s="3">
        <f>ROUND(E39*COS(0.7*PI()/180)-F39*SIN(0.7*PI()/180),3)</f>
        <v>100.175</v>
      </c>
      <c r="K39" s="3">
        <f>ROUND(E39*SIN(0.7*PI()/180)+F39*COS(0.7*PI()/180),3)</f>
        <v>3670.2779999999998</v>
      </c>
      <c r="L39" s="3">
        <f>J39-$J$4</f>
        <v>55.459999999999994</v>
      </c>
      <c r="M39" s="3">
        <f>K39-$K$4</f>
        <v>2645.4849999999997</v>
      </c>
      <c r="N39" s="3">
        <f>L39*0.001</f>
        <v>5.5459999999999995E-2</v>
      </c>
      <c r="O39" s="3">
        <f>M39*0.001</f>
        <v>2.6454849999999999</v>
      </c>
      <c r="P39" s="3">
        <f>IF(O39&gt;15,"",N39)</f>
        <v>5.5459999999999995E-2</v>
      </c>
      <c r="Q39" s="3" t="str">
        <f>IF(O39&lt;15,"",N39)</f>
        <v/>
      </c>
      <c r="AE39" s="3">
        <v>2.6120000000000001</v>
      </c>
      <c r="AF39" s="3">
        <v>-38.430000305175781</v>
      </c>
      <c r="AG39" s="3">
        <v>-5.9099998474121094</v>
      </c>
      <c r="AH39" s="3">
        <f>AF39</f>
        <v>-38.430000305175781</v>
      </c>
      <c r="AI39" s="3">
        <f>AG39</f>
        <v>-5.9099998474121094</v>
      </c>
    </row>
    <row r="40" spans="1:35" x14ac:dyDescent="0.4">
      <c r="A40" s="6" t="s">
        <v>767</v>
      </c>
      <c r="B40" s="6" t="str">
        <f>MID(A40,12,8)&amp;"."&amp;RIGHT(A40,3)</f>
        <v>14:55:24.756</v>
      </c>
      <c r="C40" s="6">
        <f>LEFT(B40,2)*3600+MID(B40,4,2)*60+RIGHT(B40,6)</f>
        <v>53724.756000000001</v>
      </c>
      <c r="D40" s="6">
        <f>C40-$C$4</f>
        <v>3.3519999999989523</v>
      </c>
      <c r="E40" s="6">
        <v>128.03200000000001</v>
      </c>
      <c r="F40" s="6">
        <v>3892.66</v>
      </c>
      <c r="G40" s="6">
        <v>12714.5</v>
      </c>
      <c r="H40" s="6">
        <v>790.5</v>
      </c>
      <c r="I40" s="6">
        <v>453.25</v>
      </c>
      <c r="J40" s="3">
        <f>ROUND(E40*COS(0.7*PI()/180)-F40*SIN(0.7*PI()/180),3)</f>
        <v>80.465999999999994</v>
      </c>
      <c r="K40" s="3">
        <f>ROUND(E40*SIN(0.7*PI()/180)+F40*COS(0.7*PI()/180),3)</f>
        <v>3893.9340000000002</v>
      </c>
      <c r="L40" s="3">
        <f>J40-$J$4</f>
        <v>35.750999999999991</v>
      </c>
      <c r="M40" s="3">
        <f>K40-$K$4</f>
        <v>2869.1410000000005</v>
      </c>
      <c r="N40" s="3">
        <f>L40*0.001</f>
        <v>3.5750999999999991E-2</v>
      </c>
      <c r="O40" s="3">
        <f>M40*0.001</f>
        <v>2.8691410000000004</v>
      </c>
      <c r="P40" s="3">
        <f>IF(O40&gt;15,"",N40)</f>
        <v>3.5750999999999991E-2</v>
      </c>
      <c r="Q40" s="3" t="str">
        <f>IF(O40&lt;15,"",N40)</f>
        <v/>
      </c>
      <c r="AE40" s="3">
        <v>2.69</v>
      </c>
      <c r="AF40" s="3">
        <v>-33.790000915527344</v>
      </c>
      <c r="AG40" s="3">
        <v>-8.9799995422363281</v>
      </c>
      <c r="AH40" s="3">
        <f>AF40</f>
        <v>-33.790000915527344</v>
      </c>
      <c r="AI40" s="3">
        <f>AG40</f>
        <v>-8.9799995422363281</v>
      </c>
    </row>
    <row r="41" spans="1:35" x14ac:dyDescent="0.4">
      <c r="A41" s="6" t="s">
        <v>766</v>
      </c>
      <c r="B41" s="6" t="str">
        <f>MID(A41,12,8)&amp;"."&amp;RIGHT(A41,3)</f>
        <v>14:55:24.847</v>
      </c>
      <c r="C41" s="6">
        <f>LEFT(B41,2)*3600+MID(B41,4,2)*60+RIGHT(B41,6)</f>
        <v>53724.847000000002</v>
      </c>
      <c r="D41" s="6">
        <f>C41-$C$4</f>
        <v>3.4429999999993015</v>
      </c>
      <c r="E41" s="6">
        <v>183.48599999999999</v>
      </c>
      <c r="F41" s="6">
        <v>3949.63</v>
      </c>
      <c r="G41" s="6">
        <v>12635</v>
      </c>
      <c r="H41" s="6">
        <v>797.5</v>
      </c>
      <c r="I41" s="6">
        <v>452.25</v>
      </c>
      <c r="J41" s="3">
        <f>ROUND(E41*COS(0.7*PI()/180)-F41*SIN(0.7*PI()/180),3)</f>
        <v>135.22</v>
      </c>
      <c r="K41" s="3">
        <f>ROUND(E41*SIN(0.7*PI()/180)+F41*COS(0.7*PI()/180),3)</f>
        <v>3951.5770000000002</v>
      </c>
      <c r="L41" s="3">
        <f>J41-$J$4</f>
        <v>90.504999999999995</v>
      </c>
      <c r="M41" s="3">
        <f>K41-$K$4</f>
        <v>2926.7840000000006</v>
      </c>
      <c r="N41" s="3">
        <f>L41*0.001</f>
        <v>9.0505000000000002E-2</v>
      </c>
      <c r="O41" s="3">
        <f>M41*0.001</f>
        <v>2.9267840000000005</v>
      </c>
      <c r="P41" s="3">
        <f>IF(O41&gt;15,"",N41)</f>
        <v>9.0505000000000002E-2</v>
      </c>
      <c r="Q41" s="3" t="str">
        <f>IF(O41&lt;15,"",N41)</f>
        <v/>
      </c>
      <c r="AE41" s="3">
        <v>2.7589999999999999</v>
      </c>
      <c r="AF41" s="3">
        <v>-34.180000305175781</v>
      </c>
      <c r="AG41" s="3">
        <v>-7.0999999046325684</v>
      </c>
      <c r="AH41" s="3">
        <f>AF41</f>
        <v>-34.180000305175781</v>
      </c>
      <c r="AI41" s="3">
        <f>AG41</f>
        <v>-7.0999999046325684</v>
      </c>
    </row>
    <row r="42" spans="1:35" x14ac:dyDescent="0.4">
      <c r="A42" s="6" t="s">
        <v>765</v>
      </c>
      <c r="B42" s="6" t="str">
        <f>MID(A42,12,8)&amp;"."&amp;RIGHT(A42,3)</f>
        <v>14:55:24.939</v>
      </c>
      <c r="C42" s="6">
        <f>LEFT(B42,2)*3600+MID(B42,4,2)*60+RIGHT(B42,6)</f>
        <v>53724.938999999998</v>
      </c>
      <c r="D42" s="6">
        <f>C42-$C$4</f>
        <v>3.5349999999962165</v>
      </c>
      <c r="E42" s="6">
        <v>162.57900000000001</v>
      </c>
      <c r="F42" s="6">
        <v>4162.58</v>
      </c>
      <c r="G42" s="6">
        <v>12498</v>
      </c>
      <c r="H42" s="6">
        <v>893</v>
      </c>
      <c r="I42" s="6">
        <v>903</v>
      </c>
      <c r="J42" s="3">
        <f>ROUND(E42*COS(0.7*PI()/180)-F42*SIN(0.7*PI()/180),3)</f>
        <v>111.71299999999999</v>
      </c>
      <c r="K42" s="3">
        <f>ROUND(E42*SIN(0.7*PI()/180)+F42*COS(0.7*PI()/180),3)</f>
        <v>4164.2560000000003</v>
      </c>
      <c r="L42" s="3">
        <f>J42-$J$4</f>
        <v>66.99799999999999</v>
      </c>
      <c r="M42" s="3">
        <f>K42-$K$4</f>
        <v>3139.4630000000006</v>
      </c>
      <c r="N42" s="3">
        <f>L42*0.001</f>
        <v>6.6997999999999988E-2</v>
      </c>
      <c r="O42" s="3">
        <f>M42*0.001</f>
        <v>3.1394630000000006</v>
      </c>
      <c r="P42" s="3">
        <f>IF(O42&gt;15,"",N42)</f>
        <v>6.6997999999999988E-2</v>
      </c>
      <c r="Q42" s="3" t="str">
        <f>IF(O42&lt;15,"",N42)</f>
        <v/>
      </c>
      <c r="AE42" s="3">
        <v>2.843</v>
      </c>
      <c r="AF42" s="3">
        <v>-33.709999084472656</v>
      </c>
      <c r="AG42" s="3">
        <v>-5.690000057220459</v>
      </c>
      <c r="AH42" s="3">
        <f>AF42</f>
        <v>-33.709999084472656</v>
      </c>
      <c r="AI42" s="3">
        <f>AG42</f>
        <v>-5.690000057220459</v>
      </c>
    </row>
    <row r="43" spans="1:35" x14ac:dyDescent="0.4">
      <c r="A43" s="6" t="s">
        <v>764</v>
      </c>
      <c r="B43" s="6" t="str">
        <f>MID(A43,12,8)&amp;"."&amp;RIGHT(A43,3)</f>
        <v>14:55:25.031</v>
      </c>
      <c r="C43" s="6">
        <f>LEFT(B43,2)*3600+MID(B43,4,2)*60+RIGHT(B43,6)</f>
        <v>53725.031000000003</v>
      </c>
      <c r="D43" s="6">
        <f>C43-$C$4</f>
        <v>3.6270000000004075</v>
      </c>
      <c r="E43" s="6">
        <v>182.422</v>
      </c>
      <c r="F43" s="6">
        <v>4259.04</v>
      </c>
      <c r="G43" s="6">
        <v>12416</v>
      </c>
      <c r="H43" s="6">
        <v>833</v>
      </c>
      <c r="I43" s="6">
        <v>450.5</v>
      </c>
      <c r="J43" s="3">
        <f>ROUND(E43*COS(0.7*PI()/180)-F43*SIN(0.7*PI()/180),3)</f>
        <v>130.376</v>
      </c>
      <c r="K43" s="3">
        <f>ROUND(E43*SIN(0.7*PI()/180)+F43*COS(0.7*PI()/180),3)</f>
        <v>4260.951</v>
      </c>
      <c r="L43" s="3">
        <f>J43-$J$4</f>
        <v>85.661000000000001</v>
      </c>
      <c r="M43" s="3">
        <f>K43-$K$4</f>
        <v>3236.1580000000004</v>
      </c>
      <c r="N43" s="3">
        <f>L43*0.001</f>
        <v>8.5661000000000001E-2</v>
      </c>
      <c r="O43" s="3">
        <f>M43*0.001</f>
        <v>3.2361580000000005</v>
      </c>
      <c r="P43" s="3">
        <f>IF(O43&gt;15,"",N43)</f>
        <v>8.5661000000000001E-2</v>
      </c>
      <c r="Q43" s="3" t="str">
        <f>IF(O43&lt;15,"",N43)</f>
        <v/>
      </c>
      <c r="AE43" s="3">
        <v>2.9119999999999999</v>
      </c>
      <c r="AF43" s="3">
        <v>-38.310001373291016</v>
      </c>
      <c r="AG43" s="3">
        <v>-6.0300002098083496</v>
      </c>
      <c r="AH43" s="3">
        <f>AF43</f>
        <v>-38.310001373291016</v>
      </c>
      <c r="AI43" s="3">
        <f>AG43</f>
        <v>-6.0300002098083496</v>
      </c>
    </row>
    <row r="44" spans="1:35" x14ac:dyDescent="0.4">
      <c r="A44" s="6" t="s">
        <v>763</v>
      </c>
      <c r="B44" s="6" t="str">
        <f>MID(A44,12,8)&amp;"."&amp;RIGHT(A44,3)</f>
        <v>14:55:25.125</v>
      </c>
      <c r="C44" s="6">
        <f>LEFT(B44,2)*3600+MID(B44,4,2)*60+RIGHT(B44,6)</f>
        <v>53725.125</v>
      </c>
      <c r="D44" s="6">
        <f>C44-$C$4</f>
        <v>3.7209999999977299</v>
      </c>
      <c r="E44" s="6">
        <v>172.98099999999999</v>
      </c>
      <c r="F44" s="6">
        <v>4475.8500000000004</v>
      </c>
      <c r="G44" s="6">
        <v>12271</v>
      </c>
      <c r="H44" s="6">
        <v>896</v>
      </c>
      <c r="I44" s="6">
        <v>899</v>
      </c>
      <c r="J44" s="3">
        <f>ROUND(E44*COS(0.7*PI()/180)-F44*SIN(0.7*PI()/180),3)</f>
        <v>118.28700000000001</v>
      </c>
      <c r="K44" s="3">
        <f>ROUND(E44*SIN(0.7*PI()/180)+F44*COS(0.7*PI()/180),3)</f>
        <v>4477.6289999999999</v>
      </c>
      <c r="L44" s="3">
        <f>J44-$J$4</f>
        <v>73.572000000000003</v>
      </c>
      <c r="M44" s="3">
        <f>K44-$K$4</f>
        <v>3452.8360000000002</v>
      </c>
      <c r="N44" s="3">
        <f>L44*0.001</f>
        <v>7.3571999999999999E-2</v>
      </c>
      <c r="O44" s="3">
        <f>M44*0.001</f>
        <v>3.4528360000000005</v>
      </c>
      <c r="P44" s="3">
        <f>IF(O44&gt;15,"",N44)</f>
        <v>7.3571999999999999E-2</v>
      </c>
      <c r="Q44" s="3" t="str">
        <f>IF(O44&lt;15,"",N44)</f>
        <v/>
      </c>
      <c r="AE44" s="3">
        <v>2.9889999999999999</v>
      </c>
      <c r="AF44" s="3">
        <v>-38.310001373291016</v>
      </c>
      <c r="AG44" s="3">
        <v>-6.0300002098083496</v>
      </c>
      <c r="AH44" s="3">
        <f>AF44</f>
        <v>-38.310001373291016</v>
      </c>
      <c r="AI44" s="3">
        <f>AG44</f>
        <v>-6.0300002098083496</v>
      </c>
    </row>
    <row r="45" spans="1:35" x14ac:dyDescent="0.4">
      <c r="A45" s="6" t="s">
        <v>762</v>
      </c>
      <c r="B45" s="6" t="str">
        <f>MID(A45,12,8)&amp;"."&amp;RIGHT(A45,3)</f>
        <v>14:55:25.219</v>
      </c>
      <c r="C45" s="6">
        <f>LEFT(B45,2)*3600+MID(B45,4,2)*60+RIGHT(B45,6)</f>
        <v>53725.218999999997</v>
      </c>
      <c r="D45" s="6">
        <f>C45-$C$4</f>
        <v>3.8149999999950523</v>
      </c>
      <c r="E45" s="6">
        <v>191.19399999999999</v>
      </c>
      <c r="F45" s="6">
        <v>4567.45</v>
      </c>
      <c r="G45" s="6">
        <v>12194.5</v>
      </c>
      <c r="H45" s="6">
        <v>843</v>
      </c>
      <c r="I45" s="6">
        <v>448</v>
      </c>
      <c r="J45" s="3">
        <f>ROUND(E45*COS(0.7*PI()/180)-F45*SIN(0.7*PI()/180),3)</f>
        <v>135.37899999999999</v>
      </c>
      <c r="K45" s="3">
        <f>ROUND(E45*SIN(0.7*PI()/180)+F45*COS(0.7*PI()/180),3)</f>
        <v>4569.4449999999997</v>
      </c>
      <c r="L45" s="3">
        <f>J45-$J$4</f>
        <v>90.663999999999987</v>
      </c>
      <c r="M45" s="3">
        <f>K45-$K$4</f>
        <v>3544.652</v>
      </c>
      <c r="N45" s="3">
        <f>L45*0.001</f>
        <v>9.0663999999999995E-2</v>
      </c>
      <c r="O45" s="3">
        <f>M45*0.001</f>
        <v>3.5446520000000001</v>
      </c>
      <c r="P45" s="3">
        <f>IF(O45&gt;15,"",N45)</f>
        <v>9.0663999999999995E-2</v>
      </c>
      <c r="Q45" s="3" t="str">
        <f>IF(O45&lt;15,"",N45)</f>
        <v/>
      </c>
      <c r="AE45" s="3">
        <v>3.0539999999999998</v>
      </c>
      <c r="AF45" s="3">
        <v>-37.220001220703125</v>
      </c>
      <c r="AG45" s="3">
        <v>-6.0900001525878906</v>
      </c>
      <c r="AH45" s="3">
        <f>AF45</f>
        <v>-37.220001220703125</v>
      </c>
      <c r="AI45" s="3">
        <f>AG45</f>
        <v>-6.0900001525878906</v>
      </c>
    </row>
    <row r="46" spans="1:35" x14ac:dyDescent="0.4">
      <c r="A46" s="6" t="s">
        <v>761</v>
      </c>
      <c r="B46" s="6" t="str">
        <f>MID(A46,12,8)&amp;"."&amp;RIGHT(A46,3)</f>
        <v>14:55:25.312</v>
      </c>
      <c r="C46" s="6">
        <f>LEFT(B46,2)*3600+MID(B46,4,2)*60+RIGHT(B46,6)</f>
        <v>53725.311999999998</v>
      </c>
      <c r="D46" s="6">
        <f>C46-$C$4</f>
        <v>3.907999999995809</v>
      </c>
      <c r="E46" s="6">
        <v>214.24799999999999</v>
      </c>
      <c r="F46" s="6">
        <v>4807.1499999999996</v>
      </c>
      <c r="G46" s="6">
        <v>12013</v>
      </c>
      <c r="H46" s="6">
        <v>905</v>
      </c>
      <c r="I46" s="6">
        <v>894</v>
      </c>
      <c r="J46" s="3">
        <f>ROUND(E46*COS(0.7*PI()/180)-F46*SIN(0.7*PI()/180),3)</f>
        <v>155.50299999999999</v>
      </c>
      <c r="K46" s="3">
        <f>ROUND(E46*SIN(0.7*PI()/180)+F46*COS(0.7*PI()/180),3)</f>
        <v>4809.4089999999997</v>
      </c>
      <c r="L46" s="3">
        <f>J46-$J$4</f>
        <v>110.78799999999998</v>
      </c>
      <c r="M46" s="3">
        <f>K46-$K$4</f>
        <v>3784.616</v>
      </c>
      <c r="N46" s="3">
        <f>L46*0.001</f>
        <v>0.11078799999999998</v>
      </c>
      <c r="O46" s="3">
        <f>M46*0.001</f>
        <v>3.7846160000000002</v>
      </c>
      <c r="P46" s="3">
        <f>IF(O46&gt;15,"",N46)</f>
        <v>0.11078799999999998</v>
      </c>
      <c r="Q46" s="3" t="str">
        <f>IF(O46&lt;15,"",N46)</f>
        <v/>
      </c>
      <c r="AE46" s="3">
        <v>3.109</v>
      </c>
      <c r="AF46" s="3">
        <v>-37.220001220703125</v>
      </c>
      <c r="AG46" s="3">
        <v>-6.0900001525878906</v>
      </c>
      <c r="AH46" s="3">
        <f>AF46</f>
        <v>-37.220001220703125</v>
      </c>
      <c r="AI46" s="3">
        <f>AG46</f>
        <v>-6.0900001525878906</v>
      </c>
    </row>
    <row r="47" spans="1:35" x14ac:dyDescent="0.4">
      <c r="A47" s="6" t="s">
        <v>760</v>
      </c>
      <c r="B47" s="6" t="str">
        <f>MID(A47,12,8)&amp;"."&amp;RIGHT(A47,3)</f>
        <v>14:55:25.406</v>
      </c>
      <c r="C47" s="6">
        <f>LEFT(B47,2)*3600+MID(B47,4,2)*60+RIGHT(B47,6)</f>
        <v>53725.406000000003</v>
      </c>
      <c r="D47" s="6">
        <f>C47-$C$4</f>
        <v>4.0020000000004075</v>
      </c>
      <c r="E47" s="6">
        <v>228.958</v>
      </c>
      <c r="F47" s="6">
        <v>4892.1499999999996</v>
      </c>
      <c r="G47" s="6">
        <v>11944.5</v>
      </c>
      <c r="H47" s="6">
        <v>803.5</v>
      </c>
      <c r="I47" s="6">
        <v>445.5</v>
      </c>
      <c r="J47" s="3">
        <f>ROUND(E47*COS(0.7*PI()/180)-F47*SIN(0.7*PI()/180),3)</f>
        <v>169.17400000000001</v>
      </c>
      <c r="K47" s="3">
        <f>ROUND(E47*SIN(0.7*PI()/180)+F47*COS(0.7*PI()/180),3)</f>
        <v>4894.5820000000003</v>
      </c>
      <c r="L47" s="3">
        <f>J47-$J$4</f>
        <v>124.459</v>
      </c>
      <c r="M47" s="3">
        <f>K47-$K$4</f>
        <v>3869.7890000000007</v>
      </c>
      <c r="N47" s="3">
        <f>L47*0.001</f>
        <v>0.124459</v>
      </c>
      <c r="O47" s="3">
        <f>M47*0.001</f>
        <v>3.8697890000000008</v>
      </c>
      <c r="P47" s="3">
        <f>IF(O47&gt;15,"",N47)</f>
        <v>0.124459</v>
      </c>
      <c r="Q47" s="3" t="str">
        <f>IF(O47&lt;15,"",N47)</f>
        <v/>
      </c>
      <c r="AE47" s="3">
        <v>3.1819999999999999</v>
      </c>
      <c r="AF47" s="3">
        <v>-39.599998474121094</v>
      </c>
      <c r="AG47" s="3">
        <v>-3.0099999904632568</v>
      </c>
      <c r="AH47" s="3">
        <f>AF47</f>
        <v>-39.599998474121094</v>
      </c>
      <c r="AI47" s="3">
        <f>AG47</f>
        <v>-3.0099999904632568</v>
      </c>
    </row>
    <row r="48" spans="1:35" x14ac:dyDescent="0.4">
      <c r="A48" s="6" t="s">
        <v>759</v>
      </c>
      <c r="B48" s="6" t="str">
        <f>MID(A48,12,8)&amp;"."&amp;RIGHT(A48,3)</f>
        <v>14:55:25.499</v>
      </c>
      <c r="C48" s="6">
        <f>LEFT(B48,2)*3600+MID(B48,4,2)*60+RIGHT(B48,6)</f>
        <v>53725.499000000003</v>
      </c>
      <c r="D48" s="6">
        <f>C48-$C$4</f>
        <v>4.0950000000011642</v>
      </c>
      <c r="E48" s="6">
        <v>202.94399999999999</v>
      </c>
      <c r="F48" s="6">
        <v>5148.34</v>
      </c>
      <c r="G48" s="6">
        <v>11791.5</v>
      </c>
      <c r="H48" s="6">
        <v>832.5</v>
      </c>
      <c r="I48" s="6">
        <v>443.5</v>
      </c>
      <c r="J48" s="3">
        <f>ROUND(E48*COS(0.7*PI()/180)-F48*SIN(0.7*PI()/180),3)</f>
        <v>140.03200000000001</v>
      </c>
      <c r="K48" s="3">
        <f>ROUND(E48*SIN(0.7*PI()/180)+F48*COS(0.7*PI()/180),3)</f>
        <v>5150.4350000000004</v>
      </c>
      <c r="L48" s="3">
        <f>J48-$J$4</f>
        <v>95.317000000000007</v>
      </c>
      <c r="M48" s="3">
        <f>K48-$K$4</f>
        <v>4125.6420000000007</v>
      </c>
      <c r="N48" s="3">
        <f>L48*0.001</f>
        <v>9.5317000000000013E-2</v>
      </c>
      <c r="O48" s="3">
        <f>M48*0.001</f>
        <v>4.1256420000000009</v>
      </c>
      <c r="P48" s="3">
        <f>IF(O48&gt;15,"",N48)</f>
        <v>9.5317000000000013E-2</v>
      </c>
      <c r="Q48" s="3" t="str">
        <f>IF(O48&lt;15,"",N48)</f>
        <v/>
      </c>
      <c r="AE48" s="3">
        <v>3.2370000000000001</v>
      </c>
      <c r="AF48" s="3">
        <v>-36.040000915527344</v>
      </c>
      <c r="AG48" s="3">
        <v>-7.5799999237060547</v>
      </c>
      <c r="AH48" s="3">
        <f>AF48</f>
        <v>-36.040000915527344</v>
      </c>
      <c r="AI48" s="3">
        <f>AG48</f>
        <v>-7.5799999237060547</v>
      </c>
    </row>
    <row r="49" spans="1:35" x14ac:dyDescent="0.4">
      <c r="A49" s="6" t="s">
        <v>758</v>
      </c>
      <c r="B49" s="6" t="str">
        <f>MID(A49,12,8)&amp;"."&amp;RIGHT(A49,3)</f>
        <v>14:55:25.592</v>
      </c>
      <c r="C49" s="6">
        <f>LEFT(B49,2)*3600+MID(B49,4,2)*60+RIGHT(B49,6)</f>
        <v>53725.591999999997</v>
      </c>
      <c r="D49" s="6">
        <f>C49-$C$4</f>
        <v>4.1879999999946449</v>
      </c>
      <c r="E49" s="6">
        <v>223.73699999999999</v>
      </c>
      <c r="F49" s="6">
        <v>5235.42</v>
      </c>
      <c r="G49" s="6">
        <v>11718</v>
      </c>
      <c r="H49" s="6">
        <v>912</v>
      </c>
      <c r="I49" s="6">
        <v>885.5</v>
      </c>
      <c r="J49" s="3">
        <f>ROUND(E49*COS(0.7*PI()/180)-F49*SIN(0.7*PI()/180),3)</f>
        <v>159.75899999999999</v>
      </c>
      <c r="K49" s="3">
        <f>ROUND(E49*SIN(0.7*PI()/180)+F49*COS(0.7*PI()/180),3)</f>
        <v>5237.7629999999999</v>
      </c>
      <c r="L49" s="3">
        <f>J49-$J$4</f>
        <v>115.04399999999998</v>
      </c>
      <c r="M49" s="3">
        <f>K49-$K$4</f>
        <v>4212.97</v>
      </c>
      <c r="N49" s="3">
        <f>L49*0.001</f>
        <v>0.11504399999999998</v>
      </c>
      <c r="O49" s="3">
        <f>M49*0.001</f>
        <v>4.2129700000000003</v>
      </c>
      <c r="P49" s="3">
        <f>IF(O49&gt;15,"",N49)</f>
        <v>0.11504399999999998</v>
      </c>
      <c r="Q49" s="3" t="str">
        <f>IF(O49&lt;15,"",N49)</f>
        <v/>
      </c>
      <c r="AE49" s="3">
        <v>3.3050000000000002</v>
      </c>
      <c r="AF49" s="3">
        <v>-34.770000457763672</v>
      </c>
      <c r="AG49" s="3">
        <v>-7.2300000190734863</v>
      </c>
      <c r="AH49" s="3">
        <f>AF49</f>
        <v>-34.770000457763672</v>
      </c>
      <c r="AI49" s="3">
        <f>AG49</f>
        <v>-7.2300000190734863</v>
      </c>
    </row>
    <row r="50" spans="1:35" x14ac:dyDescent="0.4">
      <c r="A50" s="6" t="s">
        <v>757</v>
      </c>
      <c r="B50" s="6" t="str">
        <f>MID(A50,12,8)&amp;"."&amp;RIGHT(A50,3)</f>
        <v>14:55:25.686</v>
      </c>
      <c r="C50" s="6">
        <f>LEFT(B50,2)*3600+MID(B50,4,2)*60+RIGHT(B50,6)</f>
        <v>53725.686000000002</v>
      </c>
      <c r="D50" s="6">
        <f>C50-$C$4</f>
        <v>4.2819999999992433</v>
      </c>
      <c r="E50" s="6">
        <v>246.43100000000001</v>
      </c>
      <c r="F50" s="6">
        <v>5457.42</v>
      </c>
      <c r="G50" s="6">
        <v>11555</v>
      </c>
      <c r="H50" s="6">
        <v>837.5</v>
      </c>
      <c r="I50" s="6">
        <v>440.75</v>
      </c>
      <c r="J50" s="3">
        <f>ROUND(E50*COS(0.7*PI()/180)-F50*SIN(0.7*PI()/180),3)</f>
        <v>179.739</v>
      </c>
      <c r="K50" s="3">
        <f>ROUND(E50*SIN(0.7*PI()/180)+F50*COS(0.7*PI()/180),3)</f>
        <v>5460.0230000000001</v>
      </c>
      <c r="L50" s="3">
        <f>J50-$J$4</f>
        <v>135.024</v>
      </c>
      <c r="M50" s="3">
        <f>K50-$K$4</f>
        <v>4435.2300000000005</v>
      </c>
      <c r="N50" s="3">
        <f>L50*0.001</f>
        <v>0.13502400000000001</v>
      </c>
      <c r="O50" s="3">
        <f>M50*0.001</f>
        <v>4.4352300000000007</v>
      </c>
      <c r="P50" s="3">
        <f>IF(O50&gt;15,"",N50)</f>
        <v>0.13502400000000001</v>
      </c>
      <c r="Q50" s="3" t="str">
        <f>IF(O50&lt;15,"",N50)</f>
        <v/>
      </c>
      <c r="AE50" s="3">
        <v>3.3730000000000002</v>
      </c>
      <c r="AF50" s="3">
        <v>-38.860000610351563</v>
      </c>
      <c r="AG50" s="3">
        <v>-5.4200000762939453</v>
      </c>
      <c r="AH50" s="3">
        <f>AF50</f>
        <v>-38.860000610351563</v>
      </c>
      <c r="AI50" s="3">
        <f>AG50</f>
        <v>-5.4200000762939453</v>
      </c>
    </row>
    <row r="51" spans="1:35" x14ac:dyDescent="0.4">
      <c r="A51" s="6" t="s">
        <v>756</v>
      </c>
      <c r="B51" s="6" t="str">
        <f>MID(A51,12,8)&amp;"."&amp;RIGHT(A51,3)</f>
        <v>14:55:25.780</v>
      </c>
      <c r="C51" s="6">
        <f>LEFT(B51,2)*3600+MID(B51,4,2)*60+RIGHT(B51,6)</f>
        <v>53725.78</v>
      </c>
      <c r="D51" s="6">
        <f>C51-$C$4</f>
        <v>4.3759999999965657</v>
      </c>
      <c r="E51" s="6">
        <v>240.84200000000001</v>
      </c>
      <c r="F51" s="6">
        <v>5584.83</v>
      </c>
      <c r="G51" s="6">
        <v>11476.5</v>
      </c>
      <c r="H51" s="6">
        <v>855</v>
      </c>
      <c r="I51" s="6">
        <v>439.25</v>
      </c>
      <c r="J51" s="3">
        <f>ROUND(E51*COS(0.7*PI()/180)-F51*SIN(0.7*PI()/180),3)</f>
        <v>172.59399999999999</v>
      </c>
      <c r="K51" s="3">
        <f>ROUND(E51*SIN(0.7*PI()/180)+F51*COS(0.7*PI()/180),3)</f>
        <v>5587.3559999999998</v>
      </c>
      <c r="L51" s="3">
        <f>J51-$J$4</f>
        <v>127.87899999999999</v>
      </c>
      <c r="M51" s="3">
        <f>K51-$K$4</f>
        <v>4562.5630000000001</v>
      </c>
      <c r="N51" s="3">
        <f>L51*0.001</f>
        <v>0.12787899999999999</v>
      </c>
      <c r="O51" s="3">
        <f>M51*0.001</f>
        <v>4.5625629999999999</v>
      </c>
      <c r="P51" s="3">
        <f>IF(O51&gt;15,"",N51)</f>
        <v>0.12787899999999999</v>
      </c>
      <c r="Q51" s="3" t="str">
        <f>IF(O51&lt;15,"",N51)</f>
        <v/>
      </c>
      <c r="AE51" s="3">
        <v>3.4420000000000002</v>
      </c>
      <c r="AF51" s="3">
        <v>-38.419998168945313</v>
      </c>
      <c r="AG51" s="3">
        <v>-3.5399999618530273</v>
      </c>
      <c r="AH51" s="3">
        <f>AF51</f>
        <v>-38.419998168945313</v>
      </c>
      <c r="AI51" s="3">
        <f>AG51</f>
        <v>-3.5399999618530273</v>
      </c>
    </row>
    <row r="52" spans="1:35" x14ac:dyDescent="0.4">
      <c r="A52" s="6" t="s">
        <v>755</v>
      </c>
      <c r="B52" s="6" t="str">
        <f>MID(A52,12,8)&amp;"."&amp;RIGHT(A52,3)</f>
        <v>14:55:25.872</v>
      </c>
      <c r="C52" s="6">
        <f>LEFT(B52,2)*3600+MID(B52,4,2)*60+RIGHT(B52,6)</f>
        <v>53725.872000000003</v>
      </c>
      <c r="D52" s="6">
        <f>C52-$C$4</f>
        <v>4.4680000000007567</v>
      </c>
      <c r="E52" s="6">
        <v>227.73099999999999</v>
      </c>
      <c r="F52" s="6">
        <v>5832.82</v>
      </c>
      <c r="G52" s="6">
        <v>11328</v>
      </c>
      <c r="H52" s="6">
        <v>849</v>
      </c>
      <c r="I52" s="6">
        <v>437.25</v>
      </c>
      <c r="J52" s="3">
        <f>ROUND(E52*COS(0.7*PI()/180)-F52*SIN(0.7*PI()/180),3)</f>
        <v>156.45400000000001</v>
      </c>
      <c r="K52" s="3">
        <f>ROUND(E52*SIN(0.7*PI()/180)+F52*COS(0.7*PI()/180),3)</f>
        <v>5835.1670000000004</v>
      </c>
      <c r="L52" s="3">
        <f>J52-$J$4</f>
        <v>111.739</v>
      </c>
      <c r="M52" s="3">
        <f>K52-$K$4</f>
        <v>4810.3740000000007</v>
      </c>
      <c r="N52" s="3">
        <f>L52*0.001</f>
        <v>0.111739</v>
      </c>
      <c r="O52" s="3">
        <f>M52*0.001</f>
        <v>4.8103740000000004</v>
      </c>
      <c r="P52" s="3">
        <f>IF(O52&gt;15,"",N52)</f>
        <v>0.111739</v>
      </c>
      <c r="Q52" s="3" t="str">
        <f>IF(O52&lt;15,"",N52)</f>
        <v/>
      </c>
      <c r="AE52" s="3">
        <v>3.508</v>
      </c>
      <c r="AF52" s="3">
        <v>-36.580001831054688</v>
      </c>
      <c r="AG52" s="3">
        <v>-4.8400001525878906</v>
      </c>
      <c r="AH52" s="3">
        <f>AF52</f>
        <v>-36.580001831054688</v>
      </c>
      <c r="AI52" s="3">
        <f>AG52</f>
        <v>-4.8400001525878906</v>
      </c>
    </row>
    <row r="53" spans="1:35" x14ac:dyDescent="0.4">
      <c r="A53" s="6" t="s">
        <v>754</v>
      </c>
      <c r="B53" s="6" t="str">
        <f>MID(A53,12,8)&amp;"."&amp;RIGHT(A53,3)</f>
        <v>14:55:25.965</v>
      </c>
      <c r="C53" s="6">
        <f>LEFT(B53,2)*3600+MID(B53,4,2)*60+RIGHT(B53,6)</f>
        <v>53725.964999999997</v>
      </c>
      <c r="D53" s="6">
        <f>C53-$C$4</f>
        <v>4.5609999999942374</v>
      </c>
      <c r="E53" s="6">
        <v>251.34200000000001</v>
      </c>
      <c r="F53" s="6">
        <v>5978.45</v>
      </c>
      <c r="G53" s="6">
        <v>11218</v>
      </c>
      <c r="H53" s="6">
        <v>865</v>
      </c>
      <c r="I53" s="6">
        <v>435.5</v>
      </c>
      <c r="J53" s="3">
        <f>ROUND(E53*COS(0.7*PI()/180)-F53*SIN(0.7*PI()/180),3)</f>
        <v>178.285</v>
      </c>
      <c r="K53" s="3">
        <f>ROUND(E53*SIN(0.7*PI()/180)+F53*COS(0.7*PI()/180),3)</f>
        <v>5981.0739999999996</v>
      </c>
      <c r="L53" s="3">
        <f>J53-$J$4</f>
        <v>133.57</v>
      </c>
      <c r="M53" s="3">
        <f>K53-$K$4</f>
        <v>4956.2809999999999</v>
      </c>
      <c r="N53" s="3">
        <f>L53*0.001</f>
        <v>0.13356999999999999</v>
      </c>
      <c r="O53" s="3">
        <f>M53*0.001</f>
        <v>4.9562809999999997</v>
      </c>
      <c r="P53" s="3">
        <f>IF(O53&gt;15,"",N53)</f>
        <v>0.13356999999999999</v>
      </c>
      <c r="Q53" s="3" t="str">
        <f>IF(O53&lt;15,"",N53)</f>
        <v/>
      </c>
      <c r="AE53" s="3">
        <v>3.573</v>
      </c>
      <c r="AF53" s="3">
        <v>-36.580001831054688</v>
      </c>
      <c r="AG53" s="3">
        <v>-4.8400001525878906</v>
      </c>
      <c r="AH53" s="3">
        <f>AF53</f>
        <v>-36.580001831054688</v>
      </c>
      <c r="AI53" s="3">
        <f>AG53</f>
        <v>-4.8400001525878906</v>
      </c>
    </row>
    <row r="54" spans="1:35" x14ac:dyDescent="0.4">
      <c r="A54" s="6" t="s">
        <v>753</v>
      </c>
      <c r="B54" s="6" t="str">
        <f>MID(A54,12,8)&amp;"."&amp;RIGHT(A54,3)</f>
        <v>14:55:26.058</v>
      </c>
      <c r="C54" s="6">
        <f>LEFT(B54,2)*3600+MID(B54,4,2)*60+RIGHT(B54,6)</f>
        <v>53726.057999999997</v>
      </c>
      <c r="D54" s="6">
        <f>C54-$C$4</f>
        <v>4.6539999999949941</v>
      </c>
      <c r="E54" s="6">
        <v>241.61</v>
      </c>
      <c r="F54" s="6">
        <v>6218.54</v>
      </c>
      <c r="G54" s="6">
        <v>11077</v>
      </c>
      <c r="H54" s="6">
        <v>856.5</v>
      </c>
      <c r="I54" s="6">
        <v>433.75</v>
      </c>
      <c r="J54" s="3">
        <f>ROUND(E54*COS(0.7*PI()/180)-F54*SIN(0.7*PI()/180),3)</f>
        <v>165.62</v>
      </c>
      <c r="K54" s="3">
        <f>ROUND(E54*SIN(0.7*PI()/180)+F54*COS(0.7*PI()/180),3)</f>
        <v>6221.0280000000002</v>
      </c>
      <c r="L54" s="3">
        <f>J54-$J$4</f>
        <v>120.905</v>
      </c>
      <c r="M54" s="3">
        <f>K54-$K$4</f>
        <v>5196.2350000000006</v>
      </c>
      <c r="N54" s="3">
        <f>L54*0.001</f>
        <v>0.120905</v>
      </c>
      <c r="O54" s="3">
        <f>M54*0.001</f>
        <v>5.1962350000000006</v>
      </c>
      <c r="P54" s="3">
        <f>IF(O54&gt;15,"",N54)</f>
        <v>0.120905</v>
      </c>
      <c r="Q54" s="3" t="str">
        <f>IF(O54&lt;15,"",N54)</f>
        <v/>
      </c>
      <c r="AE54" s="3">
        <v>3.6379999999999999</v>
      </c>
      <c r="AF54" s="3">
        <v>-39.430000305175781</v>
      </c>
      <c r="AG54" s="3">
        <v>-6.1700000762939453</v>
      </c>
      <c r="AH54" s="3">
        <f>AF54</f>
        <v>-39.430000305175781</v>
      </c>
      <c r="AI54" s="3">
        <f>AG54</f>
        <v>-6.1700000762939453</v>
      </c>
    </row>
    <row r="55" spans="1:35" x14ac:dyDescent="0.4">
      <c r="A55" s="6" t="s">
        <v>752</v>
      </c>
      <c r="B55" s="6" t="str">
        <f>MID(A55,12,8)&amp;"."&amp;RIGHT(A55,3)</f>
        <v>14:55:26.151</v>
      </c>
      <c r="C55" s="6">
        <f>LEFT(B55,2)*3600+MID(B55,4,2)*60+RIGHT(B55,6)</f>
        <v>53726.150999999998</v>
      </c>
      <c r="D55" s="6">
        <f>C55-$C$4</f>
        <v>4.7469999999957508</v>
      </c>
      <c r="E55" s="6">
        <v>238.87299999999999</v>
      </c>
      <c r="F55" s="6">
        <v>6337.91</v>
      </c>
      <c r="G55" s="6">
        <v>11006.5</v>
      </c>
      <c r="H55" s="6">
        <v>850</v>
      </c>
      <c r="I55" s="6">
        <v>431.75</v>
      </c>
      <c r="J55" s="3">
        <f>ROUND(E55*COS(0.7*PI()/180)-F55*SIN(0.7*PI()/180),3)</f>
        <v>161.42500000000001</v>
      </c>
      <c r="K55" s="3">
        <f>ROUND(E55*SIN(0.7*PI()/180)+F55*COS(0.7*PI()/180),3)</f>
        <v>6340.3549999999996</v>
      </c>
      <c r="L55" s="3">
        <f>J55-$J$4</f>
        <v>116.71000000000001</v>
      </c>
      <c r="M55" s="3">
        <f>K55-$K$4</f>
        <v>5315.5619999999999</v>
      </c>
      <c r="N55" s="3">
        <f>L55*0.001</f>
        <v>0.11671000000000001</v>
      </c>
      <c r="O55" s="3">
        <f>M55*0.001</f>
        <v>5.3155619999999999</v>
      </c>
      <c r="P55" s="3">
        <f>IF(O55&gt;15,"",N55)</f>
        <v>0.11671000000000001</v>
      </c>
      <c r="Q55" s="3" t="str">
        <f>IF(O55&lt;15,"",N55)</f>
        <v/>
      </c>
      <c r="AE55" s="3">
        <v>3.7050000000000001</v>
      </c>
      <c r="AF55" s="3">
        <v>-42.029998779296875</v>
      </c>
      <c r="AG55" s="3">
        <v>-8.4799995422363281</v>
      </c>
      <c r="AH55" s="3">
        <f>AF55</f>
        <v>-42.029998779296875</v>
      </c>
      <c r="AI55" s="3">
        <f>AG55</f>
        <v>-8.4799995422363281</v>
      </c>
    </row>
    <row r="56" spans="1:35" x14ac:dyDescent="0.4">
      <c r="A56" s="6" t="s">
        <v>751</v>
      </c>
      <c r="B56" s="6" t="str">
        <f>MID(A56,12,8)&amp;"."&amp;RIGHT(A56,3)</f>
        <v>14:55:26.242</v>
      </c>
      <c r="C56" s="6">
        <f>LEFT(B56,2)*3600+MID(B56,4,2)*60+RIGHT(B56,6)</f>
        <v>53726.241999999998</v>
      </c>
      <c r="D56" s="6">
        <f>C56-$C$4</f>
        <v>4.8379999999961001</v>
      </c>
      <c r="E56" s="6">
        <v>250.16399999999999</v>
      </c>
      <c r="F56" s="6">
        <v>6584.34</v>
      </c>
      <c r="G56" s="6">
        <v>10850</v>
      </c>
      <c r="H56" s="6">
        <v>837</v>
      </c>
      <c r="I56" s="6">
        <v>430</v>
      </c>
      <c r="J56" s="3">
        <f>ROUND(E56*COS(0.7*PI()/180)-F56*SIN(0.7*PI()/180),3)</f>
        <v>169.70400000000001</v>
      </c>
      <c r="K56" s="3">
        <f>ROUND(E56*SIN(0.7*PI()/180)+F56*COS(0.7*PI()/180),3)</f>
        <v>6586.9049999999997</v>
      </c>
      <c r="L56" s="3">
        <f>J56-$J$4</f>
        <v>124.989</v>
      </c>
      <c r="M56" s="3">
        <f>K56-$K$4</f>
        <v>5562.1120000000001</v>
      </c>
      <c r="N56" s="3">
        <f>L56*0.001</f>
        <v>0.124989</v>
      </c>
      <c r="O56" s="3">
        <f>M56*0.001</f>
        <v>5.5621119999999999</v>
      </c>
      <c r="P56" s="3">
        <f>IF(O56&gt;15,"",N56)</f>
        <v>0.124989</v>
      </c>
      <c r="Q56" s="3" t="str">
        <f>IF(O56&lt;15,"",N56)</f>
        <v/>
      </c>
      <c r="AE56" s="3">
        <v>3.766</v>
      </c>
      <c r="AF56" s="3">
        <v>-40.700000762939453</v>
      </c>
      <c r="AG56" s="3">
        <v>-7.1100001335144043</v>
      </c>
      <c r="AH56" s="3">
        <f>AF56</f>
        <v>-40.700000762939453</v>
      </c>
      <c r="AI56" s="3">
        <f>AG56</f>
        <v>-7.1100001335144043</v>
      </c>
    </row>
    <row r="57" spans="1:35" x14ac:dyDescent="0.4">
      <c r="A57" s="6" t="s">
        <v>750</v>
      </c>
      <c r="B57" s="6" t="str">
        <f>MID(A57,12,8)&amp;"."&amp;RIGHT(A57,3)</f>
        <v>14:55:26.337</v>
      </c>
      <c r="C57" s="6">
        <f>LEFT(B57,2)*3600+MID(B57,4,2)*60+RIGHT(B57,6)</f>
        <v>53726.337</v>
      </c>
      <c r="D57" s="6">
        <f>C57-$C$4</f>
        <v>4.9329999999972642</v>
      </c>
      <c r="E57" s="6">
        <v>259.43400000000003</v>
      </c>
      <c r="F57" s="6">
        <v>6707.69</v>
      </c>
      <c r="G57" s="6">
        <v>10770</v>
      </c>
      <c r="H57" s="6">
        <v>844</v>
      </c>
      <c r="I57" s="6">
        <v>428.25</v>
      </c>
      <c r="J57" s="3">
        <f>ROUND(E57*COS(0.7*PI()/180)-F57*SIN(0.7*PI()/180),3)</f>
        <v>177.46700000000001</v>
      </c>
      <c r="K57" s="3">
        <f>ROUND(E57*SIN(0.7*PI()/180)+F57*COS(0.7*PI()/180),3)</f>
        <v>6710.3590000000004</v>
      </c>
      <c r="L57" s="3">
        <f>J57-$J$4</f>
        <v>132.75200000000001</v>
      </c>
      <c r="M57" s="3">
        <f>K57-$K$4</f>
        <v>5685.5660000000007</v>
      </c>
      <c r="N57" s="3">
        <f>L57*0.001</f>
        <v>0.13275200000000001</v>
      </c>
      <c r="O57" s="3">
        <f>M57*0.001</f>
        <v>5.6855660000000006</v>
      </c>
      <c r="P57" s="3">
        <f>IF(O57&gt;15,"",N57)</f>
        <v>0.13275200000000001</v>
      </c>
      <c r="Q57" s="3" t="str">
        <f>IF(O57&lt;15,"",N57)</f>
        <v/>
      </c>
      <c r="AE57" s="3">
        <v>3.8410000000000002</v>
      </c>
      <c r="AF57" s="3">
        <v>-43.830001831054688</v>
      </c>
      <c r="AG57" s="3">
        <v>-8.2200002670288086</v>
      </c>
      <c r="AH57" s="3">
        <f>AF57</f>
        <v>-43.830001831054688</v>
      </c>
      <c r="AI57" s="3">
        <f>AG57</f>
        <v>-8.2200002670288086</v>
      </c>
    </row>
    <row r="58" spans="1:35" x14ac:dyDescent="0.4">
      <c r="A58" s="6" t="s">
        <v>749</v>
      </c>
      <c r="B58" s="6" t="str">
        <f>MID(A58,12,8)&amp;"."&amp;RIGHT(A58,3)</f>
        <v>14:55:26.430</v>
      </c>
      <c r="C58" s="6">
        <f>LEFT(B58,2)*3600+MID(B58,4,2)*60+RIGHT(B58,6)</f>
        <v>53726.43</v>
      </c>
      <c r="D58" s="6">
        <f>C58-$C$4</f>
        <v>5.0259999999980209</v>
      </c>
      <c r="E58" s="6">
        <v>267.60700000000003</v>
      </c>
      <c r="F58" s="6">
        <v>6942.15</v>
      </c>
      <c r="G58" s="6">
        <v>10628</v>
      </c>
      <c r="H58" s="6">
        <v>860</v>
      </c>
      <c r="I58" s="6">
        <v>426.25</v>
      </c>
      <c r="J58" s="3">
        <f>ROUND(E58*COS(0.7*PI()/180)-F58*SIN(0.7*PI()/180),3)</f>
        <v>182.77500000000001</v>
      </c>
      <c r="K58" s="3">
        <f>ROUND(E58*SIN(0.7*PI()/180)+F58*COS(0.7*PI()/180),3)</f>
        <v>6944.9009999999998</v>
      </c>
      <c r="L58" s="3">
        <f>J58-$J$4</f>
        <v>138.06</v>
      </c>
      <c r="M58" s="3">
        <f>K58-$K$4</f>
        <v>5920.1080000000002</v>
      </c>
      <c r="N58" s="3">
        <f>L58*0.001</f>
        <v>0.13806000000000002</v>
      </c>
      <c r="O58" s="3">
        <f>M58*0.001</f>
        <v>5.9201079999999999</v>
      </c>
      <c r="P58" s="3">
        <f>IF(O58&gt;15,"",N58)</f>
        <v>0.13806000000000002</v>
      </c>
      <c r="Q58" s="3" t="str">
        <f>IF(O58&lt;15,"",N58)</f>
        <v/>
      </c>
      <c r="AE58" s="3">
        <v>3.9239999999999999</v>
      </c>
      <c r="AF58" s="3">
        <v>-35.659999847412109</v>
      </c>
      <c r="AG58" s="3">
        <v>-2.5</v>
      </c>
      <c r="AH58" s="3">
        <f>AF58</f>
        <v>-35.659999847412109</v>
      </c>
      <c r="AI58" s="3">
        <f>AG58</f>
        <v>-2.5</v>
      </c>
    </row>
    <row r="59" spans="1:35" x14ac:dyDescent="0.4">
      <c r="A59" s="6" t="s">
        <v>748</v>
      </c>
      <c r="B59" s="6" t="str">
        <f>MID(A59,12,8)&amp;"."&amp;RIGHT(A59,3)</f>
        <v>14:55:26.523</v>
      </c>
      <c r="C59" s="6">
        <f>LEFT(B59,2)*3600+MID(B59,4,2)*60+RIGHT(B59,6)</f>
        <v>53726.523000000001</v>
      </c>
      <c r="D59" s="6">
        <f>C59-$C$4</f>
        <v>5.1189999999987776</v>
      </c>
      <c r="E59" s="6">
        <v>283.27699999999999</v>
      </c>
      <c r="F59" s="6">
        <v>7065</v>
      </c>
      <c r="G59" s="6">
        <v>10545.5</v>
      </c>
      <c r="H59" s="6">
        <v>872.5</v>
      </c>
      <c r="I59" s="6">
        <v>424.5</v>
      </c>
      <c r="J59" s="3">
        <f>ROUND(E59*COS(0.7*PI()/180)-F59*SIN(0.7*PI()/180),3)</f>
        <v>196.94300000000001</v>
      </c>
      <c r="K59" s="3">
        <f>ROUND(E59*SIN(0.7*PI()/180)+F59*COS(0.7*PI()/180),3)</f>
        <v>7067.9340000000002</v>
      </c>
      <c r="L59" s="3">
        <f>J59-$J$4</f>
        <v>152.22800000000001</v>
      </c>
      <c r="M59" s="3">
        <f>K59-$K$4</f>
        <v>6043.1410000000005</v>
      </c>
      <c r="N59" s="3">
        <f>L59*0.001</f>
        <v>0.152228</v>
      </c>
      <c r="O59" s="3">
        <f>M59*0.001</f>
        <v>6.0431410000000003</v>
      </c>
      <c r="P59" s="3">
        <f>IF(O59&gt;15,"",N59)</f>
        <v>0.152228</v>
      </c>
      <c r="Q59" s="3" t="str">
        <f>IF(O59&lt;15,"",N59)</f>
        <v/>
      </c>
      <c r="AE59" s="3">
        <v>3.9990000000000001</v>
      </c>
      <c r="AF59" s="3">
        <v>-39.380001068115234</v>
      </c>
      <c r="AG59" s="3">
        <v>-5.820000171661377</v>
      </c>
      <c r="AH59" s="3">
        <f>AF59</f>
        <v>-39.380001068115234</v>
      </c>
      <c r="AI59" s="3">
        <f>AG59</f>
        <v>-5.820000171661377</v>
      </c>
    </row>
    <row r="60" spans="1:35" x14ac:dyDescent="0.4">
      <c r="A60" s="6" t="s">
        <v>747</v>
      </c>
      <c r="B60" s="6" t="str">
        <f>MID(A60,12,8)&amp;"."&amp;RIGHT(A60,3)</f>
        <v>14:55:26.616</v>
      </c>
      <c r="C60" s="6">
        <f>LEFT(B60,2)*3600+MID(B60,4,2)*60+RIGHT(B60,6)</f>
        <v>53726.616000000002</v>
      </c>
      <c r="D60" s="6">
        <f>C60-$C$4</f>
        <v>5.2119999999995343</v>
      </c>
      <c r="E60" s="6">
        <v>306.89499999999998</v>
      </c>
      <c r="F60" s="6">
        <v>7300.54</v>
      </c>
      <c r="G60" s="6">
        <v>10395</v>
      </c>
      <c r="H60" s="6">
        <v>881.5</v>
      </c>
      <c r="I60" s="6">
        <v>422.5</v>
      </c>
      <c r="J60" s="3">
        <f>ROUND(E60*COS(0.7*PI()/180)-F60*SIN(0.7*PI()/180),3)</f>
        <v>217.68100000000001</v>
      </c>
      <c r="K60" s="3">
        <f>ROUND(E60*SIN(0.7*PI()/180)+F60*COS(0.7*PI()/180),3)</f>
        <v>7303.7439999999997</v>
      </c>
      <c r="L60" s="3">
        <f>J60-$J$4</f>
        <v>172.96600000000001</v>
      </c>
      <c r="M60" s="3">
        <f>K60-$K$4</f>
        <v>6278.951</v>
      </c>
      <c r="N60" s="3">
        <f>L60*0.001</f>
        <v>0.17296600000000001</v>
      </c>
      <c r="O60" s="3">
        <f>M60*0.001</f>
        <v>6.2789510000000002</v>
      </c>
      <c r="P60" s="3">
        <f>IF(O60&gt;15,"",N60)</f>
        <v>0.17296600000000001</v>
      </c>
      <c r="Q60" s="3" t="str">
        <f>IF(O60&lt;15,"",N60)</f>
        <v/>
      </c>
      <c r="AE60" s="3">
        <v>4.0570000000000004</v>
      </c>
      <c r="AF60" s="3">
        <v>-41.099998474121094</v>
      </c>
      <c r="AG60" s="3">
        <v>-3.2100000381469727</v>
      </c>
      <c r="AH60" s="3">
        <f>AF60</f>
        <v>-41.099998474121094</v>
      </c>
      <c r="AI60" s="3">
        <f>AG60</f>
        <v>-3.2100000381469727</v>
      </c>
    </row>
    <row r="61" spans="1:35" x14ac:dyDescent="0.4">
      <c r="A61" s="6" t="s">
        <v>746</v>
      </c>
      <c r="B61" s="6" t="str">
        <f>MID(A61,12,8)&amp;"."&amp;RIGHT(A61,3)</f>
        <v>14:55:26.708</v>
      </c>
      <c r="C61" s="6">
        <f>LEFT(B61,2)*3600+MID(B61,4,2)*60+RIGHT(B61,6)</f>
        <v>53726.707999999999</v>
      </c>
      <c r="D61" s="6">
        <f>C61-$C$4</f>
        <v>5.3039999999964493</v>
      </c>
      <c r="E61" s="6">
        <v>314.26499999999999</v>
      </c>
      <c r="F61" s="6">
        <v>7413.12</v>
      </c>
      <c r="G61" s="6">
        <v>10327.5</v>
      </c>
      <c r="H61" s="6">
        <v>854</v>
      </c>
      <c r="I61" s="6">
        <v>420.75</v>
      </c>
      <c r="J61" s="3">
        <f>ROUND(E61*COS(0.7*PI()/180)-F61*SIN(0.7*PI()/180),3)</f>
        <v>223.67500000000001</v>
      </c>
      <c r="K61" s="3">
        <f>ROUND(E61*SIN(0.7*PI()/180)+F61*COS(0.7*PI()/180),3)</f>
        <v>7416.4059999999999</v>
      </c>
      <c r="L61" s="3">
        <f>J61-$J$4</f>
        <v>178.96</v>
      </c>
      <c r="M61" s="3">
        <f>K61-$K$4</f>
        <v>6391.6130000000003</v>
      </c>
      <c r="N61" s="3">
        <f>L61*0.001</f>
        <v>0.17896000000000001</v>
      </c>
      <c r="O61" s="3">
        <f>M61*0.001</f>
        <v>6.3916130000000004</v>
      </c>
      <c r="P61" s="3">
        <f>IF(O61&gt;15,"",N61)</f>
        <v>0.17896000000000001</v>
      </c>
      <c r="Q61" s="3" t="str">
        <f>IF(O61&lt;15,"",N61)</f>
        <v/>
      </c>
      <c r="AE61" s="3">
        <v>4.1319999999999997</v>
      </c>
      <c r="AF61" s="3">
        <v>-43.340000152587891</v>
      </c>
      <c r="AG61" s="3">
        <v>-7.4699997901916504</v>
      </c>
      <c r="AH61" s="3">
        <f>AF61</f>
        <v>-43.340000152587891</v>
      </c>
      <c r="AI61" s="3">
        <f>AG61</f>
        <v>-7.4699997901916504</v>
      </c>
    </row>
    <row r="62" spans="1:35" x14ac:dyDescent="0.4">
      <c r="A62" s="6" t="s">
        <v>745</v>
      </c>
      <c r="B62" s="6" t="str">
        <f>MID(A62,12,8)&amp;"."&amp;RIGHT(A62,3)</f>
        <v>14:55:26.799</v>
      </c>
      <c r="C62" s="6">
        <f>LEFT(B62,2)*3600+MID(B62,4,2)*60+RIGHT(B62,6)</f>
        <v>53726.798999999999</v>
      </c>
      <c r="D62" s="6">
        <f>C62-$C$4</f>
        <v>5.3949999999967986</v>
      </c>
      <c r="E62" s="6">
        <v>319.74299999999999</v>
      </c>
      <c r="F62" s="6">
        <v>7732.67</v>
      </c>
      <c r="G62" s="6">
        <v>10153.5</v>
      </c>
      <c r="H62" s="6">
        <v>890</v>
      </c>
      <c r="I62" s="6">
        <v>418</v>
      </c>
      <c r="J62" s="3">
        <f>ROUND(E62*COS(0.7*PI()/180)-F62*SIN(0.7*PI()/180),3)</f>
        <v>225.249</v>
      </c>
      <c r="K62" s="3">
        <f>ROUND(E62*SIN(0.7*PI()/180)+F62*COS(0.7*PI()/180),3)</f>
        <v>7735.9989999999998</v>
      </c>
      <c r="L62" s="3">
        <f>J62-$J$4</f>
        <v>180.53399999999999</v>
      </c>
      <c r="M62" s="3">
        <f>K62-$K$4</f>
        <v>6711.2060000000001</v>
      </c>
      <c r="N62" s="3">
        <f>L62*0.001</f>
        <v>0.180534</v>
      </c>
      <c r="O62" s="3">
        <f>M62*0.001</f>
        <v>6.7112060000000007</v>
      </c>
      <c r="P62" s="3">
        <f>IF(O62&gt;15,"",N62)</f>
        <v>0.180534</v>
      </c>
      <c r="Q62" s="3" t="str">
        <f>IF(O62&lt;15,"",N62)</f>
        <v/>
      </c>
      <c r="AE62" s="3">
        <v>4.1959999999999997</v>
      </c>
      <c r="AF62" s="3">
        <v>-43.340000152587891</v>
      </c>
      <c r="AG62" s="3">
        <v>-7.4699997901916504</v>
      </c>
      <c r="AH62" s="3">
        <f>AF62</f>
        <v>-43.340000152587891</v>
      </c>
      <c r="AI62" s="3">
        <f>AG62</f>
        <v>-7.4699997901916504</v>
      </c>
    </row>
    <row r="63" spans="1:35" x14ac:dyDescent="0.4">
      <c r="A63" s="6" t="s">
        <v>744</v>
      </c>
      <c r="B63" s="6" t="str">
        <f>MID(A63,12,8)&amp;"."&amp;RIGHT(A63,3)</f>
        <v>14:55:26.891</v>
      </c>
      <c r="C63" s="6">
        <f>LEFT(B63,2)*3600+MID(B63,4,2)*60+RIGHT(B63,6)</f>
        <v>53726.891000000003</v>
      </c>
      <c r="D63" s="6">
        <f>C63-$C$4</f>
        <v>5.4870000000009895</v>
      </c>
      <c r="E63" s="6">
        <v>310.47000000000003</v>
      </c>
      <c r="F63" s="6">
        <v>7881.48</v>
      </c>
      <c r="G63" s="6">
        <v>10085</v>
      </c>
      <c r="H63" s="6">
        <v>951</v>
      </c>
      <c r="I63" s="6">
        <v>833.5</v>
      </c>
      <c r="J63" s="3">
        <f>ROUND(E63*COS(0.7*PI()/180)-F63*SIN(0.7*PI()/180),3)</f>
        <v>214.15899999999999</v>
      </c>
      <c r="K63" s="3">
        <f>ROUND(E63*SIN(0.7*PI()/180)+F63*COS(0.7*PI()/180),3)</f>
        <v>7884.6850000000004</v>
      </c>
      <c r="L63" s="3">
        <f>J63-$J$4</f>
        <v>169.44399999999999</v>
      </c>
      <c r="M63" s="3">
        <f>K63-$K$4</f>
        <v>6859.8920000000007</v>
      </c>
      <c r="N63" s="3">
        <f>L63*0.001</f>
        <v>0.16944399999999998</v>
      </c>
      <c r="O63" s="3">
        <f>M63*0.001</f>
        <v>6.8598920000000012</v>
      </c>
      <c r="P63" s="3">
        <f>IF(O63&gt;15,"",N63)</f>
        <v>0.16944399999999998</v>
      </c>
      <c r="Q63" s="3" t="str">
        <f>IF(O63&lt;15,"",N63)</f>
        <v/>
      </c>
      <c r="AE63" s="3">
        <v>4.2709999999999999</v>
      </c>
      <c r="AF63" s="3">
        <v>-41.889999389648438</v>
      </c>
      <c r="AG63" s="3">
        <v>-5.679999828338623</v>
      </c>
      <c r="AH63" s="3">
        <f>AF63</f>
        <v>-41.889999389648438</v>
      </c>
      <c r="AI63" s="3">
        <f>AG63</f>
        <v>-5.679999828338623</v>
      </c>
    </row>
    <row r="64" spans="1:35" x14ac:dyDescent="0.4">
      <c r="A64" s="6" t="s">
        <v>743</v>
      </c>
      <c r="B64" s="6" t="str">
        <f>MID(A64,12,8)&amp;"."&amp;RIGHT(A64,3)</f>
        <v>14:55:26.984</v>
      </c>
      <c r="C64" s="6">
        <f>LEFT(B64,2)*3600+MID(B64,4,2)*60+RIGHT(B64,6)</f>
        <v>53726.983999999997</v>
      </c>
      <c r="D64" s="6">
        <f>C64-$C$4</f>
        <v>5.5799999999944703</v>
      </c>
      <c r="E64" s="6">
        <v>313.06400000000002</v>
      </c>
      <c r="F64" s="6">
        <v>8135.11</v>
      </c>
      <c r="G64" s="6">
        <v>9956.5</v>
      </c>
      <c r="H64" s="6">
        <v>887</v>
      </c>
      <c r="I64" s="6">
        <v>413.25</v>
      </c>
      <c r="J64" s="3">
        <f>ROUND(E64*COS(0.7*PI()/180)-F64*SIN(0.7*PI()/180),3)</f>
        <v>213.654</v>
      </c>
      <c r="K64" s="3">
        <f>ROUND(E64*SIN(0.7*PI()/180)+F64*COS(0.7*PI()/180),3)</f>
        <v>8138.3280000000004</v>
      </c>
      <c r="L64" s="3">
        <f>J64-$J$4</f>
        <v>168.93899999999999</v>
      </c>
      <c r="M64" s="3">
        <f>K64-$K$4</f>
        <v>7113.5350000000008</v>
      </c>
      <c r="N64" s="3">
        <f>L64*0.001</f>
        <v>0.16893900000000001</v>
      </c>
      <c r="O64" s="3">
        <f>M64*0.001</f>
        <v>7.1135350000000006</v>
      </c>
      <c r="P64" s="3">
        <f>IF(O64&gt;15,"",N64)</f>
        <v>0.16893900000000001</v>
      </c>
      <c r="Q64" s="3" t="str">
        <f>IF(O64&lt;15,"",N64)</f>
        <v/>
      </c>
      <c r="AE64" s="3">
        <v>4.3230000000000004</v>
      </c>
      <c r="AF64" s="3">
        <v>-41.889999389648438</v>
      </c>
      <c r="AG64" s="3">
        <v>-5.679999828338623</v>
      </c>
      <c r="AH64" s="3">
        <f>AF64</f>
        <v>-41.889999389648438</v>
      </c>
      <c r="AI64" s="3">
        <f>AG64</f>
        <v>-5.679999828338623</v>
      </c>
    </row>
    <row r="65" spans="1:35" x14ac:dyDescent="0.4">
      <c r="A65" s="6" t="s">
        <v>742</v>
      </c>
      <c r="B65" s="6" t="str">
        <f>MID(A65,12,8)&amp;"."&amp;RIGHT(A65,3)</f>
        <v>14:55:27.076</v>
      </c>
      <c r="C65" s="6">
        <f>LEFT(B65,2)*3600+MID(B65,4,2)*60+RIGHT(B65,6)</f>
        <v>53727.076000000001</v>
      </c>
      <c r="D65" s="6">
        <f>C65-$C$4</f>
        <v>5.6719999999986612</v>
      </c>
      <c r="E65" s="6">
        <v>316.98700000000002</v>
      </c>
      <c r="F65" s="6">
        <v>8236.32</v>
      </c>
      <c r="G65" s="6">
        <v>9904</v>
      </c>
      <c r="H65" s="6">
        <v>878</v>
      </c>
      <c r="I65" s="6">
        <v>410.75</v>
      </c>
      <c r="J65" s="3">
        <f>ROUND(E65*COS(0.7*PI()/180)-F65*SIN(0.7*PI()/180),3)</f>
        <v>216.34</v>
      </c>
      <c r="K65" s="3">
        <f>ROUND(E65*SIN(0.7*PI()/180)+F65*COS(0.7*PI()/180),3)</f>
        <v>8239.5779999999995</v>
      </c>
      <c r="L65" s="3">
        <f>J65-$J$4</f>
        <v>171.625</v>
      </c>
      <c r="M65" s="3">
        <f>K65-$K$4</f>
        <v>7214.7849999999999</v>
      </c>
      <c r="N65" s="3">
        <f>L65*0.001</f>
        <v>0.171625</v>
      </c>
      <c r="O65" s="3">
        <f>M65*0.001</f>
        <v>7.214785</v>
      </c>
      <c r="P65" s="3">
        <f>IF(O65&gt;15,"",N65)</f>
        <v>0.171625</v>
      </c>
      <c r="Q65" s="3" t="str">
        <f>IF(O65&lt;15,"",N65)</f>
        <v/>
      </c>
      <c r="AE65" s="3">
        <v>4.4009999999999998</v>
      </c>
      <c r="AF65" s="3">
        <v>-46.799999237060547</v>
      </c>
      <c r="AG65" s="3">
        <v>-7.9000000953674316</v>
      </c>
      <c r="AH65" s="3">
        <f>AF65</f>
        <v>-46.799999237060547</v>
      </c>
      <c r="AI65" s="3">
        <f>AG65</f>
        <v>-7.9000000953674316</v>
      </c>
    </row>
    <row r="66" spans="1:35" x14ac:dyDescent="0.4">
      <c r="A66" s="6" t="s">
        <v>741</v>
      </c>
      <c r="B66" s="6" t="str">
        <f>MID(A66,12,8)&amp;"."&amp;RIGHT(A66,3)</f>
        <v>14:55:27.170</v>
      </c>
      <c r="C66" s="6">
        <f>LEFT(B66,2)*3600+MID(B66,4,2)*60+RIGHT(B66,6)</f>
        <v>53727.17</v>
      </c>
      <c r="D66" s="6">
        <f>C66-$C$4</f>
        <v>5.7659999999959837</v>
      </c>
      <c r="E66" s="6">
        <v>319.27999999999997</v>
      </c>
      <c r="F66" s="6">
        <v>8529.1200000000008</v>
      </c>
      <c r="G66" s="6">
        <v>9764.5</v>
      </c>
      <c r="H66" s="6">
        <v>884.5</v>
      </c>
      <c r="I66" s="6">
        <v>408.25</v>
      </c>
      <c r="J66" s="3">
        <f>ROUND(E66*COS(0.7*PI()/180)-F66*SIN(0.7*PI()/180),3)</f>
        <v>215.05600000000001</v>
      </c>
      <c r="K66" s="3">
        <f>ROUND(E66*SIN(0.7*PI()/180)+F66*COS(0.7*PI()/180),3)</f>
        <v>8532.384</v>
      </c>
      <c r="L66" s="3">
        <f>J66-$J$4</f>
        <v>170.34100000000001</v>
      </c>
      <c r="M66" s="3">
        <f>K66-$K$4</f>
        <v>7507.5910000000003</v>
      </c>
      <c r="N66" s="3">
        <f>L66*0.001</f>
        <v>0.17034100000000002</v>
      </c>
      <c r="O66" s="3">
        <f>M66*0.001</f>
        <v>7.5075910000000006</v>
      </c>
      <c r="P66" s="3">
        <f>IF(O66&gt;15,"",N66)</f>
        <v>0.17034100000000002</v>
      </c>
      <c r="Q66" s="3" t="str">
        <f>IF(O66&lt;15,"",N66)</f>
        <v/>
      </c>
      <c r="AE66" s="3">
        <v>4.46</v>
      </c>
      <c r="AF66" s="3">
        <v>-47.139999389648438</v>
      </c>
      <c r="AG66" s="3">
        <v>-11.189999580383301</v>
      </c>
      <c r="AH66" s="3">
        <f>AF66</f>
        <v>-47.139999389648438</v>
      </c>
      <c r="AI66" s="3">
        <f>AG66</f>
        <v>-11.189999580383301</v>
      </c>
    </row>
    <row r="67" spans="1:35" x14ac:dyDescent="0.4">
      <c r="A67" s="6" t="s">
        <v>740</v>
      </c>
      <c r="B67" s="6" t="str">
        <f>MID(A67,12,8)&amp;"."&amp;RIGHT(A67,3)</f>
        <v>14:55:27.262</v>
      </c>
      <c r="C67" s="6">
        <f>LEFT(B67,2)*3600+MID(B67,4,2)*60+RIGHT(B67,6)</f>
        <v>53727.262000000002</v>
      </c>
      <c r="D67" s="6">
        <f>C67-$C$4</f>
        <v>5.8580000000001746</v>
      </c>
      <c r="E67" s="6">
        <v>331.50799999999998</v>
      </c>
      <c r="F67" s="6">
        <v>8630.67</v>
      </c>
      <c r="G67" s="6">
        <v>9707.5</v>
      </c>
      <c r="H67" s="6">
        <v>874</v>
      </c>
      <c r="I67" s="6">
        <v>405.75</v>
      </c>
      <c r="J67" s="3">
        <f>ROUND(E67*COS(0.7*PI()/180)-F67*SIN(0.7*PI()/180),3)</f>
        <v>226.042</v>
      </c>
      <c r="K67" s="3">
        <f>ROUND(E67*SIN(0.7*PI()/180)+F67*COS(0.7*PI()/180),3)</f>
        <v>8634.0759999999991</v>
      </c>
      <c r="L67" s="3">
        <f>J67-$J$4</f>
        <v>181.327</v>
      </c>
      <c r="M67" s="3">
        <f>K67-$K$4</f>
        <v>7609.2829999999994</v>
      </c>
      <c r="N67" s="3">
        <f>L67*0.001</f>
        <v>0.18132699999999999</v>
      </c>
      <c r="O67" s="3">
        <f>M67*0.001</f>
        <v>7.6092829999999996</v>
      </c>
      <c r="P67" s="3">
        <f>IF(O67&gt;15,"",N67)</f>
        <v>0.18132699999999999</v>
      </c>
      <c r="Q67" s="3" t="str">
        <f>IF(O67&lt;15,"",N67)</f>
        <v/>
      </c>
      <c r="AE67" s="3">
        <v>4.5419999999999998</v>
      </c>
      <c r="AF67" s="3">
        <v>-43.610000610351563</v>
      </c>
      <c r="AG67" s="3">
        <v>-10.829999923706055</v>
      </c>
      <c r="AH67" s="3">
        <f>AF67</f>
        <v>-43.610000610351563</v>
      </c>
      <c r="AI67" s="3">
        <f>AG67</f>
        <v>-10.829999923706055</v>
      </c>
    </row>
    <row r="68" spans="1:35" x14ac:dyDescent="0.4">
      <c r="A68" s="6" t="s">
        <v>739</v>
      </c>
      <c r="B68" s="6" t="str">
        <f>MID(A68,12,8)&amp;"."&amp;RIGHT(A68,3)</f>
        <v>14:55:27.353</v>
      </c>
      <c r="C68" s="6">
        <f>LEFT(B68,2)*3600+MID(B68,4,2)*60+RIGHT(B68,6)</f>
        <v>53727.353000000003</v>
      </c>
      <c r="D68" s="6">
        <f>C68-$C$4</f>
        <v>5.9490000000005239</v>
      </c>
      <c r="E68" s="6">
        <v>336.30700000000002</v>
      </c>
      <c r="F68" s="6">
        <v>8913.94</v>
      </c>
      <c r="G68" s="6">
        <v>9579</v>
      </c>
      <c r="H68" s="6">
        <v>894</v>
      </c>
      <c r="I68" s="6">
        <v>403.25</v>
      </c>
      <c r="J68" s="3">
        <f>ROUND(E68*COS(0.7*PI()/180)-F68*SIN(0.7*PI()/180),3)</f>
        <v>227.38</v>
      </c>
      <c r="K68" s="3">
        <f>ROUND(E68*SIN(0.7*PI()/180)+F68*COS(0.7*PI()/180),3)</f>
        <v>8917.3829999999998</v>
      </c>
      <c r="L68" s="3">
        <f>J68-$J$4</f>
        <v>182.66499999999999</v>
      </c>
      <c r="M68" s="3">
        <f>K68-$K$4</f>
        <v>7892.59</v>
      </c>
      <c r="N68" s="3">
        <f>L68*0.001</f>
        <v>0.18266499999999999</v>
      </c>
      <c r="O68" s="3">
        <f>M68*0.001</f>
        <v>7.8925900000000002</v>
      </c>
      <c r="P68" s="3">
        <f>IF(O68&gt;15,"",N68)</f>
        <v>0.18266499999999999</v>
      </c>
      <c r="Q68" s="3" t="str">
        <f>IF(O68&lt;15,"",N68)</f>
        <v/>
      </c>
      <c r="AE68" s="3">
        <v>4.609</v>
      </c>
      <c r="AF68" s="3">
        <v>-45.119998931884766</v>
      </c>
      <c r="AG68" s="3">
        <v>-12.090000152587891</v>
      </c>
      <c r="AH68" s="3">
        <f>AF68</f>
        <v>-45.119998931884766</v>
      </c>
      <c r="AI68" s="3">
        <f>AG68</f>
        <v>-12.090000152587891</v>
      </c>
    </row>
    <row r="69" spans="1:35" x14ac:dyDescent="0.4">
      <c r="A69" s="6" t="s">
        <v>738</v>
      </c>
      <c r="B69" s="6" t="str">
        <f>MID(A69,12,8)&amp;"."&amp;RIGHT(A69,3)</f>
        <v>14:55:27.447</v>
      </c>
      <c r="C69" s="6">
        <f>LEFT(B69,2)*3600+MID(B69,4,2)*60+RIGHT(B69,6)</f>
        <v>53727.447</v>
      </c>
      <c r="D69" s="6">
        <f>C69-$C$4</f>
        <v>6.0429999999978463</v>
      </c>
      <c r="E69" s="6">
        <v>333.529</v>
      </c>
      <c r="F69" s="6">
        <v>9050.4599999999991</v>
      </c>
      <c r="G69" s="6">
        <v>9524</v>
      </c>
      <c r="H69" s="6">
        <v>959</v>
      </c>
      <c r="I69" s="6">
        <v>803.5</v>
      </c>
      <c r="J69" s="3">
        <f>ROUND(E69*COS(0.7*PI()/180)-F69*SIN(0.7*PI()/180),3)</f>
        <v>222.935</v>
      </c>
      <c r="K69" s="3">
        <f>ROUND(E69*SIN(0.7*PI()/180)+F69*COS(0.7*PI()/180),3)</f>
        <v>9053.8590000000004</v>
      </c>
      <c r="L69" s="3">
        <f>J69-$J$4</f>
        <v>178.22</v>
      </c>
      <c r="M69" s="3">
        <f>K69-$K$4</f>
        <v>8029.0660000000007</v>
      </c>
      <c r="N69" s="3">
        <f>L69*0.001</f>
        <v>0.17821999999999999</v>
      </c>
      <c r="O69" s="3">
        <f>M69*0.001</f>
        <v>8.0290660000000003</v>
      </c>
      <c r="P69" s="3">
        <f>IF(O69&gt;15,"",N69)</f>
        <v>0.17821999999999999</v>
      </c>
      <c r="Q69" s="3" t="str">
        <f>IF(O69&lt;15,"",N69)</f>
        <v/>
      </c>
      <c r="AE69" s="3">
        <v>4.6719999999999997</v>
      </c>
      <c r="AF69" s="3">
        <v>-47.799999237060547</v>
      </c>
      <c r="AG69" s="3">
        <v>-8.9600000381469727</v>
      </c>
      <c r="AH69" s="3">
        <f>AF69</f>
        <v>-47.799999237060547</v>
      </c>
      <c r="AI69" s="3">
        <f>AG69</f>
        <v>-8.9600000381469727</v>
      </c>
    </row>
    <row r="70" spans="1:35" x14ac:dyDescent="0.4">
      <c r="A70" s="6" t="s">
        <v>737</v>
      </c>
      <c r="B70" s="6" t="str">
        <f>MID(A70,12,8)&amp;"."&amp;RIGHT(A70,3)</f>
        <v>14:55:27.537</v>
      </c>
      <c r="C70" s="6">
        <f>LEFT(B70,2)*3600+MID(B70,4,2)*60+RIGHT(B70,6)</f>
        <v>53727.536999999997</v>
      </c>
      <c r="D70" s="6">
        <f>C70-$C$4</f>
        <v>6.1329999999943539</v>
      </c>
      <c r="E70" s="6">
        <v>339.68799999999999</v>
      </c>
      <c r="F70" s="6">
        <v>9368.44</v>
      </c>
      <c r="G70" s="6">
        <v>9391</v>
      </c>
      <c r="H70" s="6">
        <v>886.5</v>
      </c>
      <c r="I70" s="6">
        <v>397.75</v>
      </c>
      <c r="J70" s="3">
        <f>ROUND(E70*COS(0.7*PI()/180)-F70*SIN(0.7*PI()/180),3)</f>
        <v>225.208</v>
      </c>
      <c r="K70" s="3">
        <f>ROUND(E70*SIN(0.7*PI()/180)+F70*COS(0.7*PI()/180),3)</f>
        <v>9371.8909999999996</v>
      </c>
      <c r="L70" s="3">
        <f>J70-$J$4</f>
        <v>180.49299999999999</v>
      </c>
      <c r="M70" s="3">
        <f>K70-$K$4</f>
        <v>8347.098</v>
      </c>
      <c r="N70" s="3">
        <f>L70*0.001</f>
        <v>0.18049299999999999</v>
      </c>
      <c r="O70" s="3">
        <f>M70*0.001</f>
        <v>8.3470980000000008</v>
      </c>
      <c r="P70" s="3">
        <f>IF(O70&gt;15,"",N70)</f>
        <v>0.18049299999999999</v>
      </c>
      <c r="Q70" s="3" t="str">
        <f>IF(O70&lt;15,"",N70)</f>
        <v/>
      </c>
      <c r="AE70" s="3">
        <v>4.7370000000000001</v>
      </c>
      <c r="AF70" s="3">
        <v>-41.009998321533203</v>
      </c>
      <c r="AG70" s="3">
        <v>-2.809999942779541</v>
      </c>
      <c r="AH70" s="3">
        <f>AF70</f>
        <v>-41.009998321533203</v>
      </c>
      <c r="AI70" s="3">
        <f>AG70</f>
        <v>-2.809999942779541</v>
      </c>
    </row>
    <row r="71" spans="1:35" x14ac:dyDescent="0.4">
      <c r="A71" s="6" t="s">
        <v>736</v>
      </c>
      <c r="B71" s="6" t="str">
        <f>MID(A71,12,8)&amp;"."&amp;RIGHT(A71,3)</f>
        <v>14:55:27.631</v>
      </c>
      <c r="C71" s="6">
        <f>LEFT(B71,2)*3600+MID(B71,4,2)*60+RIGHT(B71,6)</f>
        <v>53727.631000000001</v>
      </c>
      <c r="D71" s="6">
        <f>C71-$C$4</f>
        <v>6.2269999999989523</v>
      </c>
      <c r="E71" s="6">
        <v>329.904</v>
      </c>
      <c r="F71" s="6">
        <v>9497.0499999999993</v>
      </c>
      <c r="G71" s="6">
        <v>9351</v>
      </c>
      <c r="H71" s="6">
        <v>955</v>
      </c>
      <c r="I71" s="6">
        <v>792.5</v>
      </c>
      <c r="J71" s="3">
        <f>ROUND(E71*COS(0.7*PI()/180)-F71*SIN(0.7*PI()/180),3)</f>
        <v>213.85400000000001</v>
      </c>
      <c r="K71" s="3">
        <f>ROUND(E71*SIN(0.7*PI()/180)+F71*COS(0.7*PI()/180),3)</f>
        <v>9500.3719999999994</v>
      </c>
      <c r="L71" s="3">
        <f>J71-$J$4</f>
        <v>169.13900000000001</v>
      </c>
      <c r="M71" s="3">
        <f>K71-$K$4</f>
        <v>8475.5789999999997</v>
      </c>
      <c r="N71" s="3">
        <f>L71*0.001</f>
        <v>0.16913900000000001</v>
      </c>
      <c r="O71" s="3">
        <f>M71*0.001</f>
        <v>8.4755789999999998</v>
      </c>
      <c r="P71" s="3">
        <f>IF(O71&gt;15,"",N71)</f>
        <v>0.16913900000000001</v>
      </c>
      <c r="Q71" s="3" t="str">
        <f>IF(O71&lt;15,"",N71)</f>
        <v/>
      </c>
      <c r="AE71" s="3">
        <v>4.8310000000000004</v>
      </c>
      <c r="AF71" s="3">
        <v>-45.459999084472656</v>
      </c>
      <c r="AG71" s="3">
        <v>-6.6999998092651367</v>
      </c>
      <c r="AH71" s="3">
        <f>AF71</f>
        <v>-45.459999084472656</v>
      </c>
      <c r="AI71" s="3">
        <f>AG71</f>
        <v>-6.6999998092651367</v>
      </c>
    </row>
    <row r="72" spans="1:35" x14ac:dyDescent="0.4">
      <c r="A72" s="6" t="s">
        <v>735</v>
      </c>
      <c r="B72" s="6" t="str">
        <f>MID(A72,12,8)&amp;"."&amp;RIGHT(A72,3)</f>
        <v>14:55:27.723</v>
      </c>
      <c r="C72" s="6">
        <f>LEFT(B72,2)*3600+MID(B72,4,2)*60+RIGHT(B72,6)</f>
        <v>53727.722999999998</v>
      </c>
      <c r="D72" s="6">
        <f>C72-$C$4</f>
        <v>6.3189999999958673</v>
      </c>
      <c r="E72" s="6">
        <v>349.83199999999999</v>
      </c>
      <c r="F72" s="6">
        <v>9765.83</v>
      </c>
      <c r="G72" s="6">
        <v>9235</v>
      </c>
      <c r="H72" s="6">
        <v>959</v>
      </c>
      <c r="I72" s="6">
        <v>787.5</v>
      </c>
      <c r="J72" s="3">
        <f>ROUND(E72*COS(0.7*PI()/180)-F72*SIN(0.7*PI()/180),3)</f>
        <v>230.49700000000001</v>
      </c>
      <c r="K72" s="3">
        <f>ROUND(E72*SIN(0.7*PI()/180)+F72*COS(0.7*PI()/180),3)</f>
        <v>9769.375</v>
      </c>
      <c r="L72" s="3">
        <f>J72-$J$4</f>
        <v>185.78200000000001</v>
      </c>
      <c r="M72" s="3">
        <f>K72-$K$4</f>
        <v>8744.5820000000003</v>
      </c>
      <c r="N72" s="3">
        <f>L72*0.001</f>
        <v>0.185782</v>
      </c>
      <c r="O72" s="3">
        <f>M72*0.001</f>
        <v>8.7445820000000012</v>
      </c>
      <c r="P72" s="3">
        <f>IF(O72&gt;15,"",N72)</f>
        <v>0.185782</v>
      </c>
      <c r="Q72" s="3" t="str">
        <f>IF(O72&lt;15,"",N72)</f>
        <v/>
      </c>
      <c r="AE72" s="3">
        <v>4.9009999999999998</v>
      </c>
      <c r="AF72" s="3">
        <v>-42.560001373291016</v>
      </c>
      <c r="AG72" s="3">
        <v>-10.689999580383301</v>
      </c>
      <c r="AH72" s="3">
        <f>AF72</f>
        <v>-42.560001373291016</v>
      </c>
      <c r="AI72" s="3">
        <f>AG72</f>
        <v>-10.689999580383301</v>
      </c>
    </row>
    <row r="73" spans="1:35" x14ac:dyDescent="0.4">
      <c r="A73" s="6" t="s">
        <v>734</v>
      </c>
      <c r="B73" s="6" t="str">
        <f>MID(A73,12,8)&amp;"."&amp;RIGHT(A73,3)</f>
        <v>14:55:27.818</v>
      </c>
      <c r="C73" s="6">
        <f>LEFT(B73,2)*3600+MID(B73,4,2)*60+RIGHT(B73,6)</f>
        <v>53727.817999999999</v>
      </c>
      <c r="D73" s="6">
        <f>C73-$C$4</f>
        <v>6.4139999999970314</v>
      </c>
      <c r="E73" s="6">
        <v>358.66699999999997</v>
      </c>
      <c r="F73" s="6">
        <v>9897.4699999999993</v>
      </c>
      <c r="G73" s="6">
        <v>9181.5</v>
      </c>
      <c r="H73" s="6">
        <v>883.5</v>
      </c>
      <c r="I73" s="6">
        <v>390</v>
      </c>
      <c r="J73" s="3">
        <f>ROUND(E73*COS(0.7*PI()/180)-F73*SIN(0.7*PI()/180),3)</f>
        <v>237.72300000000001</v>
      </c>
      <c r="K73" s="3">
        <f>ROUND(E73*SIN(0.7*PI()/180)+F73*COS(0.7*PI()/180),3)</f>
        <v>9901.1129999999994</v>
      </c>
      <c r="L73" s="3">
        <f>J73-$J$4</f>
        <v>193.00800000000001</v>
      </c>
      <c r="M73" s="3">
        <f>K73-$K$4</f>
        <v>8876.32</v>
      </c>
      <c r="N73" s="3">
        <f>L73*0.001</f>
        <v>0.19300800000000001</v>
      </c>
      <c r="O73" s="3">
        <f>M73*0.001</f>
        <v>8.8763199999999998</v>
      </c>
      <c r="P73" s="3">
        <f>IF(O73&gt;15,"",N73)</f>
        <v>0.19300800000000001</v>
      </c>
      <c r="Q73" s="3" t="str">
        <f>IF(O73&lt;15,"",N73)</f>
        <v/>
      </c>
      <c r="AE73" s="3">
        <v>4.9710000000000001</v>
      </c>
      <c r="AF73" s="3">
        <v>-39.029998779296875</v>
      </c>
      <c r="AG73" s="3">
        <v>-6.9499998092651367</v>
      </c>
      <c r="AH73" s="3">
        <f>AF73</f>
        <v>-39.029998779296875</v>
      </c>
      <c r="AI73" s="3">
        <f>AG73</f>
        <v>-6.9499998092651367</v>
      </c>
    </row>
    <row r="74" spans="1:35" x14ac:dyDescent="0.4">
      <c r="A74" s="6" t="s">
        <v>733</v>
      </c>
      <c r="B74" s="6" t="str">
        <f>MID(A74,12,8)&amp;"."&amp;RIGHT(A74,3)</f>
        <v>14:55:27.910</v>
      </c>
      <c r="C74" s="6">
        <f>LEFT(B74,2)*3600+MID(B74,4,2)*60+RIGHT(B74,6)</f>
        <v>53727.91</v>
      </c>
      <c r="D74" s="6">
        <f>C74-$C$4</f>
        <v>6.5060000000012224</v>
      </c>
      <c r="E74" s="6">
        <v>352.04300000000001</v>
      </c>
      <c r="F74" s="6">
        <v>10190.1</v>
      </c>
      <c r="G74" s="6">
        <v>9093</v>
      </c>
      <c r="H74" s="6">
        <v>939</v>
      </c>
      <c r="I74" s="6">
        <v>775</v>
      </c>
      <c r="J74" s="3">
        <f>ROUND(E74*COS(0.7*PI()/180)-F74*SIN(0.7*PI()/180),3)</f>
        <v>227.524</v>
      </c>
      <c r="K74" s="3">
        <f>ROUND(E74*SIN(0.7*PI()/180)+F74*COS(0.7*PI()/180),3)</f>
        <v>10193.64</v>
      </c>
      <c r="L74" s="3">
        <f>J74-$J$4</f>
        <v>182.809</v>
      </c>
      <c r="M74" s="3">
        <f>K74-$K$4</f>
        <v>9168.8469999999998</v>
      </c>
      <c r="N74" s="3">
        <f>L74*0.001</f>
        <v>0.182809</v>
      </c>
      <c r="O74" s="3">
        <f>M74*0.001</f>
        <v>9.1688469999999995</v>
      </c>
      <c r="P74" s="3">
        <f>IF(O74&gt;15,"",N74)</f>
        <v>0.182809</v>
      </c>
      <c r="Q74" s="3" t="str">
        <f>IF(O74&lt;15,"",N74)</f>
        <v/>
      </c>
      <c r="AE74" s="3">
        <v>5.0389999999999997</v>
      </c>
      <c r="AF74" s="3">
        <v>-37.029998779296875</v>
      </c>
      <c r="AG74" s="3">
        <v>-5.880000114440918</v>
      </c>
      <c r="AH74" s="3">
        <f>AF74</f>
        <v>-37.029998779296875</v>
      </c>
      <c r="AI74" s="3">
        <f>AG74</f>
        <v>-5.880000114440918</v>
      </c>
    </row>
    <row r="75" spans="1:35" x14ac:dyDescent="0.4">
      <c r="A75" s="6" t="s">
        <v>732</v>
      </c>
      <c r="B75" s="6" t="str">
        <f>MID(A75,12,8)&amp;"."&amp;RIGHT(A75,3)</f>
        <v>14:55:28.004</v>
      </c>
      <c r="C75" s="6">
        <f>LEFT(B75,2)*3600+MID(B75,4,2)*60+RIGHT(B75,6)</f>
        <v>53728.004000000001</v>
      </c>
      <c r="D75" s="6">
        <f>C75-$C$4</f>
        <v>6.5999999999985448</v>
      </c>
      <c r="E75" s="6">
        <v>359.54</v>
      </c>
      <c r="F75" s="6">
        <v>10317.1</v>
      </c>
      <c r="G75" s="6">
        <v>9047.5</v>
      </c>
      <c r="H75" s="6">
        <v>875</v>
      </c>
      <c r="I75" s="6">
        <v>383.5</v>
      </c>
      <c r="J75" s="3">
        <f>ROUND(E75*COS(0.7*PI()/180)-F75*SIN(0.7*PI()/180),3)</f>
        <v>233.46899999999999</v>
      </c>
      <c r="K75" s="3">
        <f>ROUND(E75*SIN(0.7*PI()/180)+F75*COS(0.7*PI()/180),3)</f>
        <v>10320.723</v>
      </c>
      <c r="L75" s="3">
        <f>J75-$J$4</f>
        <v>188.75399999999999</v>
      </c>
      <c r="M75" s="3">
        <f>K75-$K$4</f>
        <v>9295.93</v>
      </c>
      <c r="N75" s="3">
        <f>L75*0.001</f>
        <v>0.18875400000000001</v>
      </c>
      <c r="O75" s="3">
        <f>M75*0.001</f>
        <v>9.2959300000000002</v>
      </c>
      <c r="P75" s="3">
        <f>IF(O75&gt;15,"",N75)</f>
        <v>0.18875400000000001</v>
      </c>
      <c r="Q75" s="3" t="str">
        <f>IF(O75&lt;15,"",N75)</f>
        <v/>
      </c>
      <c r="AE75" s="3">
        <v>5.1150000000000002</v>
      </c>
      <c r="AF75" s="3">
        <v>-40.049999237060547</v>
      </c>
      <c r="AG75" s="3">
        <v>-9.8199996948242188</v>
      </c>
      <c r="AH75" s="3">
        <f>AF75</f>
        <v>-40.049999237060547</v>
      </c>
      <c r="AI75" s="3">
        <f>AG75</f>
        <v>-9.8199996948242188</v>
      </c>
    </row>
    <row r="76" spans="1:35" x14ac:dyDescent="0.4">
      <c r="A76" s="6" t="s">
        <v>731</v>
      </c>
      <c r="B76" s="6" t="str">
        <f>MID(A76,12,8)&amp;"."&amp;RIGHT(A76,3)</f>
        <v>14:55:28.097</v>
      </c>
      <c r="C76" s="6">
        <f>LEFT(B76,2)*3600+MID(B76,4,2)*60+RIGHT(B76,6)</f>
        <v>53728.097000000002</v>
      </c>
      <c r="D76" s="6">
        <f>C76-$C$4</f>
        <v>6.6929999999993015</v>
      </c>
      <c r="E76" s="6">
        <v>367.798</v>
      </c>
      <c r="F76" s="6">
        <v>10606.1</v>
      </c>
      <c r="G76" s="6">
        <v>8958</v>
      </c>
      <c r="H76" s="6">
        <v>936</v>
      </c>
      <c r="I76" s="6">
        <v>762.5</v>
      </c>
      <c r="J76" s="3">
        <f>ROUND(E76*COS(0.7*PI()/180)-F76*SIN(0.7*PI()/180),3)</f>
        <v>238.196</v>
      </c>
      <c r="K76" s="3">
        <f>ROUND(E76*SIN(0.7*PI()/180)+F76*COS(0.7*PI()/180),3)</f>
        <v>10609.802</v>
      </c>
      <c r="L76" s="3">
        <f>J76-$J$4</f>
        <v>193.48099999999999</v>
      </c>
      <c r="M76" s="3">
        <f>K76-$K$4</f>
        <v>9585.009</v>
      </c>
      <c r="N76" s="3">
        <f>L76*0.001</f>
        <v>0.19348099999999999</v>
      </c>
      <c r="O76" s="3">
        <f>M76*0.001</f>
        <v>9.5850089999999994</v>
      </c>
      <c r="P76" s="3">
        <f>IF(O76&gt;15,"",N76)</f>
        <v>0.19348099999999999</v>
      </c>
      <c r="Q76" s="3" t="str">
        <f>IF(O76&lt;15,"",N76)</f>
        <v/>
      </c>
      <c r="AE76" s="3">
        <v>5.1740000000000004</v>
      </c>
      <c r="AF76" s="3">
        <v>-40.049999237060547</v>
      </c>
      <c r="AG76" s="3">
        <v>-9.8199996948242188</v>
      </c>
      <c r="AH76" s="3">
        <f>AF76</f>
        <v>-40.049999237060547</v>
      </c>
      <c r="AI76" s="3">
        <f>AG76</f>
        <v>-9.8199996948242188</v>
      </c>
    </row>
    <row r="77" spans="1:35" x14ac:dyDescent="0.4">
      <c r="A77" s="6" t="s">
        <v>730</v>
      </c>
      <c r="B77" s="6" t="str">
        <f>MID(A77,12,8)&amp;"."&amp;RIGHT(A77,3)</f>
        <v>14:55:28.191</v>
      </c>
      <c r="C77" s="6">
        <f>LEFT(B77,2)*3600+MID(B77,4,2)*60+RIGHT(B77,6)</f>
        <v>53728.190999999999</v>
      </c>
      <c r="D77" s="6">
        <f>C77-$C$4</f>
        <v>6.786999999996624</v>
      </c>
      <c r="E77" s="6">
        <v>369.93200000000002</v>
      </c>
      <c r="F77" s="6">
        <v>10768.1</v>
      </c>
      <c r="G77" s="6">
        <v>8914</v>
      </c>
      <c r="H77" s="6">
        <v>910</v>
      </c>
      <c r="I77" s="6">
        <v>757.5</v>
      </c>
      <c r="J77" s="3">
        <f>ROUND(E77*COS(0.7*PI()/180)-F77*SIN(0.7*PI()/180),3)</f>
        <v>238.351</v>
      </c>
      <c r="K77" s="3">
        <f>ROUND(E77*SIN(0.7*PI()/180)+F77*COS(0.7*PI()/180),3)</f>
        <v>10771.816000000001</v>
      </c>
      <c r="L77" s="3">
        <f>J77-$J$4</f>
        <v>193.636</v>
      </c>
      <c r="M77" s="3">
        <f>K77-$K$4</f>
        <v>9747.023000000001</v>
      </c>
      <c r="N77" s="3">
        <f>L77*0.001</f>
        <v>0.193636</v>
      </c>
      <c r="O77" s="3">
        <f>M77*0.001</f>
        <v>9.7470230000000004</v>
      </c>
      <c r="P77" s="3">
        <f>IF(O77&gt;15,"",N77)</f>
        <v>0.193636</v>
      </c>
      <c r="Q77" s="3" t="str">
        <f>IF(O77&lt;15,"",N77)</f>
        <v/>
      </c>
      <c r="AE77" s="3">
        <v>5.2350000000000003</v>
      </c>
      <c r="AF77" s="3">
        <v>-38.680000305175781</v>
      </c>
      <c r="AG77" s="3">
        <v>-10.869999885559082</v>
      </c>
      <c r="AH77" s="3">
        <f>AF77</f>
        <v>-38.680000305175781</v>
      </c>
      <c r="AI77" s="3">
        <f>AG77</f>
        <v>-10.869999885559082</v>
      </c>
    </row>
    <row r="78" spans="1:35" x14ac:dyDescent="0.4">
      <c r="A78" s="6" t="s">
        <v>729</v>
      </c>
      <c r="B78" s="6" t="str">
        <f>MID(A78,12,8)&amp;"."&amp;RIGHT(A78,3)</f>
        <v>14:55:28.282</v>
      </c>
      <c r="C78" s="6">
        <f>LEFT(B78,2)*3600+MID(B78,4,2)*60+RIGHT(B78,6)</f>
        <v>53728.281999999999</v>
      </c>
      <c r="D78" s="6">
        <f>C78-$C$4</f>
        <v>6.8779999999969732</v>
      </c>
      <c r="E78" s="6">
        <v>372.47199999999998</v>
      </c>
      <c r="F78" s="6">
        <v>11087.3</v>
      </c>
      <c r="G78" s="6">
        <v>8837</v>
      </c>
      <c r="H78" s="6">
        <v>904</v>
      </c>
      <c r="I78" s="6">
        <v>752</v>
      </c>
      <c r="J78" s="3">
        <f>ROUND(E78*COS(0.7*PI()/180)-F78*SIN(0.7*PI()/180),3)</f>
        <v>236.99100000000001</v>
      </c>
      <c r="K78" s="3">
        <f>ROUND(E78*SIN(0.7*PI()/180)+F78*COS(0.7*PI()/180),3)</f>
        <v>11091.022999999999</v>
      </c>
      <c r="L78" s="3">
        <f>J78-$J$4</f>
        <v>192.27600000000001</v>
      </c>
      <c r="M78" s="3">
        <f>K78-$K$4</f>
        <v>10066.23</v>
      </c>
      <c r="N78" s="3">
        <f>L78*0.001</f>
        <v>0.192276</v>
      </c>
      <c r="O78" s="3">
        <f>M78*0.001</f>
        <v>10.066229999999999</v>
      </c>
      <c r="P78" s="3">
        <f>IF(O78&gt;15,"",N78)</f>
        <v>0.192276</v>
      </c>
      <c r="Q78" s="3" t="str">
        <f>IF(O78&lt;15,"",N78)</f>
        <v/>
      </c>
      <c r="AE78" s="3">
        <v>5.2949999999999999</v>
      </c>
      <c r="AF78" s="3">
        <v>-44.229999542236328</v>
      </c>
      <c r="AG78" s="3">
        <v>-7.0199999809265137</v>
      </c>
      <c r="AH78" s="3">
        <f>AF78</f>
        <v>-44.229999542236328</v>
      </c>
      <c r="AI78" s="3">
        <f>AG78</f>
        <v>-7.0199999809265137</v>
      </c>
    </row>
    <row r="79" spans="1:35" x14ac:dyDescent="0.4">
      <c r="A79" s="6" t="s">
        <v>728</v>
      </c>
      <c r="B79" s="6" t="str">
        <f>MID(A79,12,8)&amp;"."&amp;RIGHT(A79,3)</f>
        <v>14:55:28.375</v>
      </c>
      <c r="C79" s="6">
        <f>LEFT(B79,2)*3600+MID(B79,4,2)*60+RIGHT(B79,6)</f>
        <v>53728.375</v>
      </c>
      <c r="D79" s="6">
        <f>C79-$C$4</f>
        <v>6.9709999999977299</v>
      </c>
      <c r="E79" s="6">
        <v>379.58499999999998</v>
      </c>
      <c r="F79" s="6">
        <v>11207</v>
      </c>
      <c r="G79" s="6">
        <v>8805</v>
      </c>
      <c r="H79" s="6">
        <v>855.5</v>
      </c>
      <c r="I79" s="6">
        <v>370.5</v>
      </c>
      <c r="J79" s="3">
        <f>ROUND(E79*COS(0.7*PI()/180)-F79*SIN(0.7*PI()/180),3)</f>
        <v>242.64099999999999</v>
      </c>
      <c r="K79" s="3">
        <f>ROUND(E79*SIN(0.7*PI()/180)+F79*COS(0.7*PI()/180),3)</f>
        <v>11210.800999999999</v>
      </c>
      <c r="L79" s="3">
        <f>J79-$J$4</f>
        <v>197.92599999999999</v>
      </c>
      <c r="M79" s="3">
        <f>K79-$K$4</f>
        <v>10186.008</v>
      </c>
      <c r="N79" s="3">
        <f>L79*0.001</f>
        <v>0.19792599999999999</v>
      </c>
      <c r="O79" s="3">
        <f>M79*0.001</f>
        <v>10.186007999999999</v>
      </c>
      <c r="P79" s="3">
        <f>IF(O79&gt;15,"",N79)</f>
        <v>0.19792599999999999</v>
      </c>
      <c r="Q79" s="3" t="str">
        <f>IF(O79&lt;15,"",N79)</f>
        <v/>
      </c>
      <c r="AE79" s="3">
        <v>5.3730000000000002</v>
      </c>
      <c r="AF79" s="3">
        <v>-44.229999542236328</v>
      </c>
      <c r="AG79" s="3">
        <v>-7.0199999809265137</v>
      </c>
      <c r="AH79" s="3">
        <f>AF79</f>
        <v>-44.229999542236328</v>
      </c>
      <c r="AI79" s="3">
        <f>AG79</f>
        <v>-7.0199999809265137</v>
      </c>
    </row>
    <row r="80" spans="1:35" x14ac:dyDescent="0.4">
      <c r="A80" s="6" t="s">
        <v>727</v>
      </c>
      <c r="B80" s="6" t="str">
        <f>MID(A80,12,8)&amp;"."&amp;RIGHT(A80,3)</f>
        <v>14:55:28.469</v>
      </c>
      <c r="C80" s="6">
        <f>LEFT(B80,2)*3600+MID(B80,4,2)*60+RIGHT(B80,6)</f>
        <v>53728.468999999997</v>
      </c>
      <c r="D80" s="6">
        <f>C80-$C$4</f>
        <v>7.0649999999950523</v>
      </c>
      <c r="E80" s="6">
        <v>378.00799999999998</v>
      </c>
      <c r="F80" s="6">
        <v>11479.7</v>
      </c>
      <c r="G80" s="6">
        <v>8755</v>
      </c>
      <c r="H80" s="6">
        <v>910</v>
      </c>
      <c r="I80" s="6">
        <v>735.5</v>
      </c>
      <c r="J80" s="3">
        <f>ROUND(E80*COS(0.7*PI()/180)-F80*SIN(0.7*PI()/180),3)</f>
        <v>237.732</v>
      </c>
      <c r="K80" s="3">
        <f>ROUND(E80*SIN(0.7*PI()/180)+F80*COS(0.7*PI()/180),3)</f>
        <v>11483.460999999999</v>
      </c>
      <c r="L80" s="3">
        <f>J80-$J$4</f>
        <v>193.017</v>
      </c>
      <c r="M80" s="3">
        <f>K80-$K$4</f>
        <v>10458.668</v>
      </c>
      <c r="N80" s="3">
        <f>L80*0.001</f>
        <v>0.19301699999999999</v>
      </c>
      <c r="O80" s="3">
        <f>M80*0.001</f>
        <v>10.458667999999999</v>
      </c>
      <c r="P80" s="3">
        <f>IF(O80&gt;15,"",N80)</f>
        <v>0.19301699999999999</v>
      </c>
      <c r="Q80" s="3" t="str">
        <f>IF(O80&lt;15,"",N80)</f>
        <v/>
      </c>
      <c r="AE80" s="3">
        <v>5.4279999999999999</v>
      </c>
      <c r="AF80" s="3">
        <v>-38.090000152587891</v>
      </c>
      <c r="AG80" s="3">
        <v>-12.079999923706055</v>
      </c>
      <c r="AH80" s="3">
        <f>AF80</f>
        <v>-38.090000152587891</v>
      </c>
      <c r="AI80" s="3">
        <f>AG80</f>
        <v>-12.079999923706055</v>
      </c>
    </row>
    <row r="81" spans="1:35" x14ac:dyDescent="0.4">
      <c r="A81" s="6" t="s">
        <v>726</v>
      </c>
      <c r="B81" s="6" t="str">
        <f>MID(A81,12,8)&amp;"."&amp;RIGHT(A81,3)</f>
        <v>14:55:28.560</v>
      </c>
      <c r="C81" s="6">
        <f>LEFT(B81,2)*3600+MID(B81,4,2)*60+RIGHT(B81,6)</f>
        <v>53728.56</v>
      </c>
      <c r="D81" s="6">
        <f>C81-$C$4</f>
        <v>7.1559999999954016</v>
      </c>
      <c r="E81" s="6">
        <v>393.28399999999999</v>
      </c>
      <c r="F81" s="6">
        <v>11636.8</v>
      </c>
      <c r="G81" s="6">
        <v>8714</v>
      </c>
      <c r="H81" s="6">
        <v>913</v>
      </c>
      <c r="I81" s="6">
        <v>730</v>
      </c>
      <c r="J81" s="3">
        <f>ROUND(E81*COS(0.7*PI()/180)-F81*SIN(0.7*PI()/180),3)</f>
        <v>251.08799999999999</v>
      </c>
      <c r="K81" s="3">
        <f>ROUND(E81*SIN(0.7*PI()/180)+F81*COS(0.7*PI()/180),3)</f>
        <v>11640.736000000001</v>
      </c>
      <c r="L81" s="3">
        <f>J81-$J$4</f>
        <v>206.37299999999999</v>
      </c>
      <c r="M81" s="3">
        <f>K81-$K$4</f>
        <v>10615.943000000001</v>
      </c>
      <c r="N81" s="3">
        <f>L81*0.001</f>
        <v>0.206373</v>
      </c>
      <c r="O81" s="3">
        <f>M81*0.001</f>
        <v>10.615943000000001</v>
      </c>
      <c r="P81" s="3">
        <f>IF(O81&gt;15,"",N81)</f>
        <v>0.206373</v>
      </c>
      <c r="Q81" s="3" t="str">
        <f>IF(O81&lt;15,"",N81)</f>
        <v/>
      </c>
      <c r="AE81" s="3">
        <v>5.5049999999999999</v>
      </c>
      <c r="AF81" s="3">
        <v>-39.669998168945313</v>
      </c>
      <c r="AG81" s="3">
        <v>-9.2200002670288086</v>
      </c>
      <c r="AH81" s="3">
        <f>AF81</f>
        <v>-39.669998168945313</v>
      </c>
      <c r="AI81" s="3">
        <f>AG81</f>
        <v>-9.2200002670288086</v>
      </c>
    </row>
    <row r="82" spans="1:35" x14ac:dyDescent="0.4">
      <c r="A82" s="6" t="s">
        <v>725</v>
      </c>
      <c r="B82" s="6" t="str">
        <f>MID(A82,12,8)&amp;"."&amp;RIGHT(A82,3)</f>
        <v>14:55:28.655</v>
      </c>
      <c r="C82" s="6">
        <f>LEFT(B82,2)*3600+MID(B82,4,2)*60+RIGHT(B82,6)</f>
        <v>53728.654999999999</v>
      </c>
      <c r="D82" s="6">
        <f>C82-$C$4</f>
        <v>7.2509999999965657</v>
      </c>
      <c r="E82" s="6">
        <v>388.67</v>
      </c>
      <c r="F82" s="6">
        <v>11942.7</v>
      </c>
      <c r="G82" s="6">
        <v>8676</v>
      </c>
      <c r="H82" s="6">
        <v>876</v>
      </c>
      <c r="I82" s="6">
        <v>724.5</v>
      </c>
      <c r="J82" s="3">
        <f>ROUND(E82*COS(0.7*PI()/180)-F82*SIN(0.7*PI()/180),3)</f>
        <v>242.73699999999999</v>
      </c>
      <c r="K82" s="3">
        <f>ROUND(E82*SIN(0.7*PI()/180)+F82*COS(0.7*PI()/180),3)</f>
        <v>11946.557000000001</v>
      </c>
      <c r="L82" s="3">
        <f>J82-$J$4</f>
        <v>198.02199999999999</v>
      </c>
      <c r="M82" s="3">
        <f>K82-$K$4</f>
        <v>10921.764000000001</v>
      </c>
      <c r="N82" s="3">
        <f>L82*0.001</f>
        <v>0.198022</v>
      </c>
      <c r="O82" s="3">
        <f>M82*0.001</f>
        <v>10.921764000000001</v>
      </c>
      <c r="P82" s="3">
        <f>IF(O82&gt;15,"",N82)</f>
        <v>0.198022</v>
      </c>
      <c r="Q82" s="3" t="str">
        <f>IF(O82&lt;15,"",N82)</f>
        <v/>
      </c>
      <c r="AE82" s="3">
        <v>5.5720000000000001</v>
      </c>
      <c r="AF82" s="3">
        <v>-39.669998168945313</v>
      </c>
      <c r="AG82" s="3">
        <v>-9.2200002670288086</v>
      </c>
      <c r="AH82" s="3">
        <f>AF82</f>
        <v>-39.669998168945313</v>
      </c>
      <c r="AI82" s="3">
        <f>AG82</f>
        <v>-9.2200002670288086</v>
      </c>
    </row>
    <row r="83" spans="1:35" x14ac:dyDescent="0.4">
      <c r="A83" s="6" t="s">
        <v>724</v>
      </c>
      <c r="B83" s="6" t="str">
        <f>MID(A83,12,8)&amp;"."&amp;RIGHT(A83,3)</f>
        <v>14:55:28.749</v>
      </c>
      <c r="C83" s="6">
        <f>LEFT(B83,2)*3600+MID(B83,4,2)*60+RIGHT(B83,6)</f>
        <v>53728.749000000003</v>
      </c>
      <c r="D83" s="6">
        <f>C83-$C$4</f>
        <v>7.3450000000011642</v>
      </c>
      <c r="E83" s="6">
        <v>393.40800000000002</v>
      </c>
      <c r="F83" s="6">
        <v>12095.4</v>
      </c>
      <c r="G83" s="6">
        <v>8654</v>
      </c>
      <c r="H83" s="6">
        <v>851</v>
      </c>
      <c r="I83" s="6">
        <v>719</v>
      </c>
      <c r="J83" s="3">
        <f>ROUND(E83*COS(0.7*PI()/180)-F83*SIN(0.7*PI()/180),3)</f>
        <v>245.60900000000001</v>
      </c>
      <c r="K83" s="3">
        <f>ROUND(E83*SIN(0.7*PI()/180)+F83*COS(0.7*PI()/180),3)</f>
        <v>12099.304</v>
      </c>
      <c r="L83" s="3">
        <f>J83-$J$4</f>
        <v>200.89400000000001</v>
      </c>
      <c r="M83" s="3">
        <f>K83-$K$4</f>
        <v>11074.511</v>
      </c>
      <c r="N83" s="3">
        <f>L83*0.001</f>
        <v>0.20089400000000002</v>
      </c>
      <c r="O83" s="3">
        <f>M83*0.001</f>
        <v>11.074511000000001</v>
      </c>
      <c r="P83" s="3">
        <f>IF(O83&gt;15,"",N83)</f>
        <v>0.20089400000000002</v>
      </c>
      <c r="Q83" s="3" t="str">
        <f>IF(O83&lt;15,"",N83)</f>
        <v/>
      </c>
      <c r="AE83" s="3">
        <v>5.6470000000000002</v>
      </c>
      <c r="AF83" s="3">
        <v>-39.569999694824219</v>
      </c>
      <c r="AG83" s="3">
        <v>-10.25</v>
      </c>
      <c r="AH83" s="3">
        <f>AF83</f>
        <v>-39.569999694824219</v>
      </c>
      <c r="AI83" s="3">
        <f>AG83</f>
        <v>-10.25</v>
      </c>
    </row>
    <row r="84" spans="1:35" x14ac:dyDescent="0.4">
      <c r="A84" s="6" t="s">
        <v>723</v>
      </c>
      <c r="B84" s="6" t="str">
        <f>MID(A84,12,8)&amp;"."&amp;RIGHT(A84,3)</f>
        <v>14:55:28.842</v>
      </c>
      <c r="C84" s="6">
        <f>LEFT(B84,2)*3600+MID(B84,4,2)*60+RIGHT(B84,6)</f>
        <v>53728.841999999997</v>
      </c>
      <c r="D84" s="6">
        <f>C84-$C$4</f>
        <v>7.4379999999946449</v>
      </c>
      <c r="E84" s="6">
        <v>396.01</v>
      </c>
      <c r="F84" s="6">
        <v>12398.4</v>
      </c>
      <c r="G84" s="6">
        <v>8625</v>
      </c>
      <c r="H84" s="6">
        <v>916</v>
      </c>
      <c r="I84" s="6">
        <v>711</v>
      </c>
      <c r="J84" s="3">
        <f>ROUND(E84*COS(0.7*PI()/180)-F84*SIN(0.7*PI()/180),3)</f>
        <v>244.50899999999999</v>
      </c>
      <c r="K84" s="3">
        <f>ROUND(E84*SIN(0.7*PI()/180)+F84*COS(0.7*PI()/180),3)</f>
        <v>12402.313</v>
      </c>
      <c r="L84" s="3">
        <f>J84-$J$4</f>
        <v>199.79399999999998</v>
      </c>
      <c r="M84" s="3">
        <f>K84-$K$4</f>
        <v>11377.52</v>
      </c>
      <c r="N84" s="3">
        <f>L84*0.001</f>
        <v>0.199794</v>
      </c>
      <c r="O84" s="3">
        <f>M84*0.001</f>
        <v>11.377520000000001</v>
      </c>
      <c r="P84" s="3">
        <f>IF(O84&gt;15,"",N84)</f>
        <v>0.199794</v>
      </c>
      <c r="Q84" s="3" t="str">
        <f>IF(O84&lt;15,"",N84)</f>
        <v/>
      </c>
      <c r="AE84" s="3">
        <v>5.7080000000000002</v>
      </c>
      <c r="AF84" s="3">
        <v>-52.159999847412109</v>
      </c>
      <c r="AG84" s="3">
        <v>-9.8299999237060547</v>
      </c>
      <c r="AH84" s="3">
        <f>AF84</f>
        <v>-52.159999847412109</v>
      </c>
      <c r="AI84" s="3">
        <f>AG84</f>
        <v>-9.8299999237060547</v>
      </c>
    </row>
    <row r="85" spans="1:35" x14ac:dyDescent="0.4">
      <c r="A85" s="6" t="s">
        <v>722</v>
      </c>
      <c r="B85" s="6" t="str">
        <f>MID(A85,12,8)&amp;"."&amp;RIGHT(A85,3)</f>
        <v>14:55:28.936</v>
      </c>
      <c r="C85" s="6">
        <f>LEFT(B85,2)*3600+MID(B85,4,2)*60+RIGHT(B85,6)</f>
        <v>53728.936000000002</v>
      </c>
      <c r="D85" s="6">
        <f>C85-$C$4</f>
        <v>7.5319999999992433</v>
      </c>
      <c r="E85" s="6">
        <v>403.79700000000003</v>
      </c>
      <c r="F85" s="6">
        <v>12549.5</v>
      </c>
      <c r="G85" s="6">
        <v>8608</v>
      </c>
      <c r="H85" s="6">
        <v>914</v>
      </c>
      <c r="I85" s="6">
        <v>704</v>
      </c>
      <c r="J85" s="3">
        <f>ROUND(E85*COS(0.7*PI()/180)-F85*SIN(0.7*PI()/180),3)</f>
        <v>250.45</v>
      </c>
      <c r="K85" s="3">
        <f>ROUND(E85*SIN(0.7*PI()/180)+F85*COS(0.7*PI()/180),3)</f>
        <v>12553.496999999999</v>
      </c>
      <c r="L85" s="3">
        <f>J85-$J$4</f>
        <v>205.73499999999999</v>
      </c>
      <c r="M85" s="3">
        <f>K85-$K$4</f>
        <v>11528.704</v>
      </c>
      <c r="N85" s="3">
        <f>L85*0.001</f>
        <v>0.205735</v>
      </c>
      <c r="O85" s="3">
        <f>M85*0.001</f>
        <v>11.528703999999999</v>
      </c>
      <c r="P85" s="3">
        <f>IF(O85&gt;15,"",N85)</f>
        <v>0.205735</v>
      </c>
      <c r="Q85" s="3" t="str">
        <f>IF(O85&lt;15,"",N85)</f>
        <v/>
      </c>
      <c r="AE85" s="3">
        <v>5.7770000000000001</v>
      </c>
      <c r="AF85" s="3">
        <v>-43.470001220703125</v>
      </c>
      <c r="AG85" s="3">
        <v>-10.289999961853027</v>
      </c>
      <c r="AH85" s="3">
        <f>AF85</f>
        <v>-43.470001220703125</v>
      </c>
      <c r="AI85" s="3">
        <f>AG85</f>
        <v>-10.289999961853027</v>
      </c>
    </row>
    <row r="86" spans="1:35" x14ac:dyDescent="0.4">
      <c r="A86" s="6" t="s">
        <v>721</v>
      </c>
      <c r="B86" s="6" t="str">
        <f>MID(A86,12,8)&amp;"."&amp;RIGHT(A86,3)</f>
        <v>14:55:29.027</v>
      </c>
      <c r="C86" s="6">
        <f>LEFT(B86,2)*3600+MID(B86,4,2)*60+RIGHT(B86,6)</f>
        <v>53729.027000000002</v>
      </c>
      <c r="D86" s="6">
        <f>C86-$C$4</f>
        <v>7.6229999999995925</v>
      </c>
      <c r="E86" s="6">
        <v>410.30799999999999</v>
      </c>
      <c r="F86" s="6">
        <v>12850.1</v>
      </c>
      <c r="G86" s="6">
        <v>8591</v>
      </c>
      <c r="H86" s="6">
        <v>915</v>
      </c>
      <c r="I86" s="6">
        <v>696</v>
      </c>
      <c r="J86" s="3">
        <f>ROUND(E86*COS(0.7*PI()/180)-F86*SIN(0.7*PI()/180),3)</f>
        <v>253.28800000000001</v>
      </c>
      <c r="K86" s="3">
        <f>ROUND(E86*SIN(0.7*PI()/180)+F86*COS(0.7*PI()/180),3)</f>
        <v>12854.154</v>
      </c>
      <c r="L86" s="3">
        <f>J86-$J$4</f>
        <v>208.57300000000001</v>
      </c>
      <c r="M86" s="3">
        <f>K86-$K$4</f>
        <v>11829.361000000001</v>
      </c>
      <c r="N86" s="3">
        <f>L86*0.001</f>
        <v>0.20857300000000001</v>
      </c>
      <c r="O86" s="3">
        <f>M86*0.001</f>
        <v>11.829361</v>
      </c>
      <c r="P86" s="3">
        <f>IF(O86&gt;15,"",N86)</f>
        <v>0.20857300000000001</v>
      </c>
      <c r="Q86" s="3" t="str">
        <f>IF(O86&lt;15,"",N86)</f>
        <v/>
      </c>
      <c r="AE86" s="3">
        <v>5.8339999999999996</v>
      </c>
      <c r="AF86" s="3">
        <v>-46.639999389648438</v>
      </c>
      <c r="AG86" s="3">
        <v>-10.25</v>
      </c>
      <c r="AH86" s="3">
        <f>AF86</f>
        <v>-46.639999389648438</v>
      </c>
      <c r="AI86" s="3">
        <f>AG86</f>
        <v>-10.25</v>
      </c>
    </row>
    <row r="87" spans="1:35" x14ac:dyDescent="0.4">
      <c r="A87" s="6" t="s">
        <v>720</v>
      </c>
      <c r="B87" s="6" t="str">
        <f>MID(A87,12,8)&amp;"."&amp;RIGHT(A87,3)</f>
        <v>14:55:29.120</v>
      </c>
      <c r="C87" s="6">
        <f>LEFT(B87,2)*3600+MID(B87,4,2)*60+RIGHT(B87,6)</f>
        <v>53729.120000000003</v>
      </c>
      <c r="D87" s="6">
        <f>C87-$C$4</f>
        <v>7.7160000000003492</v>
      </c>
      <c r="E87" s="6">
        <v>413</v>
      </c>
      <c r="F87" s="6">
        <v>13000</v>
      </c>
      <c r="G87" s="6">
        <v>8587</v>
      </c>
      <c r="H87" s="6">
        <v>904</v>
      </c>
      <c r="I87" s="6">
        <v>689</v>
      </c>
      <c r="J87" s="3">
        <f>ROUND(E87*COS(0.7*PI()/180)-F87*SIN(0.7*PI()/180),3)</f>
        <v>254.148</v>
      </c>
      <c r="K87" s="3">
        <f>ROUND(E87*SIN(0.7*PI()/180)+F87*COS(0.7*PI()/180),3)</f>
        <v>13004.075000000001</v>
      </c>
      <c r="L87" s="3">
        <f>J87-$J$4</f>
        <v>209.43299999999999</v>
      </c>
      <c r="M87" s="3">
        <f>K87-$K$4</f>
        <v>11979.282000000001</v>
      </c>
      <c r="N87" s="3">
        <f>L87*0.001</f>
        <v>0.20943300000000001</v>
      </c>
      <c r="O87" s="3">
        <f>M87*0.001</f>
        <v>11.979282000000001</v>
      </c>
      <c r="P87" s="3">
        <f>IF(O87&gt;15,"",N87)</f>
        <v>0.20943300000000001</v>
      </c>
      <c r="Q87" s="3" t="str">
        <f>IF(O87&lt;15,"",N87)</f>
        <v/>
      </c>
      <c r="AE87" s="3">
        <v>5.9</v>
      </c>
      <c r="AF87" s="3">
        <v>-55.099998474121094</v>
      </c>
      <c r="AG87" s="3">
        <v>-9.2600002288818359</v>
      </c>
      <c r="AH87" s="3">
        <f>AF87</f>
        <v>-55.099998474121094</v>
      </c>
      <c r="AI87" s="3">
        <f>AG87</f>
        <v>-9.2600002288818359</v>
      </c>
    </row>
    <row r="88" spans="1:35" x14ac:dyDescent="0.4">
      <c r="A88" s="6" t="s">
        <v>719</v>
      </c>
      <c r="B88" s="6" t="str">
        <f>MID(A88,12,8)&amp;"."&amp;RIGHT(A88,3)</f>
        <v>14:55:29.212</v>
      </c>
      <c r="C88" s="6">
        <f>LEFT(B88,2)*3600+MID(B88,4,2)*60+RIGHT(B88,6)</f>
        <v>53729.212</v>
      </c>
      <c r="D88" s="6">
        <f>C88-$C$4</f>
        <v>7.8079999999972642</v>
      </c>
      <c r="E88" s="6">
        <v>421.22899999999998</v>
      </c>
      <c r="F88" s="6">
        <v>13299.6</v>
      </c>
      <c r="G88" s="6">
        <v>8584</v>
      </c>
      <c r="H88" s="6">
        <v>890</v>
      </c>
      <c r="I88" s="6">
        <v>681</v>
      </c>
      <c r="J88" s="3">
        <f>ROUND(E88*COS(0.7*PI()/180)-F88*SIN(0.7*PI()/180),3)</f>
        <v>258.71600000000001</v>
      </c>
      <c r="K88" s="3">
        <f>ROUND(E88*SIN(0.7*PI()/180)+F88*COS(0.7*PI()/180),3)</f>
        <v>13303.754000000001</v>
      </c>
      <c r="L88" s="3">
        <f>J88-$J$4</f>
        <v>214.001</v>
      </c>
      <c r="M88" s="3">
        <f>K88-$K$4</f>
        <v>12278.961000000001</v>
      </c>
      <c r="N88" s="3">
        <f>L88*0.001</f>
        <v>0.214001</v>
      </c>
      <c r="O88" s="3">
        <f>M88*0.001</f>
        <v>12.278961000000001</v>
      </c>
      <c r="P88" s="3">
        <f>IF(O88&gt;15,"",N88)</f>
        <v>0.214001</v>
      </c>
      <c r="Q88" s="3" t="str">
        <f>IF(O88&lt;15,"",N88)</f>
        <v/>
      </c>
      <c r="AE88" s="3">
        <v>5.98</v>
      </c>
      <c r="AF88" s="3">
        <v>-58.259998321533203</v>
      </c>
      <c r="AG88" s="3">
        <v>-13.050000190734863</v>
      </c>
      <c r="AH88" s="3">
        <f>AF88</f>
        <v>-58.259998321533203</v>
      </c>
      <c r="AI88" s="3">
        <f>AG88</f>
        <v>-13.050000190734863</v>
      </c>
    </row>
    <row r="89" spans="1:35" x14ac:dyDescent="0.4">
      <c r="A89" s="6" t="s">
        <v>718</v>
      </c>
      <c r="B89" s="6" t="str">
        <f>MID(A89,12,8)&amp;"."&amp;RIGHT(A89,3)</f>
        <v>14:55:29.306</v>
      </c>
      <c r="C89" s="6">
        <f>LEFT(B89,2)*3600+MID(B89,4,2)*60+RIGHT(B89,6)</f>
        <v>53729.305999999997</v>
      </c>
      <c r="D89" s="6">
        <f>C89-$C$4</f>
        <v>7.9019999999945867</v>
      </c>
      <c r="E89" s="6">
        <v>414.97899999999998</v>
      </c>
      <c r="F89" s="6">
        <v>13412.4</v>
      </c>
      <c r="G89" s="6">
        <v>8595</v>
      </c>
      <c r="H89" s="6">
        <v>868.5</v>
      </c>
      <c r="I89" s="6">
        <v>334.25</v>
      </c>
      <c r="J89" s="3">
        <f>ROUND(E89*COS(0.7*PI()/180)-F89*SIN(0.7*PI()/180),3)</f>
        <v>251.089</v>
      </c>
      <c r="K89" s="3">
        <f>ROUND(E89*SIN(0.7*PI()/180)+F89*COS(0.7*PI()/180),3)</f>
        <v>13416.468999999999</v>
      </c>
      <c r="L89" s="3">
        <f>J89-$J$4</f>
        <v>206.374</v>
      </c>
      <c r="M89" s="3">
        <f>K89-$K$4</f>
        <v>12391.675999999999</v>
      </c>
      <c r="N89" s="3">
        <f>L89*0.001</f>
        <v>0.206374</v>
      </c>
      <c r="O89" s="3">
        <f>M89*0.001</f>
        <v>12.391676</v>
      </c>
      <c r="P89" s="3">
        <f>IF(O89&gt;15,"",N89)</f>
        <v>0.206374</v>
      </c>
      <c r="Q89" s="3" t="str">
        <f>IF(O89&lt;15,"",N89)</f>
        <v/>
      </c>
      <c r="AE89" s="3">
        <v>6.0460000000000003</v>
      </c>
      <c r="AF89" s="3">
        <v>-58.259998321533203</v>
      </c>
      <c r="AG89" s="3">
        <v>-13.050000190734863</v>
      </c>
      <c r="AH89" s="3">
        <f>AF89</f>
        <v>-58.259998321533203</v>
      </c>
      <c r="AI89" s="3">
        <f>AG89</f>
        <v>-13.050000190734863</v>
      </c>
    </row>
    <row r="90" spans="1:35" x14ac:dyDescent="0.4">
      <c r="A90" s="6" t="s">
        <v>717</v>
      </c>
      <c r="B90" s="6" t="str">
        <f>MID(A90,12,8)&amp;"."&amp;RIGHT(A90,3)</f>
        <v>14:55:29.399</v>
      </c>
      <c r="C90" s="6">
        <f>LEFT(B90,2)*3600+MID(B90,4,2)*60+RIGHT(B90,6)</f>
        <v>53729.398999999998</v>
      </c>
      <c r="D90" s="6">
        <f>C90-$C$4</f>
        <v>7.9949999999953434</v>
      </c>
      <c r="E90" s="6">
        <v>429.50200000000001</v>
      </c>
      <c r="F90" s="6">
        <v>13674.5</v>
      </c>
      <c r="G90" s="6">
        <v>8597</v>
      </c>
      <c r="H90" s="6">
        <v>905</v>
      </c>
      <c r="I90" s="6">
        <v>663</v>
      </c>
      <c r="J90" s="3">
        <f>ROUND(E90*COS(0.7*PI()/180)-F90*SIN(0.7*PI()/180),3)</f>
        <v>262.40899999999999</v>
      </c>
      <c r="K90" s="3">
        <f>ROUND(E90*SIN(0.7*PI()/180)+F90*COS(0.7*PI()/180),3)</f>
        <v>13678.727000000001</v>
      </c>
      <c r="L90" s="3">
        <f>J90-$J$4</f>
        <v>217.69399999999999</v>
      </c>
      <c r="M90" s="3">
        <f>K90-$K$4</f>
        <v>12653.934000000001</v>
      </c>
      <c r="N90" s="3">
        <f>L90*0.001</f>
        <v>0.217694</v>
      </c>
      <c r="O90" s="3">
        <f>M90*0.001</f>
        <v>12.653934000000001</v>
      </c>
      <c r="P90" s="3">
        <f>IF(O90&gt;15,"",N90)</f>
        <v>0.217694</v>
      </c>
      <c r="Q90" s="3" t="str">
        <f>IF(O90&lt;15,"",N90)</f>
        <v/>
      </c>
      <c r="AE90" s="3">
        <v>6.1</v>
      </c>
      <c r="AF90" s="3">
        <v>-59.299999237060547</v>
      </c>
      <c r="AG90" s="3">
        <v>-12.680000305175781</v>
      </c>
      <c r="AH90" s="3">
        <f>AF90</f>
        <v>-59.299999237060547</v>
      </c>
      <c r="AI90" s="3">
        <f>AG90</f>
        <v>-12.680000305175781</v>
      </c>
    </row>
    <row r="91" spans="1:35" x14ac:dyDescent="0.4">
      <c r="A91" s="6" t="s">
        <v>716</v>
      </c>
      <c r="B91" s="6" t="str">
        <f>MID(A91,12,8)&amp;"."&amp;RIGHT(A91,3)</f>
        <v>14:55:29.492</v>
      </c>
      <c r="C91" s="6">
        <f>LEFT(B91,2)*3600+MID(B91,4,2)*60+RIGHT(B91,6)</f>
        <v>53729.491999999998</v>
      </c>
      <c r="D91" s="6">
        <f>C91-$C$4</f>
        <v>8.0879999999961001</v>
      </c>
      <c r="E91" s="6">
        <v>434.18299999999999</v>
      </c>
      <c r="F91" s="6">
        <v>13900.3</v>
      </c>
      <c r="G91" s="6">
        <v>8613</v>
      </c>
      <c r="H91" s="6">
        <v>950</v>
      </c>
      <c r="I91" s="6">
        <v>657</v>
      </c>
      <c r="J91" s="3">
        <f>ROUND(E91*COS(0.7*PI()/180)-F91*SIN(0.7*PI()/180),3)</f>
        <v>264.33100000000002</v>
      </c>
      <c r="K91" s="3">
        <f>ROUND(E91*SIN(0.7*PI()/180)+F91*COS(0.7*PI()/180),3)</f>
        <v>13904.566999999999</v>
      </c>
      <c r="L91" s="3">
        <f>J91-$J$4</f>
        <v>219.61600000000001</v>
      </c>
      <c r="M91" s="3">
        <f>K91-$K$4</f>
        <v>12879.773999999999</v>
      </c>
      <c r="N91" s="3">
        <f>L91*0.001</f>
        <v>0.21961600000000001</v>
      </c>
      <c r="O91" s="3">
        <f>M91*0.001</f>
        <v>12.879773999999999</v>
      </c>
      <c r="P91" s="3">
        <f>IF(O91&gt;15,"",N91)</f>
        <v>0.21961600000000001</v>
      </c>
      <c r="Q91" s="3" t="str">
        <f>IF(O91&lt;15,"",N91)</f>
        <v/>
      </c>
      <c r="AE91" s="3">
        <v>6.1580000000000004</v>
      </c>
      <c r="AF91" s="3">
        <v>-59.959999084472656</v>
      </c>
      <c r="AG91" s="3">
        <v>-10.439999580383301</v>
      </c>
      <c r="AH91" s="3">
        <f>AF91</f>
        <v>-59.959999084472656</v>
      </c>
      <c r="AI91" s="3">
        <f>AG91</f>
        <v>-10.439999580383301</v>
      </c>
    </row>
    <row r="92" spans="1:35" x14ac:dyDescent="0.4">
      <c r="A92" s="6" t="s">
        <v>715</v>
      </c>
      <c r="B92" s="6" t="str">
        <f>MID(A92,12,8)&amp;"."&amp;RIGHT(A92,3)</f>
        <v>14:55:29.585</v>
      </c>
      <c r="C92" s="6">
        <f>LEFT(B92,2)*3600+MID(B92,4,2)*60+RIGHT(B92,6)</f>
        <v>53729.584999999999</v>
      </c>
      <c r="D92" s="6">
        <f>C92-$C$4</f>
        <v>8.1809999999968568</v>
      </c>
      <c r="E92" s="6">
        <v>430.22</v>
      </c>
      <c r="F92" s="6">
        <v>14204.4</v>
      </c>
      <c r="G92" s="6">
        <v>8654</v>
      </c>
      <c r="H92" s="6">
        <v>945</v>
      </c>
      <c r="I92" s="6">
        <v>651</v>
      </c>
      <c r="J92" s="3">
        <f>ROUND(E92*COS(0.7*PI()/180)-F92*SIN(0.7*PI()/180),3)</f>
        <v>256.65300000000002</v>
      </c>
      <c r="K92" s="3">
        <f>ROUND(E92*SIN(0.7*PI()/180)+F92*COS(0.7*PI()/180),3)</f>
        <v>14208.596</v>
      </c>
      <c r="L92" s="3">
        <f>J92-$J$4</f>
        <v>211.93800000000002</v>
      </c>
      <c r="M92" s="3">
        <f>K92-$K$4</f>
        <v>13183.803</v>
      </c>
      <c r="N92" s="3">
        <f>L92*0.001</f>
        <v>0.21193800000000002</v>
      </c>
      <c r="O92" s="3">
        <f>M92*0.001</f>
        <v>13.183802999999999</v>
      </c>
      <c r="P92" s="3">
        <f>IF(O92&gt;15,"",N92)</f>
        <v>0.21193800000000002</v>
      </c>
      <c r="Q92" s="3" t="str">
        <f>IF(O92&lt;15,"",N92)</f>
        <v/>
      </c>
      <c r="AE92" s="3">
        <v>6.2510000000000003</v>
      </c>
      <c r="AF92" s="3">
        <v>-59</v>
      </c>
      <c r="AG92" s="3">
        <v>-11.489999771118164</v>
      </c>
      <c r="AH92" s="3">
        <f>AF92</f>
        <v>-59</v>
      </c>
      <c r="AI92" s="3">
        <f>AG92</f>
        <v>-11.489999771118164</v>
      </c>
    </row>
    <row r="93" spans="1:35" x14ac:dyDescent="0.4">
      <c r="A93" s="6" t="s">
        <v>714</v>
      </c>
      <c r="B93" s="6" t="str">
        <f>MID(A93,12,8)&amp;"."&amp;RIGHT(A93,3)</f>
        <v>14:55:29.680</v>
      </c>
      <c r="C93" s="6">
        <f>LEFT(B93,2)*3600+MID(B93,4,2)*60+RIGHT(B93,6)</f>
        <v>53729.68</v>
      </c>
      <c r="D93" s="6">
        <f>C93-$C$4</f>
        <v>8.2759999999980209</v>
      </c>
      <c r="E93" s="6">
        <v>430.81599999999997</v>
      </c>
      <c r="F93" s="6">
        <v>14357.2</v>
      </c>
      <c r="G93" s="6">
        <v>8676</v>
      </c>
      <c r="H93" s="6">
        <v>932</v>
      </c>
      <c r="I93" s="6">
        <v>644.5</v>
      </c>
      <c r="J93" s="3">
        <f>ROUND(E93*COS(0.7*PI()/180)-F93*SIN(0.7*PI()/180),3)</f>
        <v>255.38200000000001</v>
      </c>
      <c r="K93" s="3">
        <f>ROUND(E93*SIN(0.7*PI()/180)+F93*COS(0.7*PI()/180),3)</f>
        <v>14361.392</v>
      </c>
      <c r="L93" s="3">
        <f>J93-$J$4</f>
        <v>210.667</v>
      </c>
      <c r="M93" s="3">
        <f>K93-$K$4</f>
        <v>13336.599</v>
      </c>
      <c r="N93" s="3">
        <f>L93*0.001</f>
        <v>0.21066699999999999</v>
      </c>
      <c r="O93" s="3">
        <f>M93*0.001</f>
        <v>13.336599</v>
      </c>
      <c r="P93" s="3">
        <f>IF(O93&gt;15,"",N93)</f>
        <v>0.21066699999999999</v>
      </c>
      <c r="Q93" s="3" t="str">
        <f>IF(O93&lt;15,"",N93)</f>
        <v/>
      </c>
      <c r="AE93" s="3">
        <v>6.3449999999999998</v>
      </c>
      <c r="AF93" s="3">
        <v>-54.990001678466797</v>
      </c>
      <c r="AG93" s="3">
        <v>-8.3500003814697266</v>
      </c>
      <c r="AH93" s="3">
        <f>AF93</f>
        <v>-54.990001678466797</v>
      </c>
      <c r="AI93" s="3">
        <f>AG93</f>
        <v>-8.3500003814697266</v>
      </c>
    </row>
    <row r="94" spans="1:35" x14ac:dyDescent="0.4">
      <c r="A94" s="6" t="s">
        <v>713</v>
      </c>
      <c r="B94" s="6" t="str">
        <f>MID(A94,12,8)&amp;"."&amp;RIGHT(A94,3)</f>
        <v>14:55:29.773</v>
      </c>
      <c r="C94" s="6">
        <f>LEFT(B94,2)*3600+MID(B94,4,2)*60+RIGHT(B94,6)</f>
        <v>53729.773000000001</v>
      </c>
      <c r="D94" s="6">
        <f>C94-$C$4</f>
        <v>8.3689999999987776</v>
      </c>
      <c r="E94" s="6">
        <v>442.44400000000002</v>
      </c>
      <c r="F94" s="6">
        <v>14624.7</v>
      </c>
      <c r="G94" s="6">
        <v>8710.5</v>
      </c>
      <c r="H94" s="6">
        <v>904</v>
      </c>
      <c r="I94" s="6">
        <v>315.25</v>
      </c>
      <c r="J94" s="3">
        <f>ROUND(E94*COS(0.7*PI()/180)-F94*SIN(0.7*PI()/180),3)</f>
        <v>263.74099999999999</v>
      </c>
      <c r="K94" s="3">
        <f>ROUND(E94*SIN(0.7*PI()/180)+F94*COS(0.7*PI()/180),3)</f>
        <v>14629.013999999999</v>
      </c>
      <c r="L94" s="3">
        <f>J94-$J$4</f>
        <v>219.02599999999998</v>
      </c>
      <c r="M94" s="3">
        <f>K94-$K$4</f>
        <v>13604.221</v>
      </c>
      <c r="N94" s="3">
        <f>L94*0.001</f>
        <v>0.219026</v>
      </c>
      <c r="O94" s="3">
        <f>M94*0.001</f>
        <v>13.604220999999999</v>
      </c>
      <c r="P94" s="3">
        <f>IF(O94&gt;15,"",N94)</f>
        <v>0.219026</v>
      </c>
      <c r="Q94" s="3" t="str">
        <f>IF(O94&lt;15,"",N94)</f>
        <v/>
      </c>
      <c r="AE94" s="3">
        <v>6.4109999999999996</v>
      </c>
      <c r="AF94" s="3">
        <v>-57.450000762939453</v>
      </c>
      <c r="AG94" s="3">
        <v>-6.7199997901916504</v>
      </c>
      <c r="AH94" s="3">
        <f>AF94</f>
        <v>-57.450000762939453</v>
      </c>
      <c r="AI94" s="3">
        <f>AG94</f>
        <v>-6.7199997901916504</v>
      </c>
    </row>
    <row r="95" spans="1:35" x14ac:dyDescent="0.4">
      <c r="A95" s="6" t="s">
        <v>712</v>
      </c>
      <c r="B95" s="6" t="str">
        <f>MID(A95,12,8)&amp;"."&amp;RIGHT(A95,3)</f>
        <v>14:55:29.869</v>
      </c>
      <c r="C95" s="6">
        <f>LEFT(B95,2)*3600+MID(B95,4,2)*60+RIGHT(B95,6)</f>
        <v>53729.868999999999</v>
      </c>
      <c r="D95" s="6">
        <f>C95-$C$4</f>
        <v>8.4649999999965075</v>
      </c>
      <c r="E95" s="6">
        <v>441.75799999999998</v>
      </c>
      <c r="F95" s="6">
        <v>14780.1</v>
      </c>
      <c r="G95" s="6">
        <v>8741.5</v>
      </c>
      <c r="H95" s="6">
        <v>900.5</v>
      </c>
      <c r="I95" s="6">
        <v>310.5</v>
      </c>
      <c r="J95" s="3">
        <f>ROUND(E95*COS(0.7*PI()/180)-F95*SIN(0.7*PI()/180),3)</f>
        <v>261.15699999999998</v>
      </c>
      <c r="K95" s="3">
        <f>ROUND(E95*SIN(0.7*PI()/180)+F95*COS(0.7*PI()/180),3)</f>
        <v>14784.394</v>
      </c>
      <c r="L95" s="3">
        <f>J95-$J$4</f>
        <v>216.44199999999998</v>
      </c>
      <c r="M95" s="3">
        <f>K95-$K$4</f>
        <v>13759.601000000001</v>
      </c>
      <c r="N95" s="3">
        <f>L95*0.001</f>
        <v>0.216442</v>
      </c>
      <c r="O95" s="3">
        <f>M95*0.001</f>
        <v>13.759601</v>
      </c>
      <c r="P95" s="3">
        <f>IF(O95&gt;15,"",N95)</f>
        <v>0.216442</v>
      </c>
      <c r="Q95" s="3" t="str">
        <f>IF(O95&lt;15,"",N95)</f>
        <v/>
      </c>
      <c r="AE95" s="3">
        <v>6.4729999999999999</v>
      </c>
      <c r="AF95" s="3">
        <v>-55.090000152587891</v>
      </c>
      <c r="AG95" s="3">
        <v>-8.0299997329711914</v>
      </c>
      <c r="AH95" s="3">
        <f>AF95</f>
        <v>-55.090000152587891</v>
      </c>
      <c r="AI95" s="3">
        <f>AG95</f>
        <v>-8.0299997329711914</v>
      </c>
    </row>
    <row r="96" spans="1:35" x14ac:dyDescent="0.4">
      <c r="A96" s="6" t="s">
        <v>711</v>
      </c>
      <c r="B96" s="6" t="str">
        <f>MID(A96,12,8)&amp;"."&amp;RIGHT(A96,3)</f>
        <v>14:55:29.960</v>
      </c>
      <c r="C96" s="6">
        <f>LEFT(B96,2)*3600+MID(B96,4,2)*60+RIGHT(B96,6)</f>
        <v>53729.96</v>
      </c>
      <c r="D96" s="6">
        <f>C96-$C$4</f>
        <v>8.5559999999968568</v>
      </c>
      <c r="E96" s="6">
        <v>446.84300000000002</v>
      </c>
      <c r="F96" s="6">
        <v>15132.5</v>
      </c>
      <c r="G96" s="6">
        <v>8815</v>
      </c>
      <c r="H96" s="6">
        <v>962</v>
      </c>
      <c r="I96" s="6">
        <v>616</v>
      </c>
      <c r="J96" s="3">
        <f>ROUND(E96*COS(0.7*PI()/180)-F96*SIN(0.7*PI()/180),3)</f>
        <v>261.93599999999998</v>
      </c>
      <c r="K96" s="3">
        <f>ROUND(E96*SIN(0.7*PI()/180)+F96*COS(0.7*PI()/180),3)</f>
        <v>15136.83</v>
      </c>
      <c r="L96" s="3">
        <f>J96-$J$4</f>
        <v>217.22099999999998</v>
      </c>
      <c r="M96" s="3">
        <f>K96-$K$4</f>
        <v>14112.037</v>
      </c>
      <c r="N96" s="3">
        <f>L96*0.001</f>
        <v>0.21722099999999997</v>
      </c>
      <c r="O96" s="3">
        <f>M96*0.001</f>
        <v>14.112037000000001</v>
      </c>
      <c r="P96" s="3">
        <f>IF(O96&gt;15,"",N96)</f>
        <v>0.21722099999999997</v>
      </c>
      <c r="Q96" s="3" t="str">
        <f>IF(O96&lt;15,"",N96)</f>
        <v/>
      </c>
      <c r="AE96" s="3">
        <v>6.5309999999999997</v>
      </c>
      <c r="AF96" s="3">
        <v>-55.090000152587891</v>
      </c>
      <c r="AG96" s="3">
        <v>-8.0299997329711914</v>
      </c>
      <c r="AH96" s="3">
        <f>AF96</f>
        <v>-55.090000152587891</v>
      </c>
      <c r="AI96" s="3">
        <f>AG96</f>
        <v>-8.0299997329711914</v>
      </c>
    </row>
    <row r="97" spans="1:35" x14ac:dyDescent="0.4">
      <c r="A97" s="6" t="s">
        <v>710</v>
      </c>
      <c r="B97" s="6" t="str">
        <f>MID(A97,12,8)&amp;"."&amp;RIGHT(A97,3)</f>
        <v>14:55:30.053</v>
      </c>
      <c r="C97" s="6">
        <f>LEFT(B97,2)*3600+MID(B97,4,2)*60+RIGHT(B97,6)</f>
        <v>53730.053</v>
      </c>
      <c r="D97" s="6">
        <f>C97-$C$4</f>
        <v>8.6489999999976135</v>
      </c>
      <c r="E97" s="6">
        <v>446.08300000000003</v>
      </c>
      <c r="F97" s="6">
        <v>15252.1</v>
      </c>
      <c r="G97" s="6">
        <v>8845.5</v>
      </c>
      <c r="H97" s="6">
        <v>904.5</v>
      </c>
      <c r="I97" s="6">
        <v>304</v>
      </c>
      <c r="J97" s="3">
        <f>ROUND(E97*COS(0.7*PI()/180)-F97*SIN(0.7*PI()/180),3)</f>
        <v>259.71499999999997</v>
      </c>
      <c r="K97" s="3">
        <f>ROUND(E97*SIN(0.7*PI()/180)+F97*COS(0.7*PI()/180),3)</f>
        <v>15256.412</v>
      </c>
      <c r="L97" s="3">
        <f>J97-$J$4</f>
        <v>214.99999999999997</v>
      </c>
      <c r="M97" s="3">
        <f>K97-$K$4</f>
        <v>14231.619000000001</v>
      </c>
      <c r="N97" s="3">
        <f>L97*0.001</f>
        <v>0.21499999999999997</v>
      </c>
      <c r="O97" s="3">
        <f>M97*0.001</f>
        <v>14.231619</v>
      </c>
      <c r="P97" s="3">
        <f>IF(O97&gt;15,"",N97)</f>
        <v>0.21499999999999997</v>
      </c>
      <c r="Q97" s="3" t="str">
        <f>IF(O97&lt;15,"",N97)</f>
        <v/>
      </c>
      <c r="AE97" s="3">
        <v>6.577</v>
      </c>
      <c r="AF97" s="3">
        <v>-61.619998931884766</v>
      </c>
      <c r="AG97" s="3">
        <v>-7.7399997711181641</v>
      </c>
      <c r="AH97" s="3">
        <f>AF97</f>
        <v>-61.619998931884766</v>
      </c>
      <c r="AI97" s="3">
        <f>AG97</f>
        <v>-7.7399997711181641</v>
      </c>
    </row>
    <row r="98" spans="1:35" x14ac:dyDescent="0.4">
      <c r="A98" s="6" t="s">
        <v>709</v>
      </c>
      <c r="B98" s="6" t="str">
        <f>MID(A98,12,8)&amp;"."&amp;RIGHT(A98,3)</f>
        <v>14:55:30.146</v>
      </c>
      <c r="C98" s="6">
        <f>LEFT(B98,2)*3600+MID(B98,4,2)*60+RIGHT(B98,6)</f>
        <v>53730.146000000001</v>
      </c>
      <c r="D98" s="6">
        <f>C98-$C$4</f>
        <v>8.7419999999983702</v>
      </c>
      <c r="E98" s="6">
        <v>456.62599999999998</v>
      </c>
      <c r="F98" s="6">
        <v>15571.3</v>
      </c>
      <c r="G98" s="6">
        <v>8922</v>
      </c>
      <c r="H98" s="6">
        <v>917</v>
      </c>
      <c r="I98" s="6">
        <v>299</v>
      </c>
      <c r="J98" s="3">
        <f>ROUND(E98*COS(0.7*PI()/180)-F98*SIN(0.7*PI()/180),3)</f>
        <v>266.35700000000003</v>
      </c>
      <c r="K98" s="3">
        <f>ROUND(E98*SIN(0.7*PI()/180)+F98*COS(0.7*PI()/180),3)</f>
        <v>15575.717000000001</v>
      </c>
      <c r="L98" s="3">
        <f>J98-$J$4</f>
        <v>221.64200000000002</v>
      </c>
      <c r="M98" s="3">
        <f>K98-$K$4</f>
        <v>14550.924000000001</v>
      </c>
      <c r="N98" s="3">
        <f>L98*0.001</f>
        <v>0.22164200000000003</v>
      </c>
      <c r="O98" s="3">
        <f>M98*0.001</f>
        <v>14.550924000000002</v>
      </c>
      <c r="P98" s="3">
        <f>IF(O98&gt;15,"",N98)</f>
        <v>0.22164200000000003</v>
      </c>
      <c r="Q98" s="3" t="str">
        <f>IF(O98&lt;15,"",N98)</f>
        <v/>
      </c>
      <c r="AE98" s="3">
        <v>6.6429999999999998</v>
      </c>
      <c r="AF98" s="3">
        <v>-60.130001068115234</v>
      </c>
      <c r="AG98" s="3">
        <v>-5.5799999237060547</v>
      </c>
      <c r="AH98" s="3">
        <f>AF98</f>
        <v>-60.130001068115234</v>
      </c>
      <c r="AI98" s="3">
        <f>AG98</f>
        <v>-5.5799999237060547</v>
      </c>
    </row>
    <row r="99" spans="1:35" x14ac:dyDescent="0.4">
      <c r="A99" s="6" t="s">
        <v>708</v>
      </c>
      <c r="B99" s="6" t="str">
        <f>MID(A99,12,8)&amp;"."&amp;RIGHT(A99,3)</f>
        <v>14:55:30.240</v>
      </c>
      <c r="C99" s="6">
        <f>LEFT(B99,2)*3600+MID(B99,4,2)*60+RIGHT(B99,6)</f>
        <v>53730.239999999998</v>
      </c>
      <c r="D99" s="6">
        <f>C99-$C$4</f>
        <v>8.8359999999956926</v>
      </c>
      <c r="E99" s="6">
        <v>450.423</v>
      </c>
      <c r="F99" s="6">
        <v>15736.7</v>
      </c>
      <c r="G99" s="6">
        <v>8977</v>
      </c>
      <c r="H99" s="6">
        <v>903.5</v>
      </c>
      <c r="I99" s="6">
        <v>295.5</v>
      </c>
      <c r="J99" s="3">
        <f>ROUND(E99*COS(0.7*PI()/180)-F99*SIN(0.7*PI()/180),3)</f>
        <v>258.13400000000001</v>
      </c>
      <c r="K99" s="3">
        <f>ROUND(E99*SIN(0.7*PI()/180)+F99*COS(0.7*PI()/180),3)</f>
        <v>15741.028</v>
      </c>
      <c r="L99" s="3">
        <f>J99-$J$4</f>
        <v>213.41900000000001</v>
      </c>
      <c r="M99" s="3">
        <f>K99-$K$4</f>
        <v>14716.235000000001</v>
      </c>
      <c r="N99" s="3">
        <f>L99*0.001</f>
        <v>0.21341900000000003</v>
      </c>
      <c r="O99" s="3">
        <f>M99*0.001</f>
        <v>14.716235000000001</v>
      </c>
      <c r="P99" s="3">
        <f>IF(O99&gt;15,"",N99)</f>
        <v>0.21341900000000003</v>
      </c>
      <c r="Q99" s="3" t="str">
        <f>IF(O99&lt;15,"",N99)</f>
        <v/>
      </c>
      <c r="AE99" s="3">
        <v>6.7009999999999996</v>
      </c>
      <c r="AF99" s="3">
        <v>-61.880001068115234</v>
      </c>
      <c r="AG99" s="3">
        <v>-4.1500000953674316</v>
      </c>
      <c r="AH99" s="3">
        <f>AF99</f>
        <v>-61.880001068115234</v>
      </c>
      <c r="AI99" s="3">
        <f>AG99</f>
        <v>-4.1500000953674316</v>
      </c>
    </row>
    <row r="100" spans="1:35" x14ac:dyDescent="0.4">
      <c r="A100" s="6" t="s">
        <v>707</v>
      </c>
      <c r="B100" s="6" t="str">
        <f>MID(A100,12,8)&amp;"."&amp;RIGHT(A100,3)</f>
        <v>14:55:30.333</v>
      </c>
      <c r="C100" s="6">
        <f>LEFT(B100,2)*3600+MID(B100,4,2)*60+RIGHT(B100,6)</f>
        <v>53730.332999999999</v>
      </c>
      <c r="D100" s="6">
        <f>C100-$C$4</f>
        <v>8.9289999999964493</v>
      </c>
      <c r="E100" s="6">
        <v>454.012</v>
      </c>
      <c r="F100" s="6">
        <v>16026.3</v>
      </c>
      <c r="G100" s="6">
        <v>9066</v>
      </c>
      <c r="H100" s="6">
        <v>987</v>
      </c>
      <c r="I100" s="6">
        <v>586.5</v>
      </c>
      <c r="J100" s="3">
        <f>ROUND(E100*COS(0.7*PI()/180)-F100*SIN(0.7*PI()/180),3)</f>
        <v>258.185</v>
      </c>
      <c r="K100" s="3">
        <f>ROUND(E100*SIN(0.7*PI()/180)+F100*COS(0.7*PI()/180),3)</f>
        <v>16030.651</v>
      </c>
      <c r="L100" s="3">
        <f>J100-$J$4</f>
        <v>213.47</v>
      </c>
      <c r="M100" s="3">
        <f>K100-$K$4</f>
        <v>15005.858</v>
      </c>
      <c r="N100" s="3">
        <f>L100*0.001</f>
        <v>0.21346999999999999</v>
      </c>
      <c r="O100" s="3">
        <f>M100*0.001</f>
        <v>15.005858</v>
      </c>
      <c r="P100" s="3" t="str">
        <f>IF(O100&gt;15,"",N100)</f>
        <v/>
      </c>
      <c r="Q100" s="3">
        <f>IF(O100&lt;15,"",N100)</f>
        <v>0.21346999999999999</v>
      </c>
      <c r="AE100" s="3">
        <v>6.7649999999999997</v>
      </c>
      <c r="AF100" s="3">
        <v>-64.330001831054688</v>
      </c>
      <c r="AG100" s="3">
        <v>-4.5300002098083496</v>
      </c>
      <c r="AH100" s="3">
        <f>AF100</f>
        <v>-64.330001831054688</v>
      </c>
      <c r="AI100" s="3">
        <f>AG100</f>
        <v>-4.5300002098083496</v>
      </c>
    </row>
    <row r="101" spans="1:35" x14ac:dyDescent="0.4">
      <c r="A101" s="6" t="s">
        <v>706</v>
      </c>
      <c r="B101" s="6" t="str">
        <f>MID(A101,12,8)&amp;"."&amp;RIGHT(A101,3)</f>
        <v>14:55:30.426</v>
      </c>
      <c r="C101" s="6">
        <f>LEFT(B101,2)*3600+MID(B101,4,2)*60+RIGHT(B101,6)</f>
        <v>53730.425999999999</v>
      </c>
      <c r="D101" s="6">
        <f>C101-$C$4</f>
        <v>9.021999999997206</v>
      </c>
      <c r="E101" s="6">
        <v>458.48599999999999</v>
      </c>
      <c r="F101" s="6">
        <v>16193.5</v>
      </c>
      <c r="G101" s="6">
        <v>9119</v>
      </c>
      <c r="H101" s="6">
        <v>982</v>
      </c>
      <c r="I101" s="6">
        <v>583</v>
      </c>
      <c r="J101" s="3">
        <f>ROUND(E101*COS(0.7*PI()/180)-F101*SIN(0.7*PI()/180),3)</f>
        <v>260.61599999999999</v>
      </c>
      <c r="K101" s="3">
        <f>ROUND(E101*SIN(0.7*PI()/180)+F101*COS(0.7*PI()/180),3)</f>
        <v>16197.893</v>
      </c>
      <c r="L101" s="3">
        <f>J101-$J$4</f>
        <v>215.90099999999998</v>
      </c>
      <c r="M101" s="3">
        <f>K101-$K$4</f>
        <v>15173.1</v>
      </c>
      <c r="N101" s="3">
        <f>L101*0.001</f>
        <v>0.21590099999999998</v>
      </c>
      <c r="O101" s="3">
        <f>M101*0.001</f>
        <v>15.1731</v>
      </c>
      <c r="P101" s="3" t="str">
        <f>IF(O101&gt;15,"",N101)</f>
        <v/>
      </c>
      <c r="Q101" s="3">
        <f>IF(O101&lt;15,"",N101)</f>
        <v>0.21590099999999998</v>
      </c>
      <c r="AE101" s="3">
        <v>6.8239999999999998</v>
      </c>
      <c r="AF101" s="3">
        <v>-68.370002746582031</v>
      </c>
      <c r="AG101" s="3">
        <v>-5.9499998092651367</v>
      </c>
      <c r="AH101" s="3">
        <f>AF101</f>
        <v>-68.370002746582031</v>
      </c>
      <c r="AI101" s="3">
        <f>AG101</f>
        <v>-5.9499998092651367</v>
      </c>
    </row>
    <row r="102" spans="1:35" x14ac:dyDescent="0.4">
      <c r="A102" s="6" t="s">
        <v>705</v>
      </c>
      <c r="B102" s="6" t="str">
        <f>MID(A102,12,8)&amp;"."&amp;RIGHT(A102,3)</f>
        <v>14:55:30.519</v>
      </c>
      <c r="C102" s="6">
        <f>LEFT(B102,2)*3600+MID(B102,4,2)*60+RIGHT(B102,6)</f>
        <v>53730.519</v>
      </c>
      <c r="D102" s="6">
        <f>C102-$C$4</f>
        <v>9.1149999999979627</v>
      </c>
      <c r="E102" s="6">
        <v>481.83100000000002</v>
      </c>
      <c r="F102" s="6">
        <v>16528.3</v>
      </c>
      <c r="G102" s="6">
        <v>9220</v>
      </c>
      <c r="H102" s="6">
        <v>985</v>
      </c>
      <c r="I102" s="6">
        <v>577</v>
      </c>
      <c r="J102" s="3">
        <f>ROUND(E102*COS(0.7*PI()/180)-F102*SIN(0.7*PI()/180),3)</f>
        <v>279.86900000000003</v>
      </c>
      <c r="K102" s="3">
        <f>ROUND(E102*SIN(0.7*PI()/180)+F102*COS(0.7*PI()/180),3)</f>
        <v>16532.953000000001</v>
      </c>
      <c r="L102" s="3">
        <f>J102-$J$4</f>
        <v>235.15400000000002</v>
      </c>
      <c r="M102" s="3">
        <f>K102-$K$4</f>
        <v>15508.160000000002</v>
      </c>
      <c r="N102" s="3">
        <f>L102*0.001</f>
        <v>0.23515400000000003</v>
      </c>
      <c r="O102" s="3">
        <f>M102*0.001</f>
        <v>15.508160000000002</v>
      </c>
      <c r="P102" s="3" t="str">
        <f>IF(O102&gt;15,"",N102)</f>
        <v/>
      </c>
      <c r="Q102" s="3">
        <f>IF(O102&lt;15,"",N102)</f>
        <v>0.23515400000000003</v>
      </c>
      <c r="AE102" s="3">
        <v>6.891</v>
      </c>
      <c r="AF102" s="3">
        <v>-69.199996948242188</v>
      </c>
      <c r="AG102" s="3">
        <v>1.3400000333786011</v>
      </c>
      <c r="AH102" s="3">
        <f>AF102</f>
        <v>-69.199996948242188</v>
      </c>
      <c r="AI102" s="3">
        <f>AG102</f>
        <v>1.3400000333786011</v>
      </c>
    </row>
    <row r="103" spans="1:35" x14ac:dyDescent="0.4">
      <c r="A103" s="6" t="s">
        <v>704</v>
      </c>
      <c r="B103" s="6" t="str">
        <f>MID(A103,12,8)&amp;"."&amp;RIGHT(A103,3)</f>
        <v>14:55:30.612</v>
      </c>
      <c r="C103" s="6">
        <f>LEFT(B103,2)*3600+MID(B103,4,2)*60+RIGHT(B103,6)</f>
        <v>53730.612000000001</v>
      </c>
      <c r="D103" s="6">
        <f>C103-$C$4</f>
        <v>9.2079999999987194</v>
      </c>
      <c r="E103" s="6">
        <v>459.42</v>
      </c>
      <c r="F103" s="6">
        <v>16713.599999999999</v>
      </c>
      <c r="G103" s="6">
        <v>9313</v>
      </c>
      <c r="H103" s="6">
        <v>965</v>
      </c>
      <c r="I103" s="6">
        <v>571.5</v>
      </c>
      <c r="J103" s="3">
        <f>ROUND(E103*COS(0.7*PI()/180)-F103*SIN(0.7*PI()/180),3)</f>
        <v>255.196</v>
      </c>
      <c r="K103" s="3">
        <f>ROUND(E103*SIN(0.7*PI()/180)+F103*COS(0.7*PI()/180),3)</f>
        <v>16717.965</v>
      </c>
      <c r="L103" s="3">
        <f>J103-$J$4</f>
        <v>210.48099999999999</v>
      </c>
      <c r="M103" s="3">
        <f>K103-$K$4</f>
        <v>15693.172</v>
      </c>
      <c r="N103" s="3">
        <f>L103*0.001</f>
        <v>0.210481</v>
      </c>
      <c r="O103" s="3">
        <f>M103*0.001</f>
        <v>15.693172000000001</v>
      </c>
      <c r="P103" s="3" t="str">
        <f>IF(O103&gt;15,"",N103)</f>
        <v/>
      </c>
      <c r="Q103" s="3">
        <f>IF(O103&lt;15,"",N103)</f>
        <v>0.210481</v>
      </c>
      <c r="AE103" s="3">
        <v>6.96</v>
      </c>
      <c r="AF103" s="3">
        <v>-69.169998168945313</v>
      </c>
      <c r="AG103" s="3">
        <v>-7.5900001525878906</v>
      </c>
      <c r="AH103" s="3">
        <f>AF103</f>
        <v>-69.169998168945313</v>
      </c>
      <c r="AI103" s="3">
        <f>AG103</f>
        <v>-7.5900001525878906</v>
      </c>
    </row>
    <row r="104" spans="1:35" x14ac:dyDescent="0.4">
      <c r="A104" s="6" t="s">
        <v>703</v>
      </c>
      <c r="B104" s="6" t="str">
        <f>MID(A104,12,8)&amp;"."&amp;RIGHT(A104,3)</f>
        <v>14:55:30.705</v>
      </c>
      <c r="C104" s="6">
        <f>LEFT(B104,2)*3600+MID(B104,4,2)*60+RIGHT(B104,6)</f>
        <v>53730.705000000002</v>
      </c>
      <c r="D104" s="6">
        <f>C104-$C$4</f>
        <v>9.3009999999994761</v>
      </c>
      <c r="E104" s="6">
        <v>445.36099999999999</v>
      </c>
      <c r="F104" s="6">
        <v>16989.099999999999</v>
      </c>
      <c r="G104" s="6">
        <v>9439</v>
      </c>
      <c r="H104" s="6">
        <v>975</v>
      </c>
      <c r="I104" s="6">
        <v>564</v>
      </c>
      <c r="J104" s="3">
        <f>ROUND(E104*COS(0.7*PI()/180)-F104*SIN(0.7*PI()/180),3)</f>
        <v>237.77199999999999</v>
      </c>
      <c r="K104" s="3">
        <f>ROUND(E104*SIN(0.7*PI()/180)+F104*COS(0.7*PI()/180),3)</f>
        <v>16993.273000000001</v>
      </c>
      <c r="L104" s="3">
        <f>J104-$J$4</f>
        <v>193.05699999999999</v>
      </c>
      <c r="M104" s="3">
        <f>K104-$K$4</f>
        <v>15968.480000000001</v>
      </c>
      <c r="N104" s="3">
        <f>L104*0.001</f>
        <v>0.19305699999999998</v>
      </c>
      <c r="O104" s="3">
        <f>M104*0.001</f>
        <v>15.968480000000001</v>
      </c>
      <c r="P104" s="3" t="str">
        <f>IF(O104&gt;15,"",N104)</f>
        <v/>
      </c>
      <c r="Q104" s="3">
        <f>IF(O104&lt;15,"",N104)</f>
        <v>0.19305699999999998</v>
      </c>
      <c r="AE104" s="3">
        <v>7.0209999999999999</v>
      </c>
      <c r="AF104" s="3">
        <v>-69.169998168945313</v>
      </c>
      <c r="AG104" s="3">
        <v>-7.5900001525878906</v>
      </c>
      <c r="AH104" s="3">
        <f>AF104</f>
        <v>-69.169998168945313</v>
      </c>
      <c r="AI104" s="3">
        <f>AG104</f>
        <v>-7.5900001525878906</v>
      </c>
    </row>
    <row r="105" spans="1:35" x14ac:dyDescent="0.4">
      <c r="A105" s="6" t="s">
        <v>702</v>
      </c>
      <c r="B105" s="6" t="str">
        <f>MID(A105,12,8)&amp;"."&amp;RIGHT(A105,3)</f>
        <v>14:55:30.799</v>
      </c>
      <c r="C105" s="6">
        <f>LEFT(B105,2)*3600+MID(B105,4,2)*60+RIGHT(B105,6)</f>
        <v>53730.798999999999</v>
      </c>
      <c r="D105" s="6">
        <f>C105-$C$4</f>
        <v>9.3949999999967986</v>
      </c>
      <c r="E105" s="6">
        <v>456.06400000000002</v>
      </c>
      <c r="F105" s="6">
        <v>17167.2</v>
      </c>
      <c r="G105" s="6">
        <v>9506</v>
      </c>
      <c r="H105" s="6">
        <v>967</v>
      </c>
      <c r="I105" s="6">
        <v>557.5</v>
      </c>
      <c r="J105" s="3">
        <f>ROUND(E105*COS(0.7*PI()/180)-F105*SIN(0.7*PI()/180),3)</f>
        <v>246.298</v>
      </c>
      <c r="K105" s="3">
        <f>ROUND(E105*SIN(0.7*PI()/180)+F105*COS(0.7*PI()/180),3)</f>
        <v>17171.491000000002</v>
      </c>
      <c r="L105" s="3">
        <f>J105-$J$4</f>
        <v>201.583</v>
      </c>
      <c r="M105" s="3">
        <f>K105-$K$4</f>
        <v>16146.698000000002</v>
      </c>
      <c r="N105" s="3">
        <f>L105*0.001</f>
        <v>0.20158300000000001</v>
      </c>
      <c r="O105" s="3">
        <f>M105*0.001</f>
        <v>16.146698000000004</v>
      </c>
      <c r="P105" s="3" t="str">
        <f>IF(O105&gt;15,"",N105)</f>
        <v/>
      </c>
      <c r="Q105" s="3">
        <f>IF(O105&lt;15,"",N105)</f>
        <v>0.20158300000000001</v>
      </c>
      <c r="AE105" s="3">
        <v>7.093</v>
      </c>
      <c r="AF105" s="3">
        <v>-71.769996643066406</v>
      </c>
      <c r="AG105" s="3">
        <v>-8.0299997329711914</v>
      </c>
      <c r="AH105" s="3">
        <f>AF105</f>
        <v>-71.769996643066406</v>
      </c>
      <c r="AI105" s="3">
        <f>AG105</f>
        <v>-8.0299997329711914</v>
      </c>
    </row>
    <row r="106" spans="1:35" x14ac:dyDescent="0.4">
      <c r="A106" s="6" t="s">
        <v>701</v>
      </c>
      <c r="B106" s="6" t="str">
        <f>MID(A106,12,8)&amp;"."&amp;RIGHT(A106,3)</f>
        <v>14:55:30.891</v>
      </c>
      <c r="C106" s="6">
        <f>LEFT(B106,2)*3600+MID(B106,4,2)*60+RIGHT(B106,6)</f>
        <v>53730.891000000003</v>
      </c>
      <c r="D106" s="6">
        <f>C106-$C$4</f>
        <v>9.4870000000009895</v>
      </c>
      <c r="E106" s="6">
        <v>446.55500000000001</v>
      </c>
      <c r="F106" s="6">
        <v>17452.599999999999</v>
      </c>
      <c r="G106" s="6">
        <v>9643</v>
      </c>
      <c r="H106" s="6">
        <v>977</v>
      </c>
      <c r="I106" s="6">
        <v>550.5</v>
      </c>
      <c r="J106" s="3">
        <f>ROUND(E106*COS(0.7*PI()/180)-F106*SIN(0.7*PI()/180),3)</f>
        <v>233.303</v>
      </c>
      <c r="K106" s="3">
        <f>ROUND(E106*SIN(0.7*PI()/180)+F106*COS(0.7*PI()/180),3)</f>
        <v>17456.753000000001</v>
      </c>
      <c r="L106" s="3">
        <f>J106-$J$4</f>
        <v>188.58799999999999</v>
      </c>
      <c r="M106" s="3">
        <f>K106-$K$4</f>
        <v>16431.96</v>
      </c>
      <c r="N106" s="3">
        <f>L106*0.001</f>
        <v>0.18858800000000001</v>
      </c>
      <c r="O106" s="3">
        <f>M106*0.001</f>
        <v>16.43196</v>
      </c>
      <c r="P106" s="3" t="str">
        <f>IF(O106&gt;15,"",N106)</f>
        <v/>
      </c>
      <c r="Q106" s="3">
        <f>IF(O106&lt;15,"",N106)</f>
        <v>0.18858800000000001</v>
      </c>
      <c r="AE106" s="3">
        <v>7.1710000000000003</v>
      </c>
      <c r="AF106" s="3">
        <v>-69.050003051757813</v>
      </c>
      <c r="AG106" s="3">
        <v>-1.2100000381469727</v>
      </c>
      <c r="AH106" s="3">
        <f>AF106</f>
        <v>-69.050003051757813</v>
      </c>
      <c r="AI106" s="3">
        <f>AG106</f>
        <v>-1.2100000381469727</v>
      </c>
    </row>
    <row r="107" spans="1:35" x14ac:dyDescent="0.4">
      <c r="A107" s="6" t="s">
        <v>700</v>
      </c>
      <c r="B107" s="6" t="str">
        <f>MID(A107,12,8)&amp;"."&amp;RIGHT(A107,3)</f>
        <v>14:55:30.987</v>
      </c>
      <c r="C107" s="6">
        <f>LEFT(B107,2)*3600+MID(B107,4,2)*60+RIGHT(B107,6)</f>
        <v>53730.987000000001</v>
      </c>
      <c r="D107" s="6">
        <f>C107-$C$4</f>
        <v>9.5829999999987194</v>
      </c>
      <c r="E107" s="6">
        <v>445.74900000000002</v>
      </c>
      <c r="F107" s="6">
        <v>17596.400000000001</v>
      </c>
      <c r="G107" s="6">
        <v>9711</v>
      </c>
      <c r="H107" s="6">
        <v>898.5</v>
      </c>
      <c r="I107" s="6">
        <v>270</v>
      </c>
      <c r="J107" s="3">
        <f>ROUND(E107*COS(0.7*PI()/180)-F107*SIN(0.7*PI()/180),3)</f>
        <v>230.74100000000001</v>
      </c>
      <c r="K107" s="3">
        <f>ROUND(E107*SIN(0.7*PI()/180)+F107*COS(0.7*PI()/180),3)</f>
        <v>17600.531999999999</v>
      </c>
      <c r="L107" s="3">
        <f>J107-$J$4</f>
        <v>186.02600000000001</v>
      </c>
      <c r="M107" s="3">
        <f>K107-$K$4</f>
        <v>16575.738999999998</v>
      </c>
      <c r="N107" s="3">
        <f>L107*0.001</f>
        <v>0.18602600000000002</v>
      </c>
      <c r="O107" s="3">
        <f>M107*0.001</f>
        <v>16.575738999999999</v>
      </c>
      <c r="P107" s="3" t="str">
        <f>IF(O107&gt;15,"",N107)</f>
        <v/>
      </c>
      <c r="Q107" s="3">
        <f>IF(O107&lt;15,"",N107)</f>
        <v>0.18602600000000002</v>
      </c>
      <c r="AE107" s="3">
        <v>7.2439999999999998</v>
      </c>
      <c r="AF107" s="3">
        <v>-71.239997863769531</v>
      </c>
      <c r="AG107" s="3">
        <v>-4.3299999237060547</v>
      </c>
      <c r="AH107" s="3">
        <f>AF107</f>
        <v>-71.239997863769531</v>
      </c>
      <c r="AI107" s="3">
        <f>AG107</f>
        <v>-4.3299999237060547</v>
      </c>
    </row>
    <row r="108" spans="1:35" x14ac:dyDescent="0.4">
      <c r="A108" s="6" t="s">
        <v>699</v>
      </c>
      <c r="B108" s="6" t="str">
        <f>MID(A108,12,8)&amp;"."&amp;RIGHT(A108,3)</f>
        <v>14:55:31.078</v>
      </c>
      <c r="C108" s="6">
        <f>LEFT(B108,2)*3600+MID(B108,4,2)*60+RIGHT(B108,6)</f>
        <v>53731.078000000001</v>
      </c>
      <c r="D108" s="6">
        <f>C108-$C$4</f>
        <v>9.6739999999990687</v>
      </c>
      <c r="E108" s="6">
        <v>438.327</v>
      </c>
      <c r="F108" s="6">
        <v>17893.400000000001</v>
      </c>
      <c r="G108" s="6">
        <v>9861.5</v>
      </c>
      <c r="H108" s="6">
        <v>873.5</v>
      </c>
      <c r="I108" s="6">
        <v>265.75</v>
      </c>
      <c r="J108" s="3">
        <f>ROUND(E108*COS(0.7*PI()/180)-F108*SIN(0.7*PI()/180),3)</f>
        <v>219.691</v>
      </c>
      <c r="K108" s="3">
        <f>ROUND(E108*SIN(0.7*PI()/180)+F108*COS(0.7*PI()/180),3)</f>
        <v>17897.419999999998</v>
      </c>
      <c r="L108" s="3">
        <f>J108-$J$4</f>
        <v>174.976</v>
      </c>
      <c r="M108" s="3">
        <f>K108-$K$4</f>
        <v>16872.626999999997</v>
      </c>
      <c r="N108" s="3">
        <f>L108*0.001</f>
        <v>0.17497599999999999</v>
      </c>
      <c r="O108" s="3">
        <f>M108*0.001</f>
        <v>16.872626999999998</v>
      </c>
      <c r="P108" s="3" t="str">
        <f>IF(O108&gt;15,"",N108)</f>
        <v/>
      </c>
      <c r="Q108" s="3">
        <f>IF(O108&lt;15,"",N108)</f>
        <v>0.17497599999999999</v>
      </c>
      <c r="AE108" s="3">
        <v>7.306</v>
      </c>
      <c r="AF108" s="3">
        <v>-70.639999389648438</v>
      </c>
      <c r="AG108" s="3">
        <v>-7.619999885559082</v>
      </c>
      <c r="AH108" s="3">
        <f>AF108</f>
        <v>-70.639999389648438</v>
      </c>
      <c r="AI108" s="3">
        <f>AG108</f>
        <v>-7.619999885559082</v>
      </c>
    </row>
    <row r="109" spans="1:35" x14ac:dyDescent="0.4">
      <c r="A109" s="6" t="s">
        <v>698</v>
      </c>
      <c r="B109" s="6" t="str">
        <f>MID(A109,12,8)&amp;"."&amp;RIGHT(A109,3)</f>
        <v>14:55:31.173</v>
      </c>
      <c r="C109" s="6">
        <f>LEFT(B109,2)*3600+MID(B109,4,2)*60+RIGHT(B109,6)</f>
        <v>53731.173000000003</v>
      </c>
      <c r="D109" s="6">
        <f>C109-$C$4</f>
        <v>9.7690000000002328</v>
      </c>
      <c r="E109" s="6">
        <v>449.75599999999997</v>
      </c>
      <c r="F109" s="6">
        <v>18137.5</v>
      </c>
      <c r="G109" s="6">
        <v>9975</v>
      </c>
      <c r="H109" s="6">
        <v>958</v>
      </c>
      <c r="I109" s="6">
        <v>528</v>
      </c>
      <c r="J109" s="3">
        <f>ROUND(E109*COS(0.7*PI()/180)-F109*SIN(0.7*PI()/180),3)</f>
        <v>228.137</v>
      </c>
      <c r="K109" s="3">
        <f>ROUND(E109*SIN(0.7*PI()/180)+F109*COS(0.7*PI()/180),3)</f>
        <v>18141.641</v>
      </c>
      <c r="L109" s="3">
        <f>J109-$J$4</f>
        <v>183.422</v>
      </c>
      <c r="M109" s="3">
        <f>K109-$K$4</f>
        <v>17116.847999999998</v>
      </c>
      <c r="N109" s="3">
        <f>L109*0.001</f>
        <v>0.183422</v>
      </c>
      <c r="O109" s="3">
        <f>M109*0.001</f>
        <v>17.116847999999997</v>
      </c>
      <c r="P109" s="3" t="str">
        <f>IF(O109&gt;15,"",N109)</f>
        <v/>
      </c>
      <c r="Q109" s="3">
        <f>IF(O109&lt;15,"",N109)</f>
        <v>0.183422</v>
      </c>
      <c r="AE109" s="3">
        <v>7.3620000000000001</v>
      </c>
      <c r="AF109" s="3">
        <v>-69.69000244140625</v>
      </c>
      <c r="AG109" s="3">
        <v>-6.820000171661377</v>
      </c>
      <c r="AH109" s="3">
        <f>AF109</f>
        <v>-69.69000244140625</v>
      </c>
      <c r="AI109" s="3">
        <f>AG109</f>
        <v>-6.820000171661377</v>
      </c>
    </row>
    <row r="110" spans="1:35" x14ac:dyDescent="0.4">
      <c r="A110" s="6" t="s">
        <v>697</v>
      </c>
      <c r="B110" s="6" t="str">
        <f>MID(A110,12,8)&amp;"."&amp;RIGHT(A110,3)</f>
        <v>14:55:31.266</v>
      </c>
      <c r="C110" s="6">
        <f>LEFT(B110,2)*3600+MID(B110,4,2)*60+RIGHT(B110,6)</f>
        <v>53731.266000000003</v>
      </c>
      <c r="D110" s="6">
        <f>C110-$C$4</f>
        <v>9.8620000000009895</v>
      </c>
      <c r="E110" s="6">
        <v>445.48099999999999</v>
      </c>
      <c r="F110" s="6">
        <v>18449.8</v>
      </c>
      <c r="G110" s="6">
        <v>10143</v>
      </c>
      <c r="H110" s="6">
        <v>956</v>
      </c>
      <c r="I110" s="6">
        <v>523.5</v>
      </c>
      <c r="J110" s="3">
        <f>ROUND(E110*COS(0.7*PI()/180)-F110*SIN(0.7*PI()/180),3)</f>
        <v>220.047</v>
      </c>
      <c r="K110" s="3">
        <f>ROUND(E110*SIN(0.7*PI()/180)+F110*COS(0.7*PI()/180),3)</f>
        <v>18453.866000000002</v>
      </c>
      <c r="L110" s="3">
        <f>J110-$J$4</f>
        <v>175.33199999999999</v>
      </c>
      <c r="M110" s="3">
        <f>K110-$K$4</f>
        <v>17429.073</v>
      </c>
      <c r="N110" s="3">
        <f>L110*0.001</f>
        <v>0.17533199999999999</v>
      </c>
      <c r="O110" s="3">
        <f>M110*0.001</f>
        <v>17.429072999999999</v>
      </c>
      <c r="P110" s="3" t="str">
        <f>IF(O110&gt;15,"",N110)</f>
        <v/>
      </c>
      <c r="Q110" s="3">
        <f>IF(O110&lt;15,"",N110)</f>
        <v>0.17533199999999999</v>
      </c>
      <c r="AE110" s="3">
        <v>7.4180000000000001</v>
      </c>
      <c r="AF110" s="3">
        <v>-74.610000610351563</v>
      </c>
      <c r="AG110" s="3">
        <v>-8.7799997329711914</v>
      </c>
      <c r="AH110" s="3">
        <f>AF110</f>
        <v>-74.610000610351563</v>
      </c>
      <c r="AI110" s="3">
        <f>AG110</f>
        <v>-8.7799997329711914</v>
      </c>
    </row>
    <row r="111" spans="1:35" x14ac:dyDescent="0.4">
      <c r="A111" s="6" t="s">
        <v>696</v>
      </c>
      <c r="B111" s="6" t="str">
        <f>MID(A111,12,8)&amp;"."&amp;RIGHT(A111,3)</f>
        <v>14:55:31.359</v>
      </c>
      <c r="C111" s="6">
        <f>LEFT(B111,2)*3600+MID(B111,4,2)*60+RIGHT(B111,6)</f>
        <v>53731.358999999997</v>
      </c>
      <c r="D111" s="6">
        <f>C111-$C$4</f>
        <v>9.9549999999944703</v>
      </c>
      <c r="E111" s="6">
        <v>446.56099999999998</v>
      </c>
      <c r="F111" s="6">
        <v>18607.900000000001</v>
      </c>
      <c r="G111" s="6">
        <v>10228</v>
      </c>
      <c r="H111" s="6">
        <v>874</v>
      </c>
      <c r="I111" s="6">
        <v>257.5</v>
      </c>
      <c r="J111" s="3">
        <f>ROUND(E111*COS(0.7*PI()/180)-F111*SIN(0.7*PI()/180),3)</f>
        <v>219.19499999999999</v>
      </c>
      <c r="K111" s="3">
        <f>ROUND(E111*SIN(0.7*PI()/180)+F111*COS(0.7*PI()/180),3)</f>
        <v>18611.967000000001</v>
      </c>
      <c r="L111" s="3">
        <f>J111-$J$4</f>
        <v>174.48</v>
      </c>
      <c r="M111" s="3">
        <f>K111-$K$4</f>
        <v>17587.173999999999</v>
      </c>
      <c r="N111" s="3">
        <f>L111*0.001</f>
        <v>0.17448</v>
      </c>
      <c r="O111" s="3">
        <f>M111*0.001</f>
        <v>17.587174000000001</v>
      </c>
      <c r="P111" s="3" t="str">
        <f>IF(O111&gt;15,"",N111)</f>
        <v/>
      </c>
      <c r="Q111" s="3">
        <f>IF(O111&lt;15,"",N111)</f>
        <v>0.17448</v>
      </c>
      <c r="AE111" s="3">
        <v>7.4859999999999998</v>
      </c>
      <c r="AF111" s="3">
        <v>-74.610000610351563</v>
      </c>
      <c r="AG111" s="3">
        <v>-8.7799997329711914</v>
      </c>
      <c r="AH111" s="3">
        <f>AF111</f>
        <v>-74.610000610351563</v>
      </c>
      <c r="AI111" s="3">
        <f>AG111</f>
        <v>-8.7799997329711914</v>
      </c>
    </row>
    <row r="112" spans="1:35" x14ac:dyDescent="0.4">
      <c r="A112" s="6" t="s">
        <v>695</v>
      </c>
      <c r="B112" s="6" t="str">
        <f>MID(A112,12,8)&amp;"."&amp;RIGHT(A112,3)</f>
        <v>14:55:31.454</v>
      </c>
      <c r="C112" s="6">
        <f>LEFT(B112,2)*3600+MID(B112,4,2)*60+RIGHT(B112,6)</f>
        <v>53731.453999999998</v>
      </c>
      <c r="D112" s="6">
        <f>C112-$C$4</f>
        <v>10.049999999995634</v>
      </c>
      <c r="E112" s="6">
        <v>421.67099999999999</v>
      </c>
      <c r="F112" s="6">
        <v>18895.7</v>
      </c>
      <c r="G112" s="6">
        <v>10409</v>
      </c>
      <c r="H112" s="6">
        <v>944</v>
      </c>
      <c r="I112" s="6">
        <v>510.5</v>
      </c>
      <c r="J112" s="3">
        <f>ROUND(E112*COS(0.7*PI()/180)-F112*SIN(0.7*PI()/180),3)</f>
        <v>190.791</v>
      </c>
      <c r="K112" s="3">
        <f>ROUND(E112*SIN(0.7*PI()/180)+F112*COS(0.7*PI()/180),3)</f>
        <v>18899.440999999999</v>
      </c>
      <c r="L112" s="3">
        <f>J112-$J$4</f>
        <v>146.07599999999999</v>
      </c>
      <c r="M112" s="3">
        <f>K112-$K$4</f>
        <v>17874.647999999997</v>
      </c>
      <c r="N112" s="3">
        <f>L112*0.001</f>
        <v>0.14607599999999998</v>
      </c>
      <c r="O112" s="3">
        <f>M112*0.001</f>
        <v>17.874647999999997</v>
      </c>
      <c r="P112" s="3" t="str">
        <f>IF(O112&gt;15,"",N112)</f>
        <v/>
      </c>
      <c r="Q112" s="3">
        <f>IF(O112&lt;15,"",N112)</f>
        <v>0.14607599999999998</v>
      </c>
      <c r="AE112" s="3">
        <v>7.5549999999999997</v>
      </c>
      <c r="AF112" s="3">
        <v>-79.599998474121094</v>
      </c>
      <c r="AG112" s="3">
        <v>-11.420000076293945</v>
      </c>
      <c r="AH112" s="3">
        <f>AF112</f>
        <v>-79.599998474121094</v>
      </c>
      <c r="AI112" s="3">
        <f>AG112</f>
        <v>-11.420000076293945</v>
      </c>
    </row>
    <row r="113" spans="1:35" x14ac:dyDescent="0.4">
      <c r="A113" s="6" t="s">
        <v>694</v>
      </c>
      <c r="B113" s="6" t="str">
        <f>MID(A113,12,8)&amp;"."&amp;RIGHT(A113,3)</f>
        <v>14:55:31.546</v>
      </c>
      <c r="C113" s="6">
        <f>LEFT(B113,2)*3600+MID(B113,4,2)*60+RIGHT(B113,6)</f>
        <v>53731.546000000002</v>
      </c>
      <c r="D113" s="6">
        <f>C113-$C$4</f>
        <v>10.141999999999825</v>
      </c>
      <c r="E113" s="6">
        <v>419.64600000000002</v>
      </c>
      <c r="F113" s="6">
        <v>19064</v>
      </c>
      <c r="G113" s="6">
        <v>10507</v>
      </c>
      <c r="H113" s="6">
        <v>873</v>
      </c>
      <c r="I113" s="6">
        <v>251.75</v>
      </c>
      <c r="J113" s="3">
        <f>ROUND(E113*COS(0.7*PI()/180)-F113*SIN(0.7*PI()/180),3)</f>
        <v>186.71</v>
      </c>
      <c r="K113" s="3">
        <f>ROUND(E113*SIN(0.7*PI()/180)+F113*COS(0.7*PI()/180),3)</f>
        <v>19067.704000000002</v>
      </c>
      <c r="L113" s="3">
        <f>J113-$J$4</f>
        <v>141.995</v>
      </c>
      <c r="M113" s="3">
        <f>K113-$K$4</f>
        <v>18042.911</v>
      </c>
      <c r="N113" s="3">
        <f>L113*0.001</f>
        <v>0.14199500000000001</v>
      </c>
      <c r="O113" s="3">
        <f>M113*0.001</f>
        <v>18.042911</v>
      </c>
      <c r="P113" s="3" t="str">
        <f>IF(O113&gt;15,"",N113)</f>
        <v/>
      </c>
      <c r="Q113" s="3">
        <f>IF(O113&lt;15,"",N113)</f>
        <v>0.14199500000000001</v>
      </c>
      <c r="AE113" s="3">
        <v>7.6219999999999999</v>
      </c>
      <c r="AF113" s="3">
        <v>-78.699996948242188</v>
      </c>
      <c r="AG113" s="3">
        <v>-10.430000305175781</v>
      </c>
      <c r="AH113" s="3">
        <f>AF113</f>
        <v>-78.699996948242188</v>
      </c>
      <c r="AI113" s="3">
        <f>AG113</f>
        <v>-10.430000305175781</v>
      </c>
    </row>
    <row r="114" spans="1:35" x14ac:dyDescent="0.4">
      <c r="A114" s="6" t="s">
        <v>693</v>
      </c>
      <c r="B114" s="6" t="str">
        <f>MID(A114,12,8)&amp;"."&amp;RIGHT(A114,3)</f>
        <v>14:55:31.641</v>
      </c>
      <c r="C114" s="6">
        <f>LEFT(B114,2)*3600+MID(B114,4,2)*60+RIGHT(B114,6)</f>
        <v>53731.641000000003</v>
      </c>
      <c r="D114" s="6">
        <f>C114-$C$4</f>
        <v>10.23700000000099</v>
      </c>
      <c r="E114" s="6">
        <v>416.67</v>
      </c>
      <c r="F114" s="6">
        <v>19409.5</v>
      </c>
      <c r="G114" s="6">
        <v>10712.5</v>
      </c>
      <c r="H114" s="6">
        <v>862.5</v>
      </c>
      <c r="I114" s="6">
        <v>248.25</v>
      </c>
      <c r="J114" s="3">
        <f>ROUND(E114*COS(0.7*PI()/180)-F114*SIN(0.7*PI()/180),3)</f>
        <v>179.51300000000001</v>
      </c>
      <c r="K114" s="3">
        <f>ROUND(E114*SIN(0.7*PI()/180)+F114*COS(0.7*PI()/180),3)</f>
        <v>19413.142</v>
      </c>
      <c r="L114" s="3">
        <f>J114-$J$4</f>
        <v>134.798</v>
      </c>
      <c r="M114" s="3">
        <f>K114-$K$4</f>
        <v>18388.348999999998</v>
      </c>
      <c r="N114" s="3">
        <f>L114*0.001</f>
        <v>0.134798</v>
      </c>
      <c r="O114" s="3">
        <f>M114*0.001</f>
        <v>18.388348999999998</v>
      </c>
      <c r="P114" s="3" t="str">
        <f>IF(O114&gt;15,"",N114)</f>
        <v/>
      </c>
      <c r="Q114" s="3">
        <f>IF(O114&lt;15,"",N114)</f>
        <v>0.134798</v>
      </c>
      <c r="AE114" s="3">
        <v>7.69</v>
      </c>
      <c r="AF114" s="3">
        <v>-79.760002136230469</v>
      </c>
      <c r="AG114" s="3">
        <v>-11.520000457763672</v>
      </c>
      <c r="AH114" s="3">
        <f>AF114</f>
        <v>-79.760002136230469</v>
      </c>
      <c r="AI114" s="3">
        <f>AG114</f>
        <v>-11.520000457763672</v>
      </c>
    </row>
    <row r="115" spans="1:35" x14ac:dyDescent="0.4">
      <c r="A115" s="6" t="s">
        <v>692</v>
      </c>
      <c r="B115" s="6" t="str">
        <f>MID(A115,12,8)&amp;"."&amp;RIGHT(A115,3)</f>
        <v>14:55:31.733</v>
      </c>
      <c r="C115" s="6">
        <f>LEFT(B115,2)*3600+MID(B115,4,2)*60+RIGHT(B115,6)</f>
        <v>53731.733</v>
      </c>
      <c r="D115" s="6">
        <f>C115-$C$4</f>
        <v>10.328999999997905</v>
      </c>
      <c r="E115" s="6">
        <v>408.77699999999999</v>
      </c>
      <c r="F115" s="6">
        <v>19592.3</v>
      </c>
      <c r="G115" s="6">
        <v>10829</v>
      </c>
      <c r="H115" s="6">
        <v>938</v>
      </c>
      <c r="I115" s="6">
        <v>493.5</v>
      </c>
      <c r="J115" s="3">
        <f>ROUND(E115*COS(0.7*PI()/180)-F115*SIN(0.7*PI()/180),3)</f>
        <v>169.387</v>
      </c>
      <c r="K115" s="3">
        <f>ROUND(E115*SIN(0.7*PI()/180)+F115*COS(0.7*PI()/180),3)</f>
        <v>19595.831999999999</v>
      </c>
      <c r="L115" s="3">
        <f>J115-$J$4</f>
        <v>124.672</v>
      </c>
      <c r="M115" s="3">
        <f>K115-$K$4</f>
        <v>18571.038999999997</v>
      </c>
      <c r="N115" s="3">
        <f>L115*0.001</f>
        <v>0.12467200000000001</v>
      </c>
      <c r="O115" s="3">
        <f>M115*0.001</f>
        <v>18.571038999999999</v>
      </c>
      <c r="P115" s="3" t="str">
        <f>IF(O115&gt;15,"",N115)</f>
        <v/>
      </c>
      <c r="Q115" s="3">
        <f>IF(O115&lt;15,"",N115)</f>
        <v>0.12467200000000001</v>
      </c>
      <c r="AE115" s="3">
        <v>7.758</v>
      </c>
      <c r="AF115" s="3">
        <v>-80.879997253417969</v>
      </c>
      <c r="AG115" s="3">
        <v>-4.9899997711181641</v>
      </c>
      <c r="AH115" s="3">
        <f>AF115</f>
        <v>-80.879997253417969</v>
      </c>
      <c r="AI115" s="3">
        <f>AG115</f>
        <v>-4.9899997711181641</v>
      </c>
    </row>
    <row r="116" spans="1:35" x14ac:dyDescent="0.4">
      <c r="A116" s="6" t="s">
        <v>691</v>
      </c>
      <c r="B116" s="6" t="str">
        <f>MID(A116,12,8)&amp;"."&amp;RIGHT(A116,3)</f>
        <v>14:55:31.826</v>
      </c>
      <c r="C116" s="6">
        <f>LEFT(B116,2)*3600+MID(B116,4,2)*60+RIGHT(B116,6)</f>
        <v>53731.826000000001</v>
      </c>
      <c r="D116" s="6">
        <f>C116-$C$4</f>
        <v>10.421999999998661</v>
      </c>
      <c r="E116" s="6">
        <v>393.27699999999999</v>
      </c>
      <c r="F116" s="6">
        <v>19907.599999999999</v>
      </c>
      <c r="G116" s="6">
        <v>11036</v>
      </c>
      <c r="H116" s="6">
        <v>860</v>
      </c>
      <c r="I116" s="6">
        <v>243.25</v>
      </c>
      <c r="J116" s="3">
        <f>ROUND(E116*COS(0.7*PI()/180)-F116*SIN(0.7*PI()/180),3)</f>
        <v>150.036</v>
      </c>
      <c r="K116" s="3">
        <f>ROUND(E116*SIN(0.7*PI()/180)+F116*COS(0.7*PI()/180),3)</f>
        <v>19910.919000000002</v>
      </c>
      <c r="L116" s="3">
        <f>J116-$J$4</f>
        <v>105.321</v>
      </c>
      <c r="M116" s="3">
        <f>K116-$K$4</f>
        <v>18886.126</v>
      </c>
      <c r="N116" s="3">
        <f>L116*0.001</f>
        <v>0.105321</v>
      </c>
      <c r="O116" s="3">
        <f>M116*0.001</f>
        <v>18.886126000000001</v>
      </c>
      <c r="P116" s="3" t="str">
        <f>IF(O116&gt;15,"",N116)</f>
        <v/>
      </c>
      <c r="Q116" s="3">
        <f>IF(O116&lt;15,"",N116)</f>
        <v>0.105321</v>
      </c>
      <c r="AE116" s="3">
        <v>7.8410000000000002</v>
      </c>
      <c r="AF116" s="3">
        <v>-81.610000610351563</v>
      </c>
      <c r="AG116" s="3">
        <v>-10.710000038146973</v>
      </c>
      <c r="AH116" s="3">
        <f>AF116</f>
        <v>-81.610000610351563</v>
      </c>
      <c r="AI116" s="3">
        <f>AG116</f>
        <v>-10.710000038146973</v>
      </c>
    </row>
    <row r="117" spans="1:35" x14ac:dyDescent="0.4">
      <c r="A117" s="6" t="s">
        <v>690</v>
      </c>
      <c r="B117" s="6" t="str">
        <f>MID(A117,12,8)&amp;"."&amp;RIGHT(A117,3)</f>
        <v>14:55:31.918</v>
      </c>
      <c r="C117" s="6">
        <f>LEFT(B117,2)*3600+MID(B117,4,2)*60+RIGHT(B117,6)</f>
        <v>53731.917999999998</v>
      </c>
      <c r="D117" s="6">
        <f>C117-$C$4</f>
        <v>10.513999999995576</v>
      </c>
      <c r="E117" s="6">
        <v>404.87400000000002</v>
      </c>
      <c r="F117" s="6">
        <v>20085.3</v>
      </c>
      <c r="G117" s="6">
        <v>11139</v>
      </c>
      <c r="H117" s="6">
        <v>919</v>
      </c>
      <c r="I117" s="6">
        <v>484</v>
      </c>
      <c r="J117" s="3">
        <f>ROUND(E117*COS(0.7*PI()/180)-F117*SIN(0.7*PI()/180),3)</f>
        <v>159.46199999999999</v>
      </c>
      <c r="K117" s="3">
        <f>ROUND(E117*SIN(0.7*PI()/180)+F117*COS(0.7*PI()/180),3)</f>
        <v>20088.746999999999</v>
      </c>
      <c r="L117" s="3">
        <f>J117-$J$4</f>
        <v>114.74699999999999</v>
      </c>
      <c r="M117" s="3">
        <f>K117-$K$4</f>
        <v>19063.953999999998</v>
      </c>
      <c r="N117" s="3">
        <f>L117*0.001</f>
        <v>0.11474699999999999</v>
      </c>
      <c r="O117" s="3">
        <f>M117*0.001</f>
        <v>19.063953999999999</v>
      </c>
      <c r="P117" s="3" t="str">
        <f>IF(O117&gt;15,"",N117)</f>
        <v/>
      </c>
      <c r="Q117" s="3">
        <f>IF(O117&lt;15,"",N117)</f>
        <v>0.11474699999999999</v>
      </c>
      <c r="AE117" s="3">
        <v>7.9180000000000001</v>
      </c>
      <c r="AF117" s="3">
        <v>-81.709999084472656</v>
      </c>
      <c r="AG117" s="3">
        <v>-12</v>
      </c>
      <c r="AH117" s="3">
        <f>AF117</f>
        <v>-81.709999084472656</v>
      </c>
      <c r="AI117" s="3">
        <f>AG117</f>
        <v>-12</v>
      </c>
    </row>
    <row r="118" spans="1:35" x14ac:dyDescent="0.4">
      <c r="A118" s="6" t="s">
        <v>689</v>
      </c>
      <c r="B118" s="6" t="str">
        <f>MID(A118,12,8)&amp;"."&amp;RIGHT(A118,3)</f>
        <v>14:55:32.013</v>
      </c>
      <c r="C118" s="6">
        <f>LEFT(B118,2)*3600+MID(B118,4,2)*60+RIGHT(B118,6)</f>
        <v>53732.012999999999</v>
      </c>
      <c r="D118" s="6">
        <f>C118-$C$4</f>
        <v>10.60899999999674</v>
      </c>
      <c r="E118" s="6">
        <v>406.27600000000001</v>
      </c>
      <c r="F118" s="6">
        <v>20404.8</v>
      </c>
      <c r="G118" s="6">
        <v>11344</v>
      </c>
      <c r="H118" s="6">
        <v>827.5</v>
      </c>
      <c r="I118" s="6">
        <v>238.25</v>
      </c>
      <c r="J118" s="3">
        <f>ROUND(E118*COS(0.7*PI()/180)-F118*SIN(0.7*PI()/180),3)</f>
        <v>156.96</v>
      </c>
      <c r="K118" s="3">
        <f>ROUND(E118*SIN(0.7*PI()/180)+F118*COS(0.7*PI()/180),3)</f>
        <v>20408.241000000002</v>
      </c>
      <c r="L118" s="3">
        <f>J118-$J$4</f>
        <v>112.245</v>
      </c>
      <c r="M118" s="3">
        <f>K118-$K$4</f>
        <v>19383.448</v>
      </c>
      <c r="N118" s="3">
        <f>L118*0.001</f>
        <v>0.11224500000000001</v>
      </c>
      <c r="O118" s="3">
        <f>M118*0.001</f>
        <v>19.383448000000001</v>
      </c>
      <c r="P118" s="3" t="str">
        <f>IF(O118&gt;15,"",N118)</f>
        <v/>
      </c>
      <c r="Q118" s="3">
        <f>IF(O118&lt;15,"",N118)</f>
        <v>0.11224500000000001</v>
      </c>
      <c r="AE118" s="3">
        <v>7.984</v>
      </c>
      <c r="AF118" s="3">
        <v>-79.25</v>
      </c>
      <c r="AG118" s="3">
        <v>-11.560000419616699</v>
      </c>
      <c r="AH118" s="3">
        <f>AF118</f>
        <v>-79.25</v>
      </c>
      <c r="AI118" s="3">
        <f>AG118</f>
        <v>-11.560000419616699</v>
      </c>
    </row>
    <row r="119" spans="1:35" x14ac:dyDescent="0.4">
      <c r="A119" s="6" t="s">
        <v>688</v>
      </c>
      <c r="B119" s="6" t="str">
        <f>MID(A119,12,8)&amp;"."&amp;RIGHT(A119,3)</f>
        <v>14:55:32.105</v>
      </c>
      <c r="C119" s="6">
        <f>LEFT(B119,2)*3600+MID(B119,4,2)*60+RIGHT(B119,6)</f>
        <v>53732.105000000003</v>
      </c>
      <c r="D119" s="6">
        <f>C119-$C$4</f>
        <v>10.701000000000931</v>
      </c>
      <c r="E119" s="6">
        <v>388.14600000000002</v>
      </c>
      <c r="F119" s="6">
        <v>20552.400000000001</v>
      </c>
      <c r="G119" s="6">
        <v>11454.5</v>
      </c>
      <c r="H119" s="6">
        <v>852.5</v>
      </c>
      <c r="I119" s="6">
        <v>235.75</v>
      </c>
      <c r="J119" s="3">
        <f>ROUND(E119*COS(0.7*PI()/180)-F119*SIN(0.7*PI()/180),3)</f>
        <v>137.02799999999999</v>
      </c>
      <c r="K119" s="3">
        <f>ROUND(E119*SIN(0.7*PI()/180)+F119*COS(0.7*PI()/180),3)</f>
        <v>20555.608</v>
      </c>
      <c r="L119" s="3">
        <f>J119-$J$4</f>
        <v>92.312999999999988</v>
      </c>
      <c r="M119" s="3">
        <f>K119-$K$4</f>
        <v>19530.814999999999</v>
      </c>
      <c r="N119" s="3">
        <f>L119*0.001</f>
        <v>9.2312999999999992E-2</v>
      </c>
      <c r="O119" s="3">
        <f>M119*0.001</f>
        <v>19.530815</v>
      </c>
      <c r="P119" s="3" t="str">
        <f>IF(O119&gt;15,"",N119)</f>
        <v/>
      </c>
      <c r="Q119" s="3">
        <f>IF(O119&lt;15,"",N119)</f>
        <v>9.2312999999999992E-2</v>
      </c>
      <c r="AE119" s="3">
        <v>8.0449999999999999</v>
      </c>
      <c r="AF119" s="3">
        <v>-81.419998168945313</v>
      </c>
      <c r="AG119" s="3">
        <v>-12.539999961853027</v>
      </c>
      <c r="AH119" s="3">
        <f>AF119</f>
        <v>-81.419998168945313</v>
      </c>
      <c r="AI119" s="3">
        <f>AG119</f>
        <v>-12.539999961853027</v>
      </c>
    </row>
    <row r="120" spans="1:35" x14ac:dyDescent="0.4">
      <c r="A120" s="6" t="s">
        <v>687</v>
      </c>
      <c r="B120" s="6" t="str">
        <f>MID(A120,12,8)&amp;"."&amp;RIGHT(A120,3)</f>
        <v>14:55:32.197</v>
      </c>
      <c r="C120" s="6">
        <f>LEFT(B120,2)*3600+MID(B120,4,2)*60+RIGHT(B120,6)</f>
        <v>53732.197</v>
      </c>
      <c r="D120" s="6">
        <f>C120-$C$4</f>
        <v>10.792999999997846</v>
      </c>
      <c r="E120" s="6">
        <v>358.78199999999998</v>
      </c>
      <c r="F120" s="6">
        <v>20849.099999999999</v>
      </c>
      <c r="G120" s="6">
        <v>11674</v>
      </c>
      <c r="H120" s="6">
        <v>845.5</v>
      </c>
      <c r="I120" s="6">
        <v>233.75</v>
      </c>
      <c r="J120" s="3">
        <f>ROUND(E120*COS(0.7*PI()/180)-F120*SIN(0.7*PI()/180),3)</f>
        <v>104.042</v>
      </c>
      <c r="K120" s="3">
        <f>ROUND(E120*SIN(0.7*PI()/180)+F120*COS(0.7*PI()/180),3)</f>
        <v>20851.927</v>
      </c>
      <c r="L120" s="3">
        <f>J120-$J$4</f>
        <v>59.326999999999998</v>
      </c>
      <c r="M120" s="3">
        <f>K120-$K$4</f>
        <v>19827.133999999998</v>
      </c>
      <c r="N120" s="3">
        <f>L120*0.001</f>
        <v>5.9326999999999998E-2</v>
      </c>
      <c r="O120" s="3">
        <f>M120*0.001</f>
        <v>19.827133999999997</v>
      </c>
      <c r="P120" s="3" t="str">
        <f>IF(O120&gt;15,"",N120)</f>
        <v/>
      </c>
      <c r="Q120" s="3">
        <f>IF(O120&lt;15,"",N120)</f>
        <v>5.9326999999999998E-2</v>
      </c>
      <c r="AE120" s="3">
        <v>8.11</v>
      </c>
      <c r="AF120" s="3">
        <v>-82.660003662109375</v>
      </c>
      <c r="AG120" s="3">
        <v>-10.960000038146973</v>
      </c>
      <c r="AH120" s="3">
        <f>AF120</f>
        <v>-82.660003662109375</v>
      </c>
      <c r="AI120" s="3">
        <f>AG120</f>
        <v>-10.960000038146973</v>
      </c>
    </row>
    <row r="121" spans="1:35" x14ac:dyDescent="0.4">
      <c r="A121" s="6" t="s">
        <v>686</v>
      </c>
      <c r="B121" s="6" t="str">
        <f>MID(A121,12,8)&amp;"."&amp;RIGHT(A121,3)</f>
        <v>14:55:32.289</v>
      </c>
      <c r="C121" s="6">
        <f>LEFT(B121,2)*3600+MID(B121,4,2)*60+RIGHT(B121,6)</f>
        <v>53732.288999999997</v>
      </c>
      <c r="D121" s="6">
        <f>C121-$C$4</f>
        <v>10.884999999994761</v>
      </c>
      <c r="E121" s="6">
        <v>352.34100000000001</v>
      </c>
      <c r="F121" s="6">
        <v>20993.8</v>
      </c>
      <c r="G121" s="6">
        <v>11776.5</v>
      </c>
      <c r="H121" s="6">
        <v>820.5</v>
      </c>
      <c r="I121" s="6">
        <v>232</v>
      </c>
      <c r="J121" s="3">
        <f>ROUND(E121*COS(0.7*PI()/180)-F121*SIN(0.7*PI()/180),3)</f>
        <v>95.832999999999998</v>
      </c>
      <c r="K121" s="3">
        <f>ROUND(E121*SIN(0.7*PI()/180)+F121*COS(0.7*PI()/180),3)</f>
        <v>20996.538</v>
      </c>
      <c r="L121" s="3">
        <f>J121-$J$4</f>
        <v>51.117999999999995</v>
      </c>
      <c r="M121" s="3">
        <f>K121-$K$4</f>
        <v>19971.744999999999</v>
      </c>
      <c r="N121" s="3">
        <f>L121*0.001</f>
        <v>5.1117999999999997E-2</v>
      </c>
      <c r="O121" s="3">
        <f>M121*0.001</f>
        <v>19.971744999999999</v>
      </c>
      <c r="P121" s="3" t="str">
        <f>IF(O121&gt;15,"",N121)</f>
        <v/>
      </c>
      <c r="Q121" s="3">
        <f>IF(O121&lt;15,"",N121)</f>
        <v>5.1117999999999997E-2</v>
      </c>
      <c r="AE121" s="3">
        <v>8.1920000000000002</v>
      </c>
      <c r="AF121" s="3">
        <v>-83.330001831054688</v>
      </c>
      <c r="AG121" s="3">
        <v>-11.149999618530273</v>
      </c>
      <c r="AH121" s="3">
        <f>AF121</f>
        <v>-83.330001831054688</v>
      </c>
      <c r="AI121" s="3">
        <f>AG121</f>
        <v>-11.149999618530273</v>
      </c>
    </row>
    <row r="122" spans="1:35" x14ac:dyDescent="0.4">
      <c r="A122" s="6" t="s">
        <v>685</v>
      </c>
      <c r="B122" s="6" t="str">
        <f>MID(A122,12,8)&amp;"."&amp;RIGHT(A122,3)</f>
        <v>14:55:32.382</v>
      </c>
      <c r="C122" s="6">
        <f>LEFT(B122,2)*3600+MID(B122,4,2)*60+RIGHT(B122,6)</f>
        <v>53732.381999999998</v>
      </c>
      <c r="D122" s="6">
        <f>C122-$C$4</f>
        <v>10.977999999995518</v>
      </c>
      <c r="E122" s="6">
        <v>365.04500000000002</v>
      </c>
      <c r="F122" s="6">
        <v>21338.7</v>
      </c>
      <c r="G122" s="6">
        <v>12004</v>
      </c>
      <c r="H122" s="6">
        <v>903</v>
      </c>
      <c r="I122" s="6">
        <v>461</v>
      </c>
      <c r="J122" s="3">
        <f>ROUND(E122*COS(0.7*PI()/180)-F122*SIN(0.7*PI()/180),3)</f>
        <v>104.32299999999999</v>
      </c>
      <c r="K122" s="3">
        <f>ROUND(E122*SIN(0.7*PI()/180)+F122*COS(0.7*PI()/180),3)</f>
        <v>21341.566999999999</v>
      </c>
      <c r="L122" s="3">
        <f>J122-$J$4</f>
        <v>59.60799999999999</v>
      </c>
      <c r="M122" s="3">
        <f>K122-$K$4</f>
        <v>20316.773999999998</v>
      </c>
      <c r="N122" s="3">
        <f>L122*0.001</f>
        <v>5.9607999999999994E-2</v>
      </c>
      <c r="O122" s="3">
        <f>M122*0.001</f>
        <v>20.316773999999999</v>
      </c>
      <c r="P122" s="3" t="str">
        <f>IF(O122&gt;15,"",N122)</f>
        <v/>
      </c>
      <c r="Q122" s="3">
        <f>IF(O122&lt;15,"",N122)</f>
        <v>5.9607999999999994E-2</v>
      </c>
      <c r="AE122" s="3">
        <v>8.2620000000000005</v>
      </c>
      <c r="AF122" s="3">
        <v>-81.419998168945313</v>
      </c>
      <c r="AG122" s="3">
        <v>-12.800000190734863</v>
      </c>
      <c r="AH122" s="3">
        <f>AF122</f>
        <v>-81.419998168945313</v>
      </c>
      <c r="AI122" s="3">
        <f>AG122</f>
        <v>-12.800000190734863</v>
      </c>
    </row>
    <row r="123" spans="1:35" x14ac:dyDescent="0.4">
      <c r="A123" s="6" t="s">
        <v>684</v>
      </c>
      <c r="B123" s="6" t="str">
        <f>MID(A123,12,8)&amp;"."&amp;RIGHT(A123,3)</f>
        <v>14:55:32.476</v>
      </c>
      <c r="C123" s="6">
        <f>LEFT(B123,2)*3600+MID(B123,4,2)*60+RIGHT(B123,6)</f>
        <v>53732.476000000002</v>
      </c>
      <c r="D123" s="6">
        <f>C123-$C$4</f>
        <v>11.072000000000116</v>
      </c>
      <c r="E123" s="6">
        <v>356.83100000000002</v>
      </c>
      <c r="F123" s="6">
        <v>21493.599999999999</v>
      </c>
      <c r="G123" s="6">
        <v>12118</v>
      </c>
      <c r="H123" s="6">
        <v>902</v>
      </c>
      <c r="I123" s="6">
        <v>458.5</v>
      </c>
      <c r="J123" s="3">
        <f>ROUND(E123*COS(0.7*PI()/180)-F123*SIN(0.7*PI()/180),3)</f>
        <v>94.216999999999999</v>
      </c>
      <c r="K123" s="3">
        <f>ROUND(E123*SIN(0.7*PI()/180)+F123*COS(0.7*PI()/180),3)</f>
        <v>21496.355</v>
      </c>
      <c r="L123" s="3">
        <f>J123-$J$4</f>
        <v>49.501999999999995</v>
      </c>
      <c r="M123" s="3">
        <f>K123-$K$4</f>
        <v>20471.561999999998</v>
      </c>
      <c r="N123" s="3">
        <f>L123*0.001</f>
        <v>4.9501999999999997E-2</v>
      </c>
      <c r="O123" s="3">
        <f>M123*0.001</f>
        <v>20.471561999999999</v>
      </c>
      <c r="P123" s="3" t="str">
        <f>IF(O123&gt;15,"",N123)</f>
        <v/>
      </c>
      <c r="Q123" s="3">
        <f>IF(O123&lt;15,"",N123)</f>
        <v>4.9501999999999997E-2</v>
      </c>
      <c r="AE123" s="3">
        <v>8.3179999999999996</v>
      </c>
      <c r="AF123" s="3">
        <v>-80.680000305175781</v>
      </c>
      <c r="AG123" s="3">
        <v>-15.430000305175781</v>
      </c>
      <c r="AH123" s="3">
        <f>AF123</f>
        <v>-80.680000305175781</v>
      </c>
      <c r="AI123" s="3">
        <f>AG123</f>
        <v>-15.430000305175781</v>
      </c>
    </row>
    <row r="124" spans="1:35" x14ac:dyDescent="0.4">
      <c r="A124" s="6" t="s">
        <v>683</v>
      </c>
      <c r="B124" s="6" t="str">
        <f>MID(A124,12,8)&amp;"."&amp;RIGHT(A124,3)</f>
        <v>14:55:32.568</v>
      </c>
      <c r="C124" s="6">
        <f>LEFT(B124,2)*3600+MID(B124,4,2)*60+RIGHT(B124,6)</f>
        <v>53732.567999999999</v>
      </c>
      <c r="D124" s="6">
        <f>C124-$C$4</f>
        <v>11.163999999997031</v>
      </c>
      <c r="E124" s="6">
        <v>357.625</v>
      </c>
      <c r="F124" s="6">
        <v>21871.7</v>
      </c>
      <c r="G124" s="6">
        <v>12385.5</v>
      </c>
      <c r="H124" s="6">
        <v>813.5</v>
      </c>
      <c r="I124" s="6">
        <v>226</v>
      </c>
      <c r="J124" s="3">
        <f>ROUND(E124*COS(0.7*PI()/180)-F124*SIN(0.7*PI()/180),3)</f>
        <v>90.391999999999996</v>
      </c>
      <c r="K124" s="3">
        <f>ROUND(E124*SIN(0.7*PI()/180)+F124*COS(0.7*PI()/180),3)</f>
        <v>21874.437000000002</v>
      </c>
      <c r="L124" s="3">
        <f>J124-$J$4</f>
        <v>45.676999999999992</v>
      </c>
      <c r="M124" s="3">
        <f>K124-$K$4</f>
        <v>20849.644</v>
      </c>
      <c r="N124" s="3">
        <f>L124*0.001</f>
        <v>4.5676999999999995E-2</v>
      </c>
      <c r="O124" s="3">
        <f>M124*0.001</f>
        <v>20.849644000000001</v>
      </c>
      <c r="P124" s="3" t="str">
        <f>IF(O124&gt;15,"",N124)</f>
        <v/>
      </c>
      <c r="Q124" s="3">
        <f>IF(O124&lt;15,"",N124)</f>
        <v>4.5676999999999995E-2</v>
      </c>
      <c r="AE124" s="3">
        <v>8.375</v>
      </c>
      <c r="AF124" s="3">
        <v>-82.400001525878906</v>
      </c>
      <c r="AG124" s="3">
        <v>-10.100000381469727</v>
      </c>
      <c r="AH124" s="3">
        <f>AF124</f>
        <v>-82.400001525878906</v>
      </c>
      <c r="AI124" s="3">
        <f>AG124</f>
        <v>-10.100000381469727</v>
      </c>
    </row>
    <row r="125" spans="1:35" x14ac:dyDescent="0.4">
      <c r="A125" s="6" t="s">
        <v>682</v>
      </c>
      <c r="B125" s="6" t="str">
        <f>MID(A125,12,8)&amp;"."&amp;RIGHT(A125,3)</f>
        <v>14:55:32.663</v>
      </c>
      <c r="C125" s="6">
        <f>LEFT(B125,2)*3600+MID(B125,4,2)*60+RIGHT(B125,6)</f>
        <v>53732.663</v>
      </c>
      <c r="D125" s="6">
        <f>C125-$C$4</f>
        <v>11.258999999998196</v>
      </c>
      <c r="E125" s="6">
        <v>352.38600000000002</v>
      </c>
      <c r="F125" s="6">
        <v>22033.5</v>
      </c>
      <c r="G125" s="6">
        <v>12505.5</v>
      </c>
      <c r="H125" s="6">
        <v>809.5</v>
      </c>
      <c r="I125" s="6">
        <v>223.25</v>
      </c>
      <c r="J125" s="3">
        <f>ROUND(E125*COS(0.7*PI()/180)-F125*SIN(0.7*PI()/180),3)</f>
        <v>83.176000000000002</v>
      </c>
      <c r="K125" s="3">
        <f>ROUND(E125*SIN(0.7*PI()/180)+F125*COS(0.7*PI()/180),3)</f>
        <v>22036.161</v>
      </c>
      <c r="L125" s="3">
        <f>J125-$J$4</f>
        <v>38.460999999999999</v>
      </c>
      <c r="M125" s="3">
        <f>K125-$K$4</f>
        <v>21011.367999999999</v>
      </c>
      <c r="N125" s="3">
        <f>L125*0.001</f>
        <v>3.8461000000000002E-2</v>
      </c>
      <c r="O125" s="3">
        <f>M125*0.001</f>
        <v>21.011367999999997</v>
      </c>
      <c r="P125" s="3" t="str">
        <f>IF(O125&gt;15,"",N125)</f>
        <v/>
      </c>
      <c r="Q125" s="3">
        <f>IF(O125&lt;15,"",N125)</f>
        <v>3.8461000000000002E-2</v>
      </c>
      <c r="AE125" s="3">
        <v>8.4320000000000004</v>
      </c>
      <c r="AF125" s="3">
        <v>-83.629997253417969</v>
      </c>
      <c r="AG125" s="3">
        <v>-12</v>
      </c>
      <c r="AH125" s="3">
        <f>AF125</f>
        <v>-83.629997253417969</v>
      </c>
      <c r="AI125" s="3">
        <f>AG125</f>
        <v>-12</v>
      </c>
    </row>
    <row r="126" spans="1:35" x14ac:dyDescent="0.4">
      <c r="A126" s="6" t="s">
        <v>681</v>
      </c>
      <c r="B126" s="6" t="str">
        <f>MID(A126,12,8)&amp;"."&amp;RIGHT(A126,3)</f>
        <v>14:55:32.757</v>
      </c>
      <c r="C126" s="6">
        <f>LEFT(B126,2)*3600+MID(B126,4,2)*60+RIGHT(B126,6)</f>
        <v>53732.756999999998</v>
      </c>
      <c r="D126" s="6">
        <f>C126-$C$4</f>
        <v>11.352999999995518</v>
      </c>
      <c r="E126" s="6">
        <v>344.35899999999998</v>
      </c>
      <c r="F126" s="6">
        <v>22363.599999999999</v>
      </c>
      <c r="G126" s="6">
        <v>12751.5</v>
      </c>
      <c r="H126" s="6">
        <v>769.5</v>
      </c>
      <c r="I126" s="6">
        <v>221.25</v>
      </c>
      <c r="J126" s="3">
        <f>ROUND(E126*COS(0.7*PI()/180)-F126*SIN(0.7*PI()/180),3)</f>
        <v>71.117000000000004</v>
      </c>
      <c r="K126" s="3">
        <f>ROUND(E126*SIN(0.7*PI()/180)+F126*COS(0.7*PI()/180),3)</f>
        <v>22366.137999999999</v>
      </c>
      <c r="L126" s="3">
        <f>J126-$J$4</f>
        <v>26.402000000000001</v>
      </c>
      <c r="M126" s="3">
        <f>K126-$K$4</f>
        <v>21341.344999999998</v>
      </c>
      <c r="N126" s="3">
        <f>L126*0.001</f>
        <v>2.6402000000000002E-2</v>
      </c>
      <c r="O126" s="3">
        <f>M126*0.001</f>
        <v>21.341344999999997</v>
      </c>
      <c r="P126" s="3" t="str">
        <f>IF(O126&gt;15,"",N126)</f>
        <v/>
      </c>
      <c r="Q126" s="3">
        <f>IF(O126&lt;15,"",N126)</f>
        <v>2.6402000000000002E-2</v>
      </c>
      <c r="AE126" s="3">
        <v>8.5</v>
      </c>
      <c r="AF126" s="3">
        <v>-85.989997863769531</v>
      </c>
      <c r="AG126" s="3">
        <v>-14.050000190734863</v>
      </c>
      <c r="AH126" s="3">
        <f>AF126</f>
        <v>-85.989997863769531</v>
      </c>
      <c r="AI126" s="3">
        <f>AG126</f>
        <v>-14.050000190734863</v>
      </c>
    </row>
    <row r="127" spans="1:35" x14ac:dyDescent="0.4">
      <c r="A127" s="6" t="s">
        <v>680</v>
      </c>
      <c r="B127" s="6" t="str">
        <f>MID(A127,12,8)&amp;"."&amp;RIGHT(A127,3)</f>
        <v>14:55:32.848</v>
      </c>
      <c r="C127" s="6">
        <f>LEFT(B127,2)*3600+MID(B127,4,2)*60+RIGHT(B127,6)</f>
        <v>53732.847999999998</v>
      </c>
      <c r="D127" s="6">
        <f>C127-$C$4</f>
        <v>11.443999999995867</v>
      </c>
      <c r="E127" s="6">
        <v>303.803</v>
      </c>
      <c r="F127" s="6">
        <v>22490.2</v>
      </c>
      <c r="G127" s="6">
        <v>12872</v>
      </c>
      <c r="H127" s="6">
        <v>877</v>
      </c>
      <c r="I127" s="6">
        <v>440.5</v>
      </c>
      <c r="J127" s="3">
        <f>ROUND(E127*COS(0.7*PI()/180)-F127*SIN(0.7*PI()/180),3)</f>
        <v>29.018000000000001</v>
      </c>
      <c r="K127" s="3">
        <f>ROUND(E127*SIN(0.7*PI()/180)+F127*COS(0.7*PI()/180),3)</f>
        <v>22492.233</v>
      </c>
      <c r="L127" s="3">
        <f>J127-$J$4</f>
        <v>-15.697000000000003</v>
      </c>
      <c r="M127" s="3">
        <f>K127-$K$4</f>
        <v>21467.439999999999</v>
      </c>
      <c r="N127" s="3">
        <f>L127*0.001</f>
        <v>-1.5697000000000003E-2</v>
      </c>
      <c r="O127" s="3">
        <f>M127*0.001</f>
        <v>21.46744</v>
      </c>
      <c r="P127" s="3" t="str">
        <f>IF(O127&gt;15,"",N127)</f>
        <v/>
      </c>
      <c r="Q127" s="3">
        <f>IF(O127&lt;15,"",N127)</f>
        <v>-1.5697000000000003E-2</v>
      </c>
      <c r="AE127" s="3">
        <v>8.5579999999999998</v>
      </c>
      <c r="AF127" s="3">
        <v>-85.599998474121094</v>
      </c>
      <c r="AG127" s="3">
        <v>-12.890000343322754</v>
      </c>
      <c r="AH127" s="3">
        <f>AF127</f>
        <v>-85.599998474121094</v>
      </c>
      <c r="AI127" s="3">
        <f>AG127</f>
        <v>-12.890000343322754</v>
      </c>
    </row>
    <row r="128" spans="1:35" x14ac:dyDescent="0.4">
      <c r="A128" s="6" t="s">
        <v>679</v>
      </c>
      <c r="B128" s="6" t="str">
        <f>MID(A128,12,8)&amp;"."&amp;RIGHT(A128,3)</f>
        <v>14:55:32.941</v>
      </c>
      <c r="C128" s="6">
        <f>LEFT(B128,2)*3600+MID(B128,4,2)*60+RIGHT(B128,6)</f>
        <v>53732.940999999999</v>
      </c>
      <c r="D128" s="6">
        <f>C128-$C$4</f>
        <v>11.536999999996624</v>
      </c>
      <c r="E128" s="6">
        <v>271.04000000000002</v>
      </c>
      <c r="F128" s="6">
        <v>22780</v>
      </c>
      <c r="G128" s="6">
        <v>13109</v>
      </c>
      <c r="H128" s="6">
        <v>769</v>
      </c>
      <c r="I128" s="6">
        <v>218.25</v>
      </c>
      <c r="J128" s="3">
        <f>ROUND(E128*COS(0.7*PI()/180)-F128*SIN(0.7*PI()/180),3)</f>
        <v>-7.2839999999999998</v>
      </c>
      <c r="K128" s="3">
        <f>ROUND(E128*SIN(0.7*PI()/180)+F128*COS(0.7*PI()/180),3)</f>
        <v>22781.611000000001</v>
      </c>
      <c r="L128" s="3">
        <f>J128-$J$4</f>
        <v>-51.999000000000002</v>
      </c>
      <c r="M128" s="3">
        <f>K128-$K$4</f>
        <v>21756.817999999999</v>
      </c>
      <c r="N128" s="3">
        <f>L128*0.001</f>
        <v>-5.1999000000000004E-2</v>
      </c>
      <c r="O128" s="3">
        <f>M128*0.001</f>
        <v>21.756817999999999</v>
      </c>
      <c r="P128" s="3" t="str">
        <f>IF(O128&gt;15,"",N128)</f>
        <v/>
      </c>
      <c r="Q128" s="3">
        <f>IF(O128&lt;15,"",N128)</f>
        <v>-5.1999000000000004E-2</v>
      </c>
      <c r="AE128" s="3">
        <v>8.6199999999999992</v>
      </c>
      <c r="AF128" s="3">
        <v>-85.989997863769531</v>
      </c>
      <c r="AG128" s="3">
        <v>-9.8199996948242188</v>
      </c>
      <c r="AH128" s="3">
        <f>AF128</f>
        <v>-85.989997863769531</v>
      </c>
      <c r="AI128" s="3">
        <f>AG128</f>
        <v>-9.8199996948242188</v>
      </c>
    </row>
    <row r="129" spans="1:35" x14ac:dyDescent="0.4">
      <c r="A129" s="6" t="s">
        <v>678</v>
      </c>
      <c r="B129" s="6" t="str">
        <f>MID(A129,12,8)&amp;"."&amp;RIGHT(A129,3)</f>
        <v>14:55:33.036</v>
      </c>
      <c r="C129" s="6">
        <f>LEFT(B129,2)*3600+MID(B129,4,2)*60+RIGHT(B129,6)</f>
        <v>53733.036</v>
      </c>
      <c r="D129" s="6">
        <f>C129-$C$4</f>
        <v>11.631999999997788</v>
      </c>
      <c r="E129" s="6">
        <v>272.99200000000002</v>
      </c>
      <c r="F129" s="6">
        <v>22951.3</v>
      </c>
      <c r="G129" s="6">
        <v>13236</v>
      </c>
      <c r="H129" s="6">
        <v>806</v>
      </c>
      <c r="I129" s="6">
        <v>216.75</v>
      </c>
      <c r="J129" s="3">
        <f>ROUND(E129*COS(0.7*PI()/180)-F129*SIN(0.7*PI()/180),3)</f>
        <v>-7.4240000000000004</v>
      </c>
      <c r="K129" s="3">
        <f>ROUND(E129*SIN(0.7*PI()/180)+F129*COS(0.7*PI()/180),3)</f>
        <v>22952.921999999999</v>
      </c>
      <c r="L129" s="3">
        <f>J129-$J$4</f>
        <v>-52.139000000000003</v>
      </c>
      <c r="M129" s="3">
        <f>K129-$K$4</f>
        <v>21928.128999999997</v>
      </c>
      <c r="N129" s="3">
        <f>L129*0.001</f>
        <v>-5.2139000000000005E-2</v>
      </c>
      <c r="O129" s="3">
        <f>M129*0.001</f>
        <v>21.928128999999998</v>
      </c>
      <c r="P129" s="3" t="str">
        <f>IF(O129&gt;15,"",N129)</f>
        <v/>
      </c>
      <c r="Q129" s="3">
        <f>IF(O129&lt;15,"",N129)</f>
        <v>-5.2139000000000005E-2</v>
      </c>
      <c r="AE129" s="3">
        <v>8.6969999999999992</v>
      </c>
      <c r="AF129" s="3">
        <v>-87.930000305175781</v>
      </c>
      <c r="AG129" s="3">
        <v>-11.210000038146973</v>
      </c>
      <c r="AH129" s="3">
        <f>AF129</f>
        <v>-87.930000305175781</v>
      </c>
      <c r="AI129" s="3">
        <f>AG129</f>
        <v>-11.210000038146973</v>
      </c>
    </row>
    <row r="130" spans="1:35" x14ac:dyDescent="0.4">
      <c r="A130" s="6" t="s">
        <v>677</v>
      </c>
      <c r="B130" s="6" t="str">
        <f>MID(A130,12,8)&amp;"."&amp;RIGHT(A130,3)</f>
        <v>14:55:33.129</v>
      </c>
      <c r="C130" s="6">
        <f>LEFT(B130,2)*3600+MID(B130,4,2)*60+RIGHT(B130,6)</f>
        <v>53733.129000000001</v>
      </c>
      <c r="D130" s="6">
        <f>C130-$C$4</f>
        <v>11.724999999998545</v>
      </c>
      <c r="E130" s="6">
        <v>281.92899999999997</v>
      </c>
      <c r="F130" s="6">
        <v>23298.2</v>
      </c>
      <c r="G130" s="6">
        <v>13493</v>
      </c>
      <c r="H130" s="6">
        <v>797</v>
      </c>
      <c r="I130" s="6">
        <v>214.75</v>
      </c>
      <c r="J130" s="3">
        <f>ROUND(E130*COS(0.7*PI()/180)-F130*SIN(0.7*PI()/180),3)</f>
        <v>-2.726</v>
      </c>
      <c r="K130" s="3">
        <f>ROUND(E130*SIN(0.7*PI()/180)+F130*COS(0.7*PI()/180),3)</f>
        <v>23299.905999999999</v>
      </c>
      <c r="L130" s="3">
        <f>J130-$J$4</f>
        <v>-47.441000000000003</v>
      </c>
      <c r="M130" s="3">
        <f>K130-$K$4</f>
        <v>22275.112999999998</v>
      </c>
      <c r="N130" s="3">
        <f>L130*0.001</f>
        <v>-4.7441000000000004E-2</v>
      </c>
      <c r="O130" s="3">
        <f>M130*0.001</f>
        <v>22.275112999999997</v>
      </c>
      <c r="P130" s="3" t="str">
        <f>IF(O130&gt;15,"",N130)</f>
        <v/>
      </c>
      <c r="Q130" s="3">
        <f>IF(O130&lt;15,"",N130)</f>
        <v>-4.7441000000000004E-2</v>
      </c>
      <c r="AE130" s="3">
        <v>8.7729999999999997</v>
      </c>
      <c r="AF130" s="3">
        <v>-87.779998779296875</v>
      </c>
      <c r="AG130" s="3">
        <v>-11.470000267028809</v>
      </c>
      <c r="AH130" s="3">
        <f>AF130</f>
        <v>-87.779998779296875</v>
      </c>
      <c r="AI130" s="3">
        <f>AG130</f>
        <v>-11.470000267028809</v>
      </c>
    </row>
    <row r="131" spans="1:35" x14ac:dyDescent="0.4">
      <c r="A131" s="6" t="s">
        <v>676</v>
      </c>
      <c r="B131" s="6" t="str">
        <f>MID(A131,12,8)&amp;"."&amp;RIGHT(A131,3)</f>
        <v>14:55:33.221</v>
      </c>
      <c r="C131" s="6">
        <f>LEFT(B131,2)*3600+MID(B131,4,2)*60+RIGHT(B131,6)</f>
        <v>53733.220999999998</v>
      </c>
      <c r="D131" s="6">
        <f>C131-$C$4</f>
        <v>11.81699999999546</v>
      </c>
      <c r="E131" s="6">
        <v>252.303</v>
      </c>
      <c r="F131" s="6">
        <v>23425.1</v>
      </c>
      <c r="G131" s="6">
        <v>13609</v>
      </c>
      <c r="H131" s="6">
        <v>859</v>
      </c>
      <c r="I131" s="6">
        <v>428</v>
      </c>
      <c r="J131" s="3">
        <f>ROUND(E131*COS(0.7*PI()/180)-F131*SIN(0.7*PI()/180),3)</f>
        <v>-33.9</v>
      </c>
      <c r="K131" s="3">
        <f>ROUND(E131*SIN(0.7*PI()/180)+F131*COS(0.7*PI()/180),3)</f>
        <v>23426.434000000001</v>
      </c>
      <c r="L131" s="3">
        <f>J131-$J$4</f>
        <v>-78.615000000000009</v>
      </c>
      <c r="M131" s="3">
        <f>K131-$K$4</f>
        <v>22401.641</v>
      </c>
      <c r="N131" s="3">
        <f>L131*0.001</f>
        <v>-7.8615000000000004E-2</v>
      </c>
      <c r="O131" s="3">
        <f>M131*0.001</f>
        <v>22.401641000000001</v>
      </c>
      <c r="P131" s="3" t="str">
        <f>IF(O131&gt;15,"",N131)</f>
        <v/>
      </c>
      <c r="Q131" s="3">
        <f>IF(O131&lt;15,"",N131)</f>
        <v>-7.8615000000000004E-2</v>
      </c>
      <c r="AE131" s="3">
        <v>8.8309999999999995</v>
      </c>
      <c r="AF131" s="3">
        <v>-88.269996643066406</v>
      </c>
      <c r="AG131" s="3">
        <v>-17.319999694824219</v>
      </c>
      <c r="AH131" s="3">
        <f>AF131</f>
        <v>-88.269996643066406</v>
      </c>
      <c r="AI131" s="3">
        <f>AG131</f>
        <v>-17.319999694824219</v>
      </c>
    </row>
    <row r="132" spans="1:35" x14ac:dyDescent="0.4">
      <c r="A132" s="6" t="s">
        <v>675</v>
      </c>
      <c r="B132" s="6" t="str">
        <f>MID(A132,12,8)&amp;"."&amp;RIGHT(A132,3)</f>
        <v>14:55:33.312</v>
      </c>
      <c r="C132" s="6">
        <f>LEFT(B132,2)*3600+MID(B132,4,2)*60+RIGHT(B132,6)</f>
        <v>53733.311999999998</v>
      </c>
      <c r="D132" s="6">
        <f>C132-$C$4</f>
        <v>11.907999999995809</v>
      </c>
      <c r="E132" s="6">
        <v>233.041</v>
      </c>
      <c r="F132" s="6">
        <v>23730.3</v>
      </c>
      <c r="G132" s="6">
        <v>13856.5</v>
      </c>
      <c r="H132" s="6">
        <v>794</v>
      </c>
      <c r="I132" s="6">
        <v>212</v>
      </c>
      <c r="J132" s="3">
        <f>ROUND(E132*COS(0.7*PI()/180)-F132*SIN(0.7*PI()/180),3)</f>
        <v>-56.889000000000003</v>
      </c>
      <c r="K132" s="3">
        <f>ROUND(E132*SIN(0.7*PI()/180)+F132*COS(0.7*PI()/180),3)</f>
        <v>23731.376</v>
      </c>
      <c r="L132" s="3">
        <f>J132-$J$4</f>
        <v>-101.60400000000001</v>
      </c>
      <c r="M132" s="3">
        <f>K132-$K$4</f>
        <v>22706.582999999999</v>
      </c>
      <c r="N132" s="3">
        <f>L132*0.001</f>
        <v>-0.10160400000000001</v>
      </c>
      <c r="O132" s="3">
        <f>M132*0.001</f>
        <v>22.706582999999998</v>
      </c>
      <c r="P132" s="3" t="str">
        <f>IF(O132&gt;15,"",N132)</f>
        <v/>
      </c>
      <c r="Q132" s="3">
        <f>IF(O132&lt;15,"",N132)</f>
        <v>-0.10160400000000001</v>
      </c>
      <c r="AE132" s="3">
        <v>8.8949999999999996</v>
      </c>
      <c r="AF132" s="3">
        <v>-86.480003356933594</v>
      </c>
      <c r="AG132" s="3">
        <v>-12.109999656677246</v>
      </c>
      <c r="AH132" s="3">
        <f>AF132</f>
        <v>-86.480003356933594</v>
      </c>
      <c r="AI132" s="3">
        <f>AG132</f>
        <v>-12.109999656677246</v>
      </c>
    </row>
    <row r="133" spans="1:35" x14ac:dyDescent="0.4">
      <c r="A133" s="6" t="s">
        <v>674</v>
      </c>
      <c r="B133" s="6" t="str">
        <f>MID(A133,12,8)&amp;"."&amp;RIGHT(A133,3)</f>
        <v>14:55:33.408</v>
      </c>
      <c r="C133" s="6">
        <f>LEFT(B133,2)*3600+MID(B133,4,2)*60+RIGHT(B133,6)</f>
        <v>53733.408000000003</v>
      </c>
      <c r="D133" s="6">
        <f>C133-$C$4</f>
        <v>12.004000000000815</v>
      </c>
      <c r="E133" s="6">
        <v>237.155</v>
      </c>
      <c r="F133" s="6">
        <v>23918.3</v>
      </c>
      <c r="G133" s="6">
        <v>14000</v>
      </c>
      <c r="H133" s="6">
        <v>796.5</v>
      </c>
      <c r="I133" s="6">
        <v>210.5</v>
      </c>
      <c r="J133" s="3">
        <f>ROUND(E133*COS(0.7*PI()/180)-F133*SIN(0.7*PI()/180),3)</f>
        <v>-55.073</v>
      </c>
      <c r="K133" s="3">
        <f>ROUND(E133*SIN(0.7*PI()/180)+F133*COS(0.7*PI()/180),3)</f>
        <v>23919.412</v>
      </c>
      <c r="L133" s="3">
        <f>J133-$J$4</f>
        <v>-99.788000000000011</v>
      </c>
      <c r="M133" s="3">
        <f>K133-$K$4</f>
        <v>22894.618999999999</v>
      </c>
      <c r="N133" s="3">
        <f>L133*0.001</f>
        <v>-9.9788000000000016E-2</v>
      </c>
      <c r="O133" s="3">
        <f>M133*0.001</f>
        <v>22.894618999999999</v>
      </c>
      <c r="P133" s="3" t="str">
        <f>IF(O133&gt;15,"",N133)</f>
        <v/>
      </c>
      <c r="Q133" s="3">
        <f>IF(O133&lt;15,"",N133)</f>
        <v>-9.9788000000000016E-2</v>
      </c>
      <c r="AE133" s="3">
        <v>8.9570000000000007</v>
      </c>
      <c r="AF133" s="3">
        <v>-87.269996643066406</v>
      </c>
      <c r="AG133" s="3">
        <v>-14.020000457763672</v>
      </c>
      <c r="AH133" s="3">
        <f>AF133</f>
        <v>-87.269996643066406</v>
      </c>
      <c r="AI133" s="3">
        <f>AG133</f>
        <v>-14.020000457763672</v>
      </c>
    </row>
    <row r="134" spans="1:35" x14ac:dyDescent="0.4">
      <c r="A134" s="6" t="s">
        <v>673</v>
      </c>
      <c r="B134" s="6" t="str">
        <f>MID(A134,12,8)&amp;"."&amp;RIGHT(A134,3)</f>
        <v>14:55:33.498</v>
      </c>
      <c r="C134" s="6">
        <f>LEFT(B134,2)*3600+MID(B134,4,2)*60+RIGHT(B134,6)</f>
        <v>53733.498</v>
      </c>
      <c r="D134" s="6">
        <f>C134-$C$4</f>
        <v>12.093999999997322</v>
      </c>
      <c r="E134" s="6">
        <v>198.50399999999999</v>
      </c>
      <c r="F134" s="6">
        <v>24265.4</v>
      </c>
      <c r="G134" s="6">
        <v>14296</v>
      </c>
      <c r="H134" s="6">
        <v>844</v>
      </c>
      <c r="I134" s="6">
        <v>419</v>
      </c>
      <c r="J134" s="3">
        <f>ROUND(E134*COS(0.7*PI()/180)-F134*SIN(0.7*PI()/180),3)</f>
        <v>-97.960999999999999</v>
      </c>
      <c r="K134" s="3">
        <f>ROUND(E134*SIN(0.7*PI()/180)+F134*COS(0.7*PI()/180),3)</f>
        <v>24266.013999999999</v>
      </c>
      <c r="L134" s="3">
        <f>J134-$J$4</f>
        <v>-142.67599999999999</v>
      </c>
      <c r="M134" s="3">
        <f>K134-$K$4</f>
        <v>23241.220999999998</v>
      </c>
      <c r="N134" s="3">
        <f>L134*0.001</f>
        <v>-0.142676</v>
      </c>
      <c r="O134" s="3">
        <f>M134*0.001</f>
        <v>23.241220999999999</v>
      </c>
      <c r="P134" s="3" t="str">
        <f>IF(O134&gt;15,"",N134)</f>
        <v/>
      </c>
      <c r="Q134" s="3">
        <f>IF(O134&lt;15,"",N134)</f>
        <v>-0.142676</v>
      </c>
      <c r="AE134" s="3">
        <v>9.0239999999999991</v>
      </c>
      <c r="AF134" s="3">
        <v>-87.050003051757813</v>
      </c>
      <c r="AG134" s="3">
        <v>-14.029999732971191</v>
      </c>
      <c r="AH134" s="3">
        <f>AF134</f>
        <v>-87.050003051757813</v>
      </c>
      <c r="AI134" s="3">
        <f>AG134</f>
        <v>-14.029999732971191</v>
      </c>
    </row>
    <row r="135" spans="1:35" x14ac:dyDescent="0.4">
      <c r="A135" s="6" t="s">
        <v>672</v>
      </c>
      <c r="B135" s="6" t="str">
        <f>MID(A135,12,8)&amp;"."&amp;RIGHT(A135,3)</f>
        <v>14:55:33.594</v>
      </c>
      <c r="C135" s="6">
        <f>LEFT(B135,2)*3600+MID(B135,4,2)*60+RIGHT(B135,6)</f>
        <v>53733.593999999997</v>
      </c>
      <c r="D135" s="6">
        <f>C135-$C$4</f>
        <v>12.189999999995052</v>
      </c>
      <c r="E135" s="6">
        <v>169.434</v>
      </c>
      <c r="F135" s="6">
        <v>24404.799999999999</v>
      </c>
      <c r="G135" s="6">
        <v>14424</v>
      </c>
      <c r="H135" s="6">
        <v>752.5</v>
      </c>
      <c r="I135" s="6">
        <v>208</v>
      </c>
      <c r="J135" s="3">
        <f>ROUND(E135*COS(0.7*PI()/180)-F135*SIN(0.7*PI()/180),3)</f>
        <v>-128.732</v>
      </c>
      <c r="K135" s="3">
        <f>ROUND(E135*SIN(0.7*PI()/180)+F135*COS(0.7*PI()/180),3)</f>
        <v>24405.048999999999</v>
      </c>
      <c r="L135" s="3">
        <f>J135-$J$4</f>
        <v>-173.447</v>
      </c>
      <c r="M135" s="3">
        <f>K135-$K$4</f>
        <v>23380.255999999998</v>
      </c>
      <c r="N135" s="3">
        <f>L135*0.001</f>
        <v>-0.17344700000000002</v>
      </c>
      <c r="O135" s="3">
        <f>M135*0.001</f>
        <v>23.380255999999999</v>
      </c>
      <c r="P135" s="3" t="str">
        <f>IF(O135&gt;15,"",N135)</f>
        <v/>
      </c>
      <c r="Q135" s="3">
        <f>IF(O135&lt;15,"",N135)</f>
        <v>-0.17344700000000002</v>
      </c>
      <c r="AE135" s="3">
        <v>9.0850000000000009</v>
      </c>
      <c r="AF135" s="3">
        <v>-86.19000244140625</v>
      </c>
      <c r="AG135" s="3">
        <v>-11.710000038146973</v>
      </c>
      <c r="AH135" s="3">
        <f>AF135</f>
        <v>-86.19000244140625</v>
      </c>
      <c r="AI135" s="3">
        <f>AG135</f>
        <v>-11.710000038146973</v>
      </c>
    </row>
    <row r="136" spans="1:35" x14ac:dyDescent="0.4">
      <c r="A136" s="6" t="s">
        <v>671</v>
      </c>
      <c r="B136" s="6" t="str">
        <f>MID(A136,12,8)&amp;"."&amp;RIGHT(A136,3)</f>
        <v>14:55:33.684</v>
      </c>
      <c r="C136" s="6">
        <f>LEFT(B136,2)*3600+MID(B136,4,2)*60+RIGHT(B136,6)</f>
        <v>53733.684000000001</v>
      </c>
      <c r="D136" s="6">
        <f>C136-$C$4</f>
        <v>12.279999999998836</v>
      </c>
      <c r="E136" s="6">
        <v>204.166</v>
      </c>
      <c r="F136" s="6">
        <v>24779.200000000001</v>
      </c>
      <c r="G136" s="6">
        <v>14701</v>
      </c>
      <c r="H136" s="6">
        <v>733.5</v>
      </c>
      <c r="I136" s="6">
        <v>206</v>
      </c>
      <c r="J136" s="3">
        <f>ROUND(E136*COS(0.7*PI()/180)-F136*SIN(0.7*PI()/180),3)</f>
        <v>-98.576999999999998</v>
      </c>
      <c r="K136" s="3">
        <f>ROUND(E136*SIN(0.7*PI()/180)+F136*COS(0.7*PI()/180),3)</f>
        <v>24779.845000000001</v>
      </c>
      <c r="L136" s="3">
        <f>J136-$J$4</f>
        <v>-143.292</v>
      </c>
      <c r="M136" s="3">
        <f>K136-$K$4</f>
        <v>23755.052</v>
      </c>
      <c r="N136" s="3">
        <f>L136*0.001</f>
        <v>-0.143292</v>
      </c>
      <c r="O136" s="3">
        <f>M136*0.001</f>
        <v>23.755051999999999</v>
      </c>
      <c r="P136" s="3" t="str">
        <f>IF(O136&gt;15,"",N136)</f>
        <v/>
      </c>
      <c r="Q136" s="3">
        <f>IF(O136&lt;15,"",N136)</f>
        <v>-0.143292</v>
      </c>
      <c r="AE136" s="3">
        <v>9.1530000000000005</v>
      </c>
      <c r="AF136" s="3">
        <v>-87.400001525878906</v>
      </c>
      <c r="AG136" s="3">
        <v>-12.590000152587891</v>
      </c>
      <c r="AH136" s="3">
        <f>AF136</f>
        <v>-87.400001525878906</v>
      </c>
      <c r="AI136" s="3">
        <f>AG136</f>
        <v>-12.590000152587891</v>
      </c>
    </row>
    <row r="137" spans="1:35" x14ac:dyDescent="0.4">
      <c r="A137" s="6" t="s">
        <v>670</v>
      </c>
      <c r="B137" s="6" t="str">
        <f>MID(A137,12,8)&amp;"."&amp;RIGHT(A137,3)</f>
        <v>14:55:33.778</v>
      </c>
      <c r="C137" s="6">
        <f>LEFT(B137,2)*3600+MID(B137,4,2)*60+RIGHT(B137,6)</f>
        <v>53733.777999999998</v>
      </c>
      <c r="D137" s="6">
        <f>C137-$C$4</f>
        <v>12.373999999996158</v>
      </c>
      <c r="E137" s="6">
        <v>125.146</v>
      </c>
      <c r="F137" s="6">
        <v>24884.9</v>
      </c>
      <c r="G137" s="6">
        <v>14833</v>
      </c>
      <c r="H137" s="6">
        <v>748.5</v>
      </c>
      <c r="I137" s="6">
        <v>204.75</v>
      </c>
      <c r="J137" s="3">
        <f>ROUND(E137*COS(0.7*PI()/180)-F137*SIN(0.7*PI()/180),3)</f>
        <v>-178.88200000000001</v>
      </c>
      <c r="K137" s="3">
        <f>ROUND(E137*SIN(0.7*PI()/180)+F137*COS(0.7*PI()/180),3)</f>
        <v>24884.572</v>
      </c>
      <c r="L137" s="3">
        <f>J137-$J$4</f>
        <v>-223.59700000000001</v>
      </c>
      <c r="M137" s="3">
        <f>K137-$K$4</f>
        <v>23859.778999999999</v>
      </c>
      <c r="N137" s="3">
        <f>L137*0.001</f>
        <v>-0.22359700000000002</v>
      </c>
      <c r="O137" s="3">
        <f>M137*0.001</f>
        <v>23.859779</v>
      </c>
      <c r="P137" s="3" t="str">
        <f>IF(O137&gt;15,"",N137)</f>
        <v/>
      </c>
      <c r="Q137" s="3">
        <f>IF(O137&lt;15,"",N137)</f>
        <v>-0.22359700000000002</v>
      </c>
      <c r="AE137" s="3">
        <v>9.2279999999999998</v>
      </c>
      <c r="AF137" s="3">
        <v>-85.279998779296875</v>
      </c>
      <c r="AG137" s="3">
        <v>-9.25</v>
      </c>
      <c r="AH137" s="3">
        <f>AF137</f>
        <v>-85.279998779296875</v>
      </c>
      <c r="AI137" s="3">
        <f>AG137</f>
        <v>-9.25</v>
      </c>
    </row>
    <row r="138" spans="1:35" x14ac:dyDescent="0.4">
      <c r="A138" s="6" t="s">
        <v>669</v>
      </c>
      <c r="B138" s="6" t="str">
        <f>MID(A138,12,8)&amp;"."&amp;RIGHT(A138,3)</f>
        <v>14:55:33.872</v>
      </c>
      <c r="C138" s="6">
        <f>LEFT(B138,2)*3600+MID(B138,4,2)*60+RIGHT(B138,6)</f>
        <v>53733.872000000003</v>
      </c>
      <c r="D138" s="6">
        <f>C138-$C$4</f>
        <v>12.468000000000757</v>
      </c>
      <c r="E138" s="6">
        <v>127.96899999999999</v>
      </c>
      <c r="F138" s="6">
        <v>25211.3</v>
      </c>
      <c r="G138" s="6">
        <v>15094</v>
      </c>
      <c r="H138" s="6">
        <v>830</v>
      </c>
      <c r="I138" s="6">
        <v>408</v>
      </c>
      <c r="J138" s="3">
        <f>ROUND(E138*COS(0.7*PI()/180)-F138*SIN(0.7*PI()/180),3)</f>
        <v>-180.047</v>
      </c>
      <c r="K138" s="3">
        <f>ROUND(E138*SIN(0.7*PI()/180)+F138*COS(0.7*PI()/180),3)</f>
        <v>25210.982</v>
      </c>
      <c r="L138" s="3">
        <f>J138-$J$4</f>
        <v>-224.762</v>
      </c>
      <c r="M138" s="3">
        <f>K138-$K$4</f>
        <v>24186.188999999998</v>
      </c>
      <c r="N138" s="3">
        <f>L138*0.001</f>
        <v>-0.22476200000000002</v>
      </c>
      <c r="O138" s="3">
        <f>M138*0.001</f>
        <v>24.186188999999999</v>
      </c>
      <c r="P138" s="3" t="str">
        <f>IF(O138&gt;15,"",N138)</f>
        <v/>
      </c>
      <c r="Q138" s="3">
        <f>IF(O138&lt;15,"",N138)</f>
        <v>-0.22476200000000002</v>
      </c>
      <c r="AE138" s="3">
        <v>9.2949999999999999</v>
      </c>
      <c r="AF138" s="3">
        <v>-86.550003051757813</v>
      </c>
      <c r="AG138" s="3">
        <v>-8.0699996948242188</v>
      </c>
      <c r="AH138" s="3">
        <f>AF138</f>
        <v>-86.550003051757813</v>
      </c>
      <c r="AI138" s="3">
        <f>AG138</f>
        <v>-8.0699996948242188</v>
      </c>
    </row>
    <row r="139" spans="1:35" x14ac:dyDescent="0.4">
      <c r="A139" s="6" t="s">
        <v>668</v>
      </c>
      <c r="B139" s="6" t="str">
        <f>MID(A139,12,8)&amp;"."&amp;RIGHT(A139,3)</f>
        <v>14:55:33.962</v>
      </c>
      <c r="C139" s="6">
        <f>LEFT(B139,2)*3600+MID(B139,4,2)*60+RIGHT(B139,6)</f>
        <v>53733.962</v>
      </c>
      <c r="D139" s="6">
        <f>C139-$C$4</f>
        <v>12.557999999997264</v>
      </c>
      <c r="E139" s="6">
        <v>105.22</v>
      </c>
      <c r="F139" s="6">
        <v>25355.7</v>
      </c>
      <c r="G139" s="6">
        <v>15224.5</v>
      </c>
      <c r="H139" s="6">
        <v>777</v>
      </c>
      <c r="I139" s="6">
        <v>203</v>
      </c>
      <c r="J139" s="3">
        <f>ROUND(E139*COS(0.7*PI()/180)-F139*SIN(0.7*PI()/180),3)</f>
        <v>-204.55799999999999</v>
      </c>
      <c r="K139" s="3">
        <f>ROUND(E139*SIN(0.7*PI()/180)+F139*COS(0.7*PI()/180),3)</f>
        <v>25355.093000000001</v>
      </c>
      <c r="L139" s="3">
        <f>J139-$J$4</f>
        <v>-249.273</v>
      </c>
      <c r="M139" s="3">
        <f>K139-$K$4</f>
        <v>24330.3</v>
      </c>
      <c r="N139" s="3">
        <f>L139*0.001</f>
        <v>-0.24927299999999999</v>
      </c>
      <c r="O139" s="3">
        <f>M139*0.001</f>
        <v>24.330300000000001</v>
      </c>
      <c r="P139" s="3" t="str">
        <f>IF(O139&gt;15,"",N139)</f>
        <v/>
      </c>
      <c r="Q139" s="3">
        <f>IF(O139&lt;15,"",N139)</f>
        <v>-0.24927299999999999</v>
      </c>
      <c r="AE139" s="3">
        <v>9.3539999999999992</v>
      </c>
      <c r="AF139" s="3">
        <v>-87.540000915527344</v>
      </c>
      <c r="AG139" s="3">
        <v>-13.079999923706055</v>
      </c>
      <c r="AH139" s="3">
        <f>AF139</f>
        <v>-87.540000915527344</v>
      </c>
      <c r="AI139" s="3">
        <f>AG139</f>
        <v>-13.079999923706055</v>
      </c>
    </row>
    <row r="140" spans="1:35" x14ac:dyDescent="0.4">
      <c r="A140" s="6" t="s">
        <v>667</v>
      </c>
      <c r="B140" s="6" t="str">
        <f>MID(A140,12,8)&amp;"."&amp;RIGHT(A140,3)</f>
        <v>14:55:34.055</v>
      </c>
      <c r="C140" s="6">
        <f>LEFT(B140,2)*3600+MID(B140,4,2)*60+RIGHT(B140,6)</f>
        <v>53734.055</v>
      </c>
      <c r="D140" s="6">
        <f>C140-$C$4</f>
        <v>12.650999999998021</v>
      </c>
      <c r="E140" s="6">
        <v>50.3125</v>
      </c>
      <c r="F140" s="6">
        <v>25663.599999999999</v>
      </c>
      <c r="G140" s="6">
        <v>15507</v>
      </c>
      <c r="H140" s="6">
        <v>754</v>
      </c>
      <c r="I140" s="6">
        <v>201.5</v>
      </c>
      <c r="J140" s="3">
        <f>ROUND(E140*COS(0.7*PI()/180)-F140*SIN(0.7*PI()/180),3)</f>
        <v>-263.22300000000001</v>
      </c>
      <c r="K140" s="3">
        <f>ROUND(E140*SIN(0.7*PI()/180)+F140*COS(0.7*PI()/180),3)</f>
        <v>25662.298999999999</v>
      </c>
      <c r="L140" s="3">
        <f>J140-$J$4</f>
        <v>-307.93799999999999</v>
      </c>
      <c r="M140" s="3">
        <f>K140-$K$4</f>
        <v>24637.505999999998</v>
      </c>
      <c r="N140" s="3">
        <f>L140*0.001</f>
        <v>-0.30793799999999999</v>
      </c>
      <c r="O140" s="3">
        <f>M140*0.001</f>
        <v>24.637505999999998</v>
      </c>
      <c r="P140" s="3" t="str">
        <f>IF(O140&gt;15,"",N140)</f>
        <v/>
      </c>
      <c r="Q140" s="3">
        <f>IF(O140&lt;15,"",N140)</f>
        <v>-0.30793799999999999</v>
      </c>
      <c r="AE140" s="3">
        <v>9.42</v>
      </c>
      <c r="AF140" s="3">
        <v>-87.19000244140625</v>
      </c>
      <c r="AG140" s="3">
        <v>-8.0699996948242188</v>
      </c>
      <c r="AH140" s="3">
        <f>AF140</f>
        <v>-87.19000244140625</v>
      </c>
      <c r="AI140" s="3">
        <f>AG140</f>
        <v>-8.0699996948242188</v>
      </c>
    </row>
    <row r="141" spans="1:35" x14ac:dyDescent="0.4">
      <c r="A141" s="6" t="s">
        <v>666</v>
      </c>
      <c r="B141" s="6" t="str">
        <f>MID(A141,12,8)&amp;"."&amp;RIGHT(A141,3)</f>
        <v>14:55:34.147</v>
      </c>
      <c r="C141" s="6">
        <f>LEFT(B141,2)*3600+MID(B141,4,2)*60+RIGHT(B141,6)</f>
        <v>53734.146999999997</v>
      </c>
      <c r="D141" s="6">
        <f>C141-$C$4</f>
        <v>12.742999999994936</v>
      </c>
      <c r="E141" s="6">
        <v>85.916200000000003</v>
      </c>
      <c r="F141" s="6">
        <v>25849.599999999999</v>
      </c>
      <c r="G141" s="6">
        <v>15639</v>
      </c>
      <c r="H141" s="6">
        <v>747</v>
      </c>
      <c r="I141" s="6">
        <v>200.25</v>
      </c>
      <c r="J141" s="3">
        <f>ROUND(E141*COS(0.7*PI()/180)-F141*SIN(0.7*PI()/180),3)</f>
        <v>-229.89500000000001</v>
      </c>
      <c r="K141" s="3">
        <f>ROUND(E141*SIN(0.7*PI()/180)+F141*COS(0.7*PI()/180),3)</f>
        <v>25848.720000000001</v>
      </c>
      <c r="L141" s="3">
        <f>J141-$J$4</f>
        <v>-274.61</v>
      </c>
      <c r="M141" s="3">
        <f>K141-$K$4</f>
        <v>24823.927</v>
      </c>
      <c r="N141" s="3">
        <f>L141*0.001</f>
        <v>-0.27461000000000002</v>
      </c>
      <c r="O141" s="3">
        <f>M141*0.001</f>
        <v>24.823927000000001</v>
      </c>
      <c r="P141" s="3" t="str">
        <f>IF(O141&gt;15,"",N141)</f>
        <v/>
      </c>
      <c r="Q141" s="3">
        <f>IF(O141&lt;15,"",N141)</f>
        <v>-0.27461000000000002</v>
      </c>
      <c r="AE141" s="3">
        <v>9.4949999999999992</v>
      </c>
      <c r="AF141" s="3">
        <v>-87.290000915527344</v>
      </c>
      <c r="AG141" s="3">
        <v>-8.7299995422363281</v>
      </c>
      <c r="AH141" s="3">
        <f>AF141</f>
        <v>-87.290000915527344</v>
      </c>
      <c r="AI141" s="3">
        <f>AG141</f>
        <v>-8.7299995422363281</v>
      </c>
    </row>
    <row r="142" spans="1:35" x14ac:dyDescent="0.4">
      <c r="AE142" s="3">
        <v>9.5679999999999996</v>
      </c>
      <c r="AF142" s="3">
        <v>-89.160003662109375</v>
      </c>
      <c r="AG142" s="3">
        <v>0.36000001430511475</v>
      </c>
      <c r="AH142" s="3">
        <f>AF142</f>
        <v>-89.160003662109375</v>
      </c>
      <c r="AI142" s="3">
        <f>AG142</f>
        <v>0.36000001430511475</v>
      </c>
    </row>
    <row r="143" spans="1:35" x14ac:dyDescent="0.4">
      <c r="AE143" s="3">
        <v>9.6370000000000005</v>
      </c>
      <c r="AF143" s="3">
        <v>-87.040000915527344</v>
      </c>
      <c r="AG143" s="3">
        <v>-8.119999885559082</v>
      </c>
      <c r="AH143" s="3">
        <f>AF143</f>
        <v>-87.040000915527344</v>
      </c>
      <c r="AI143" s="3">
        <f>AG143</f>
        <v>-8.119999885559082</v>
      </c>
    </row>
    <row r="144" spans="1:35" x14ac:dyDescent="0.4">
      <c r="AE144" s="3">
        <v>9.69</v>
      </c>
      <c r="AF144" s="3">
        <v>-86.669998168945313</v>
      </c>
      <c r="AG144" s="3">
        <v>0.87000000476837158</v>
      </c>
      <c r="AH144" s="3">
        <f>AF144</f>
        <v>-86.669998168945313</v>
      </c>
      <c r="AI144" s="3">
        <f>AG144</f>
        <v>0.87000000476837158</v>
      </c>
    </row>
    <row r="145" spans="18:35" x14ac:dyDescent="0.4">
      <c r="AE145" s="3">
        <v>9.7530000000000001</v>
      </c>
      <c r="AF145" s="3">
        <v>-87.05999755859375</v>
      </c>
      <c r="AG145" s="3">
        <v>-3.8199999332427979</v>
      </c>
      <c r="AH145" s="3">
        <f>AF145</f>
        <v>-87.05999755859375</v>
      </c>
      <c r="AI145" s="3">
        <f>AG145</f>
        <v>-3.8199999332427979</v>
      </c>
    </row>
    <row r="146" spans="18:35" x14ac:dyDescent="0.4">
      <c r="AE146" s="3">
        <v>9.8160000000000007</v>
      </c>
      <c r="AF146" s="3">
        <v>-85.730003356933594</v>
      </c>
      <c r="AG146" s="3">
        <v>1.2100000381469727</v>
      </c>
      <c r="AH146" s="3">
        <f>AF146</f>
        <v>-85.730003356933594</v>
      </c>
      <c r="AI146" s="3">
        <f>AG146</f>
        <v>1.2100000381469727</v>
      </c>
    </row>
    <row r="147" spans="18:35" x14ac:dyDescent="0.4">
      <c r="AE147" s="3">
        <v>9.891</v>
      </c>
      <c r="AF147" s="3">
        <v>-86.040000915527344</v>
      </c>
      <c r="AG147" s="3">
        <v>2.3199999332427979</v>
      </c>
      <c r="AH147" s="3">
        <f>AF147</f>
        <v>-86.040000915527344</v>
      </c>
      <c r="AI147" s="3">
        <f>AG147</f>
        <v>2.3199999332427979</v>
      </c>
    </row>
    <row r="148" spans="18:35" x14ac:dyDescent="0.4">
      <c r="AE148" s="3">
        <v>9.9529999999999994</v>
      </c>
      <c r="AF148" s="3">
        <v>-85.5</v>
      </c>
      <c r="AG148" s="3">
        <v>0.87000000476837158</v>
      </c>
      <c r="AH148" s="3">
        <f>AF148</f>
        <v>-85.5</v>
      </c>
      <c r="AI148" s="3">
        <f>AG148</f>
        <v>0.87000000476837158</v>
      </c>
    </row>
    <row r="149" spans="18:35" x14ac:dyDescent="0.4">
      <c r="AE149" s="3">
        <v>10.02</v>
      </c>
      <c r="AF149" s="3">
        <v>-87.589996337890625</v>
      </c>
      <c r="AG149" s="3">
        <v>-6.9099998474121094</v>
      </c>
      <c r="AH149" s="3">
        <f>AF149</f>
        <v>-87.589996337890625</v>
      </c>
      <c r="AI149" s="3">
        <f>AG149</f>
        <v>-6.9099998474121094</v>
      </c>
    </row>
    <row r="150" spans="18:35" x14ac:dyDescent="0.4">
      <c r="AE150" s="3">
        <v>10.087999999999999</v>
      </c>
      <c r="AF150" s="3">
        <v>-85.339996337890625</v>
      </c>
      <c r="AG150" s="3">
        <v>-2.369999885559082</v>
      </c>
      <c r="AH150" s="3">
        <f>AF150</f>
        <v>-85.339996337890625</v>
      </c>
      <c r="AI150" s="3">
        <f>AG150</f>
        <v>-2.369999885559082</v>
      </c>
    </row>
    <row r="151" spans="18:35" x14ac:dyDescent="0.4">
      <c r="AE151" s="3">
        <v>10.145</v>
      </c>
      <c r="AF151" s="3">
        <v>-85.720001220703125</v>
      </c>
      <c r="AG151" s="3">
        <v>-6.309999942779541</v>
      </c>
      <c r="AH151" s="3">
        <f>AF151</f>
        <v>-85.720001220703125</v>
      </c>
      <c r="AI151" s="3">
        <f>AG151</f>
        <v>-6.309999942779541</v>
      </c>
    </row>
    <row r="152" spans="18:35" x14ac:dyDescent="0.4">
      <c r="R152" s="6"/>
      <c r="AE152" s="3">
        <v>10.212999999999999</v>
      </c>
      <c r="AF152" s="3">
        <v>-86.510002136230469</v>
      </c>
      <c r="AG152" s="3">
        <v>-7.1500000953674316</v>
      </c>
      <c r="AH152" s="3">
        <f>AF152</f>
        <v>-86.510002136230469</v>
      </c>
      <c r="AI152" s="3">
        <f>AG152</f>
        <v>-7.1500000953674316</v>
      </c>
    </row>
    <row r="153" spans="18:35" x14ac:dyDescent="0.4">
      <c r="R153" s="6"/>
      <c r="AE153" s="3">
        <v>10.281000000000001</v>
      </c>
      <c r="AF153" s="3">
        <v>-88.209999084472656</v>
      </c>
      <c r="AG153" s="3">
        <v>2.2799999713897705</v>
      </c>
      <c r="AH153" s="3">
        <f>AF153</f>
        <v>-88.209999084472656</v>
      </c>
      <c r="AI153" s="3">
        <f>AG153</f>
        <v>2.2799999713897705</v>
      </c>
    </row>
    <row r="154" spans="18:35" x14ac:dyDescent="0.4">
      <c r="R154" s="6"/>
      <c r="AE154" s="3">
        <v>10.343</v>
      </c>
      <c r="AF154" s="3">
        <v>-86.830001831054688</v>
      </c>
      <c r="AG154" s="3">
        <v>2.5699999332427979</v>
      </c>
      <c r="AH154" s="3">
        <f>AF154</f>
        <v>-86.830001831054688</v>
      </c>
      <c r="AI154" s="3">
        <f>AG154</f>
        <v>2.5699999332427979</v>
      </c>
    </row>
    <row r="155" spans="18:35" x14ac:dyDescent="0.4">
      <c r="R155" s="6"/>
      <c r="AE155" s="3">
        <v>10.42</v>
      </c>
      <c r="AF155" s="3">
        <v>-84.400001525878906</v>
      </c>
      <c r="AG155" s="3">
        <v>-1.0800000429153442</v>
      </c>
      <c r="AH155" s="3">
        <f>AF155</f>
        <v>-84.400001525878906</v>
      </c>
      <c r="AI155" s="3">
        <f>AG155</f>
        <v>-1.0800000429153442</v>
      </c>
    </row>
    <row r="156" spans="18:35" x14ac:dyDescent="0.4">
      <c r="R156" s="6"/>
      <c r="AE156" s="3">
        <v>10.475</v>
      </c>
      <c r="AF156" s="3">
        <v>-85.339996337890625</v>
      </c>
      <c r="AG156" s="3">
        <v>-1.2400000095367432</v>
      </c>
      <c r="AH156" s="3">
        <f>AF156</f>
        <v>-85.339996337890625</v>
      </c>
      <c r="AI156" s="3">
        <f>AG156</f>
        <v>-1.2400000095367432</v>
      </c>
    </row>
    <row r="157" spans="18:35" x14ac:dyDescent="0.4">
      <c r="R157" s="6"/>
      <c r="AE157" s="3">
        <v>10.54</v>
      </c>
      <c r="AF157" s="3">
        <v>-82.279998779296875</v>
      </c>
      <c r="AG157" s="3">
        <v>-0.15000000596046448</v>
      </c>
      <c r="AH157" s="3">
        <f>AF157</f>
        <v>-82.279998779296875</v>
      </c>
      <c r="AI157" s="3">
        <f>AG157</f>
        <v>-0.15000000596046448</v>
      </c>
    </row>
    <row r="158" spans="18:35" x14ac:dyDescent="0.4">
      <c r="R158" s="6"/>
      <c r="AE158" s="3">
        <v>10.606</v>
      </c>
      <c r="AF158" s="3">
        <v>-82.870002746582031</v>
      </c>
      <c r="AG158" s="3">
        <v>7.1700000762939453</v>
      </c>
      <c r="AH158" s="3">
        <f>AF158</f>
        <v>-82.870002746582031</v>
      </c>
      <c r="AI158" s="3">
        <f>AG158</f>
        <v>7.1700000762939453</v>
      </c>
    </row>
    <row r="159" spans="18:35" x14ac:dyDescent="0.4">
      <c r="R159" s="6"/>
      <c r="AE159" s="3">
        <v>10.670999999999999</v>
      </c>
      <c r="AF159" s="3">
        <v>-80.540000915527344</v>
      </c>
      <c r="AG159" s="3">
        <v>4.119999885559082</v>
      </c>
      <c r="AH159" s="3">
        <f>AF159</f>
        <v>-80.540000915527344</v>
      </c>
      <c r="AI159" s="3">
        <f>AG159</f>
        <v>4.119999885559082</v>
      </c>
    </row>
    <row r="160" spans="18:35" x14ac:dyDescent="0.4">
      <c r="R160" s="6"/>
      <c r="AE160" s="3">
        <v>10.737</v>
      </c>
      <c r="AF160" s="3">
        <v>-81.769996643066406</v>
      </c>
      <c r="AG160" s="3">
        <v>1.3700000047683716</v>
      </c>
      <c r="AH160" s="3">
        <f>AF160</f>
        <v>-81.769996643066406</v>
      </c>
      <c r="AI160" s="3">
        <f>AG160</f>
        <v>1.3700000047683716</v>
      </c>
    </row>
    <row r="161" spans="10:35" x14ac:dyDescent="0.4">
      <c r="R161" s="6"/>
      <c r="AE161" s="3">
        <v>10.803000000000001</v>
      </c>
      <c r="AF161" s="3">
        <v>-79.639999389648438</v>
      </c>
      <c r="AG161" s="3">
        <v>-2.9800000190734863</v>
      </c>
      <c r="AH161" s="3">
        <f>AF161</f>
        <v>-79.639999389648438</v>
      </c>
      <c r="AI161" s="3">
        <f>AG161</f>
        <v>-2.9800000190734863</v>
      </c>
    </row>
    <row r="162" spans="10:35" x14ac:dyDescent="0.4">
      <c r="R162" s="6"/>
      <c r="AE162" s="3">
        <v>10.872</v>
      </c>
      <c r="AF162" s="3">
        <v>-80.610000610351563</v>
      </c>
      <c r="AG162" s="3">
        <v>3.0899999141693115</v>
      </c>
      <c r="AH162" s="3">
        <f>AF162</f>
        <v>-80.610000610351563</v>
      </c>
      <c r="AI162" s="3">
        <f>AG162</f>
        <v>3.0899999141693115</v>
      </c>
    </row>
    <row r="163" spans="10:35" x14ac:dyDescent="0.4">
      <c r="R163" s="6"/>
      <c r="AE163" s="3">
        <v>10.936</v>
      </c>
      <c r="AF163" s="3">
        <v>-80.620002746582031</v>
      </c>
      <c r="AG163" s="3">
        <v>3.8299999237060547</v>
      </c>
      <c r="AH163" s="3">
        <f>AF163</f>
        <v>-80.620002746582031</v>
      </c>
      <c r="AI163" s="3">
        <f>AG163</f>
        <v>3.8299999237060547</v>
      </c>
    </row>
    <row r="164" spans="10:35" x14ac:dyDescent="0.4">
      <c r="R164" s="6"/>
      <c r="AE164" s="3">
        <v>11.02</v>
      </c>
      <c r="AF164" s="3">
        <v>-82.25</v>
      </c>
      <c r="AG164" s="3">
        <v>-1.4299999475479126</v>
      </c>
      <c r="AH164" s="3">
        <f>AF164</f>
        <v>-82.25</v>
      </c>
      <c r="AI164" s="3">
        <f>AG164</f>
        <v>-1.4299999475479126</v>
      </c>
    </row>
    <row r="165" spans="10:35" x14ac:dyDescent="0.4">
      <c r="R165" s="6"/>
      <c r="AE165" s="3">
        <v>11.097</v>
      </c>
      <c r="AF165" s="3">
        <v>-82.25</v>
      </c>
      <c r="AG165" s="3">
        <v>-1.4299999475479126</v>
      </c>
      <c r="AH165" s="3">
        <f>AF165</f>
        <v>-82.25</v>
      </c>
      <c r="AI165" s="3">
        <f>AG165</f>
        <v>-1.4299999475479126</v>
      </c>
    </row>
    <row r="166" spans="10:35" x14ac:dyDescent="0.4">
      <c r="R166" s="6"/>
      <c r="AE166" s="3">
        <v>11.177</v>
      </c>
      <c r="AF166" s="3">
        <v>-80.169998168945313</v>
      </c>
      <c r="AG166" s="3">
        <v>-9.3500003814697266</v>
      </c>
      <c r="AH166" s="3">
        <f>AF166</f>
        <v>-80.169998168945313</v>
      </c>
      <c r="AI166" s="3">
        <f>AG166</f>
        <v>-9.3500003814697266</v>
      </c>
    </row>
    <row r="167" spans="10:35" x14ac:dyDescent="0.4">
      <c r="R167" s="6"/>
      <c r="AE167" s="3">
        <v>11.292</v>
      </c>
      <c r="AF167" s="3">
        <v>-65.589996337890625</v>
      </c>
      <c r="AG167" s="3">
        <v>-0.2199999988079071</v>
      </c>
      <c r="AH167" s="3">
        <f>AF167</f>
        <v>-65.589996337890625</v>
      </c>
      <c r="AI167" s="3">
        <f>AG167</f>
        <v>-0.2199999988079071</v>
      </c>
    </row>
    <row r="168" spans="10:35" x14ac:dyDescent="0.4">
      <c r="J168" s="6"/>
      <c r="K168" s="6"/>
      <c r="L168" s="6"/>
      <c r="M168" s="6"/>
      <c r="N168" s="6"/>
      <c r="O168" s="6"/>
      <c r="Q168" s="6"/>
      <c r="R168" s="6"/>
      <c r="AE168" s="3">
        <v>11.375999999999999</v>
      </c>
      <c r="AF168" s="3">
        <v>-50.75</v>
      </c>
      <c r="AG168" s="3">
        <v>16.930000305175781</v>
      </c>
      <c r="AH168" s="3">
        <f>AF168</f>
        <v>-50.75</v>
      </c>
      <c r="AI168" s="3">
        <f>AG168</f>
        <v>16.930000305175781</v>
      </c>
    </row>
    <row r="169" spans="10:35" x14ac:dyDescent="0.4">
      <c r="J169" s="6"/>
      <c r="K169" s="6"/>
      <c r="L169" s="6"/>
      <c r="M169" s="6"/>
      <c r="N169" s="6"/>
      <c r="O169" s="6"/>
      <c r="Q169" s="6"/>
      <c r="R169" s="6"/>
      <c r="AE169" s="3">
        <v>11.45</v>
      </c>
      <c r="AF169" s="3">
        <v>-41.310001373291016</v>
      </c>
      <c r="AG169" s="3">
        <v>6.3899998664855957</v>
      </c>
      <c r="AH169" s="3">
        <f>AF169</f>
        <v>-41.310001373291016</v>
      </c>
      <c r="AI169" s="3">
        <f>AG169</f>
        <v>6.3899998664855957</v>
      </c>
    </row>
    <row r="170" spans="10:35" x14ac:dyDescent="0.4">
      <c r="J170" s="6"/>
      <c r="K170" s="6"/>
      <c r="L170" s="6"/>
      <c r="M170" s="6"/>
      <c r="N170" s="6"/>
      <c r="O170" s="6"/>
      <c r="Q170" s="6"/>
      <c r="R170" s="6"/>
      <c r="AE170" s="3">
        <v>11.523</v>
      </c>
      <c r="AF170" s="3">
        <v>-38.939998626708984</v>
      </c>
      <c r="AG170" s="3">
        <v>1.9600000381469727</v>
      </c>
      <c r="AH170" s="3">
        <f>AF170</f>
        <v>-38.939998626708984</v>
      </c>
      <c r="AI170" s="3">
        <f>AG170</f>
        <v>1.9600000381469727</v>
      </c>
    </row>
    <row r="171" spans="10:35" x14ac:dyDescent="0.4">
      <c r="J171" s="6"/>
      <c r="K171" s="6"/>
      <c r="L171" s="6"/>
      <c r="M171" s="6"/>
      <c r="N171" s="6"/>
      <c r="O171" s="6"/>
      <c r="Q171" s="6"/>
      <c r="R171" s="6"/>
      <c r="AE171" s="3">
        <v>11.584</v>
      </c>
      <c r="AF171" s="3">
        <v>-31.069999694824219</v>
      </c>
      <c r="AG171" s="3">
        <v>1.0199999809265137</v>
      </c>
      <c r="AH171" s="3">
        <f>AF171</f>
        <v>-31.069999694824219</v>
      </c>
      <c r="AI171" s="3">
        <f>AG171</f>
        <v>1.0199999809265137</v>
      </c>
    </row>
    <row r="172" spans="10:35" x14ac:dyDescent="0.4">
      <c r="J172" s="6"/>
      <c r="K172" s="6"/>
      <c r="L172" s="6"/>
      <c r="M172" s="6"/>
      <c r="N172" s="6"/>
      <c r="O172" s="6"/>
      <c r="Q172" s="6"/>
      <c r="R172" s="6"/>
      <c r="AE172" s="3">
        <v>11.638999999999999</v>
      </c>
      <c r="AF172" s="3">
        <v>-30.219999313354492</v>
      </c>
      <c r="AG172" s="3">
        <v>0.8399999737739563</v>
      </c>
      <c r="AH172" s="3">
        <f>AF172</f>
        <v>-30.219999313354492</v>
      </c>
      <c r="AI172" s="3">
        <f>AG172</f>
        <v>0.8399999737739563</v>
      </c>
    </row>
    <row r="173" spans="10:35" x14ac:dyDescent="0.4">
      <c r="J173" s="6"/>
      <c r="K173" s="6"/>
      <c r="L173" s="6"/>
      <c r="M173" s="6"/>
      <c r="N173" s="6"/>
      <c r="O173" s="6"/>
      <c r="Q173" s="6"/>
      <c r="R173" s="6"/>
      <c r="AE173" s="3">
        <v>11.718</v>
      </c>
      <c r="AF173" s="3">
        <v>-42.680000305175781</v>
      </c>
      <c r="AG173" s="3">
        <v>3.3499999046325684</v>
      </c>
      <c r="AH173" s="3">
        <f>AF173</f>
        <v>-42.680000305175781</v>
      </c>
      <c r="AI173" s="3">
        <f>AG173</f>
        <v>3.3499999046325684</v>
      </c>
    </row>
    <row r="174" spans="10:35" x14ac:dyDescent="0.4">
      <c r="J174" s="6"/>
      <c r="K174" s="6"/>
      <c r="L174" s="6"/>
      <c r="M174" s="6"/>
      <c r="N174" s="6"/>
      <c r="O174" s="6"/>
      <c r="Q174" s="6"/>
      <c r="R174" s="6"/>
      <c r="AE174" s="3">
        <v>11.778</v>
      </c>
      <c r="AF174" s="3">
        <v>-46.560001373291016</v>
      </c>
      <c r="AG174" s="3">
        <v>7.2600002288818359</v>
      </c>
      <c r="AH174" s="3">
        <f>AF174</f>
        <v>-46.560001373291016</v>
      </c>
      <c r="AI174" s="3">
        <f>AG174</f>
        <v>7.2600002288818359</v>
      </c>
    </row>
    <row r="175" spans="10:35" x14ac:dyDescent="0.4">
      <c r="J175" s="6"/>
      <c r="K175" s="6"/>
      <c r="L175" s="6"/>
      <c r="M175" s="6"/>
      <c r="N175" s="6"/>
      <c r="O175" s="6"/>
      <c r="Q175" s="6"/>
      <c r="R175" s="6"/>
      <c r="AE175" s="3">
        <v>11.837</v>
      </c>
      <c r="AF175" s="3">
        <v>-59.669998168945313</v>
      </c>
      <c r="AG175" s="3">
        <v>9.5399999618530273</v>
      </c>
      <c r="AH175" s="3">
        <f>AF175</f>
        <v>-59.669998168945313</v>
      </c>
      <c r="AI175" s="3">
        <f>AG175</f>
        <v>9.5399999618530273</v>
      </c>
    </row>
    <row r="176" spans="10:35" x14ac:dyDescent="0.4">
      <c r="J176" s="6"/>
      <c r="K176" s="6"/>
      <c r="L176" s="6"/>
      <c r="M176" s="6"/>
      <c r="N176" s="6"/>
      <c r="O176" s="6"/>
      <c r="Q176" s="6"/>
      <c r="R176" s="6"/>
      <c r="AE176" s="3">
        <v>11.896000000000001</v>
      </c>
      <c r="AF176" s="3">
        <v>-69.879997253417969</v>
      </c>
      <c r="AG176" s="3">
        <v>-6.0900001525878906</v>
      </c>
      <c r="AH176" s="3">
        <f>AF176</f>
        <v>-69.879997253417969</v>
      </c>
      <c r="AI176" s="3">
        <f>AG176</f>
        <v>-6.0900001525878906</v>
      </c>
    </row>
    <row r="177" spans="10:35" x14ac:dyDescent="0.4">
      <c r="J177" s="6"/>
      <c r="K177" s="6"/>
      <c r="L177" s="6"/>
      <c r="M177" s="6"/>
      <c r="N177" s="6"/>
      <c r="O177" s="6"/>
      <c r="Q177" s="6"/>
      <c r="R177" s="6"/>
      <c r="AE177" s="3">
        <v>11.956</v>
      </c>
      <c r="AF177" s="3">
        <v>-77.790000915527344</v>
      </c>
      <c r="AG177" s="3">
        <v>-4.0100002288818359</v>
      </c>
      <c r="AH177" s="3">
        <f>AF177</f>
        <v>-77.790000915527344</v>
      </c>
      <c r="AI177" s="3">
        <f>AG177</f>
        <v>-4.0100002288818359</v>
      </c>
    </row>
    <row r="178" spans="10:35" x14ac:dyDescent="0.4">
      <c r="J178" s="6"/>
      <c r="K178" s="6"/>
      <c r="L178" s="6"/>
      <c r="M178" s="6"/>
      <c r="N178" s="6"/>
      <c r="O178" s="6"/>
      <c r="Q178" s="6"/>
      <c r="R178" s="6"/>
      <c r="AE178" s="3">
        <v>12.013</v>
      </c>
      <c r="AF178" s="3">
        <v>-78.120002746582031</v>
      </c>
      <c r="AG178" s="3">
        <v>-5.0399999618530273</v>
      </c>
      <c r="AH178" s="3">
        <f>AF178</f>
        <v>-78.120002746582031</v>
      </c>
      <c r="AI178" s="3">
        <f>AG178</f>
        <v>-5.0399999618530273</v>
      </c>
    </row>
    <row r="179" spans="10:35" x14ac:dyDescent="0.4">
      <c r="J179" s="6"/>
      <c r="K179" s="6"/>
      <c r="L179" s="6"/>
      <c r="M179" s="6"/>
      <c r="N179" s="6"/>
      <c r="O179" s="6"/>
      <c r="Q179" s="6"/>
      <c r="R179" s="6"/>
      <c r="AE179" s="3">
        <v>12.093</v>
      </c>
      <c r="AF179" s="3">
        <v>-80.099998474121094</v>
      </c>
      <c r="AG179" s="3">
        <v>-6.6399998664855957</v>
      </c>
      <c r="AH179" s="3">
        <f>AF179</f>
        <v>-80.099998474121094</v>
      </c>
      <c r="AI179" s="3">
        <f>AG179</f>
        <v>-6.6399998664855957</v>
      </c>
    </row>
    <row r="180" spans="10:35" x14ac:dyDescent="0.4">
      <c r="J180" s="6"/>
      <c r="K180" s="6"/>
      <c r="L180" s="6"/>
      <c r="M180" s="6"/>
      <c r="N180" s="6"/>
      <c r="O180" s="6"/>
      <c r="Q180" s="6"/>
      <c r="R180" s="6"/>
      <c r="AE180" s="3">
        <v>12.141999999999999</v>
      </c>
      <c r="AF180" s="3">
        <v>-79.459999084472656</v>
      </c>
      <c r="AG180" s="3">
        <v>-4.940000057220459</v>
      </c>
      <c r="AH180" s="3">
        <f>AF180</f>
        <v>-79.459999084472656</v>
      </c>
      <c r="AI180" s="3">
        <f>AG180</f>
        <v>-4.940000057220459</v>
      </c>
    </row>
    <row r="181" spans="10:35" x14ac:dyDescent="0.4">
      <c r="J181" s="6"/>
      <c r="K181" s="6"/>
      <c r="L181" s="6"/>
      <c r="M181" s="6"/>
      <c r="N181" s="6"/>
      <c r="O181" s="6"/>
      <c r="Q181" s="6"/>
      <c r="R181" s="6"/>
      <c r="AE181" s="3">
        <v>12.212</v>
      </c>
      <c r="AF181" s="3">
        <v>-75.040000915527344</v>
      </c>
      <c r="AG181" s="3">
        <v>-0.95999997854232788</v>
      </c>
      <c r="AH181" s="3">
        <f>AF181</f>
        <v>-75.040000915527344</v>
      </c>
      <c r="AI181" s="3">
        <f>AG181</f>
        <v>-0.95999997854232788</v>
      </c>
    </row>
    <row r="182" spans="10:35" x14ac:dyDescent="0.4">
      <c r="J182" s="6"/>
      <c r="K182" s="6"/>
      <c r="L182" s="6"/>
      <c r="M182" s="6"/>
      <c r="N182" s="6"/>
      <c r="O182" s="6"/>
      <c r="Q182" s="6"/>
      <c r="R182" s="6"/>
      <c r="AE182" s="3">
        <v>12.282999999999999</v>
      </c>
      <c r="AF182" s="3">
        <v>-57.299999237060547</v>
      </c>
      <c r="AG182" s="3">
        <v>-3.059999942779541</v>
      </c>
      <c r="AH182" s="3">
        <f>AF182</f>
        <v>-57.299999237060547</v>
      </c>
      <c r="AI182" s="3">
        <f>AG182</f>
        <v>-3.059999942779541</v>
      </c>
    </row>
    <row r="183" spans="10:35" x14ac:dyDescent="0.4">
      <c r="J183" s="6"/>
      <c r="K183" s="6"/>
      <c r="L183" s="6"/>
      <c r="M183" s="6"/>
      <c r="N183" s="6"/>
      <c r="O183" s="6"/>
      <c r="Q183" s="6"/>
      <c r="R183" s="6"/>
      <c r="AE183" s="3">
        <v>12.356</v>
      </c>
      <c r="AF183" s="3">
        <v>-39.069999694824219</v>
      </c>
      <c r="AG183" s="3">
        <v>11.340000152587891</v>
      </c>
      <c r="AH183" s="3">
        <f>AF183</f>
        <v>-39.069999694824219</v>
      </c>
      <c r="AI183" s="3">
        <f>AG183</f>
        <v>11.340000152587891</v>
      </c>
    </row>
    <row r="184" spans="10:35" x14ac:dyDescent="0.4">
      <c r="J184" s="6"/>
      <c r="K184" s="6"/>
      <c r="L184" s="6"/>
      <c r="M184" s="6"/>
      <c r="N184" s="6"/>
      <c r="O184" s="6"/>
      <c r="Q184" s="6"/>
      <c r="R184" s="6"/>
      <c r="AE184" s="3">
        <v>12.417</v>
      </c>
      <c r="AF184" s="3">
        <v>-22.079999923706055</v>
      </c>
      <c r="AG184" s="3">
        <v>5.5</v>
      </c>
      <c r="AH184" s="3">
        <f>AF184</f>
        <v>-22.079999923706055</v>
      </c>
      <c r="AI184" s="3">
        <f>AG184</f>
        <v>5.5</v>
      </c>
    </row>
    <row r="185" spans="10:35" x14ac:dyDescent="0.4">
      <c r="J185" s="6"/>
      <c r="K185" s="6"/>
      <c r="L185" s="6"/>
      <c r="M185" s="6"/>
      <c r="N185" s="6"/>
      <c r="O185" s="6"/>
      <c r="Q185" s="6"/>
      <c r="R185" s="6"/>
      <c r="AE185" s="3">
        <v>12.484999999999999</v>
      </c>
      <c r="AF185" s="3">
        <v>-12.359999656677246</v>
      </c>
      <c r="AG185" s="3">
        <v>3.9500000476837158</v>
      </c>
      <c r="AH185" s="3">
        <f>AF185</f>
        <v>-12.359999656677246</v>
      </c>
      <c r="AI185" s="3">
        <f>AG185</f>
        <v>3.9500000476837158</v>
      </c>
    </row>
    <row r="186" spans="10:35" x14ac:dyDescent="0.4">
      <c r="J186" s="6"/>
      <c r="K186" s="6"/>
      <c r="L186" s="6"/>
      <c r="M186" s="6"/>
      <c r="N186" s="6"/>
      <c r="O186" s="6"/>
      <c r="Q186" s="6"/>
      <c r="R186" s="6"/>
      <c r="AE186" s="3">
        <v>12.538</v>
      </c>
      <c r="AF186" s="3">
        <v>-10.479999542236328</v>
      </c>
      <c r="AG186" s="3">
        <v>1.2200000286102295</v>
      </c>
      <c r="AH186" s="3">
        <f>AF186</f>
        <v>-10.479999542236328</v>
      </c>
      <c r="AI186" s="3">
        <f>AG186</f>
        <v>1.2200000286102295</v>
      </c>
    </row>
    <row r="187" spans="10:35" x14ac:dyDescent="0.4">
      <c r="J187" s="6"/>
      <c r="K187" s="6"/>
      <c r="L187" s="6"/>
      <c r="M187" s="6"/>
      <c r="N187" s="6"/>
      <c r="O187" s="6"/>
      <c r="Q187" s="6"/>
      <c r="R187" s="6"/>
      <c r="AE187" s="3">
        <v>12.606999999999999</v>
      </c>
      <c r="AF187" s="3">
        <v>-7.25</v>
      </c>
      <c r="AG187" s="3">
        <v>1.0199999809265137</v>
      </c>
      <c r="AH187" s="3">
        <f>AF187</f>
        <v>-7.25</v>
      </c>
      <c r="AI187" s="3">
        <f>AG187</f>
        <v>1.0199999809265137</v>
      </c>
    </row>
    <row r="188" spans="10:35" x14ac:dyDescent="0.4">
      <c r="J188" s="6"/>
      <c r="K188" s="6"/>
      <c r="L188" s="6"/>
      <c r="M188" s="6"/>
      <c r="N188" s="6"/>
      <c r="O188" s="6"/>
      <c r="Q188" s="6"/>
      <c r="R188" s="6"/>
      <c r="AE188" s="3">
        <v>12.667</v>
      </c>
      <c r="AF188" s="3">
        <v>-6.1700000762939453</v>
      </c>
      <c r="AG188" s="3">
        <v>1.8300000429153442</v>
      </c>
      <c r="AH188" s="3">
        <f>AF188</f>
        <v>-6.1700000762939453</v>
      </c>
      <c r="AI188" s="3">
        <f>AG188</f>
        <v>1.8300000429153442</v>
      </c>
    </row>
    <row r="189" spans="10:35" x14ac:dyDescent="0.4">
      <c r="J189" s="6"/>
      <c r="K189" s="6"/>
      <c r="L189" s="6"/>
      <c r="M189" s="6"/>
      <c r="N189" s="6"/>
      <c r="O189" s="6"/>
      <c r="Q189" s="6"/>
      <c r="R189" s="6"/>
      <c r="AE189" s="3">
        <v>12.737</v>
      </c>
      <c r="AF189" s="3">
        <v>-5.690000057220459</v>
      </c>
      <c r="AG189" s="3">
        <v>2.0499999523162842</v>
      </c>
      <c r="AH189" s="3">
        <f>AF189</f>
        <v>-5.690000057220459</v>
      </c>
      <c r="AI189" s="3">
        <f>AG189</f>
        <v>2.0499999523162842</v>
      </c>
    </row>
    <row r="190" spans="10:35" x14ac:dyDescent="0.4">
      <c r="J190" s="6"/>
      <c r="K190" s="6"/>
      <c r="L190" s="6"/>
      <c r="M190" s="6"/>
      <c r="N190" s="6"/>
      <c r="O190" s="6"/>
      <c r="Q190" s="6"/>
      <c r="R190" s="6"/>
      <c r="AE190" s="3"/>
      <c r="AG190" s="3" t="s">
        <v>1069</v>
      </c>
      <c r="AH190" s="3">
        <f>AVERAGE(AH4:AH189)</f>
        <v>-55.161344018033759</v>
      </c>
      <c r="AI190" s="3">
        <f>AVERAGE(AI4:AI189)</f>
        <v>-5.2012903119928096</v>
      </c>
    </row>
    <row r="191" spans="10:35" x14ac:dyDescent="0.4">
      <c r="J191" s="6"/>
      <c r="K191" s="6"/>
      <c r="L191" s="6"/>
      <c r="M191" s="6"/>
      <c r="N191" s="6"/>
      <c r="O191" s="6"/>
      <c r="Q191" s="6"/>
      <c r="R191" s="6"/>
      <c r="AE191" s="3"/>
      <c r="AG191" s="3" t="s">
        <v>1070</v>
      </c>
      <c r="AH191" s="3">
        <f>_xlfn.STDEV.P(AH4:AH189)</f>
        <v>23.313012631849659</v>
      </c>
      <c r="AI191" s="3">
        <f>_xlfn.STDEV.P(AI4:AI189)</f>
        <v>5.4339425630935576</v>
      </c>
    </row>
    <row r="192" spans="10:35" x14ac:dyDescent="0.4">
      <c r="J192" s="6"/>
      <c r="K192" s="6"/>
      <c r="L192" s="6"/>
      <c r="M192" s="6"/>
      <c r="N192" s="6"/>
      <c r="O192" s="6"/>
      <c r="Q192" s="6"/>
      <c r="R192" s="6"/>
      <c r="AE192" s="3"/>
    </row>
    <row r="193" spans="10:31" x14ac:dyDescent="0.4">
      <c r="J193" s="6"/>
      <c r="K193" s="6"/>
      <c r="L193" s="6"/>
      <c r="M193" s="6"/>
      <c r="N193" s="6"/>
      <c r="O193" s="6"/>
      <c r="Q193" s="6"/>
      <c r="R193" s="6"/>
      <c r="AE193" s="3"/>
    </row>
    <row r="194" spans="10:31" x14ac:dyDescent="0.4">
      <c r="J194" s="6"/>
      <c r="K194" s="6"/>
      <c r="L194" s="6"/>
      <c r="M194" s="6"/>
      <c r="N194" s="6"/>
      <c r="O194" s="6"/>
      <c r="Q194" s="6"/>
      <c r="R194" s="6"/>
      <c r="AE194" s="3"/>
    </row>
    <row r="195" spans="10:31" x14ac:dyDescent="0.4">
      <c r="J195" s="6"/>
      <c r="K195" s="6"/>
      <c r="L195" s="6"/>
      <c r="M195" s="6"/>
      <c r="N195" s="6"/>
      <c r="O195" s="6"/>
      <c r="Q195" s="6"/>
      <c r="R195" s="6"/>
      <c r="AE195" s="3"/>
    </row>
    <row r="196" spans="10:31" x14ac:dyDescent="0.4">
      <c r="J196" s="6"/>
      <c r="K196" s="6"/>
      <c r="L196" s="6"/>
      <c r="M196" s="6"/>
      <c r="N196" s="6"/>
      <c r="O196" s="6"/>
      <c r="Q196" s="6"/>
      <c r="R196" s="6"/>
      <c r="AE196" s="3"/>
    </row>
    <row r="197" spans="10:31" x14ac:dyDescent="0.4">
      <c r="J197" s="6"/>
      <c r="K197" s="6"/>
      <c r="L197" s="6"/>
      <c r="M197" s="6"/>
      <c r="N197" s="6"/>
      <c r="O197" s="6"/>
      <c r="Q197" s="6"/>
      <c r="R197" s="6"/>
      <c r="AE197" s="3"/>
    </row>
    <row r="198" spans="10:31" x14ac:dyDescent="0.4">
      <c r="J198" s="6"/>
      <c r="K198" s="6"/>
      <c r="L198" s="6"/>
      <c r="M198" s="6"/>
      <c r="N198" s="6"/>
      <c r="O198" s="6"/>
      <c r="Q198" s="6"/>
      <c r="R198" s="6"/>
      <c r="AE198" s="3"/>
    </row>
    <row r="199" spans="10:31" x14ac:dyDescent="0.4">
      <c r="J199" s="6"/>
      <c r="K199" s="6"/>
      <c r="L199" s="6"/>
      <c r="M199" s="6"/>
      <c r="N199" s="6"/>
      <c r="O199" s="6"/>
      <c r="Q199" s="6"/>
      <c r="R199" s="6"/>
      <c r="AE199" s="3"/>
    </row>
    <row r="200" spans="10:31" x14ac:dyDescent="0.4">
      <c r="J200" s="6"/>
      <c r="K200" s="6"/>
      <c r="L200" s="6"/>
      <c r="M200" s="6"/>
      <c r="N200" s="6"/>
      <c r="O200" s="6"/>
      <c r="Q200" s="6"/>
      <c r="R200" s="6"/>
      <c r="AE200" s="3"/>
    </row>
    <row r="201" spans="10:31" x14ac:dyDescent="0.4">
      <c r="J201" s="6"/>
      <c r="K201" s="6"/>
      <c r="L201" s="6"/>
      <c r="M201" s="6"/>
      <c r="N201" s="6"/>
      <c r="O201" s="6"/>
      <c r="Q201" s="6"/>
      <c r="R201" s="6"/>
      <c r="AE201" s="3"/>
    </row>
    <row r="202" spans="10:31" x14ac:dyDescent="0.4">
      <c r="J202" s="6"/>
      <c r="K202" s="6"/>
      <c r="L202" s="6"/>
      <c r="M202" s="6"/>
      <c r="N202" s="6"/>
      <c r="O202" s="6"/>
      <c r="Q202" s="6"/>
      <c r="R202" s="6"/>
      <c r="AE202" s="3"/>
    </row>
    <row r="203" spans="10:31" x14ac:dyDescent="0.4">
      <c r="J203" s="6"/>
      <c r="K203" s="6"/>
      <c r="L203" s="6"/>
      <c r="M203" s="6"/>
      <c r="N203" s="6"/>
      <c r="O203" s="6"/>
      <c r="Q203" s="6"/>
      <c r="R203" s="6"/>
      <c r="AE203" s="3"/>
    </row>
    <row r="204" spans="10:31" x14ac:dyDescent="0.4">
      <c r="J204" s="6"/>
      <c r="K204" s="6"/>
      <c r="L204" s="6"/>
      <c r="M204" s="6"/>
      <c r="N204" s="6"/>
      <c r="O204" s="6"/>
      <c r="Q204" s="6"/>
      <c r="R204" s="6"/>
      <c r="AE204" s="3"/>
    </row>
    <row r="205" spans="10:31" x14ac:dyDescent="0.4">
      <c r="J205" s="6"/>
      <c r="K205" s="6"/>
      <c r="L205" s="6"/>
      <c r="M205" s="6"/>
      <c r="N205" s="6"/>
      <c r="O205" s="6"/>
      <c r="Q205" s="6"/>
      <c r="R205" s="6"/>
      <c r="AE205" s="17"/>
    </row>
    <row r="206" spans="10:31" x14ac:dyDescent="0.4">
      <c r="J206" s="6"/>
      <c r="K206" s="6"/>
      <c r="L206" s="6"/>
      <c r="M206" s="6"/>
      <c r="N206" s="6"/>
      <c r="O206" s="6"/>
      <c r="Q206" s="6"/>
      <c r="R206" s="6"/>
      <c r="AE206" s="3"/>
    </row>
    <row r="207" spans="10:31" x14ac:dyDescent="0.4">
      <c r="J207" s="6"/>
      <c r="K207" s="6"/>
      <c r="L207" s="6"/>
      <c r="M207" s="6"/>
      <c r="N207" s="6"/>
      <c r="O207" s="6"/>
      <c r="Q207" s="6"/>
      <c r="R207" s="6"/>
      <c r="AE207" s="3"/>
    </row>
    <row r="208" spans="10:31" x14ac:dyDescent="0.4">
      <c r="J208" s="6"/>
      <c r="K208" s="6"/>
      <c r="L208" s="6"/>
      <c r="M208" s="6"/>
      <c r="N208" s="6"/>
      <c r="O208" s="6"/>
      <c r="Q208" s="6"/>
      <c r="R208" s="6"/>
      <c r="AE208" s="3"/>
    </row>
    <row r="209" spans="10:31" x14ac:dyDescent="0.4">
      <c r="J209" s="6"/>
      <c r="K209" s="6"/>
      <c r="L209" s="6"/>
      <c r="M209" s="6"/>
      <c r="N209" s="6"/>
      <c r="O209" s="6"/>
      <c r="Q209" s="6"/>
      <c r="R209" s="6"/>
      <c r="AE209" s="3"/>
    </row>
    <row r="210" spans="10:31" x14ac:dyDescent="0.4">
      <c r="J210" s="6"/>
      <c r="K210" s="6"/>
      <c r="L210" s="6"/>
      <c r="M210" s="6"/>
      <c r="N210" s="6"/>
      <c r="O210" s="6"/>
      <c r="Q210" s="6"/>
      <c r="R210" s="6"/>
      <c r="AE210" s="3"/>
    </row>
    <row r="211" spans="10:31" x14ac:dyDescent="0.4">
      <c r="J211" s="6"/>
      <c r="K211" s="6"/>
      <c r="L211" s="6"/>
      <c r="M211" s="6"/>
      <c r="N211" s="6"/>
      <c r="O211" s="6"/>
      <c r="Q211" s="6"/>
      <c r="R211" s="6"/>
      <c r="AE211" s="3"/>
    </row>
    <row r="212" spans="10:31" x14ac:dyDescent="0.4">
      <c r="J212" s="6"/>
      <c r="K212" s="6"/>
      <c r="L212" s="6"/>
      <c r="M212" s="6"/>
      <c r="N212" s="6"/>
      <c r="O212" s="6"/>
      <c r="Q212" s="6"/>
      <c r="R212" s="6"/>
      <c r="AE212" s="3"/>
    </row>
    <row r="213" spans="10:31" x14ac:dyDescent="0.4">
      <c r="J213" s="6"/>
      <c r="K213" s="6"/>
      <c r="L213" s="6"/>
      <c r="M213" s="6"/>
      <c r="N213" s="6"/>
      <c r="O213" s="6"/>
      <c r="Q213" s="6"/>
      <c r="R213" s="6"/>
      <c r="AE213" s="3"/>
    </row>
    <row r="214" spans="10:31" x14ac:dyDescent="0.4">
      <c r="J214" s="6"/>
      <c r="K214" s="6"/>
      <c r="L214" s="6"/>
      <c r="M214" s="6"/>
      <c r="N214" s="6"/>
      <c r="O214" s="6"/>
      <c r="Q214" s="6"/>
      <c r="R214" s="6"/>
      <c r="AE214" s="3"/>
    </row>
    <row r="215" spans="10:31" x14ac:dyDescent="0.4">
      <c r="J215" s="6"/>
      <c r="K215" s="6"/>
      <c r="L215" s="6"/>
      <c r="M215" s="6"/>
      <c r="N215" s="6"/>
      <c r="O215" s="6"/>
      <c r="Q215" s="6"/>
      <c r="R215" s="6"/>
      <c r="AE215" s="3"/>
    </row>
    <row r="216" spans="10:31" x14ac:dyDescent="0.4">
      <c r="J216" s="6"/>
      <c r="K216" s="6"/>
      <c r="L216" s="6"/>
      <c r="M216" s="6"/>
      <c r="N216" s="6"/>
      <c r="O216" s="6"/>
      <c r="Q216" s="6"/>
      <c r="R216" s="6"/>
      <c r="AE216" s="3"/>
    </row>
    <row r="217" spans="10:31" x14ac:dyDescent="0.4">
      <c r="J217" s="6"/>
      <c r="K217" s="6"/>
      <c r="L217" s="6"/>
      <c r="M217" s="6"/>
      <c r="N217" s="6"/>
      <c r="O217" s="6"/>
      <c r="Q217" s="6"/>
      <c r="R217" s="6"/>
      <c r="AE217" s="3"/>
    </row>
    <row r="218" spans="10:31" x14ac:dyDescent="0.4">
      <c r="J218" s="6"/>
      <c r="K218" s="6"/>
      <c r="L218" s="6"/>
      <c r="M218" s="6"/>
      <c r="N218" s="6"/>
      <c r="O218" s="6"/>
      <c r="Q218" s="6"/>
      <c r="R218" s="6"/>
      <c r="AE218" s="3"/>
    </row>
    <row r="219" spans="10:31" x14ac:dyDescent="0.4">
      <c r="J219" s="6"/>
      <c r="K219" s="6"/>
      <c r="L219" s="6"/>
      <c r="M219" s="6"/>
      <c r="N219" s="6"/>
      <c r="O219" s="6"/>
      <c r="Q219" s="6"/>
      <c r="R219" s="6"/>
      <c r="AE219" s="3"/>
    </row>
    <row r="220" spans="10:31" x14ac:dyDescent="0.4">
      <c r="J220" s="6"/>
      <c r="K220" s="6"/>
      <c r="L220" s="6"/>
      <c r="M220" s="6"/>
      <c r="N220" s="6"/>
      <c r="O220" s="6"/>
      <c r="Q220" s="6"/>
      <c r="R220" s="6"/>
      <c r="AE220" s="3"/>
    </row>
    <row r="221" spans="10:31" x14ac:dyDescent="0.4">
      <c r="J221" s="6"/>
      <c r="K221" s="6"/>
      <c r="L221" s="6"/>
      <c r="M221" s="6"/>
      <c r="N221" s="6"/>
      <c r="O221" s="6"/>
      <c r="Q221" s="6"/>
      <c r="R221" s="6"/>
      <c r="AE221" s="3"/>
    </row>
    <row r="222" spans="10:31" x14ac:dyDescent="0.4">
      <c r="J222" s="6"/>
      <c r="K222" s="6"/>
      <c r="L222" s="6"/>
      <c r="M222" s="6"/>
      <c r="N222" s="6"/>
      <c r="O222" s="6"/>
      <c r="Q222" s="6"/>
      <c r="R222" s="6"/>
      <c r="AE222" s="3"/>
    </row>
    <row r="223" spans="10:31" x14ac:dyDescent="0.4">
      <c r="J223" s="6"/>
      <c r="K223" s="6"/>
      <c r="L223" s="6"/>
      <c r="M223" s="6"/>
      <c r="N223" s="6"/>
      <c r="O223" s="6"/>
      <c r="Q223" s="6"/>
      <c r="R223" s="6"/>
      <c r="AE223" s="3"/>
    </row>
    <row r="224" spans="10:31" x14ac:dyDescent="0.4">
      <c r="J224" s="6"/>
      <c r="K224" s="6"/>
      <c r="L224" s="6"/>
      <c r="M224" s="6"/>
      <c r="N224" s="6"/>
      <c r="O224" s="6"/>
      <c r="Q224" s="6"/>
      <c r="R224" s="6"/>
      <c r="AE224" s="3"/>
    </row>
    <row r="225" spans="10:31" x14ac:dyDescent="0.4">
      <c r="J225" s="6"/>
      <c r="K225" s="6"/>
      <c r="L225" s="6"/>
      <c r="M225" s="6"/>
      <c r="N225" s="6"/>
      <c r="O225" s="6"/>
      <c r="Q225" s="6"/>
      <c r="R225" s="6"/>
      <c r="AE225" s="3"/>
    </row>
    <row r="226" spans="10:31" x14ac:dyDescent="0.4">
      <c r="J226" s="6"/>
      <c r="K226" s="6"/>
      <c r="L226" s="6"/>
      <c r="M226" s="6"/>
      <c r="N226" s="6"/>
      <c r="O226" s="6"/>
      <c r="Q226" s="6"/>
      <c r="R226" s="6"/>
      <c r="AE226" s="3"/>
    </row>
    <row r="227" spans="10:31" x14ac:dyDescent="0.4">
      <c r="J227" s="6"/>
      <c r="K227" s="6"/>
      <c r="L227" s="6"/>
      <c r="M227" s="6"/>
      <c r="N227" s="6"/>
      <c r="O227" s="6"/>
      <c r="Q227" s="6"/>
      <c r="R227" s="6"/>
      <c r="AE227" s="3"/>
    </row>
    <row r="228" spans="10:31" x14ac:dyDescent="0.4">
      <c r="J228" s="6"/>
      <c r="K228" s="6"/>
      <c r="L228" s="6"/>
      <c r="M228" s="6"/>
      <c r="N228" s="6"/>
      <c r="O228" s="6"/>
      <c r="Q228" s="6"/>
      <c r="R228" s="6"/>
      <c r="AE228" s="3"/>
    </row>
    <row r="229" spans="10:31" x14ac:dyDescent="0.4">
      <c r="J229" s="6"/>
      <c r="K229" s="6"/>
      <c r="L229" s="6"/>
      <c r="M229" s="6"/>
      <c r="N229" s="6"/>
      <c r="O229" s="6"/>
      <c r="Q229" s="6"/>
      <c r="R229" s="6"/>
      <c r="AE229" s="3"/>
    </row>
    <row r="230" spans="10:31" x14ac:dyDescent="0.4">
      <c r="J230" s="6"/>
      <c r="K230" s="6"/>
      <c r="L230" s="6"/>
      <c r="M230" s="6"/>
      <c r="N230" s="6"/>
      <c r="O230" s="6"/>
      <c r="Q230" s="6"/>
      <c r="R230" s="6"/>
      <c r="AE230" s="3"/>
    </row>
    <row r="231" spans="10:31" x14ac:dyDescent="0.4">
      <c r="J231" s="6"/>
      <c r="K231" s="6"/>
      <c r="L231" s="6"/>
      <c r="M231" s="6"/>
      <c r="N231" s="6"/>
      <c r="O231" s="6"/>
      <c r="Q231" s="6"/>
      <c r="R231" s="6"/>
      <c r="AE231" s="3"/>
    </row>
    <row r="232" spans="10:31" x14ac:dyDescent="0.4">
      <c r="J232" s="6"/>
      <c r="K232" s="6"/>
      <c r="L232" s="6"/>
      <c r="M232" s="6"/>
      <c r="N232" s="6"/>
      <c r="O232" s="6"/>
      <c r="Q232" s="6"/>
      <c r="R232" s="6"/>
      <c r="AE232" s="3"/>
    </row>
    <row r="233" spans="10:31" x14ac:dyDescent="0.4">
      <c r="J233" s="6"/>
      <c r="K233" s="6"/>
      <c r="L233" s="6"/>
      <c r="M233" s="6"/>
      <c r="N233" s="6"/>
      <c r="O233" s="6"/>
      <c r="Q233" s="6"/>
      <c r="R233" s="6"/>
      <c r="AE233" s="3"/>
    </row>
    <row r="234" spans="10:31" x14ac:dyDescent="0.4">
      <c r="J234" s="6"/>
      <c r="K234" s="6"/>
      <c r="L234" s="6"/>
      <c r="M234" s="6"/>
      <c r="N234" s="6"/>
      <c r="O234" s="6"/>
      <c r="Q234" s="6"/>
      <c r="R234" s="6"/>
      <c r="AE234" s="3"/>
    </row>
    <row r="235" spans="10:31" x14ac:dyDescent="0.4">
      <c r="J235" s="6"/>
      <c r="K235" s="6"/>
      <c r="L235" s="6"/>
      <c r="M235" s="6"/>
      <c r="N235" s="6"/>
      <c r="O235" s="6"/>
      <c r="Q235" s="6"/>
      <c r="R235" s="6"/>
      <c r="AE235" s="3"/>
    </row>
    <row r="236" spans="10:31" x14ac:dyDescent="0.4">
      <c r="J236" s="6"/>
      <c r="K236" s="6"/>
      <c r="L236" s="6"/>
      <c r="M236" s="6"/>
      <c r="N236" s="6"/>
      <c r="O236" s="6"/>
      <c r="Q236" s="6"/>
      <c r="R236" s="6"/>
      <c r="AE236" s="3"/>
    </row>
    <row r="237" spans="10:31" x14ac:dyDescent="0.4">
      <c r="J237" s="6"/>
      <c r="K237" s="6"/>
      <c r="L237" s="6"/>
      <c r="M237" s="6"/>
      <c r="N237" s="6"/>
      <c r="O237" s="6"/>
      <c r="Q237" s="6"/>
      <c r="R237" s="6"/>
      <c r="AE237" s="3"/>
    </row>
    <row r="238" spans="10:31" x14ac:dyDescent="0.4">
      <c r="J238" s="6"/>
      <c r="K238" s="6"/>
      <c r="L238" s="6"/>
      <c r="M238" s="6"/>
      <c r="N238" s="6"/>
      <c r="O238" s="6"/>
      <c r="Q238" s="6"/>
      <c r="R238" s="6"/>
      <c r="AE238" s="3"/>
    </row>
    <row r="239" spans="10:31" x14ac:dyDescent="0.4">
      <c r="J239" s="6"/>
      <c r="K239" s="6"/>
      <c r="L239" s="6"/>
      <c r="M239" s="6"/>
      <c r="N239" s="6"/>
      <c r="O239" s="6"/>
      <c r="Q239" s="6"/>
      <c r="R239" s="6"/>
      <c r="AE239" s="3"/>
    </row>
    <row r="240" spans="10:31" x14ac:dyDescent="0.4">
      <c r="J240" s="6"/>
      <c r="K240" s="6"/>
      <c r="L240" s="6"/>
      <c r="M240" s="6"/>
      <c r="N240" s="6"/>
      <c r="O240" s="6"/>
      <c r="Q240" s="6"/>
      <c r="R240" s="6"/>
      <c r="AE240" s="3"/>
    </row>
    <row r="241" spans="10:31" x14ac:dyDescent="0.4">
      <c r="J241" s="6"/>
      <c r="K241" s="6"/>
      <c r="L241" s="6"/>
      <c r="M241" s="6"/>
      <c r="N241" s="6"/>
      <c r="O241" s="6"/>
      <c r="Q241" s="6"/>
      <c r="R241" s="6"/>
      <c r="AE241" s="3"/>
    </row>
    <row r="242" spans="10:31" x14ac:dyDescent="0.4">
      <c r="J242" s="6"/>
      <c r="K242" s="6"/>
      <c r="L242" s="6"/>
      <c r="M242" s="6"/>
      <c r="N242" s="6"/>
      <c r="O242" s="6"/>
      <c r="Q242" s="6"/>
      <c r="R242" s="6"/>
      <c r="AE242" s="3"/>
    </row>
    <row r="243" spans="10:31" x14ac:dyDescent="0.4">
      <c r="J243" s="6"/>
      <c r="K243" s="6"/>
      <c r="L243" s="6"/>
      <c r="M243" s="6"/>
      <c r="N243" s="6"/>
      <c r="O243" s="6"/>
      <c r="Q243" s="6"/>
      <c r="R243" s="6"/>
      <c r="AE243" s="3"/>
    </row>
    <row r="244" spans="10:31" x14ac:dyDescent="0.4">
      <c r="J244" s="6"/>
      <c r="K244" s="6"/>
      <c r="L244" s="6"/>
      <c r="M244" s="6"/>
      <c r="N244" s="6"/>
      <c r="O244" s="6"/>
      <c r="P244" s="6"/>
      <c r="Q244" s="6"/>
      <c r="R244" s="6"/>
      <c r="AE244" s="3"/>
    </row>
    <row r="245" spans="10:31" x14ac:dyDescent="0.4">
      <c r="J245" s="6"/>
      <c r="K245" s="6"/>
      <c r="L245" s="6"/>
      <c r="M245" s="6"/>
      <c r="N245" s="6"/>
      <c r="O245" s="6"/>
      <c r="P245" s="6"/>
      <c r="Q245" s="6"/>
      <c r="R245" s="6"/>
      <c r="AE245" s="3"/>
    </row>
    <row r="246" spans="10:31" x14ac:dyDescent="0.4">
      <c r="J246" s="6"/>
      <c r="K246" s="6"/>
      <c r="L246" s="6"/>
      <c r="M246" s="6"/>
      <c r="N246" s="6"/>
      <c r="O246" s="6"/>
      <c r="P246" s="6"/>
      <c r="Q246" s="6"/>
      <c r="R246" s="6"/>
      <c r="AE246" s="3"/>
    </row>
    <row r="247" spans="10:31" x14ac:dyDescent="0.4">
      <c r="J247" s="6"/>
      <c r="K247" s="6"/>
      <c r="L247" s="6"/>
      <c r="M247" s="6"/>
      <c r="N247" s="6"/>
      <c r="O247" s="6"/>
      <c r="P247" s="6"/>
      <c r="Q247" s="6"/>
      <c r="R247" s="6"/>
      <c r="AE247" s="3"/>
    </row>
    <row r="248" spans="10:31" x14ac:dyDescent="0.4">
      <c r="J248" s="6"/>
      <c r="K248" s="6"/>
      <c r="L248" s="6"/>
      <c r="M248" s="6"/>
      <c r="N248" s="6"/>
      <c r="O248" s="6"/>
      <c r="P248" s="6"/>
      <c r="Q248" s="6"/>
      <c r="R248" s="6"/>
      <c r="AE248" s="3"/>
    </row>
    <row r="249" spans="10:31" x14ac:dyDescent="0.4">
      <c r="J249" s="6"/>
      <c r="K249" s="6"/>
      <c r="L249" s="6"/>
      <c r="M249" s="6"/>
      <c r="N249" s="6"/>
      <c r="O249" s="6"/>
      <c r="P249" s="6"/>
      <c r="Q249" s="6"/>
      <c r="R249" s="6"/>
      <c r="AE249" s="3"/>
    </row>
    <row r="250" spans="10:31" x14ac:dyDescent="0.4">
      <c r="J250" s="6"/>
      <c r="K250" s="6"/>
      <c r="L250" s="6"/>
      <c r="M250" s="6"/>
      <c r="N250" s="6"/>
      <c r="O250" s="6"/>
      <c r="P250" s="6"/>
      <c r="Q250" s="6"/>
      <c r="R250" s="6"/>
      <c r="AE250" s="3"/>
    </row>
    <row r="251" spans="10:31" x14ac:dyDescent="0.4">
      <c r="J251" s="6"/>
      <c r="K251" s="6"/>
      <c r="L251" s="6"/>
      <c r="M251" s="6"/>
      <c r="N251" s="6"/>
      <c r="O251" s="6"/>
      <c r="P251" s="6"/>
      <c r="Q251" s="6"/>
      <c r="R251" s="6"/>
      <c r="AE251" s="3"/>
    </row>
    <row r="252" spans="10:31" x14ac:dyDescent="0.4">
      <c r="J252" s="6"/>
      <c r="K252" s="6"/>
      <c r="L252" s="6"/>
      <c r="M252" s="6"/>
      <c r="N252" s="6"/>
      <c r="O252" s="6"/>
      <c r="P252" s="6"/>
      <c r="Q252" s="6"/>
      <c r="R252" s="6"/>
      <c r="AE252" s="3"/>
    </row>
    <row r="253" spans="10:31" x14ac:dyDescent="0.4">
      <c r="J253" s="6"/>
      <c r="K253" s="6"/>
      <c r="L253" s="6"/>
      <c r="M253" s="6"/>
      <c r="N253" s="6"/>
      <c r="O253" s="6"/>
      <c r="P253" s="6"/>
      <c r="Q253" s="6"/>
      <c r="R253" s="6"/>
      <c r="AE253" s="3"/>
    </row>
    <row r="254" spans="10:31" x14ac:dyDescent="0.4">
      <c r="J254" s="6"/>
      <c r="K254" s="6"/>
      <c r="L254" s="6"/>
      <c r="M254" s="6"/>
      <c r="N254" s="6"/>
      <c r="O254" s="6"/>
      <c r="P254" s="6"/>
      <c r="Q254" s="6"/>
      <c r="R254" s="6"/>
      <c r="AE254" s="3"/>
    </row>
    <row r="255" spans="10:31" x14ac:dyDescent="0.4">
      <c r="J255" s="6"/>
      <c r="K255" s="6"/>
      <c r="L255" s="6"/>
      <c r="M255" s="6"/>
      <c r="N255" s="6"/>
      <c r="O255" s="6"/>
      <c r="P255" s="6"/>
      <c r="Q255" s="6"/>
      <c r="R255" s="6"/>
      <c r="AE255" s="3"/>
    </row>
    <row r="256" spans="10:31" x14ac:dyDescent="0.4">
      <c r="J256" s="6"/>
      <c r="K256" s="6"/>
      <c r="L256" s="6"/>
      <c r="M256" s="6"/>
      <c r="N256" s="6"/>
      <c r="O256" s="6"/>
      <c r="P256" s="6"/>
      <c r="Q256" s="6"/>
      <c r="R256" s="6"/>
    </row>
    <row r="257" spans="10:18" x14ac:dyDescent="0.4">
      <c r="J257" s="6"/>
      <c r="K257" s="6"/>
      <c r="L257" s="6"/>
      <c r="M257" s="6"/>
      <c r="N257" s="6"/>
      <c r="O257" s="6"/>
      <c r="P257" s="6"/>
      <c r="Q257" s="6"/>
      <c r="R257" s="6"/>
    </row>
    <row r="258" spans="10:18" x14ac:dyDescent="0.4">
      <c r="J258" s="6"/>
      <c r="K258" s="6"/>
      <c r="L258" s="6"/>
      <c r="M258" s="6"/>
      <c r="N258" s="6"/>
      <c r="O258" s="6"/>
      <c r="P258" s="6"/>
      <c r="Q258" s="6"/>
      <c r="R258" s="6"/>
    </row>
    <row r="259" spans="10:18" x14ac:dyDescent="0.4">
      <c r="J259" s="6"/>
      <c r="K259" s="6"/>
      <c r="L259" s="6"/>
      <c r="M259" s="6"/>
      <c r="N259" s="6"/>
      <c r="O259" s="6"/>
      <c r="P259" s="6"/>
      <c r="Q259" s="6"/>
      <c r="R259" s="6"/>
    </row>
    <row r="260" spans="10:18" x14ac:dyDescent="0.4">
      <c r="J260" s="6"/>
      <c r="K260" s="6"/>
      <c r="L260" s="6"/>
      <c r="M260" s="6"/>
      <c r="N260" s="6"/>
      <c r="O260" s="6"/>
      <c r="P260" s="6"/>
      <c r="Q260" s="6"/>
      <c r="R260" s="6"/>
    </row>
    <row r="261" spans="10:18" x14ac:dyDescent="0.4">
      <c r="J261" s="6"/>
      <c r="K261" s="6"/>
      <c r="L261" s="6"/>
      <c r="M261" s="6"/>
      <c r="N261" s="6"/>
      <c r="O261" s="6"/>
      <c r="P261" s="6"/>
      <c r="Q261" s="6"/>
      <c r="R261" s="6"/>
    </row>
  </sheetData>
  <mergeCells count="8">
    <mergeCell ref="A1:M1"/>
    <mergeCell ref="AE1:AG1"/>
    <mergeCell ref="B2:D2"/>
    <mergeCell ref="E2:I2"/>
    <mergeCell ref="J2:K2"/>
    <mergeCell ref="L2:M2"/>
    <mergeCell ref="N2:O2"/>
    <mergeCell ref="AF2:AG2"/>
  </mergeCells>
  <phoneticPr fontId="2"/>
  <pageMargins left="0.7" right="0.7" top="0.75" bottom="0.75" header="0.3" footer="0.3"/>
  <pageSetup paperSize="9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490C-5517-448D-8B18-6840D6955970}">
  <dimension ref="A1:AH408"/>
  <sheetViews>
    <sheetView topLeftCell="P253" zoomScale="85" zoomScaleNormal="85" workbookViewId="0">
      <selection activeCell="AG294" sqref="AG294:AH295"/>
    </sheetView>
  </sheetViews>
  <sheetFormatPr defaultRowHeight="18.75" x14ac:dyDescent="0.4"/>
  <cols>
    <col min="1" max="1" width="24.25" style="6" bestFit="1" customWidth="1"/>
    <col min="2" max="2" width="13.25" style="6" bestFit="1" customWidth="1"/>
    <col min="3" max="3" width="19" style="6" bestFit="1" customWidth="1"/>
    <col min="4" max="4" width="13.125" style="6" bestFit="1" customWidth="1"/>
    <col min="5" max="5" width="9.5" style="6" bestFit="1" customWidth="1"/>
    <col min="6" max="6" width="8.75" style="6" bestFit="1" customWidth="1"/>
    <col min="7" max="8" width="19.25" style="6" bestFit="1" customWidth="1"/>
    <col min="9" max="9" width="7.75" style="6" bestFit="1" customWidth="1"/>
    <col min="10" max="10" width="10.5" style="3" bestFit="1" customWidth="1"/>
    <col min="11" max="11" width="10.75" style="3" bestFit="1" customWidth="1"/>
    <col min="12" max="12" width="10.5" style="3" bestFit="1" customWidth="1"/>
    <col min="13" max="13" width="10.75" style="3" bestFit="1" customWidth="1"/>
    <col min="14" max="15" width="9.375" style="3" customWidth="1"/>
    <col min="16" max="27" width="9" style="3"/>
    <col min="28" max="28" width="9" style="4"/>
    <col min="29" max="29" width="22.25" style="13" customWidth="1"/>
    <col min="30" max="30" width="25.75" style="3" bestFit="1" customWidth="1"/>
    <col min="31" max="31" width="26.75" style="3" bestFit="1" customWidth="1"/>
    <col min="32" max="16384" width="9" style="3"/>
  </cols>
  <sheetData>
    <row r="1" spans="1:3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AC1" s="5"/>
      <c r="AD1" s="5"/>
      <c r="AE1" s="5"/>
    </row>
    <row r="2" spans="1:34" x14ac:dyDescent="0.4">
      <c r="B2" s="1" t="s">
        <v>1</v>
      </c>
      <c r="C2" s="1"/>
      <c r="D2" s="1"/>
      <c r="E2" s="1" t="s">
        <v>2</v>
      </c>
      <c r="F2" s="1"/>
      <c r="G2" s="1"/>
      <c r="H2" s="1"/>
      <c r="I2" s="1"/>
      <c r="J2" s="5" t="s">
        <v>3</v>
      </c>
      <c r="K2" s="5"/>
      <c r="L2" s="5" t="s">
        <v>4</v>
      </c>
      <c r="M2" s="5"/>
      <c r="N2" s="5" t="s">
        <v>153</v>
      </c>
      <c r="O2" s="5"/>
      <c r="P2" s="7"/>
      <c r="AC2" s="8"/>
      <c r="AD2" s="5" t="s">
        <v>6</v>
      </c>
      <c r="AE2" s="5"/>
    </row>
    <row r="3" spans="1:34" x14ac:dyDescent="0.4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6" t="s">
        <v>20</v>
      </c>
      <c r="O3" s="6" t="s">
        <v>21</v>
      </c>
      <c r="P3" s="6"/>
      <c r="AC3" s="9" t="s">
        <v>10</v>
      </c>
      <c r="AD3" s="10" t="s">
        <v>22</v>
      </c>
      <c r="AE3" s="10" t="s">
        <v>23</v>
      </c>
      <c r="AF3" s="3" t="s">
        <v>24</v>
      </c>
      <c r="AG3" s="3" t="s">
        <v>25</v>
      </c>
    </row>
    <row r="4" spans="1:34" x14ac:dyDescent="0.4">
      <c r="A4" s="11" t="s">
        <v>456</v>
      </c>
      <c r="B4" s="6" t="str">
        <f>MID(A4,12,8)&amp;"."&amp;RIGHT(A4,3)</f>
        <v>15:02:14.655</v>
      </c>
      <c r="C4" s="6">
        <f>LEFT(B4,2)*3600+MID(B4,4,2)*60+RIGHT(B4,6)</f>
        <v>54134.654999999999</v>
      </c>
      <c r="D4" s="6">
        <f>C4-$C$4</f>
        <v>0</v>
      </c>
      <c r="E4" s="6">
        <v>380.512</v>
      </c>
      <c r="F4" s="6">
        <v>1948.1</v>
      </c>
      <c r="G4" s="6">
        <v>15515</v>
      </c>
      <c r="H4" s="6">
        <v>715</v>
      </c>
      <c r="I4" s="15">
        <v>-3.7023900000000001E+62</v>
      </c>
      <c r="J4" s="3">
        <f t="shared" ref="J4:J67" si="0">ROUND(E4*COS(1.5*PI()/180)-F4*SIN(1.5*PI()/180),3)</f>
        <v>329.38600000000002</v>
      </c>
      <c r="K4" s="3">
        <f t="shared" ref="K4:K67" si="1">ROUND(E4*SIN(1.5*PI()/180)+F4*COS(1.5*PI()/180),3)</f>
        <v>1957.393</v>
      </c>
      <c r="L4" s="3">
        <f>J4-$J$4</f>
        <v>0</v>
      </c>
      <c r="M4" s="3">
        <f>K4-$K$4</f>
        <v>0</v>
      </c>
      <c r="N4" s="3">
        <f>L4*0.001</f>
        <v>0</v>
      </c>
      <c r="O4" s="3">
        <f>M4*0.001</f>
        <v>0</v>
      </c>
      <c r="AC4" s="3">
        <v>0</v>
      </c>
      <c r="AD4" s="3">
        <v>26.600000381469727</v>
      </c>
      <c r="AE4" s="3">
        <v>37.560001373291016</v>
      </c>
      <c r="AF4" s="3">
        <f>AD4</f>
        <v>26.600000381469727</v>
      </c>
      <c r="AG4" s="3">
        <f>AE4</f>
        <v>37.560001373291016</v>
      </c>
      <c r="AH4" s="3">
        <f>AG4-20</f>
        <v>17.560001373291016</v>
      </c>
    </row>
    <row r="5" spans="1:34" x14ac:dyDescent="0.4">
      <c r="A5" s="6" t="s">
        <v>457</v>
      </c>
      <c r="B5" s="6" t="str">
        <f t="shared" ref="B5:B68" si="2">MID(A5,12,8)&amp;"."&amp;RIGHT(A5,3)</f>
        <v>15:02:14.747</v>
      </c>
      <c r="C5" s="6">
        <f t="shared" ref="C5:C68" si="3">LEFT(B5,2)*3600+MID(B5,4,2)*60+RIGHT(B5,6)</f>
        <v>54134.747000000003</v>
      </c>
      <c r="D5" s="6">
        <f t="shared" ref="D5:D68" si="4">C5-$C$4</f>
        <v>9.2000000004190952E-2</v>
      </c>
      <c r="E5" s="6">
        <v>378.74799999999999</v>
      </c>
      <c r="F5" s="6">
        <v>1945.67</v>
      </c>
      <c r="G5" s="6">
        <v>15518</v>
      </c>
      <c r="H5" s="6">
        <v>717</v>
      </c>
      <c r="I5" s="15">
        <v>-2.77679E+62</v>
      </c>
      <c r="J5" s="3">
        <f t="shared" si="0"/>
        <v>327.68700000000001</v>
      </c>
      <c r="K5" s="3">
        <f t="shared" si="1"/>
        <v>1954.9179999999999</v>
      </c>
      <c r="L5" s="3">
        <f t="shared" ref="L5:L68" si="5">J5-$J$4</f>
        <v>-1.6990000000000123</v>
      </c>
      <c r="M5" s="3">
        <f t="shared" ref="M5:M68" si="6">K5-$K$4</f>
        <v>-2.4750000000001364</v>
      </c>
      <c r="N5" s="3">
        <f t="shared" ref="N5:O68" si="7">L5*0.001</f>
        <v>-1.6990000000000123E-3</v>
      </c>
      <c r="O5" s="3">
        <f t="shared" si="7"/>
        <v>-2.4750000000001364E-3</v>
      </c>
      <c r="AC5" s="3">
        <v>6.6000000000000003E-2</v>
      </c>
      <c r="AD5" s="3">
        <v>28.639999389648438</v>
      </c>
      <c r="AE5" s="3">
        <v>36.020000457763672</v>
      </c>
      <c r="AF5" s="3">
        <f t="shared" ref="AF5:AG68" si="8">AD5</f>
        <v>28.639999389648438</v>
      </c>
      <c r="AG5" s="3">
        <f t="shared" si="8"/>
        <v>36.020000457763672</v>
      </c>
      <c r="AH5" s="3">
        <f t="shared" ref="AH5:AH68" si="9">AG5-20</f>
        <v>16.020000457763672</v>
      </c>
    </row>
    <row r="6" spans="1:34" x14ac:dyDescent="0.4">
      <c r="A6" s="6" t="s">
        <v>458</v>
      </c>
      <c r="B6" s="6" t="str">
        <f t="shared" si="2"/>
        <v>15:02:14.842</v>
      </c>
      <c r="C6" s="6">
        <f t="shared" si="3"/>
        <v>54134.841999999997</v>
      </c>
      <c r="D6" s="6">
        <f t="shared" si="4"/>
        <v>0.18699999999807915</v>
      </c>
      <c r="E6" s="6">
        <v>374.63400000000001</v>
      </c>
      <c r="F6" s="6">
        <v>1940.01</v>
      </c>
      <c r="G6" s="6">
        <v>15525</v>
      </c>
      <c r="H6" s="6">
        <v>717</v>
      </c>
      <c r="I6" s="15">
        <v>-1.8511900000000001E+62</v>
      </c>
      <c r="J6" s="3">
        <f t="shared" si="0"/>
        <v>323.72199999999998</v>
      </c>
      <c r="K6" s="3">
        <f t="shared" si="1"/>
        <v>1949.152</v>
      </c>
      <c r="L6" s="3">
        <f t="shared" si="5"/>
        <v>-5.6640000000000441</v>
      </c>
      <c r="M6" s="3">
        <f t="shared" si="6"/>
        <v>-8.2409999999999854</v>
      </c>
      <c r="N6" s="3">
        <f t="shared" si="7"/>
        <v>-5.664000000000044E-3</v>
      </c>
      <c r="O6" s="3">
        <f t="shared" si="7"/>
        <v>-8.2409999999999862E-3</v>
      </c>
      <c r="AC6" s="3">
        <v>0.13100000000000001</v>
      </c>
      <c r="AD6" s="3">
        <v>23.459999084472656</v>
      </c>
      <c r="AE6" s="3">
        <v>41.130001068115234</v>
      </c>
      <c r="AF6" s="3">
        <f t="shared" si="8"/>
        <v>23.459999084472656</v>
      </c>
      <c r="AG6" s="3">
        <f t="shared" si="8"/>
        <v>41.130001068115234</v>
      </c>
      <c r="AH6" s="3">
        <f t="shared" si="9"/>
        <v>21.130001068115234</v>
      </c>
    </row>
    <row r="7" spans="1:34" x14ac:dyDescent="0.4">
      <c r="A7" s="6" t="s">
        <v>459</v>
      </c>
      <c r="B7" s="6" t="str">
        <f t="shared" si="2"/>
        <v>15:02:14.932</v>
      </c>
      <c r="C7" s="6">
        <f t="shared" si="3"/>
        <v>54134.932000000001</v>
      </c>
      <c r="D7" s="6">
        <f t="shared" si="4"/>
        <v>0.27700000000186265</v>
      </c>
      <c r="E7" s="6">
        <v>385.214</v>
      </c>
      <c r="F7" s="6">
        <v>1954.57</v>
      </c>
      <c r="G7" s="6">
        <v>15507</v>
      </c>
      <c r="H7" s="6">
        <v>718</v>
      </c>
      <c r="I7" s="15">
        <v>-9.2559600000000004E+61</v>
      </c>
      <c r="J7" s="3">
        <f t="shared" si="0"/>
        <v>333.91699999999997</v>
      </c>
      <c r="K7" s="3">
        <f t="shared" si="1"/>
        <v>1963.9839999999999</v>
      </c>
      <c r="L7" s="3">
        <f t="shared" si="5"/>
        <v>4.5309999999999491</v>
      </c>
      <c r="M7" s="3">
        <f t="shared" si="6"/>
        <v>6.5909999999998945</v>
      </c>
      <c r="N7" s="3">
        <f t="shared" si="7"/>
        <v>4.5309999999999491E-3</v>
      </c>
      <c r="O7" s="3">
        <f t="shared" si="7"/>
        <v>6.5909999999998947E-3</v>
      </c>
      <c r="AC7" s="3">
        <v>0.214</v>
      </c>
      <c r="AD7" s="3">
        <v>21.989999771118164</v>
      </c>
      <c r="AE7" s="3">
        <v>44.119998931884766</v>
      </c>
      <c r="AF7" s="3">
        <f t="shared" si="8"/>
        <v>21.989999771118164</v>
      </c>
      <c r="AG7" s="3">
        <f t="shared" si="8"/>
        <v>44.119998931884766</v>
      </c>
      <c r="AH7" s="3">
        <f t="shared" si="9"/>
        <v>24.119998931884766</v>
      </c>
    </row>
    <row r="8" spans="1:34" x14ac:dyDescent="0.4">
      <c r="A8" s="6" t="s">
        <v>460</v>
      </c>
      <c r="B8" s="6" t="str">
        <f t="shared" si="2"/>
        <v>15:02:15.027</v>
      </c>
      <c r="C8" s="6">
        <f t="shared" si="3"/>
        <v>54135.027000000002</v>
      </c>
      <c r="D8" s="6">
        <f t="shared" si="4"/>
        <v>0.3720000000030268</v>
      </c>
      <c r="E8" s="6">
        <v>376.98500000000001</v>
      </c>
      <c r="F8" s="6">
        <v>1943.25</v>
      </c>
      <c r="G8" s="6">
        <v>15521</v>
      </c>
      <c r="H8" s="6">
        <v>718</v>
      </c>
      <c r="I8" s="6">
        <v>945</v>
      </c>
      <c r="J8" s="3">
        <f t="shared" si="0"/>
        <v>325.98700000000002</v>
      </c>
      <c r="K8" s="3">
        <f t="shared" si="1"/>
        <v>1952.452</v>
      </c>
      <c r="L8" s="3">
        <f t="shared" si="5"/>
        <v>-3.3990000000000009</v>
      </c>
      <c r="M8" s="3">
        <f t="shared" si="6"/>
        <v>-4.9410000000000309</v>
      </c>
      <c r="N8" s="3">
        <f t="shared" si="7"/>
        <v>-3.399000000000001E-3</v>
      </c>
      <c r="O8" s="3">
        <f t="shared" si="7"/>
        <v>-4.9410000000000313E-3</v>
      </c>
      <c r="AC8" s="3">
        <v>0.29599999999999999</v>
      </c>
      <c r="AD8" s="3">
        <v>12.520000457763672</v>
      </c>
      <c r="AE8" s="3">
        <v>41.909999847412109</v>
      </c>
      <c r="AF8" s="3">
        <f t="shared" si="8"/>
        <v>12.520000457763672</v>
      </c>
      <c r="AG8" s="3">
        <f t="shared" si="8"/>
        <v>41.909999847412109</v>
      </c>
      <c r="AH8" s="3">
        <f t="shared" si="9"/>
        <v>21.909999847412109</v>
      </c>
    </row>
    <row r="9" spans="1:34" x14ac:dyDescent="0.4">
      <c r="A9" s="6" t="s">
        <v>461</v>
      </c>
      <c r="B9" s="6" t="str">
        <f t="shared" si="2"/>
        <v>15:02:15.121</v>
      </c>
      <c r="C9" s="6">
        <f t="shared" si="3"/>
        <v>54135.120999999999</v>
      </c>
      <c r="D9" s="6">
        <f t="shared" si="4"/>
        <v>0.46600000000034925</v>
      </c>
      <c r="E9" s="6">
        <v>380.512</v>
      </c>
      <c r="F9" s="6">
        <v>1948.1</v>
      </c>
      <c r="G9" s="6">
        <v>15515</v>
      </c>
      <c r="H9" s="6">
        <v>714</v>
      </c>
      <c r="I9" s="6">
        <v>945</v>
      </c>
      <c r="J9" s="3">
        <f t="shared" si="0"/>
        <v>329.38600000000002</v>
      </c>
      <c r="K9" s="3">
        <f t="shared" si="1"/>
        <v>1957.393</v>
      </c>
      <c r="L9" s="3">
        <f t="shared" si="5"/>
        <v>0</v>
      </c>
      <c r="M9" s="3">
        <f t="shared" si="6"/>
        <v>0</v>
      </c>
      <c r="N9" s="3">
        <f t="shared" si="7"/>
        <v>0</v>
      </c>
      <c r="O9" s="3">
        <f t="shared" si="7"/>
        <v>0</v>
      </c>
      <c r="AC9" s="3">
        <v>0.35699999999999998</v>
      </c>
      <c r="AD9" s="3">
        <v>9.4399995803833008</v>
      </c>
      <c r="AE9" s="3">
        <v>54.860000610351563</v>
      </c>
      <c r="AF9" s="3">
        <f t="shared" si="8"/>
        <v>9.4399995803833008</v>
      </c>
      <c r="AG9" s="3">
        <f t="shared" si="8"/>
        <v>54.860000610351563</v>
      </c>
      <c r="AH9" s="3">
        <f t="shared" si="9"/>
        <v>34.860000610351563</v>
      </c>
    </row>
    <row r="10" spans="1:34" x14ac:dyDescent="0.4">
      <c r="A10" s="6" t="s">
        <v>462</v>
      </c>
      <c r="B10" s="6" t="str">
        <f t="shared" si="2"/>
        <v>15:02:15.216</v>
      </c>
      <c r="C10" s="6">
        <f t="shared" si="3"/>
        <v>54135.216</v>
      </c>
      <c r="D10" s="6">
        <f t="shared" si="4"/>
        <v>0.5610000000015134</v>
      </c>
      <c r="E10" s="6">
        <v>382.863</v>
      </c>
      <c r="F10" s="6">
        <v>1951.34</v>
      </c>
      <c r="G10" s="6">
        <v>15511</v>
      </c>
      <c r="H10" s="6">
        <v>718</v>
      </c>
      <c r="I10" s="6">
        <v>945</v>
      </c>
      <c r="J10" s="3">
        <f t="shared" si="0"/>
        <v>331.65199999999999</v>
      </c>
      <c r="K10" s="3">
        <f t="shared" si="1"/>
        <v>1960.694</v>
      </c>
      <c r="L10" s="3">
        <f t="shared" si="5"/>
        <v>2.2659999999999627</v>
      </c>
      <c r="M10" s="3">
        <f t="shared" si="6"/>
        <v>3.3009999999999309</v>
      </c>
      <c r="N10" s="3">
        <f t="shared" si="7"/>
        <v>2.2659999999999629E-3</v>
      </c>
      <c r="O10" s="3">
        <f t="shared" si="7"/>
        <v>3.3009999999999312E-3</v>
      </c>
      <c r="AC10" s="3">
        <v>0.40400000000000003</v>
      </c>
      <c r="AD10" s="3">
        <v>9.9300003051757813</v>
      </c>
      <c r="AE10" s="3">
        <v>63.709999084472656</v>
      </c>
      <c r="AF10" s="3">
        <f t="shared" si="8"/>
        <v>9.9300003051757813</v>
      </c>
      <c r="AG10" s="3">
        <f t="shared" si="8"/>
        <v>63.709999084472656</v>
      </c>
      <c r="AH10" s="3">
        <f t="shared" si="9"/>
        <v>43.709999084472656</v>
      </c>
    </row>
    <row r="11" spans="1:34" x14ac:dyDescent="0.4">
      <c r="A11" s="6" t="s">
        <v>463</v>
      </c>
      <c r="B11" s="6" t="str">
        <f t="shared" si="2"/>
        <v>15:02:15.312</v>
      </c>
      <c r="C11" s="6">
        <f t="shared" si="3"/>
        <v>54135.311999999998</v>
      </c>
      <c r="D11" s="6">
        <f t="shared" si="4"/>
        <v>0.6569999999992433</v>
      </c>
      <c r="E11" s="6">
        <v>381.1</v>
      </c>
      <c r="F11" s="6">
        <v>1948.91</v>
      </c>
      <c r="G11" s="6">
        <v>15514</v>
      </c>
      <c r="H11" s="6">
        <v>716</v>
      </c>
      <c r="I11" s="6">
        <v>945</v>
      </c>
      <c r="J11" s="3">
        <f t="shared" si="0"/>
        <v>329.95299999999997</v>
      </c>
      <c r="K11" s="3">
        <f t="shared" si="1"/>
        <v>1958.2180000000001</v>
      </c>
      <c r="L11" s="3">
        <f t="shared" si="5"/>
        <v>0.56699999999995043</v>
      </c>
      <c r="M11" s="3">
        <f t="shared" si="6"/>
        <v>0.82500000000004547</v>
      </c>
      <c r="N11" s="3">
        <f t="shared" si="7"/>
        <v>5.6699999999995046E-4</v>
      </c>
      <c r="O11" s="3">
        <f t="shared" si="7"/>
        <v>8.2500000000004553E-4</v>
      </c>
      <c r="AC11" s="3">
        <v>0.47299999999999998</v>
      </c>
      <c r="AD11" s="3">
        <v>20.190000534057617</v>
      </c>
      <c r="AE11" s="3">
        <v>68.930000305175781</v>
      </c>
      <c r="AF11" s="3">
        <f t="shared" si="8"/>
        <v>20.190000534057617</v>
      </c>
      <c r="AG11" s="3">
        <f t="shared" si="8"/>
        <v>68.930000305175781</v>
      </c>
      <c r="AH11" s="3">
        <f t="shared" si="9"/>
        <v>48.930000305175781</v>
      </c>
    </row>
    <row r="12" spans="1:34" x14ac:dyDescent="0.4">
      <c r="A12" s="6" t="s">
        <v>464</v>
      </c>
      <c r="B12" s="6" t="str">
        <f t="shared" si="2"/>
        <v>15:02:15.407</v>
      </c>
      <c r="C12" s="6">
        <f t="shared" si="3"/>
        <v>54135.406999999999</v>
      </c>
      <c r="D12" s="6">
        <f t="shared" si="4"/>
        <v>0.75200000000040745</v>
      </c>
      <c r="E12" s="6">
        <v>375.22199999999998</v>
      </c>
      <c r="F12" s="6">
        <v>1940.82</v>
      </c>
      <c r="G12" s="6">
        <v>15524</v>
      </c>
      <c r="H12" s="6">
        <v>717</v>
      </c>
      <c r="I12" s="6">
        <v>945</v>
      </c>
      <c r="J12" s="3">
        <f t="shared" si="0"/>
        <v>324.28899999999999</v>
      </c>
      <c r="K12" s="3">
        <f t="shared" si="1"/>
        <v>1949.9770000000001</v>
      </c>
      <c r="L12" s="3">
        <f t="shared" si="5"/>
        <v>-5.0970000000000368</v>
      </c>
      <c r="M12" s="3">
        <f t="shared" si="6"/>
        <v>-7.41599999999994</v>
      </c>
      <c r="N12" s="3">
        <f t="shared" si="7"/>
        <v>-5.0970000000000373E-3</v>
      </c>
      <c r="O12" s="3">
        <f t="shared" si="7"/>
        <v>-7.41599999999994E-3</v>
      </c>
      <c r="AC12" s="3">
        <v>0.52600000000000002</v>
      </c>
      <c r="AD12" s="3">
        <v>24.180000305175781</v>
      </c>
      <c r="AE12" s="3">
        <v>56.630001068115234</v>
      </c>
      <c r="AF12" s="3">
        <f t="shared" si="8"/>
        <v>24.180000305175781</v>
      </c>
      <c r="AG12" s="3">
        <f t="shared" si="8"/>
        <v>56.630001068115234</v>
      </c>
      <c r="AH12" s="3">
        <f t="shared" si="9"/>
        <v>36.630001068115234</v>
      </c>
    </row>
    <row r="13" spans="1:34" x14ac:dyDescent="0.4">
      <c r="A13" s="6" t="s">
        <v>465</v>
      </c>
      <c r="B13" s="6" t="str">
        <f t="shared" si="2"/>
        <v>15:02:15.499</v>
      </c>
      <c r="C13" s="6">
        <f t="shared" si="3"/>
        <v>54135.499000000003</v>
      </c>
      <c r="D13" s="6">
        <f t="shared" si="4"/>
        <v>0.84400000000459841</v>
      </c>
      <c r="E13" s="6">
        <v>379.33600000000001</v>
      </c>
      <c r="F13" s="6">
        <v>1946.48</v>
      </c>
      <c r="G13" s="6">
        <v>15517</v>
      </c>
      <c r="H13" s="6">
        <v>714</v>
      </c>
      <c r="I13" s="6">
        <v>945</v>
      </c>
      <c r="J13" s="3">
        <f t="shared" si="0"/>
        <v>328.25299999999999</v>
      </c>
      <c r="K13" s="3">
        <f t="shared" si="1"/>
        <v>1955.7429999999999</v>
      </c>
      <c r="L13" s="3">
        <f t="shared" si="5"/>
        <v>-1.1330000000000382</v>
      </c>
      <c r="M13" s="3">
        <f t="shared" si="6"/>
        <v>-1.6500000000000909</v>
      </c>
      <c r="N13" s="3">
        <f t="shared" si="7"/>
        <v>-1.1330000000000383E-3</v>
      </c>
      <c r="O13" s="3">
        <f t="shared" si="7"/>
        <v>-1.6500000000000911E-3</v>
      </c>
      <c r="AC13" s="3">
        <v>0.61</v>
      </c>
      <c r="AD13" s="3">
        <v>42.630001068115234</v>
      </c>
      <c r="AE13" s="3">
        <v>19.090000152587891</v>
      </c>
      <c r="AF13" s="3">
        <f t="shared" si="8"/>
        <v>42.630001068115234</v>
      </c>
      <c r="AG13" s="3">
        <f t="shared" si="8"/>
        <v>19.090000152587891</v>
      </c>
      <c r="AH13" s="3">
        <f t="shared" si="9"/>
        <v>-0.90999984741210938</v>
      </c>
    </row>
    <row r="14" spans="1:34" x14ac:dyDescent="0.4">
      <c r="A14" s="6" t="s">
        <v>466</v>
      </c>
      <c r="B14" s="6" t="str">
        <f t="shared" si="2"/>
        <v>15:02:15.592</v>
      </c>
      <c r="C14" s="6">
        <f t="shared" si="3"/>
        <v>54135.591999999997</v>
      </c>
      <c r="D14" s="6">
        <f t="shared" si="4"/>
        <v>0.93699999999807915</v>
      </c>
      <c r="E14" s="6">
        <v>382.27499999999998</v>
      </c>
      <c r="F14" s="6">
        <v>1950.53</v>
      </c>
      <c r="G14" s="6">
        <v>15512</v>
      </c>
      <c r="H14" s="6">
        <v>718</v>
      </c>
      <c r="I14" s="6">
        <v>945</v>
      </c>
      <c r="J14" s="3">
        <f t="shared" si="0"/>
        <v>331.08499999999998</v>
      </c>
      <c r="K14" s="3">
        <f t="shared" si="1"/>
        <v>1959.8679999999999</v>
      </c>
      <c r="L14" s="3">
        <f t="shared" si="5"/>
        <v>1.6989999999999554</v>
      </c>
      <c r="M14" s="3">
        <f t="shared" si="6"/>
        <v>2.4749999999999091</v>
      </c>
      <c r="N14" s="3">
        <f t="shared" si="7"/>
        <v>1.6989999999999555E-3</v>
      </c>
      <c r="O14" s="3">
        <f t="shared" si="7"/>
        <v>2.4749999999999091E-3</v>
      </c>
      <c r="AC14" s="3">
        <v>0.68799999999999994</v>
      </c>
      <c r="AD14" s="3">
        <v>31.639999389648438</v>
      </c>
      <c r="AE14" s="3">
        <v>21.670000076293945</v>
      </c>
      <c r="AF14" s="3">
        <f t="shared" si="8"/>
        <v>31.639999389648438</v>
      </c>
      <c r="AG14" s="3">
        <f t="shared" si="8"/>
        <v>21.670000076293945</v>
      </c>
      <c r="AH14" s="3">
        <f t="shared" si="9"/>
        <v>1.6700000762939453</v>
      </c>
    </row>
    <row r="15" spans="1:34" x14ac:dyDescent="0.4">
      <c r="A15" s="6" t="s">
        <v>467</v>
      </c>
      <c r="B15" s="6" t="str">
        <f t="shared" si="2"/>
        <v>15:02:15.687</v>
      </c>
      <c r="C15" s="6">
        <f t="shared" si="3"/>
        <v>54135.686999999998</v>
      </c>
      <c r="D15" s="6">
        <f t="shared" si="4"/>
        <v>1.0319999999992433</v>
      </c>
      <c r="E15" s="6">
        <v>376.98500000000001</v>
      </c>
      <c r="F15" s="6">
        <v>1943.25</v>
      </c>
      <c r="G15" s="6">
        <v>15521</v>
      </c>
      <c r="H15" s="6">
        <v>719</v>
      </c>
      <c r="I15" s="6">
        <v>945</v>
      </c>
      <c r="J15" s="3">
        <f t="shared" si="0"/>
        <v>325.98700000000002</v>
      </c>
      <c r="K15" s="3">
        <f t="shared" si="1"/>
        <v>1952.452</v>
      </c>
      <c r="L15" s="3">
        <f t="shared" si="5"/>
        <v>-3.3990000000000009</v>
      </c>
      <c r="M15" s="3">
        <f t="shared" si="6"/>
        <v>-4.9410000000000309</v>
      </c>
      <c r="N15" s="3">
        <f t="shared" si="7"/>
        <v>-3.399000000000001E-3</v>
      </c>
      <c r="O15" s="3">
        <f t="shared" si="7"/>
        <v>-4.9410000000000313E-3</v>
      </c>
      <c r="AC15" s="3">
        <v>0.75700000000000001</v>
      </c>
      <c r="AD15" s="3">
        <v>29.829999923706055</v>
      </c>
      <c r="AE15" s="3">
        <v>29.049999237060547</v>
      </c>
      <c r="AF15" s="3">
        <f t="shared" si="8"/>
        <v>29.829999923706055</v>
      </c>
      <c r="AG15" s="3">
        <f t="shared" si="8"/>
        <v>29.049999237060547</v>
      </c>
      <c r="AH15" s="3">
        <f t="shared" si="9"/>
        <v>9.0499992370605469</v>
      </c>
    </row>
    <row r="16" spans="1:34" x14ac:dyDescent="0.4">
      <c r="A16" s="6" t="s">
        <v>468</v>
      </c>
      <c r="B16" s="6" t="str">
        <f t="shared" si="2"/>
        <v>15:02:15.780</v>
      </c>
      <c r="C16" s="6">
        <f t="shared" si="3"/>
        <v>54135.78</v>
      </c>
      <c r="D16" s="6">
        <f t="shared" si="4"/>
        <v>1.125</v>
      </c>
      <c r="E16" s="6">
        <v>381.1</v>
      </c>
      <c r="F16" s="6">
        <v>1948.91</v>
      </c>
      <c r="G16" s="6">
        <v>15514</v>
      </c>
      <c r="H16" s="6">
        <v>719</v>
      </c>
      <c r="I16" s="6">
        <v>945</v>
      </c>
      <c r="J16" s="3">
        <f t="shared" si="0"/>
        <v>329.95299999999997</v>
      </c>
      <c r="K16" s="3">
        <f t="shared" si="1"/>
        <v>1958.2180000000001</v>
      </c>
      <c r="L16" s="3">
        <f t="shared" si="5"/>
        <v>0.56699999999995043</v>
      </c>
      <c r="M16" s="3">
        <f t="shared" si="6"/>
        <v>0.82500000000004547</v>
      </c>
      <c r="N16" s="3">
        <f t="shared" si="7"/>
        <v>5.6699999999995046E-4</v>
      </c>
      <c r="O16" s="3">
        <f t="shared" si="7"/>
        <v>8.2500000000004553E-4</v>
      </c>
      <c r="AC16" s="3">
        <v>0.82299999999999995</v>
      </c>
      <c r="AD16" s="3">
        <v>0</v>
      </c>
      <c r="AE16" s="3">
        <v>0</v>
      </c>
      <c r="AF16" s="3">
        <f t="shared" si="8"/>
        <v>0</v>
      </c>
      <c r="AG16" s="3">
        <f t="shared" si="8"/>
        <v>0</v>
      </c>
      <c r="AH16" s="3">
        <f t="shared" si="9"/>
        <v>-20</v>
      </c>
    </row>
    <row r="17" spans="1:34" x14ac:dyDescent="0.4">
      <c r="A17" s="6" t="s">
        <v>469</v>
      </c>
      <c r="B17" s="6" t="str">
        <f t="shared" si="2"/>
        <v>15:02:15.876</v>
      </c>
      <c r="C17" s="6">
        <f t="shared" si="3"/>
        <v>54135.875999999997</v>
      </c>
      <c r="D17" s="6">
        <f t="shared" si="4"/>
        <v>1.2209999999977299</v>
      </c>
      <c r="E17" s="6">
        <v>382.27499999999998</v>
      </c>
      <c r="F17" s="6">
        <v>1950.53</v>
      </c>
      <c r="G17" s="6">
        <v>15512</v>
      </c>
      <c r="H17" s="6">
        <v>720</v>
      </c>
      <c r="I17" s="6">
        <v>945</v>
      </c>
      <c r="J17" s="3">
        <f t="shared" si="0"/>
        <v>331.08499999999998</v>
      </c>
      <c r="K17" s="3">
        <f t="shared" si="1"/>
        <v>1959.8679999999999</v>
      </c>
      <c r="L17" s="3">
        <f t="shared" si="5"/>
        <v>1.6989999999999554</v>
      </c>
      <c r="M17" s="3">
        <f t="shared" si="6"/>
        <v>2.4749999999999091</v>
      </c>
      <c r="N17" s="3">
        <f t="shared" si="7"/>
        <v>1.6989999999999555E-3</v>
      </c>
      <c r="O17" s="3">
        <f t="shared" si="7"/>
        <v>2.4749999999999091E-3</v>
      </c>
      <c r="AC17" s="3">
        <v>0.875</v>
      </c>
      <c r="AD17" s="3">
        <v>26.209999084472656</v>
      </c>
      <c r="AE17" s="3">
        <v>69.519996643066406</v>
      </c>
      <c r="AF17" s="3">
        <f t="shared" si="8"/>
        <v>26.209999084472656</v>
      </c>
      <c r="AG17" s="3">
        <f t="shared" si="8"/>
        <v>69.519996643066406</v>
      </c>
      <c r="AH17" s="3">
        <f t="shared" si="9"/>
        <v>49.519996643066406</v>
      </c>
    </row>
    <row r="18" spans="1:34" x14ac:dyDescent="0.4">
      <c r="A18" s="6" t="s">
        <v>470</v>
      </c>
      <c r="B18" s="6" t="str">
        <f t="shared" si="2"/>
        <v>15:02:15.968</v>
      </c>
      <c r="C18" s="6">
        <f t="shared" si="3"/>
        <v>54135.968000000001</v>
      </c>
      <c r="D18" s="6">
        <f t="shared" si="4"/>
        <v>1.3130000000019209</v>
      </c>
      <c r="E18" s="6">
        <v>380.512</v>
      </c>
      <c r="F18" s="6">
        <v>1948.1</v>
      </c>
      <c r="G18" s="6">
        <v>15515</v>
      </c>
      <c r="H18" s="6">
        <v>722</v>
      </c>
      <c r="I18" s="6">
        <v>945</v>
      </c>
      <c r="J18" s="3">
        <f t="shared" si="0"/>
        <v>329.38600000000002</v>
      </c>
      <c r="K18" s="3">
        <f t="shared" si="1"/>
        <v>1957.393</v>
      </c>
      <c r="L18" s="3">
        <f t="shared" si="5"/>
        <v>0</v>
      </c>
      <c r="M18" s="3">
        <f t="shared" si="6"/>
        <v>0</v>
      </c>
      <c r="N18" s="3">
        <f t="shared" si="7"/>
        <v>0</v>
      </c>
      <c r="O18" s="3">
        <f t="shared" si="7"/>
        <v>0</v>
      </c>
      <c r="AC18" s="3">
        <v>0.93300000000000005</v>
      </c>
      <c r="AD18" s="3">
        <v>26.209999084472656</v>
      </c>
      <c r="AE18" s="3">
        <v>69.519996643066406</v>
      </c>
      <c r="AF18" s="3">
        <f t="shared" si="8"/>
        <v>26.209999084472656</v>
      </c>
      <c r="AG18" s="3">
        <f t="shared" si="8"/>
        <v>69.519996643066406</v>
      </c>
      <c r="AH18" s="3">
        <f t="shared" si="9"/>
        <v>49.519996643066406</v>
      </c>
    </row>
    <row r="19" spans="1:34" x14ac:dyDescent="0.4">
      <c r="A19" s="6" t="s">
        <v>471</v>
      </c>
      <c r="B19" s="6" t="str">
        <f t="shared" si="2"/>
        <v>15:02:16.063</v>
      </c>
      <c r="C19" s="6">
        <f t="shared" si="3"/>
        <v>54136.063000000002</v>
      </c>
      <c r="D19" s="6">
        <f t="shared" si="4"/>
        <v>1.408000000003085</v>
      </c>
      <c r="E19" s="6">
        <v>380.512</v>
      </c>
      <c r="F19" s="6">
        <v>1948.1</v>
      </c>
      <c r="G19" s="6">
        <v>15515</v>
      </c>
      <c r="H19" s="6">
        <v>727</v>
      </c>
      <c r="I19" s="6">
        <v>945</v>
      </c>
      <c r="J19" s="3">
        <f t="shared" si="0"/>
        <v>329.38600000000002</v>
      </c>
      <c r="K19" s="3">
        <f t="shared" si="1"/>
        <v>1957.393</v>
      </c>
      <c r="L19" s="3">
        <f t="shared" si="5"/>
        <v>0</v>
      </c>
      <c r="M19" s="3">
        <f t="shared" si="6"/>
        <v>0</v>
      </c>
      <c r="N19" s="3">
        <f t="shared" si="7"/>
        <v>0</v>
      </c>
      <c r="O19" s="3">
        <f t="shared" si="7"/>
        <v>0</v>
      </c>
      <c r="AC19" s="3">
        <v>0.99</v>
      </c>
      <c r="AD19" s="3">
        <v>-49.439998626708984</v>
      </c>
      <c r="AE19" s="3">
        <v>14.180000305175781</v>
      </c>
      <c r="AF19" s="3">
        <f t="shared" si="8"/>
        <v>-49.439998626708984</v>
      </c>
      <c r="AG19" s="3">
        <f t="shared" si="8"/>
        <v>14.180000305175781</v>
      </c>
      <c r="AH19" s="3">
        <f t="shared" si="9"/>
        <v>-5.8199996948242188</v>
      </c>
    </row>
    <row r="20" spans="1:34" x14ac:dyDescent="0.4">
      <c r="A20" s="6" t="s">
        <v>472</v>
      </c>
      <c r="B20" s="6" t="str">
        <f t="shared" si="2"/>
        <v>15:02:16.157</v>
      </c>
      <c r="C20" s="6">
        <f t="shared" si="3"/>
        <v>54136.156999999999</v>
      </c>
      <c r="D20" s="6">
        <f t="shared" si="4"/>
        <v>1.5020000000004075</v>
      </c>
      <c r="E20" s="6">
        <v>382.27499999999998</v>
      </c>
      <c r="F20" s="6">
        <v>1950.53</v>
      </c>
      <c r="G20" s="6">
        <v>15512</v>
      </c>
      <c r="H20" s="6">
        <v>725</v>
      </c>
      <c r="I20" s="6">
        <v>945</v>
      </c>
      <c r="J20" s="3">
        <f t="shared" si="0"/>
        <v>331.08499999999998</v>
      </c>
      <c r="K20" s="3">
        <f t="shared" si="1"/>
        <v>1959.8679999999999</v>
      </c>
      <c r="L20" s="3">
        <f t="shared" si="5"/>
        <v>1.6989999999999554</v>
      </c>
      <c r="M20" s="3">
        <f t="shared" si="6"/>
        <v>2.4749999999999091</v>
      </c>
      <c r="N20" s="3">
        <f t="shared" si="7"/>
        <v>1.6989999999999555E-3</v>
      </c>
      <c r="O20" s="3">
        <f t="shared" si="7"/>
        <v>2.4749999999999091E-3</v>
      </c>
      <c r="AC20" s="3">
        <v>1.0569999999999999</v>
      </c>
      <c r="AD20" s="3">
        <v>0</v>
      </c>
      <c r="AE20" s="3">
        <v>0</v>
      </c>
      <c r="AF20" s="3">
        <f t="shared" si="8"/>
        <v>0</v>
      </c>
      <c r="AG20" s="3">
        <f t="shared" si="8"/>
        <v>0</v>
      </c>
      <c r="AH20" s="3">
        <f t="shared" si="9"/>
        <v>-20</v>
      </c>
    </row>
    <row r="21" spans="1:34" x14ac:dyDescent="0.4">
      <c r="A21" s="6" t="s">
        <v>473</v>
      </c>
      <c r="B21" s="6" t="str">
        <f t="shared" si="2"/>
        <v>15:02:16.249</v>
      </c>
      <c r="C21" s="6">
        <f t="shared" si="3"/>
        <v>54136.249000000003</v>
      </c>
      <c r="D21" s="6">
        <f t="shared" si="4"/>
        <v>1.5940000000045984</v>
      </c>
      <c r="E21" s="6">
        <v>378.161</v>
      </c>
      <c r="F21" s="6">
        <v>1944.87</v>
      </c>
      <c r="G21" s="6">
        <v>15519</v>
      </c>
      <c r="H21" s="6">
        <v>720</v>
      </c>
      <c r="I21" s="6">
        <v>945</v>
      </c>
      <c r="J21" s="3">
        <f t="shared" si="0"/>
        <v>327.12099999999998</v>
      </c>
      <c r="K21" s="3">
        <f t="shared" si="1"/>
        <v>1954.1030000000001</v>
      </c>
      <c r="L21" s="3">
        <f t="shared" si="5"/>
        <v>-2.2650000000000432</v>
      </c>
      <c r="M21" s="3">
        <f t="shared" si="6"/>
        <v>-3.2899999999999636</v>
      </c>
      <c r="N21" s="3">
        <f t="shared" si="7"/>
        <v>-2.2650000000000435E-3</v>
      </c>
      <c r="O21" s="3">
        <f t="shared" si="7"/>
        <v>-3.2899999999999635E-3</v>
      </c>
      <c r="AC21" s="3">
        <v>1.139</v>
      </c>
      <c r="AD21" s="3">
        <v>0</v>
      </c>
      <c r="AE21" s="3">
        <v>0</v>
      </c>
      <c r="AF21" s="3">
        <f t="shared" si="8"/>
        <v>0</v>
      </c>
      <c r="AG21" s="3">
        <f t="shared" si="8"/>
        <v>0</v>
      </c>
      <c r="AH21" s="3">
        <f t="shared" si="9"/>
        <v>-20</v>
      </c>
    </row>
    <row r="22" spans="1:34" x14ac:dyDescent="0.4">
      <c r="A22" s="6" t="s">
        <v>474</v>
      </c>
      <c r="B22" s="6" t="str">
        <f t="shared" si="2"/>
        <v>15:02:16.342</v>
      </c>
      <c r="C22" s="6">
        <f t="shared" si="3"/>
        <v>54136.341999999997</v>
      </c>
      <c r="D22" s="6">
        <f t="shared" si="4"/>
        <v>1.6869999999980791</v>
      </c>
      <c r="E22" s="6">
        <v>380.512</v>
      </c>
      <c r="F22" s="6">
        <v>1948.1</v>
      </c>
      <c r="G22" s="6">
        <v>15515</v>
      </c>
      <c r="H22" s="6">
        <v>726</v>
      </c>
      <c r="I22" s="6">
        <v>945</v>
      </c>
      <c r="J22" s="3">
        <f t="shared" si="0"/>
        <v>329.38600000000002</v>
      </c>
      <c r="K22" s="3">
        <f t="shared" si="1"/>
        <v>1957.393</v>
      </c>
      <c r="L22" s="3">
        <f t="shared" si="5"/>
        <v>0</v>
      </c>
      <c r="M22" s="3">
        <f t="shared" si="6"/>
        <v>0</v>
      </c>
      <c r="N22" s="3">
        <f t="shared" si="7"/>
        <v>0</v>
      </c>
      <c r="O22" s="3">
        <f t="shared" si="7"/>
        <v>0</v>
      </c>
      <c r="AC22" s="3">
        <v>1.198</v>
      </c>
      <c r="AD22" s="3">
        <v>0</v>
      </c>
      <c r="AE22" s="3">
        <v>0</v>
      </c>
      <c r="AF22" s="3">
        <f t="shared" si="8"/>
        <v>0</v>
      </c>
      <c r="AG22" s="3">
        <f t="shared" si="8"/>
        <v>0</v>
      </c>
      <c r="AH22" s="3">
        <f t="shared" si="9"/>
        <v>-20</v>
      </c>
    </row>
    <row r="23" spans="1:34" x14ac:dyDescent="0.4">
      <c r="A23" s="6" t="s">
        <v>475</v>
      </c>
      <c r="B23" s="6" t="str">
        <f t="shared" si="2"/>
        <v>15:02:16.436</v>
      </c>
      <c r="C23" s="6">
        <f t="shared" si="3"/>
        <v>54136.436000000002</v>
      </c>
      <c r="D23" s="6">
        <f t="shared" si="4"/>
        <v>1.7810000000026776</v>
      </c>
      <c r="E23" s="6">
        <v>378.74799999999999</v>
      </c>
      <c r="F23" s="6">
        <v>1945.67</v>
      </c>
      <c r="G23" s="6">
        <v>15518</v>
      </c>
      <c r="H23" s="6">
        <v>724</v>
      </c>
      <c r="I23" s="6">
        <v>945</v>
      </c>
      <c r="J23" s="3">
        <f t="shared" si="0"/>
        <v>327.68700000000001</v>
      </c>
      <c r="K23" s="3">
        <f t="shared" si="1"/>
        <v>1954.9179999999999</v>
      </c>
      <c r="L23" s="3">
        <f t="shared" si="5"/>
        <v>-1.6990000000000123</v>
      </c>
      <c r="M23" s="3">
        <f t="shared" si="6"/>
        <v>-2.4750000000001364</v>
      </c>
      <c r="N23" s="3">
        <f t="shared" si="7"/>
        <v>-1.6990000000000123E-3</v>
      </c>
      <c r="O23" s="3">
        <f t="shared" si="7"/>
        <v>-2.4750000000001364E-3</v>
      </c>
      <c r="AC23" s="3">
        <v>1.266</v>
      </c>
      <c r="AD23" s="3">
        <v>42.220001220703125</v>
      </c>
      <c r="AE23" s="3">
        <v>39.419998168945313</v>
      </c>
      <c r="AF23" s="3">
        <f t="shared" si="8"/>
        <v>42.220001220703125</v>
      </c>
      <c r="AG23" s="3">
        <f t="shared" si="8"/>
        <v>39.419998168945313</v>
      </c>
      <c r="AH23" s="3">
        <f t="shared" si="9"/>
        <v>19.419998168945313</v>
      </c>
    </row>
    <row r="24" spans="1:34" x14ac:dyDescent="0.4">
      <c r="A24" s="6" t="s">
        <v>476</v>
      </c>
      <c r="B24" s="6" t="str">
        <f t="shared" si="2"/>
        <v>15:02:16.529</v>
      </c>
      <c r="C24" s="6">
        <f t="shared" si="3"/>
        <v>54136.529000000002</v>
      </c>
      <c r="D24" s="6">
        <f t="shared" si="4"/>
        <v>1.8740000000034343</v>
      </c>
      <c r="E24" s="6">
        <v>378.161</v>
      </c>
      <c r="F24" s="6">
        <v>1944.87</v>
      </c>
      <c r="G24" s="6">
        <v>15519</v>
      </c>
      <c r="H24" s="6">
        <v>724</v>
      </c>
      <c r="I24" s="6">
        <v>945</v>
      </c>
      <c r="J24" s="3">
        <f t="shared" si="0"/>
        <v>327.12099999999998</v>
      </c>
      <c r="K24" s="3">
        <f t="shared" si="1"/>
        <v>1954.1030000000001</v>
      </c>
      <c r="L24" s="3">
        <f t="shared" si="5"/>
        <v>-2.2650000000000432</v>
      </c>
      <c r="M24" s="3">
        <f t="shared" si="6"/>
        <v>-3.2899999999999636</v>
      </c>
      <c r="N24" s="3">
        <f t="shared" si="7"/>
        <v>-2.2650000000000435E-3</v>
      </c>
      <c r="O24" s="3">
        <f t="shared" si="7"/>
        <v>-3.2899999999999635E-3</v>
      </c>
      <c r="AC24" s="3">
        <v>1.33</v>
      </c>
      <c r="AD24" s="3">
        <v>33.950000762939453</v>
      </c>
      <c r="AE24" s="3">
        <v>6.9899997711181641</v>
      </c>
      <c r="AF24" s="3">
        <f t="shared" si="8"/>
        <v>33.950000762939453</v>
      </c>
      <c r="AG24" s="3">
        <f t="shared" si="8"/>
        <v>6.9899997711181641</v>
      </c>
      <c r="AH24" s="3">
        <f t="shared" si="9"/>
        <v>-13.010000228881836</v>
      </c>
    </row>
    <row r="25" spans="1:34" x14ac:dyDescent="0.4">
      <c r="A25" s="6" t="s">
        <v>477</v>
      </c>
      <c r="B25" s="6" t="str">
        <f t="shared" si="2"/>
        <v>15:02:16.621</v>
      </c>
      <c r="C25" s="6">
        <f t="shared" si="3"/>
        <v>54136.620999999999</v>
      </c>
      <c r="D25" s="6">
        <f t="shared" si="4"/>
        <v>1.9660000000003492</v>
      </c>
      <c r="E25" s="6">
        <v>376.39699999999999</v>
      </c>
      <c r="F25" s="6">
        <v>1942.44</v>
      </c>
      <c r="G25" s="6">
        <v>15522</v>
      </c>
      <c r="H25" s="6">
        <v>727</v>
      </c>
      <c r="I25" s="6">
        <v>945</v>
      </c>
      <c r="J25" s="3">
        <f t="shared" si="0"/>
        <v>325.42099999999999</v>
      </c>
      <c r="K25" s="3">
        <f t="shared" si="1"/>
        <v>1951.627</v>
      </c>
      <c r="L25" s="3">
        <f t="shared" si="5"/>
        <v>-3.9650000000000318</v>
      </c>
      <c r="M25" s="3">
        <f t="shared" si="6"/>
        <v>-5.7660000000000764</v>
      </c>
      <c r="N25" s="3">
        <f t="shared" si="7"/>
        <v>-3.9650000000000319E-3</v>
      </c>
      <c r="O25" s="3">
        <f t="shared" si="7"/>
        <v>-5.7660000000000766E-3</v>
      </c>
      <c r="AC25" s="3">
        <v>1.4</v>
      </c>
      <c r="AD25" s="3">
        <v>9.1899995803833008</v>
      </c>
      <c r="AE25" s="3">
        <v>-9.9099998474121094</v>
      </c>
      <c r="AF25" s="3">
        <f t="shared" si="8"/>
        <v>9.1899995803833008</v>
      </c>
      <c r="AG25" s="3">
        <f t="shared" si="8"/>
        <v>-9.9099998474121094</v>
      </c>
      <c r="AH25" s="3">
        <f t="shared" si="9"/>
        <v>-29.909999847412109</v>
      </c>
    </row>
    <row r="26" spans="1:34" x14ac:dyDescent="0.4">
      <c r="A26" s="6" t="s">
        <v>478</v>
      </c>
      <c r="B26" s="6" t="str">
        <f t="shared" si="2"/>
        <v>15:02:16.715</v>
      </c>
      <c r="C26" s="6">
        <f t="shared" si="3"/>
        <v>54136.714999999997</v>
      </c>
      <c r="D26" s="6">
        <f t="shared" si="4"/>
        <v>2.0599999999976717</v>
      </c>
      <c r="E26" s="6">
        <v>376.98500000000001</v>
      </c>
      <c r="F26" s="6">
        <v>1943.25</v>
      </c>
      <c r="G26" s="6">
        <v>15521</v>
      </c>
      <c r="H26" s="6">
        <v>725</v>
      </c>
      <c r="I26" s="6">
        <v>945</v>
      </c>
      <c r="J26" s="3">
        <f t="shared" si="0"/>
        <v>325.98700000000002</v>
      </c>
      <c r="K26" s="3">
        <f t="shared" si="1"/>
        <v>1952.452</v>
      </c>
      <c r="L26" s="3">
        <f t="shared" si="5"/>
        <v>-3.3990000000000009</v>
      </c>
      <c r="M26" s="3">
        <f t="shared" si="6"/>
        <v>-4.9410000000000309</v>
      </c>
      <c r="N26" s="3">
        <f t="shared" si="7"/>
        <v>-3.399000000000001E-3</v>
      </c>
      <c r="O26" s="3">
        <f t="shared" si="7"/>
        <v>-4.9410000000000313E-3</v>
      </c>
      <c r="AC26" s="3">
        <v>1.4670000000000001</v>
      </c>
      <c r="AD26" s="3">
        <v>48.419998168945313</v>
      </c>
      <c r="AE26" s="3">
        <v>28.809999465942383</v>
      </c>
      <c r="AF26" s="3">
        <f t="shared" si="8"/>
        <v>48.419998168945313</v>
      </c>
      <c r="AG26" s="3">
        <f t="shared" si="8"/>
        <v>28.809999465942383</v>
      </c>
      <c r="AH26" s="3">
        <f t="shared" si="9"/>
        <v>8.8099994659423828</v>
      </c>
    </row>
    <row r="27" spans="1:34" x14ac:dyDescent="0.4">
      <c r="A27" s="6" t="s">
        <v>479</v>
      </c>
      <c r="B27" s="6" t="str">
        <f t="shared" si="2"/>
        <v>15:02:16.809</v>
      </c>
      <c r="C27" s="6">
        <f t="shared" si="3"/>
        <v>54136.809000000001</v>
      </c>
      <c r="D27" s="6">
        <f t="shared" si="4"/>
        <v>2.1540000000022701</v>
      </c>
      <c r="E27" s="6">
        <v>378.161</v>
      </c>
      <c r="F27" s="6">
        <v>1944.87</v>
      </c>
      <c r="G27" s="6">
        <v>15519</v>
      </c>
      <c r="H27" s="6">
        <v>724</v>
      </c>
      <c r="I27" s="6">
        <v>945</v>
      </c>
      <c r="J27" s="3">
        <f t="shared" si="0"/>
        <v>327.12099999999998</v>
      </c>
      <c r="K27" s="3">
        <f t="shared" si="1"/>
        <v>1954.1030000000001</v>
      </c>
      <c r="L27" s="3">
        <f t="shared" si="5"/>
        <v>-2.2650000000000432</v>
      </c>
      <c r="M27" s="3">
        <f t="shared" si="6"/>
        <v>-3.2899999999999636</v>
      </c>
      <c r="N27" s="3">
        <f t="shared" si="7"/>
        <v>-2.2650000000000435E-3</v>
      </c>
      <c r="O27" s="3">
        <f t="shared" si="7"/>
        <v>-3.2899999999999635E-3</v>
      </c>
      <c r="AC27" s="3">
        <v>1.5329999999999999</v>
      </c>
      <c r="AD27" s="3">
        <v>54.930000305175781</v>
      </c>
      <c r="AE27" s="3">
        <v>53.779998779296875</v>
      </c>
      <c r="AF27" s="3">
        <f t="shared" si="8"/>
        <v>54.930000305175781</v>
      </c>
      <c r="AG27" s="3">
        <f t="shared" si="8"/>
        <v>53.779998779296875</v>
      </c>
      <c r="AH27" s="3">
        <f t="shared" si="9"/>
        <v>33.779998779296875</v>
      </c>
    </row>
    <row r="28" spans="1:34" x14ac:dyDescent="0.4">
      <c r="A28" s="6" t="s">
        <v>480</v>
      </c>
      <c r="B28" s="6" t="str">
        <f t="shared" si="2"/>
        <v>15:02:16.900</v>
      </c>
      <c r="C28" s="6">
        <f t="shared" si="3"/>
        <v>54136.9</v>
      </c>
      <c r="D28" s="6">
        <f t="shared" si="4"/>
        <v>2.2450000000026193</v>
      </c>
      <c r="E28" s="6">
        <v>372.87099999999998</v>
      </c>
      <c r="F28" s="6">
        <v>1937.58</v>
      </c>
      <c r="G28" s="6">
        <v>15528</v>
      </c>
      <c r="H28" s="6">
        <v>723</v>
      </c>
      <c r="I28" s="6">
        <v>945</v>
      </c>
      <c r="J28" s="3">
        <f t="shared" si="0"/>
        <v>322.02300000000002</v>
      </c>
      <c r="K28" s="3">
        <f t="shared" si="1"/>
        <v>1946.6769999999999</v>
      </c>
      <c r="L28" s="3">
        <f t="shared" si="5"/>
        <v>-7.3629999999999995</v>
      </c>
      <c r="M28" s="3">
        <f t="shared" si="6"/>
        <v>-10.716000000000122</v>
      </c>
      <c r="N28" s="3">
        <f t="shared" si="7"/>
        <v>-7.3629999999999998E-3</v>
      </c>
      <c r="O28" s="3">
        <f t="shared" si="7"/>
        <v>-1.0716000000000121E-2</v>
      </c>
      <c r="AC28" s="3">
        <v>1.603</v>
      </c>
      <c r="AD28" s="3">
        <v>11.399999618530273</v>
      </c>
      <c r="AE28" s="3">
        <v>37.5</v>
      </c>
      <c r="AF28" s="3">
        <f t="shared" si="8"/>
        <v>11.399999618530273</v>
      </c>
      <c r="AG28" s="3">
        <f t="shared" si="8"/>
        <v>37.5</v>
      </c>
      <c r="AH28" s="3">
        <f t="shared" si="9"/>
        <v>17.5</v>
      </c>
    </row>
    <row r="29" spans="1:34" x14ac:dyDescent="0.4">
      <c r="A29" s="6" t="s">
        <v>481</v>
      </c>
      <c r="B29" s="6" t="str">
        <f t="shared" si="2"/>
        <v>15:02:16.993</v>
      </c>
      <c r="C29" s="6">
        <f t="shared" si="3"/>
        <v>54136.993000000002</v>
      </c>
      <c r="D29" s="6">
        <f t="shared" si="4"/>
        <v>2.338000000003376</v>
      </c>
      <c r="E29" s="6">
        <v>371.10700000000003</v>
      </c>
      <c r="F29" s="6">
        <v>1935.16</v>
      </c>
      <c r="G29" s="6">
        <v>15531</v>
      </c>
      <c r="H29" s="6">
        <v>722</v>
      </c>
      <c r="I29" s="6">
        <v>945</v>
      </c>
      <c r="J29" s="3">
        <f t="shared" si="0"/>
        <v>320.32299999999998</v>
      </c>
      <c r="K29" s="3">
        <f t="shared" si="1"/>
        <v>1944.211</v>
      </c>
      <c r="L29" s="3">
        <f t="shared" si="5"/>
        <v>-9.063000000000045</v>
      </c>
      <c r="M29" s="3">
        <f t="shared" si="6"/>
        <v>-13.182000000000016</v>
      </c>
      <c r="N29" s="3">
        <f t="shared" si="7"/>
        <v>-9.063000000000045E-3</v>
      </c>
      <c r="O29" s="3">
        <f t="shared" si="7"/>
        <v>-1.3182000000000017E-2</v>
      </c>
      <c r="AC29" s="3">
        <v>1.6659999999999999</v>
      </c>
      <c r="AD29" s="3">
        <v>18.940000534057617</v>
      </c>
      <c r="AE29" s="3">
        <v>25.979999542236328</v>
      </c>
      <c r="AF29" s="3">
        <f t="shared" si="8"/>
        <v>18.940000534057617</v>
      </c>
      <c r="AG29" s="3">
        <f t="shared" si="8"/>
        <v>25.979999542236328</v>
      </c>
      <c r="AH29" s="3">
        <f t="shared" si="9"/>
        <v>5.9799995422363281</v>
      </c>
    </row>
    <row r="30" spans="1:34" x14ac:dyDescent="0.4">
      <c r="A30" s="6" t="s">
        <v>482</v>
      </c>
      <c r="B30" s="6" t="str">
        <f t="shared" si="2"/>
        <v>15:02:17.087</v>
      </c>
      <c r="C30" s="6">
        <f t="shared" si="3"/>
        <v>54137.087</v>
      </c>
      <c r="D30" s="6">
        <f t="shared" si="4"/>
        <v>2.4320000000006985</v>
      </c>
      <c r="E30" s="6">
        <v>368.16800000000001</v>
      </c>
      <c r="F30" s="6">
        <v>1931.11</v>
      </c>
      <c r="G30" s="6">
        <v>15536</v>
      </c>
      <c r="H30" s="6">
        <v>712</v>
      </c>
      <c r="I30" s="6">
        <v>945</v>
      </c>
      <c r="J30" s="3">
        <f t="shared" si="0"/>
        <v>317.49099999999999</v>
      </c>
      <c r="K30" s="3">
        <f t="shared" si="1"/>
        <v>1940.086</v>
      </c>
      <c r="L30" s="3">
        <f t="shared" si="5"/>
        <v>-11.895000000000039</v>
      </c>
      <c r="M30" s="3">
        <f t="shared" si="6"/>
        <v>-17.307000000000016</v>
      </c>
      <c r="N30" s="3">
        <f t="shared" si="7"/>
        <v>-1.1895000000000039E-2</v>
      </c>
      <c r="O30" s="3">
        <f t="shared" si="7"/>
        <v>-1.7307000000000017E-2</v>
      </c>
      <c r="AC30" s="3">
        <v>1.728</v>
      </c>
      <c r="AD30" s="3">
        <v>9.2799997329711914</v>
      </c>
      <c r="AE30" s="3">
        <v>27.520000457763672</v>
      </c>
      <c r="AF30" s="3">
        <f t="shared" si="8"/>
        <v>9.2799997329711914</v>
      </c>
      <c r="AG30" s="3">
        <f t="shared" si="8"/>
        <v>27.520000457763672</v>
      </c>
      <c r="AH30" s="3">
        <f t="shared" si="9"/>
        <v>7.5200004577636719</v>
      </c>
    </row>
    <row r="31" spans="1:34" x14ac:dyDescent="0.4">
      <c r="A31" s="6" t="s">
        <v>483</v>
      </c>
      <c r="B31" s="6" t="str">
        <f t="shared" si="2"/>
        <v>15:02:17.180</v>
      </c>
      <c r="C31" s="6">
        <f t="shared" si="3"/>
        <v>54137.18</v>
      </c>
      <c r="D31" s="6">
        <f t="shared" si="4"/>
        <v>2.5250000000014552</v>
      </c>
      <c r="E31" s="6">
        <v>366.99299999999999</v>
      </c>
      <c r="F31" s="6">
        <v>1929.49</v>
      </c>
      <c r="G31" s="6">
        <v>15538</v>
      </c>
      <c r="H31" s="6">
        <v>710</v>
      </c>
      <c r="I31" s="6">
        <v>945</v>
      </c>
      <c r="J31" s="3">
        <f t="shared" si="0"/>
        <v>316.35899999999998</v>
      </c>
      <c r="K31" s="3">
        <f t="shared" si="1"/>
        <v>1938.4359999999999</v>
      </c>
      <c r="L31" s="3">
        <f t="shared" si="5"/>
        <v>-13.027000000000044</v>
      </c>
      <c r="M31" s="3">
        <f t="shared" si="6"/>
        <v>-18.957000000000107</v>
      </c>
      <c r="N31" s="3">
        <f t="shared" si="7"/>
        <v>-1.3027000000000044E-2</v>
      </c>
      <c r="O31" s="3">
        <f t="shared" si="7"/>
        <v>-1.8957000000000109E-2</v>
      </c>
      <c r="AC31" s="3">
        <v>1.792</v>
      </c>
      <c r="AD31" s="3">
        <v>19.459999084472656</v>
      </c>
      <c r="AE31" s="3">
        <v>37.049999237060547</v>
      </c>
      <c r="AF31" s="3">
        <f t="shared" si="8"/>
        <v>19.459999084472656</v>
      </c>
      <c r="AG31" s="3">
        <f t="shared" si="8"/>
        <v>37.049999237060547</v>
      </c>
      <c r="AH31" s="3">
        <f t="shared" si="9"/>
        <v>17.049999237060547</v>
      </c>
    </row>
    <row r="32" spans="1:34" x14ac:dyDescent="0.4">
      <c r="A32" s="6" t="s">
        <v>484</v>
      </c>
      <c r="B32" s="6" t="str">
        <f t="shared" si="2"/>
        <v>15:02:17.272</v>
      </c>
      <c r="C32" s="6">
        <f t="shared" si="3"/>
        <v>54137.271999999997</v>
      </c>
      <c r="D32" s="6">
        <f t="shared" si="4"/>
        <v>2.6169999999983702</v>
      </c>
      <c r="E32" s="6">
        <v>364.05399999999997</v>
      </c>
      <c r="F32" s="6">
        <v>1925.45</v>
      </c>
      <c r="G32" s="6">
        <v>15543</v>
      </c>
      <c r="H32" s="6">
        <v>702</v>
      </c>
      <c r="I32" s="6">
        <v>945</v>
      </c>
      <c r="J32" s="3">
        <f t="shared" si="0"/>
        <v>313.52699999999999</v>
      </c>
      <c r="K32" s="3">
        <f t="shared" si="1"/>
        <v>1934.32</v>
      </c>
      <c r="L32" s="3">
        <f t="shared" si="5"/>
        <v>-15.859000000000037</v>
      </c>
      <c r="M32" s="3">
        <f t="shared" si="6"/>
        <v>-23.073000000000093</v>
      </c>
      <c r="N32" s="3">
        <f t="shared" si="7"/>
        <v>-1.5859000000000036E-2</v>
      </c>
      <c r="O32" s="3">
        <f t="shared" si="7"/>
        <v>-2.3073000000000093E-2</v>
      </c>
      <c r="AC32" s="3">
        <v>1.8580000000000001</v>
      </c>
      <c r="AD32" s="3">
        <v>23.440000534057617</v>
      </c>
      <c r="AE32" s="3">
        <v>38.669998168945313</v>
      </c>
      <c r="AF32" s="3">
        <f t="shared" si="8"/>
        <v>23.440000534057617</v>
      </c>
      <c r="AG32" s="3">
        <f t="shared" si="8"/>
        <v>38.669998168945313</v>
      </c>
      <c r="AH32" s="3">
        <f t="shared" si="9"/>
        <v>18.669998168945313</v>
      </c>
    </row>
    <row r="33" spans="1:34" x14ac:dyDescent="0.4">
      <c r="A33" s="6" t="s">
        <v>485</v>
      </c>
      <c r="B33" s="6" t="str">
        <f t="shared" si="2"/>
        <v>15:02:17.368</v>
      </c>
      <c r="C33" s="6">
        <f t="shared" si="3"/>
        <v>54137.368000000002</v>
      </c>
      <c r="D33" s="6">
        <f t="shared" si="4"/>
        <v>2.713000000003376</v>
      </c>
      <c r="E33" s="6">
        <v>362.29</v>
      </c>
      <c r="F33" s="6">
        <v>1923.02</v>
      </c>
      <c r="G33" s="6">
        <v>15546</v>
      </c>
      <c r="H33" s="6">
        <v>696</v>
      </c>
      <c r="I33" s="6">
        <v>945</v>
      </c>
      <c r="J33" s="3">
        <f t="shared" si="0"/>
        <v>311.827</v>
      </c>
      <c r="K33" s="3">
        <f t="shared" si="1"/>
        <v>1931.845</v>
      </c>
      <c r="L33" s="3">
        <f t="shared" si="5"/>
        <v>-17.559000000000026</v>
      </c>
      <c r="M33" s="3">
        <f t="shared" si="6"/>
        <v>-25.548000000000002</v>
      </c>
      <c r="N33" s="3">
        <f t="shared" si="7"/>
        <v>-1.7559000000000026E-2</v>
      </c>
      <c r="O33" s="3">
        <f t="shared" si="7"/>
        <v>-2.5548000000000001E-2</v>
      </c>
      <c r="AC33" s="3">
        <v>1.9259999999999999</v>
      </c>
      <c r="AD33" s="3">
        <v>21.840000152587891</v>
      </c>
      <c r="AE33" s="3">
        <v>29.020000457763672</v>
      </c>
      <c r="AF33" s="3">
        <f t="shared" si="8"/>
        <v>21.840000152587891</v>
      </c>
      <c r="AG33" s="3">
        <f t="shared" si="8"/>
        <v>29.020000457763672</v>
      </c>
      <c r="AH33" s="3">
        <f t="shared" si="9"/>
        <v>9.0200004577636719</v>
      </c>
    </row>
    <row r="34" spans="1:34" x14ac:dyDescent="0.4">
      <c r="A34" s="6" t="s">
        <v>486</v>
      </c>
      <c r="B34" s="6" t="str">
        <f t="shared" si="2"/>
        <v>15:02:17.459</v>
      </c>
      <c r="C34" s="6">
        <f t="shared" si="3"/>
        <v>54137.459000000003</v>
      </c>
      <c r="D34" s="6">
        <f t="shared" si="4"/>
        <v>2.8040000000037253</v>
      </c>
      <c r="E34" s="6">
        <v>358.76400000000001</v>
      </c>
      <c r="F34" s="6">
        <v>1918.17</v>
      </c>
      <c r="G34" s="6">
        <v>15552</v>
      </c>
      <c r="H34" s="6">
        <v>690</v>
      </c>
      <c r="I34" s="6">
        <v>945</v>
      </c>
      <c r="J34" s="3">
        <f t="shared" si="0"/>
        <v>308.42899999999997</v>
      </c>
      <c r="K34" s="3">
        <f t="shared" si="1"/>
        <v>1926.904</v>
      </c>
      <c r="L34" s="3">
        <f t="shared" si="5"/>
        <v>-20.95700000000005</v>
      </c>
      <c r="M34" s="3">
        <f t="shared" si="6"/>
        <v>-30.489000000000033</v>
      </c>
      <c r="N34" s="3">
        <f t="shared" si="7"/>
        <v>-2.0957000000000052E-2</v>
      </c>
      <c r="O34" s="3">
        <f t="shared" si="7"/>
        <v>-3.0489000000000033E-2</v>
      </c>
      <c r="AC34" s="3">
        <v>1.9890000000000001</v>
      </c>
      <c r="AD34" s="3">
        <v>20.670000076293945</v>
      </c>
      <c r="AE34" s="3">
        <v>28.049999237060547</v>
      </c>
      <c r="AF34" s="3">
        <f t="shared" si="8"/>
        <v>20.670000076293945</v>
      </c>
      <c r="AG34" s="3">
        <f t="shared" si="8"/>
        <v>28.049999237060547</v>
      </c>
      <c r="AH34" s="3">
        <f t="shared" si="9"/>
        <v>8.0499992370605469</v>
      </c>
    </row>
    <row r="35" spans="1:34" x14ac:dyDescent="0.4">
      <c r="A35" s="6" t="s">
        <v>487</v>
      </c>
      <c r="B35" s="6" t="str">
        <f t="shared" si="2"/>
        <v>15:02:17.553</v>
      </c>
      <c r="C35" s="6">
        <f t="shared" si="3"/>
        <v>54137.553</v>
      </c>
      <c r="D35" s="6">
        <f t="shared" si="4"/>
        <v>2.8980000000010477</v>
      </c>
      <c r="E35" s="6">
        <v>359.93900000000002</v>
      </c>
      <c r="F35" s="6">
        <v>1919.79</v>
      </c>
      <c r="G35" s="6">
        <v>15550</v>
      </c>
      <c r="H35" s="6">
        <v>688</v>
      </c>
      <c r="I35" s="6">
        <v>945</v>
      </c>
      <c r="J35" s="3">
        <f t="shared" si="0"/>
        <v>309.56099999999998</v>
      </c>
      <c r="K35" s="3">
        <f t="shared" si="1"/>
        <v>1928.5540000000001</v>
      </c>
      <c r="L35" s="3">
        <f t="shared" si="5"/>
        <v>-19.825000000000045</v>
      </c>
      <c r="M35" s="3">
        <f t="shared" si="6"/>
        <v>-28.838999999999942</v>
      </c>
      <c r="N35" s="3">
        <f t="shared" si="7"/>
        <v>-1.9825000000000047E-2</v>
      </c>
      <c r="O35" s="3">
        <f t="shared" si="7"/>
        <v>-2.8838999999999941E-2</v>
      </c>
      <c r="AC35" s="3">
        <v>2.0630000000000002</v>
      </c>
      <c r="AD35" s="3">
        <v>18.239999771118164</v>
      </c>
      <c r="AE35" s="3">
        <v>36.450000762939453</v>
      </c>
      <c r="AF35" s="3">
        <f t="shared" si="8"/>
        <v>18.239999771118164</v>
      </c>
      <c r="AG35" s="3">
        <f t="shared" si="8"/>
        <v>36.450000762939453</v>
      </c>
      <c r="AH35" s="3">
        <f t="shared" si="9"/>
        <v>16.450000762939453</v>
      </c>
    </row>
    <row r="36" spans="1:34" x14ac:dyDescent="0.4">
      <c r="A36" s="6" t="s">
        <v>488</v>
      </c>
      <c r="B36" s="6" t="str">
        <f t="shared" si="2"/>
        <v>15:02:17.646</v>
      </c>
      <c r="C36" s="6">
        <f t="shared" si="3"/>
        <v>54137.646000000001</v>
      </c>
      <c r="D36" s="6">
        <f t="shared" si="4"/>
        <v>2.9910000000018044</v>
      </c>
      <c r="E36" s="6">
        <v>360.52699999999999</v>
      </c>
      <c r="F36" s="6">
        <v>1920.59</v>
      </c>
      <c r="G36" s="6">
        <v>15549</v>
      </c>
      <c r="H36" s="6">
        <v>680</v>
      </c>
      <c r="I36" s="6">
        <v>945</v>
      </c>
      <c r="J36" s="3">
        <f t="shared" si="0"/>
        <v>310.12799999999999</v>
      </c>
      <c r="K36" s="3">
        <f t="shared" si="1"/>
        <v>1929.3689999999999</v>
      </c>
      <c r="L36" s="3">
        <f t="shared" si="5"/>
        <v>-19.258000000000038</v>
      </c>
      <c r="M36" s="3">
        <f t="shared" si="6"/>
        <v>-28.024000000000115</v>
      </c>
      <c r="N36" s="3">
        <f t="shared" si="7"/>
        <v>-1.9258000000000039E-2</v>
      </c>
      <c r="O36" s="3">
        <f t="shared" si="7"/>
        <v>-2.8024000000000115E-2</v>
      </c>
      <c r="AC36" s="3">
        <v>2.125</v>
      </c>
      <c r="AD36" s="3">
        <v>18.229999542236328</v>
      </c>
      <c r="AE36" s="3">
        <v>35.930000305175781</v>
      </c>
      <c r="AF36" s="3">
        <f t="shared" si="8"/>
        <v>18.229999542236328</v>
      </c>
      <c r="AG36" s="3">
        <f t="shared" si="8"/>
        <v>35.930000305175781</v>
      </c>
      <c r="AH36" s="3">
        <f t="shared" si="9"/>
        <v>15.930000305175781</v>
      </c>
    </row>
    <row r="37" spans="1:34" x14ac:dyDescent="0.4">
      <c r="A37" s="6" t="s">
        <v>489</v>
      </c>
      <c r="B37" s="6" t="str">
        <f t="shared" si="2"/>
        <v>15:02:17.741</v>
      </c>
      <c r="C37" s="6">
        <f t="shared" si="3"/>
        <v>54137.741000000002</v>
      </c>
      <c r="D37" s="6">
        <f t="shared" si="4"/>
        <v>3.0860000000029686</v>
      </c>
      <c r="E37" s="6">
        <v>355.82499999999999</v>
      </c>
      <c r="F37" s="6">
        <v>1914.12</v>
      </c>
      <c r="G37" s="6">
        <v>15557</v>
      </c>
      <c r="H37" s="6">
        <v>678</v>
      </c>
      <c r="I37" s="6">
        <v>945</v>
      </c>
      <c r="J37" s="3">
        <f t="shared" si="0"/>
        <v>305.59699999999998</v>
      </c>
      <c r="K37" s="3">
        <f t="shared" si="1"/>
        <v>1922.778</v>
      </c>
      <c r="L37" s="3">
        <f t="shared" si="5"/>
        <v>-23.789000000000044</v>
      </c>
      <c r="M37" s="3">
        <f t="shared" si="6"/>
        <v>-34.615000000000009</v>
      </c>
      <c r="N37" s="3">
        <f t="shared" si="7"/>
        <v>-2.3789000000000046E-2</v>
      </c>
      <c r="O37" s="3">
        <f t="shared" si="7"/>
        <v>-3.4615000000000007E-2</v>
      </c>
      <c r="AC37" s="3">
        <v>2.2080000000000002</v>
      </c>
      <c r="AD37" s="3">
        <v>20.319999694824219</v>
      </c>
      <c r="AE37" s="3">
        <v>32.259998321533203</v>
      </c>
      <c r="AF37" s="3">
        <f t="shared" si="8"/>
        <v>20.319999694824219</v>
      </c>
      <c r="AG37" s="3">
        <f t="shared" si="8"/>
        <v>32.259998321533203</v>
      </c>
      <c r="AH37" s="3">
        <f t="shared" si="9"/>
        <v>12.259998321533203</v>
      </c>
    </row>
    <row r="38" spans="1:34" x14ac:dyDescent="0.4">
      <c r="A38" s="6" t="s">
        <v>490</v>
      </c>
      <c r="B38" s="6" t="str">
        <f t="shared" si="2"/>
        <v>15:02:17.836</v>
      </c>
      <c r="C38" s="6">
        <f t="shared" si="3"/>
        <v>54137.836000000003</v>
      </c>
      <c r="D38" s="6">
        <f t="shared" si="4"/>
        <v>3.1810000000041327</v>
      </c>
      <c r="E38" s="6">
        <v>362.87799999999999</v>
      </c>
      <c r="F38" s="6">
        <v>1923.83</v>
      </c>
      <c r="G38" s="6">
        <v>15545</v>
      </c>
      <c r="H38" s="6">
        <v>677</v>
      </c>
      <c r="I38" s="6">
        <v>945</v>
      </c>
      <c r="J38" s="3">
        <f t="shared" si="0"/>
        <v>312.39400000000001</v>
      </c>
      <c r="K38" s="3">
        <f t="shared" si="1"/>
        <v>1932.67</v>
      </c>
      <c r="L38" s="3">
        <f t="shared" si="5"/>
        <v>-16.992000000000019</v>
      </c>
      <c r="M38" s="3">
        <f t="shared" si="6"/>
        <v>-24.722999999999956</v>
      </c>
      <c r="N38" s="3">
        <f t="shared" si="7"/>
        <v>-1.6992000000000018E-2</v>
      </c>
      <c r="O38" s="3">
        <f t="shared" si="7"/>
        <v>-2.4722999999999957E-2</v>
      </c>
      <c r="AC38" s="3">
        <v>2.298</v>
      </c>
      <c r="AD38" s="3">
        <v>22.319999694824219</v>
      </c>
      <c r="AE38" s="3">
        <v>23.100000381469727</v>
      </c>
      <c r="AF38" s="3">
        <f t="shared" si="8"/>
        <v>22.319999694824219</v>
      </c>
      <c r="AG38" s="3">
        <f t="shared" si="8"/>
        <v>23.100000381469727</v>
      </c>
      <c r="AH38" s="3">
        <f t="shared" si="9"/>
        <v>3.1000003814697266</v>
      </c>
    </row>
    <row r="39" spans="1:34" x14ac:dyDescent="0.4">
      <c r="A39" s="6" t="s">
        <v>491</v>
      </c>
      <c r="B39" s="6" t="str">
        <f t="shared" si="2"/>
        <v>15:02:17.928</v>
      </c>
      <c r="C39" s="6">
        <f t="shared" si="3"/>
        <v>54137.928</v>
      </c>
      <c r="D39" s="6">
        <f t="shared" si="4"/>
        <v>3.2730000000010477</v>
      </c>
      <c r="E39" s="6">
        <v>364.05399999999997</v>
      </c>
      <c r="F39" s="6">
        <v>1925.45</v>
      </c>
      <c r="G39" s="6">
        <v>15543</v>
      </c>
      <c r="H39" s="6">
        <v>676</v>
      </c>
      <c r="I39" s="6">
        <v>945</v>
      </c>
      <c r="J39" s="3">
        <f t="shared" si="0"/>
        <v>313.52699999999999</v>
      </c>
      <c r="K39" s="3">
        <f t="shared" si="1"/>
        <v>1934.32</v>
      </c>
      <c r="L39" s="3">
        <f t="shared" si="5"/>
        <v>-15.859000000000037</v>
      </c>
      <c r="M39" s="3">
        <f t="shared" si="6"/>
        <v>-23.073000000000093</v>
      </c>
      <c r="N39" s="3">
        <f t="shared" si="7"/>
        <v>-1.5859000000000036E-2</v>
      </c>
      <c r="O39" s="3">
        <f t="shared" si="7"/>
        <v>-2.3073000000000093E-2</v>
      </c>
      <c r="AC39" s="3">
        <v>2.3620000000000001</v>
      </c>
      <c r="AD39" s="3">
        <v>0</v>
      </c>
      <c r="AE39" s="3">
        <v>0</v>
      </c>
      <c r="AF39" s="3">
        <f t="shared" si="8"/>
        <v>0</v>
      </c>
      <c r="AG39" s="3">
        <f t="shared" si="8"/>
        <v>0</v>
      </c>
      <c r="AH39" s="3">
        <f t="shared" si="9"/>
        <v>-20</v>
      </c>
    </row>
    <row r="40" spans="1:34" x14ac:dyDescent="0.4">
      <c r="A40" s="6" t="s">
        <v>492</v>
      </c>
      <c r="B40" s="6" t="str">
        <f t="shared" si="2"/>
        <v>15:02:18.022</v>
      </c>
      <c r="C40" s="6">
        <f t="shared" si="3"/>
        <v>54138.021999999997</v>
      </c>
      <c r="D40" s="6">
        <f t="shared" si="4"/>
        <v>3.3669999999983702</v>
      </c>
      <c r="E40" s="6">
        <v>366.40499999999997</v>
      </c>
      <c r="F40" s="6">
        <v>1928.68</v>
      </c>
      <c r="G40" s="6">
        <v>15539</v>
      </c>
      <c r="H40" s="6">
        <v>676</v>
      </c>
      <c r="I40" s="6">
        <v>945</v>
      </c>
      <c r="J40" s="3">
        <f t="shared" si="0"/>
        <v>315.79199999999997</v>
      </c>
      <c r="K40" s="3">
        <f t="shared" si="1"/>
        <v>1937.61</v>
      </c>
      <c r="L40" s="3">
        <f t="shared" si="5"/>
        <v>-13.594000000000051</v>
      </c>
      <c r="M40" s="3">
        <f t="shared" si="6"/>
        <v>-19.783000000000129</v>
      </c>
      <c r="N40" s="3">
        <f t="shared" si="7"/>
        <v>-1.359400000000005E-2</v>
      </c>
      <c r="O40" s="3">
        <f t="shared" si="7"/>
        <v>-1.978300000000013E-2</v>
      </c>
      <c r="AC40" s="3">
        <v>2.4340000000000002</v>
      </c>
      <c r="AD40" s="3">
        <v>17.309999465942383</v>
      </c>
      <c r="AE40" s="3">
        <v>23</v>
      </c>
      <c r="AF40" s="3">
        <f t="shared" si="8"/>
        <v>17.309999465942383</v>
      </c>
      <c r="AG40" s="3">
        <f t="shared" si="8"/>
        <v>23</v>
      </c>
      <c r="AH40" s="3">
        <f t="shared" si="9"/>
        <v>3</v>
      </c>
    </row>
    <row r="41" spans="1:34" x14ac:dyDescent="0.4">
      <c r="A41" s="6" t="s">
        <v>493</v>
      </c>
      <c r="B41" s="6" t="str">
        <f t="shared" si="2"/>
        <v>15:02:18.115</v>
      </c>
      <c r="C41" s="6">
        <f t="shared" si="3"/>
        <v>54138.114999999998</v>
      </c>
      <c r="D41" s="6">
        <f t="shared" si="4"/>
        <v>3.4599999999991269</v>
      </c>
      <c r="E41" s="6">
        <v>366.99299999999999</v>
      </c>
      <c r="F41" s="6">
        <v>1929.49</v>
      </c>
      <c r="G41" s="6">
        <v>15538</v>
      </c>
      <c r="H41" s="6">
        <v>678</v>
      </c>
      <c r="I41" s="6">
        <v>945</v>
      </c>
      <c r="J41" s="3">
        <f t="shared" si="0"/>
        <v>316.35899999999998</v>
      </c>
      <c r="K41" s="3">
        <f t="shared" si="1"/>
        <v>1938.4359999999999</v>
      </c>
      <c r="L41" s="3">
        <f t="shared" si="5"/>
        <v>-13.027000000000044</v>
      </c>
      <c r="M41" s="3">
        <f t="shared" si="6"/>
        <v>-18.957000000000107</v>
      </c>
      <c r="N41" s="3">
        <f t="shared" si="7"/>
        <v>-1.3027000000000044E-2</v>
      </c>
      <c r="O41" s="3">
        <f t="shared" si="7"/>
        <v>-1.8957000000000109E-2</v>
      </c>
      <c r="AC41" s="3">
        <v>2.4969999999999999</v>
      </c>
      <c r="AD41" s="3">
        <v>8.0600004196166992</v>
      </c>
      <c r="AE41" s="3">
        <v>23.209999084472656</v>
      </c>
      <c r="AF41" s="3">
        <f t="shared" si="8"/>
        <v>8.0600004196166992</v>
      </c>
      <c r="AG41" s="3">
        <f t="shared" si="8"/>
        <v>23.209999084472656</v>
      </c>
      <c r="AH41" s="3">
        <f t="shared" si="9"/>
        <v>3.2099990844726563</v>
      </c>
    </row>
    <row r="42" spans="1:34" x14ac:dyDescent="0.4">
      <c r="A42" s="6" t="s">
        <v>494</v>
      </c>
      <c r="B42" s="6" t="str">
        <f t="shared" si="2"/>
        <v>15:02:18.208</v>
      </c>
      <c r="C42" s="6">
        <f t="shared" si="3"/>
        <v>54138.207999999999</v>
      </c>
      <c r="D42" s="6">
        <f t="shared" si="4"/>
        <v>3.5529999999998836</v>
      </c>
      <c r="E42" s="6">
        <v>385.214</v>
      </c>
      <c r="F42" s="6">
        <v>1954.57</v>
      </c>
      <c r="G42" s="6">
        <v>15507</v>
      </c>
      <c r="H42" s="6">
        <v>685</v>
      </c>
      <c r="I42" s="6">
        <v>945</v>
      </c>
      <c r="J42" s="3">
        <f t="shared" si="0"/>
        <v>333.91699999999997</v>
      </c>
      <c r="K42" s="3">
        <f t="shared" si="1"/>
        <v>1963.9839999999999</v>
      </c>
      <c r="L42" s="3">
        <f t="shared" si="5"/>
        <v>4.5309999999999491</v>
      </c>
      <c r="M42" s="3">
        <f t="shared" si="6"/>
        <v>6.5909999999998945</v>
      </c>
      <c r="N42" s="3">
        <f t="shared" si="7"/>
        <v>4.5309999999999491E-3</v>
      </c>
      <c r="O42" s="3">
        <f t="shared" si="7"/>
        <v>6.5909999999998947E-3</v>
      </c>
      <c r="AC42" s="3">
        <v>2.5640000000000001</v>
      </c>
      <c r="AD42" s="3">
        <v>13.560000419616699</v>
      </c>
      <c r="AE42" s="3">
        <v>27.829999923706055</v>
      </c>
      <c r="AF42" s="3">
        <f t="shared" si="8"/>
        <v>13.560000419616699</v>
      </c>
      <c r="AG42" s="3">
        <f t="shared" si="8"/>
        <v>27.829999923706055</v>
      </c>
      <c r="AH42" s="3">
        <f t="shared" si="9"/>
        <v>7.8299999237060547</v>
      </c>
    </row>
    <row r="43" spans="1:34" x14ac:dyDescent="0.4">
      <c r="A43" s="6" t="s">
        <v>495</v>
      </c>
      <c r="B43" s="6" t="str">
        <f t="shared" si="2"/>
        <v>15:02:18.300</v>
      </c>
      <c r="C43" s="6">
        <f t="shared" si="3"/>
        <v>54138.3</v>
      </c>
      <c r="D43" s="6">
        <f t="shared" si="4"/>
        <v>3.6450000000040745</v>
      </c>
      <c r="E43" s="6">
        <v>389.32900000000001</v>
      </c>
      <c r="F43" s="6">
        <v>1960.24</v>
      </c>
      <c r="G43" s="6">
        <v>15500</v>
      </c>
      <c r="H43" s="6">
        <v>699</v>
      </c>
      <c r="I43" s="6">
        <v>945</v>
      </c>
      <c r="J43" s="3">
        <f t="shared" si="0"/>
        <v>337.88200000000001</v>
      </c>
      <c r="K43" s="3">
        <f t="shared" si="1"/>
        <v>1969.76</v>
      </c>
      <c r="L43" s="3">
        <f t="shared" si="5"/>
        <v>8.4959999999999809</v>
      </c>
      <c r="M43" s="3">
        <f t="shared" si="6"/>
        <v>12.366999999999962</v>
      </c>
      <c r="N43" s="3">
        <f t="shared" si="7"/>
        <v>8.495999999999981E-3</v>
      </c>
      <c r="O43" s="3">
        <f t="shared" si="7"/>
        <v>1.2366999999999961E-2</v>
      </c>
      <c r="AC43" s="3">
        <v>2.63</v>
      </c>
      <c r="AD43" s="3">
        <v>4.0399999618530273</v>
      </c>
      <c r="AE43" s="3">
        <v>34.029998779296875</v>
      </c>
      <c r="AF43" s="3">
        <f t="shared" si="8"/>
        <v>4.0399999618530273</v>
      </c>
      <c r="AG43" s="3">
        <f t="shared" si="8"/>
        <v>34.029998779296875</v>
      </c>
      <c r="AH43" s="3">
        <f t="shared" si="9"/>
        <v>14.029998779296875</v>
      </c>
    </row>
    <row r="44" spans="1:34" x14ac:dyDescent="0.4">
      <c r="A44" s="6" t="s">
        <v>496</v>
      </c>
      <c r="B44" s="6" t="str">
        <f t="shared" si="2"/>
        <v>15:02:18.393</v>
      </c>
      <c r="C44" s="6">
        <f t="shared" si="3"/>
        <v>54138.392999999996</v>
      </c>
      <c r="D44" s="6">
        <f t="shared" si="4"/>
        <v>3.7379999999975553</v>
      </c>
      <c r="E44" s="6">
        <v>414.60300000000001</v>
      </c>
      <c r="F44" s="6">
        <v>1995.02</v>
      </c>
      <c r="G44" s="6">
        <v>15457</v>
      </c>
      <c r="H44" s="6">
        <v>714</v>
      </c>
      <c r="I44" s="6">
        <v>945</v>
      </c>
      <c r="J44" s="3">
        <f t="shared" si="0"/>
        <v>362.23700000000002</v>
      </c>
      <c r="K44" s="3">
        <f t="shared" si="1"/>
        <v>2005.1890000000001</v>
      </c>
      <c r="L44" s="3">
        <f t="shared" si="5"/>
        <v>32.850999999999999</v>
      </c>
      <c r="M44" s="3">
        <f t="shared" si="6"/>
        <v>47.796000000000049</v>
      </c>
      <c r="N44" s="3">
        <f t="shared" si="7"/>
        <v>3.2850999999999998E-2</v>
      </c>
      <c r="O44" s="3">
        <f t="shared" si="7"/>
        <v>4.7796000000000047E-2</v>
      </c>
      <c r="AC44" s="3">
        <v>2.6850000000000001</v>
      </c>
      <c r="AD44" s="3">
        <v>25.329999923706055</v>
      </c>
      <c r="AE44" s="3">
        <v>23.239999771118164</v>
      </c>
      <c r="AF44" s="3">
        <f t="shared" si="8"/>
        <v>25.329999923706055</v>
      </c>
      <c r="AG44" s="3">
        <f t="shared" si="8"/>
        <v>23.239999771118164</v>
      </c>
      <c r="AH44" s="3">
        <f t="shared" si="9"/>
        <v>3.2399997711181641</v>
      </c>
    </row>
    <row r="45" spans="1:34" x14ac:dyDescent="0.4">
      <c r="A45" s="6" t="s">
        <v>497</v>
      </c>
      <c r="B45" s="6" t="str">
        <f t="shared" si="2"/>
        <v>15:02:18.487</v>
      </c>
      <c r="C45" s="6">
        <f t="shared" si="3"/>
        <v>54138.487000000001</v>
      </c>
      <c r="D45" s="6">
        <f t="shared" si="4"/>
        <v>3.8320000000021537</v>
      </c>
      <c r="E45" s="6">
        <v>425.18299999999999</v>
      </c>
      <c r="F45" s="6">
        <v>2009.59</v>
      </c>
      <c r="G45" s="6">
        <v>15439</v>
      </c>
      <c r="H45" s="6">
        <v>723</v>
      </c>
      <c r="I45" s="6">
        <v>945</v>
      </c>
      <c r="J45" s="3">
        <f t="shared" si="0"/>
        <v>372.43200000000002</v>
      </c>
      <c r="K45" s="3">
        <f t="shared" si="1"/>
        <v>2020.0309999999999</v>
      </c>
      <c r="L45" s="3">
        <f t="shared" si="5"/>
        <v>43.045999999999992</v>
      </c>
      <c r="M45" s="3">
        <f t="shared" si="6"/>
        <v>62.63799999999992</v>
      </c>
      <c r="N45" s="3">
        <f t="shared" si="7"/>
        <v>4.3045999999999994E-2</v>
      </c>
      <c r="O45" s="3">
        <f t="shared" si="7"/>
        <v>6.2637999999999916E-2</v>
      </c>
      <c r="AC45" s="3">
        <v>2.7469999999999999</v>
      </c>
      <c r="AD45" s="3">
        <v>23.489999771118164</v>
      </c>
      <c r="AE45" s="3">
        <v>21.909999847412109</v>
      </c>
      <c r="AF45" s="3">
        <f t="shared" si="8"/>
        <v>23.489999771118164</v>
      </c>
      <c r="AG45" s="3">
        <f t="shared" si="8"/>
        <v>21.909999847412109</v>
      </c>
      <c r="AH45" s="3">
        <f t="shared" si="9"/>
        <v>1.9099998474121094</v>
      </c>
    </row>
    <row r="46" spans="1:34" x14ac:dyDescent="0.4">
      <c r="A46" s="6" t="s">
        <v>498</v>
      </c>
      <c r="B46" s="6" t="str">
        <f t="shared" si="2"/>
        <v>15:02:18.578</v>
      </c>
      <c r="C46" s="6">
        <f t="shared" si="3"/>
        <v>54138.578000000001</v>
      </c>
      <c r="D46" s="6">
        <f t="shared" si="4"/>
        <v>3.9230000000025029</v>
      </c>
      <c r="E46" s="6">
        <v>410.18799999999999</v>
      </c>
      <c r="F46" s="6">
        <v>2103.04</v>
      </c>
      <c r="G46" s="6">
        <v>15372.5</v>
      </c>
      <c r="H46" s="6">
        <v>678</v>
      </c>
      <c r="I46" s="6">
        <v>472.25</v>
      </c>
      <c r="J46" s="3">
        <f t="shared" si="0"/>
        <v>354.99599999999998</v>
      </c>
      <c r="K46" s="3">
        <f t="shared" si="1"/>
        <v>2113.0569999999998</v>
      </c>
      <c r="L46" s="3">
        <f t="shared" si="5"/>
        <v>25.609999999999957</v>
      </c>
      <c r="M46" s="3">
        <f t="shared" si="6"/>
        <v>155.66399999999976</v>
      </c>
      <c r="N46" s="3">
        <f t="shared" si="7"/>
        <v>2.5609999999999956E-2</v>
      </c>
      <c r="O46" s="3">
        <f t="shared" si="7"/>
        <v>0.15566399999999977</v>
      </c>
      <c r="R46" s="3" t="s">
        <v>499</v>
      </c>
      <c r="AC46" s="3">
        <v>2.8029999999999999</v>
      </c>
      <c r="AD46" s="3">
        <v>12.289999961853027</v>
      </c>
      <c r="AE46" s="3">
        <v>31.600000381469727</v>
      </c>
      <c r="AF46" s="3">
        <f t="shared" si="8"/>
        <v>12.289999961853027</v>
      </c>
      <c r="AG46" s="3">
        <f t="shared" si="8"/>
        <v>31.600000381469727</v>
      </c>
      <c r="AH46" s="3">
        <f t="shared" si="9"/>
        <v>11.600000381469727</v>
      </c>
    </row>
    <row r="47" spans="1:34" x14ac:dyDescent="0.4">
      <c r="A47" s="6" t="s">
        <v>500</v>
      </c>
      <c r="B47" s="6" t="str">
        <f t="shared" si="2"/>
        <v>15:02:18.673</v>
      </c>
      <c r="C47" s="6">
        <f t="shared" si="3"/>
        <v>54138.673000000003</v>
      </c>
      <c r="D47" s="6">
        <f t="shared" si="4"/>
        <v>4.0180000000036671</v>
      </c>
      <c r="E47" s="6">
        <v>413.73200000000003</v>
      </c>
      <c r="F47" s="6">
        <v>2107.88</v>
      </c>
      <c r="G47" s="6">
        <v>15366.5</v>
      </c>
      <c r="H47" s="6">
        <v>683</v>
      </c>
      <c r="I47" s="6">
        <v>472</v>
      </c>
      <c r="J47" s="3">
        <f t="shared" si="0"/>
        <v>358.41199999999998</v>
      </c>
      <c r="K47" s="3">
        <f t="shared" si="1"/>
        <v>2117.9879999999998</v>
      </c>
      <c r="L47" s="3">
        <f t="shared" si="5"/>
        <v>29.025999999999954</v>
      </c>
      <c r="M47" s="3">
        <f t="shared" si="6"/>
        <v>160.5949999999998</v>
      </c>
      <c r="N47" s="3">
        <f t="shared" si="7"/>
        <v>2.9025999999999955E-2</v>
      </c>
      <c r="O47" s="3">
        <f t="shared" si="7"/>
        <v>0.16059499999999979</v>
      </c>
      <c r="AC47" s="3">
        <v>2.8519999999999999</v>
      </c>
      <c r="AD47" s="3">
        <v>9.0200004577636719</v>
      </c>
      <c r="AE47" s="3">
        <v>31.389999389648438</v>
      </c>
      <c r="AF47" s="3">
        <f t="shared" si="8"/>
        <v>9.0200004577636719</v>
      </c>
      <c r="AG47" s="3">
        <f t="shared" si="8"/>
        <v>31.389999389648438</v>
      </c>
      <c r="AH47" s="3">
        <f t="shared" si="9"/>
        <v>11.389999389648438</v>
      </c>
    </row>
    <row r="48" spans="1:34" x14ac:dyDescent="0.4">
      <c r="A48" s="6" t="s">
        <v>501</v>
      </c>
      <c r="B48" s="6" t="str">
        <f t="shared" si="2"/>
        <v>15:02:18.766</v>
      </c>
      <c r="C48" s="6">
        <f t="shared" si="3"/>
        <v>54138.766000000003</v>
      </c>
      <c r="D48" s="6">
        <f t="shared" si="4"/>
        <v>4.1110000000044238</v>
      </c>
      <c r="E48" s="6">
        <v>444.197</v>
      </c>
      <c r="F48" s="6">
        <v>2149.41</v>
      </c>
      <c r="G48" s="6">
        <v>15315</v>
      </c>
      <c r="H48" s="6">
        <v>674</v>
      </c>
      <c r="I48" s="6">
        <v>472</v>
      </c>
      <c r="J48" s="3">
        <f t="shared" si="0"/>
        <v>387.78</v>
      </c>
      <c r="K48" s="3">
        <f t="shared" si="1"/>
        <v>2160.3009999999999</v>
      </c>
      <c r="L48" s="3">
        <f t="shared" si="5"/>
        <v>58.393999999999949</v>
      </c>
      <c r="M48" s="3">
        <f t="shared" si="6"/>
        <v>202.9079999999999</v>
      </c>
      <c r="N48" s="3">
        <f t="shared" si="7"/>
        <v>5.8393999999999953E-2</v>
      </c>
      <c r="O48" s="3">
        <f t="shared" si="7"/>
        <v>0.20290799999999989</v>
      </c>
      <c r="AC48" s="3">
        <v>2.9209999999999998</v>
      </c>
      <c r="AD48" s="3">
        <v>4.630000114440918</v>
      </c>
      <c r="AE48" s="3">
        <v>38.819999694824219</v>
      </c>
      <c r="AF48" s="3">
        <f t="shared" si="8"/>
        <v>4.630000114440918</v>
      </c>
      <c r="AG48" s="3">
        <f t="shared" si="8"/>
        <v>38.819999694824219</v>
      </c>
      <c r="AH48" s="3">
        <f t="shared" si="9"/>
        <v>18.819999694824219</v>
      </c>
    </row>
    <row r="49" spans="1:34" x14ac:dyDescent="0.4">
      <c r="A49" s="6" t="s">
        <v>502</v>
      </c>
      <c r="B49" s="6" t="str">
        <f t="shared" si="2"/>
        <v>15:02:18.859</v>
      </c>
      <c r="C49" s="6">
        <f t="shared" si="3"/>
        <v>54138.858999999997</v>
      </c>
      <c r="D49" s="6">
        <f t="shared" si="4"/>
        <v>4.2039999999979045</v>
      </c>
      <c r="E49" s="6">
        <v>410.51299999999998</v>
      </c>
      <c r="F49" s="6">
        <v>2216.2600000000002</v>
      </c>
      <c r="G49" s="6">
        <v>15281</v>
      </c>
      <c r="H49" s="6">
        <v>728</v>
      </c>
      <c r="I49" s="6">
        <v>943.5</v>
      </c>
      <c r="J49" s="3">
        <f t="shared" si="0"/>
        <v>352.35700000000003</v>
      </c>
      <c r="K49" s="3">
        <f t="shared" si="1"/>
        <v>2226.2469999999998</v>
      </c>
      <c r="L49" s="3">
        <f t="shared" si="5"/>
        <v>22.971000000000004</v>
      </c>
      <c r="M49" s="3">
        <f t="shared" si="6"/>
        <v>268.85399999999981</v>
      </c>
      <c r="N49" s="3">
        <f t="shared" si="7"/>
        <v>2.2971000000000005E-2</v>
      </c>
      <c r="O49" s="3">
        <f t="shared" si="7"/>
        <v>0.26885399999999982</v>
      </c>
      <c r="AC49" s="3">
        <v>2.99</v>
      </c>
      <c r="AD49" s="3">
        <v>-3.2300000190734863</v>
      </c>
      <c r="AE49" s="3">
        <v>34.380001068115234</v>
      </c>
      <c r="AF49" s="3">
        <f t="shared" si="8"/>
        <v>-3.2300000190734863</v>
      </c>
      <c r="AG49" s="3">
        <f t="shared" si="8"/>
        <v>34.380001068115234</v>
      </c>
      <c r="AH49" s="3">
        <f t="shared" si="9"/>
        <v>14.380001068115234</v>
      </c>
    </row>
    <row r="50" spans="1:34" x14ac:dyDescent="0.4">
      <c r="A50" s="6" t="s">
        <v>503</v>
      </c>
      <c r="B50" s="6" t="str">
        <f t="shared" si="2"/>
        <v>15:02:18.952</v>
      </c>
      <c r="C50" s="6">
        <f t="shared" si="3"/>
        <v>54138.951999999997</v>
      </c>
      <c r="D50" s="6">
        <f t="shared" si="4"/>
        <v>4.2969999999986612</v>
      </c>
      <c r="E50" s="6">
        <v>392.68400000000003</v>
      </c>
      <c r="F50" s="6">
        <v>2303.84</v>
      </c>
      <c r="G50" s="6">
        <v>15221.5</v>
      </c>
      <c r="H50" s="6">
        <v>682</v>
      </c>
      <c r="I50" s="6">
        <v>471.25</v>
      </c>
      <c r="J50" s="3">
        <f t="shared" si="0"/>
        <v>332.24200000000002</v>
      </c>
      <c r="K50" s="3">
        <f t="shared" si="1"/>
        <v>2313.33</v>
      </c>
      <c r="L50" s="3">
        <f t="shared" si="5"/>
        <v>2.8559999999999945</v>
      </c>
      <c r="M50" s="3">
        <f t="shared" si="6"/>
        <v>355.9369999999999</v>
      </c>
      <c r="N50" s="3">
        <f t="shared" si="7"/>
        <v>2.8559999999999944E-3</v>
      </c>
      <c r="O50" s="3">
        <f t="shared" si="7"/>
        <v>0.35593699999999989</v>
      </c>
      <c r="AC50" s="3">
        <v>3.0640000000000001</v>
      </c>
      <c r="AD50" s="3">
        <v>-15.640000343322754</v>
      </c>
      <c r="AE50" s="3">
        <v>21.889999389648438</v>
      </c>
      <c r="AF50" s="3">
        <f t="shared" si="8"/>
        <v>-15.640000343322754</v>
      </c>
      <c r="AG50" s="3">
        <f t="shared" si="8"/>
        <v>21.889999389648438</v>
      </c>
      <c r="AH50" s="3">
        <f t="shared" si="9"/>
        <v>1.8899993896484375</v>
      </c>
    </row>
    <row r="51" spans="1:34" x14ac:dyDescent="0.4">
      <c r="A51" s="6" t="s">
        <v>504</v>
      </c>
      <c r="B51" s="6" t="str">
        <f t="shared" si="2"/>
        <v>15:02:19.045</v>
      </c>
      <c r="C51" s="6">
        <f t="shared" si="3"/>
        <v>54139.044999999998</v>
      </c>
      <c r="D51" s="6">
        <f t="shared" si="4"/>
        <v>4.3899999999994179</v>
      </c>
      <c r="E51" s="6">
        <v>408.50900000000001</v>
      </c>
      <c r="F51" s="6">
        <v>2325.09</v>
      </c>
      <c r="G51" s="6">
        <v>15195</v>
      </c>
      <c r="H51" s="6">
        <v>711</v>
      </c>
      <c r="I51" s="6">
        <v>470.75</v>
      </c>
      <c r="J51" s="3">
        <f t="shared" si="0"/>
        <v>347.505</v>
      </c>
      <c r="K51" s="3">
        <f t="shared" si="1"/>
        <v>2334.9870000000001</v>
      </c>
      <c r="L51" s="3">
        <f t="shared" si="5"/>
        <v>18.118999999999971</v>
      </c>
      <c r="M51" s="3">
        <f t="shared" si="6"/>
        <v>377.59400000000005</v>
      </c>
      <c r="N51" s="3">
        <f t="shared" si="7"/>
        <v>1.8118999999999972E-2</v>
      </c>
      <c r="O51" s="3">
        <f t="shared" si="7"/>
        <v>0.37759400000000004</v>
      </c>
      <c r="AC51" s="3">
        <v>3.137</v>
      </c>
      <c r="AD51" s="3">
        <v>-16.739999771118164</v>
      </c>
      <c r="AE51" s="3">
        <v>15.649999618530273</v>
      </c>
      <c r="AF51" s="3">
        <f t="shared" si="8"/>
        <v>-16.739999771118164</v>
      </c>
      <c r="AG51" s="3">
        <f t="shared" si="8"/>
        <v>15.649999618530273</v>
      </c>
      <c r="AH51" s="3">
        <f t="shared" si="9"/>
        <v>-4.3500003814697266</v>
      </c>
    </row>
    <row r="52" spans="1:34" x14ac:dyDescent="0.4">
      <c r="A52" s="6" t="s">
        <v>505</v>
      </c>
      <c r="B52" s="6" t="str">
        <f t="shared" si="2"/>
        <v>15:02:19.139</v>
      </c>
      <c r="C52" s="6">
        <f t="shared" si="3"/>
        <v>54139.139000000003</v>
      </c>
      <c r="D52" s="6">
        <f t="shared" si="4"/>
        <v>4.4840000000040163</v>
      </c>
      <c r="E52" s="6">
        <v>333.512</v>
      </c>
      <c r="F52" s="6">
        <v>2445.46</v>
      </c>
      <c r="G52" s="6">
        <v>15144</v>
      </c>
      <c r="H52" s="6">
        <v>739</v>
      </c>
      <c r="I52" s="6">
        <v>470.25</v>
      </c>
      <c r="J52" s="3">
        <f t="shared" si="0"/>
        <v>269.38299999999998</v>
      </c>
      <c r="K52" s="3">
        <f t="shared" si="1"/>
        <v>2453.3519999999999</v>
      </c>
      <c r="L52" s="3">
        <f t="shared" si="5"/>
        <v>-60.003000000000043</v>
      </c>
      <c r="M52" s="3">
        <f t="shared" si="6"/>
        <v>495.95899999999983</v>
      </c>
      <c r="N52" s="3">
        <f t="shared" si="7"/>
        <v>-6.0003000000000042E-2</v>
      </c>
      <c r="O52" s="3">
        <f t="shared" si="7"/>
        <v>0.49595899999999982</v>
      </c>
      <c r="AC52" s="3">
        <v>3.1960000000000002</v>
      </c>
      <c r="AD52" s="3">
        <v>-21.219999313354492</v>
      </c>
      <c r="AE52" s="3">
        <v>23.379999160766602</v>
      </c>
      <c r="AF52" s="3">
        <f t="shared" si="8"/>
        <v>-21.219999313354492</v>
      </c>
      <c r="AG52" s="3">
        <f t="shared" si="8"/>
        <v>23.379999160766602</v>
      </c>
      <c r="AH52" s="3">
        <f t="shared" si="9"/>
        <v>3.3799991607666016</v>
      </c>
    </row>
    <row r="53" spans="1:34" x14ac:dyDescent="0.4">
      <c r="A53" s="6" t="s">
        <v>506</v>
      </c>
      <c r="B53" s="6" t="str">
        <f t="shared" si="2"/>
        <v>15:02:19.231</v>
      </c>
      <c r="C53" s="6">
        <f t="shared" si="3"/>
        <v>54139.231</v>
      </c>
      <c r="D53" s="6">
        <f t="shared" si="4"/>
        <v>4.5760000000009313</v>
      </c>
      <c r="E53" s="6">
        <v>344.70100000000002</v>
      </c>
      <c r="F53" s="6">
        <v>2460.1999999999998</v>
      </c>
      <c r="G53" s="6">
        <v>15125.5</v>
      </c>
      <c r="H53" s="6">
        <v>712.5</v>
      </c>
      <c r="I53" s="6">
        <v>469.5</v>
      </c>
      <c r="J53" s="3">
        <f t="shared" si="0"/>
        <v>280.18200000000002</v>
      </c>
      <c r="K53" s="3">
        <f t="shared" si="1"/>
        <v>2468.38</v>
      </c>
      <c r="L53" s="3">
        <f t="shared" si="5"/>
        <v>-49.204000000000008</v>
      </c>
      <c r="M53" s="3">
        <f t="shared" si="6"/>
        <v>510.98700000000008</v>
      </c>
      <c r="N53" s="3">
        <f t="shared" si="7"/>
        <v>-4.9204000000000012E-2</v>
      </c>
      <c r="O53" s="3">
        <f t="shared" si="7"/>
        <v>0.51098700000000008</v>
      </c>
      <c r="AC53" s="3">
        <v>3.254</v>
      </c>
      <c r="AD53" s="3">
        <v>-20.090000152587891</v>
      </c>
      <c r="AE53" s="3">
        <v>24.229999542236328</v>
      </c>
      <c r="AF53" s="3">
        <f t="shared" si="8"/>
        <v>-20.090000152587891</v>
      </c>
      <c r="AG53" s="3">
        <f t="shared" si="8"/>
        <v>24.229999542236328</v>
      </c>
      <c r="AH53" s="3">
        <f t="shared" si="9"/>
        <v>4.2299995422363281</v>
      </c>
    </row>
    <row r="54" spans="1:34" x14ac:dyDescent="0.4">
      <c r="A54" s="6" t="s">
        <v>507</v>
      </c>
      <c r="B54" s="6" t="str">
        <f t="shared" si="2"/>
        <v>15:02:19.325</v>
      </c>
      <c r="C54" s="6">
        <f t="shared" si="3"/>
        <v>54139.324999999997</v>
      </c>
      <c r="D54" s="6">
        <f t="shared" si="4"/>
        <v>4.6699999999982538</v>
      </c>
      <c r="E54" s="6">
        <v>289.279</v>
      </c>
      <c r="F54" s="6">
        <v>2604.19</v>
      </c>
      <c r="G54" s="6">
        <v>15045</v>
      </c>
      <c r="H54" s="6">
        <v>771.5</v>
      </c>
      <c r="I54" s="6">
        <v>469</v>
      </c>
      <c r="J54" s="3">
        <f t="shared" si="0"/>
        <v>221.01</v>
      </c>
      <c r="K54" s="3">
        <f t="shared" si="1"/>
        <v>2610.87</v>
      </c>
      <c r="L54" s="3">
        <f t="shared" si="5"/>
        <v>-108.37600000000003</v>
      </c>
      <c r="M54" s="3">
        <f t="shared" si="6"/>
        <v>653.47699999999986</v>
      </c>
      <c r="N54" s="3">
        <f t="shared" si="7"/>
        <v>-0.10837600000000004</v>
      </c>
      <c r="O54" s="3">
        <f t="shared" si="7"/>
        <v>0.65347699999999986</v>
      </c>
      <c r="AC54" s="3">
        <v>3.3180000000000001</v>
      </c>
      <c r="AD54" s="3">
        <v>-29.190000534057617</v>
      </c>
      <c r="AE54" s="3">
        <v>20.530000686645508</v>
      </c>
      <c r="AF54" s="3">
        <f t="shared" si="8"/>
        <v>-29.190000534057617</v>
      </c>
      <c r="AG54" s="3">
        <f t="shared" si="8"/>
        <v>20.530000686645508</v>
      </c>
      <c r="AH54" s="3">
        <f t="shared" si="9"/>
        <v>0.53000068664550781</v>
      </c>
    </row>
    <row r="55" spans="1:34" x14ac:dyDescent="0.4">
      <c r="A55" s="6" t="s">
        <v>508</v>
      </c>
      <c r="B55" s="6" t="str">
        <f t="shared" si="2"/>
        <v>15:02:19.416</v>
      </c>
      <c r="C55" s="6">
        <f t="shared" si="3"/>
        <v>54139.415999999997</v>
      </c>
      <c r="D55" s="6">
        <f t="shared" si="4"/>
        <v>4.760999999998603</v>
      </c>
      <c r="E55" s="6">
        <v>316.51299999999998</v>
      </c>
      <c r="F55" s="6">
        <v>2639.38</v>
      </c>
      <c r="G55" s="6">
        <v>15000.5</v>
      </c>
      <c r="H55" s="6">
        <v>735.5</v>
      </c>
      <c r="I55" s="6">
        <v>468.25</v>
      </c>
      <c r="J55" s="3">
        <f t="shared" si="0"/>
        <v>247.31399999999999</v>
      </c>
      <c r="K55" s="3">
        <f t="shared" si="1"/>
        <v>2646.761</v>
      </c>
      <c r="L55" s="3">
        <f t="shared" si="5"/>
        <v>-82.072000000000031</v>
      </c>
      <c r="M55" s="3">
        <f t="shared" si="6"/>
        <v>689.36799999999994</v>
      </c>
      <c r="N55" s="3">
        <f t="shared" si="7"/>
        <v>-8.2072000000000034E-2</v>
      </c>
      <c r="O55" s="3">
        <f t="shared" si="7"/>
        <v>0.68936799999999998</v>
      </c>
      <c r="AC55" s="3">
        <v>3.3860000000000001</v>
      </c>
      <c r="AD55" s="3">
        <v>-22.639999389648438</v>
      </c>
      <c r="AE55" s="3">
        <v>24.850000381469727</v>
      </c>
      <c r="AF55" s="3">
        <f t="shared" si="8"/>
        <v>-22.639999389648438</v>
      </c>
      <c r="AG55" s="3">
        <f t="shared" si="8"/>
        <v>24.850000381469727</v>
      </c>
      <c r="AH55" s="3">
        <f t="shared" si="9"/>
        <v>4.8500003814697266</v>
      </c>
    </row>
    <row r="56" spans="1:34" x14ac:dyDescent="0.4">
      <c r="A56" s="6" t="s">
        <v>509</v>
      </c>
      <c r="B56" s="6" t="str">
        <f t="shared" si="2"/>
        <v>15:02:19.510</v>
      </c>
      <c r="C56" s="6">
        <f t="shared" si="3"/>
        <v>54139.51</v>
      </c>
      <c r="D56" s="6">
        <f t="shared" si="4"/>
        <v>4.8550000000032014</v>
      </c>
      <c r="E56" s="6">
        <v>271.548</v>
      </c>
      <c r="F56" s="6">
        <v>2793.8</v>
      </c>
      <c r="G56" s="6">
        <v>14906.5</v>
      </c>
      <c r="H56" s="6">
        <v>723.5</v>
      </c>
      <c r="I56" s="6">
        <v>467.5</v>
      </c>
      <c r="J56" s="3">
        <f t="shared" si="0"/>
        <v>198.322</v>
      </c>
      <c r="K56" s="3">
        <f t="shared" si="1"/>
        <v>2799.951</v>
      </c>
      <c r="L56" s="3">
        <f t="shared" si="5"/>
        <v>-131.06400000000002</v>
      </c>
      <c r="M56" s="3">
        <f t="shared" si="6"/>
        <v>842.55799999999999</v>
      </c>
      <c r="N56" s="3">
        <f t="shared" si="7"/>
        <v>-0.13106400000000001</v>
      </c>
      <c r="O56" s="3">
        <f t="shared" si="7"/>
        <v>0.84255800000000003</v>
      </c>
      <c r="AC56" s="3">
        <v>3.45</v>
      </c>
      <c r="AD56" s="3">
        <v>-16.329999923706055</v>
      </c>
      <c r="AE56" s="3">
        <v>24.209999084472656</v>
      </c>
      <c r="AF56" s="3">
        <f t="shared" si="8"/>
        <v>-16.329999923706055</v>
      </c>
      <c r="AG56" s="3">
        <f t="shared" si="8"/>
        <v>24.209999084472656</v>
      </c>
      <c r="AH56" s="3">
        <f t="shared" si="9"/>
        <v>4.2099990844726563</v>
      </c>
    </row>
    <row r="57" spans="1:34" x14ac:dyDescent="0.4">
      <c r="A57" s="6" t="s">
        <v>510</v>
      </c>
      <c r="B57" s="6" t="str">
        <f t="shared" si="2"/>
        <v>15:02:19.603</v>
      </c>
      <c r="C57" s="6">
        <f t="shared" si="3"/>
        <v>54139.603000000003</v>
      </c>
      <c r="D57" s="6">
        <f t="shared" si="4"/>
        <v>4.9480000000039581</v>
      </c>
      <c r="E57" s="6">
        <v>302.79399999999998</v>
      </c>
      <c r="F57" s="6">
        <v>2833.47</v>
      </c>
      <c r="G57" s="6">
        <v>14856</v>
      </c>
      <c r="H57" s="6">
        <v>739.5</v>
      </c>
      <c r="I57" s="6">
        <v>467</v>
      </c>
      <c r="J57" s="3">
        <f t="shared" si="0"/>
        <v>228.51900000000001</v>
      </c>
      <c r="K57" s="3">
        <f t="shared" si="1"/>
        <v>2840.4250000000002</v>
      </c>
      <c r="L57" s="3">
        <f t="shared" si="5"/>
        <v>-100.86700000000002</v>
      </c>
      <c r="M57" s="3">
        <f t="shared" si="6"/>
        <v>883.03200000000015</v>
      </c>
      <c r="N57" s="3">
        <f t="shared" si="7"/>
        <v>-0.10086700000000003</v>
      </c>
      <c r="O57" s="3">
        <f t="shared" si="7"/>
        <v>0.88303200000000015</v>
      </c>
      <c r="AC57" s="3">
        <v>3.5310000000000001</v>
      </c>
      <c r="AD57" s="3">
        <v>-17.370000839233398</v>
      </c>
      <c r="AE57" s="3">
        <v>21.440000534057617</v>
      </c>
      <c r="AF57" s="3">
        <f t="shared" si="8"/>
        <v>-17.370000839233398</v>
      </c>
      <c r="AG57" s="3">
        <f t="shared" si="8"/>
        <v>21.440000534057617</v>
      </c>
      <c r="AH57" s="3">
        <f t="shared" si="9"/>
        <v>1.4400005340576172</v>
      </c>
    </row>
    <row r="58" spans="1:34" x14ac:dyDescent="0.4">
      <c r="A58" s="6" t="s">
        <v>511</v>
      </c>
      <c r="B58" s="6" t="str">
        <f t="shared" si="2"/>
        <v>15:02:19.696</v>
      </c>
      <c r="C58" s="6">
        <f t="shared" si="3"/>
        <v>54139.696000000004</v>
      </c>
      <c r="D58" s="6">
        <f t="shared" si="4"/>
        <v>5.0410000000047148</v>
      </c>
      <c r="E58" s="6">
        <v>349.95</v>
      </c>
      <c r="F58" s="6">
        <v>2893.07</v>
      </c>
      <c r="G58" s="6">
        <v>14780</v>
      </c>
      <c r="H58" s="6">
        <v>756.5</v>
      </c>
      <c r="I58" s="6">
        <v>467</v>
      </c>
      <c r="J58" s="3">
        <f t="shared" si="0"/>
        <v>274.09800000000001</v>
      </c>
      <c r="K58" s="3">
        <f t="shared" si="1"/>
        <v>2901.239</v>
      </c>
      <c r="L58" s="3">
        <f t="shared" si="5"/>
        <v>-55.288000000000011</v>
      </c>
      <c r="M58" s="3">
        <f t="shared" si="6"/>
        <v>943.846</v>
      </c>
      <c r="N58" s="3">
        <f t="shared" si="7"/>
        <v>-5.5288000000000011E-2</v>
      </c>
      <c r="O58" s="3">
        <f t="shared" si="7"/>
        <v>0.94384600000000007</v>
      </c>
      <c r="AC58" s="3">
        <v>3.6110000000000002</v>
      </c>
      <c r="AD58" s="3">
        <v>-8.6000003814697266</v>
      </c>
      <c r="AE58" s="3">
        <v>31.290000915527344</v>
      </c>
      <c r="AF58" s="3">
        <f t="shared" si="8"/>
        <v>-8.6000003814697266</v>
      </c>
      <c r="AG58" s="3">
        <f t="shared" si="8"/>
        <v>31.290000915527344</v>
      </c>
      <c r="AH58" s="3">
        <f t="shared" si="9"/>
        <v>11.290000915527344</v>
      </c>
    </row>
    <row r="59" spans="1:34" x14ac:dyDescent="0.4">
      <c r="A59" s="6" t="s">
        <v>512</v>
      </c>
      <c r="B59" s="6" t="str">
        <f t="shared" si="2"/>
        <v>15:02:19.791</v>
      </c>
      <c r="C59" s="6">
        <f t="shared" si="3"/>
        <v>54139.790999999997</v>
      </c>
      <c r="D59" s="6">
        <f t="shared" si="4"/>
        <v>5.135999999998603</v>
      </c>
      <c r="E59" s="6">
        <v>375.86</v>
      </c>
      <c r="F59" s="6">
        <v>2926.13</v>
      </c>
      <c r="G59" s="6">
        <v>14738</v>
      </c>
      <c r="H59" s="6">
        <v>758.5</v>
      </c>
      <c r="I59" s="6">
        <v>467</v>
      </c>
      <c r="J59" s="3">
        <f t="shared" si="0"/>
        <v>299.13400000000001</v>
      </c>
      <c r="K59" s="3">
        <f t="shared" si="1"/>
        <v>2934.9659999999999</v>
      </c>
      <c r="L59" s="3">
        <f t="shared" si="5"/>
        <v>-30.25200000000001</v>
      </c>
      <c r="M59" s="3">
        <f t="shared" si="6"/>
        <v>977.57299999999987</v>
      </c>
      <c r="N59" s="3">
        <f t="shared" si="7"/>
        <v>-3.0252000000000012E-2</v>
      </c>
      <c r="O59" s="3">
        <f t="shared" si="7"/>
        <v>0.97757299999999991</v>
      </c>
      <c r="AC59" s="3">
        <v>3.6850000000000001</v>
      </c>
      <c r="AD59" s="3">
        <v>12.090000152587891</v>
      </c>
      <c r="AE59" s="3">
        <v>26.370000839233398</v>
      </c>
      <c r="AF59" s="3">
        <f t="shared" si="8"/>
        <v>12.090000152587891</v>
      </c>
      <c r="AG59" s="3">
        <f t="shared" si="8"/>
        <v>26.370000839233398</v>
      </c>
      <c r="AH59" s="3">
        <f t="shared" si="9"/>
        <v>6.3700008392333984</v>
      </c>
    </row>
    <row r="60" spans="1:34" x14ac:dyDescent="0.4">
      <c r="A60" s="6" t="s">
        <v>513</v>
      </c>
      <c r="B60" s="6" t="str">
        <f t="shared" si="2"/>
        <v>15:02:19.883</v>
      </c>
      <c r="C60" s="6">
        <f t="shared" si="3"/>
        <v>54139.883000000002</v>
      </c>
      <c r="D60" s="6">
        <f t="shared" si="4"/>
        <v>5.228000000002794</v>
      </c>
      <c r="E60" s="6">
        <v>385.76299999999998</v>
      </c>
      <c r="F60" s="6">
        <v>3041.83</v>
      </c>
      <c r="G60" s="6">
        <v>14641</v>
      </c>
      <c r="H60" s="6">
        <v>804</v>
      </c>
      <c r="I60" s="6">
        <v>933.5</v>
      </c>
      <c r="J60" s="3">
        <f t="shared" si="0"/>
        <v>306.005</v>
      </c>
      <c r="K60" s="3">
        <f t="shared" si="1"/>
        <v>3050.886</v>
      </c>
      <c r="L60" s="3">
        <f t="shared" si="5"/>
        <v>-23.381000000000029</v>
      </c>
      <c r="M60" s="3">
        <f t="shared" si="6"/>
        <v>1093.4929999999999</v>
      </c>
      <c r="N60" s="3">
        <f t="shared" si="7"/>
        <v>-2.338100000000003E-2</v>
      </c>
      <c r="O60" s="3">
        <f t="shared" si="7"/>
        <v>1.093493</v>
      </c>
      <c r="AC60" s="3">
        <v>3.7549999999999999</v>
      </c>
      <c r="AD60" s="3">
        <v>20.200000762939453</v>
      </c>
      <c r="AE60" s="3">
        <v>30.659999847412109</v>
      </c>
      <c r="AF60" s="3">
        <f t="shared" si="8"/>
        <v>20.200000762939453</v>
      </c>
      <c r="AG60" s="3">
        <f t="shared" si="8"/>
        <v>30.659999847412109</v>
      </c>
      <c r="AH60" s="3">
        <f t="shared" si="9"/>
        <v>10.659999847412109</v>
      </c>
    </row>
    <row r="61" spans="1:34" x14ac:dyDescent="0.4">
      <c r="A61" s="6" t="s">
        <v>514</v>
      </c>
      <c r="B61" s="6" t="str">
        <f t="shared" si="2"/>
        <v>15:02:19.977</v>
      </c>
      <c r="C61" s="6">
        <f t="shared" si="3"/>
        <v>54139.976999999999</v>
      </c>
      <c r="D61" s="6">
        <f t="shared" si="4"/>
        <v>5.3220000000001164</v>
      </c>
      <c r="E61" s="6">
        <v>368.45499999999998</v>
      </c>
      <c r="F61" s="6">
        <v>3122.4</v>
      </c>
      <c r="G61" s="6">
        <v>14589</v>
      </c>
      <c r="H61" s="6">
        <v>730.5</v>
      </c>
      <c r="I61" s="6">
        <v>466.25</v>
      </c>
      <c r="J61" s="3">
        <f t="shared" si="0"/>
        <v>286.59399999999999</v>
      </c>
      <c r="K61" s="3">
        <f t="shared" si="1"/>
        <v>3130.9749999999999</v>
      </c>
      <c r="L61" s="3">
        <f t="shared" si="5"/>
        <v>-42.79200000000003</v>
      </c>
      <c r="M61" s="3">
        <f t="shared" si="6"/>
        <v>1173.5819999999999</v>
      </c>
      <c r="N61" s="3">
        <f t="shared" si="7"/>
        <v>-4.2792000000000031E-2</v>
      </c>
      <c r="O61" s="3">
        <f t="shared" si="7"/>
        <v>1.1735819999999999</v>
      </c>
      <c r="AC61" s="3">
        <v>3.8140000000000001</v>
      </c>
      <c r="AD61" s="3">
        <v>3.5</v>
      </c>
      <c r="AE61" s="3">
        <v>14.050000190734863</v>
      </c>
      <c r="AF61" s="3">
        <f t="shared" si="8"/>
        <v>3.5</v>
      </c>
      <c r="AG61" s="3">
        <f t="shared" si="8"/>
        <v>14.050000190734863</v>
      </c>
      <c r="AH61" s="3">
        <f t="shared" si="9"/>
        <v>-5.9499998092651367</v>
      </c>
    </row>
    <row r="62" spans="1:34" x14ac:dyDescent="0.4">
      <c r="A62" s="6" t="s">
        <v>515</v>
      </c>
      <c r="B62" s="6" t="str">
        <f t="shared" si="2"/>
        <v>15:02:20.070</v>
      </c>
      <c r="C62" s="6">
        <f t="shared" si="3"/>
        <v>54140.07</v>
      </c>
      <c r="D62" s="6">
        <f t="shared" si="4"/>
        <v>5.4150000000008731</v>
      </c>
      <c r="E62" s="6">
        <v>420.40699999999998</v>
      </c>
      <c r="F62" s="6">
        <v>3187.13</v>
      </c>
      <c r="G62" s="6">
        <v>14506</v>
      </c>
      <c r="H62" s="6">
        <v>768</v>
      </c>
      <c r="I62" s="6">
        <v>465.75</v>
      </c>
      <c r="J62" s="3">
        <f t="shared" si="0"/>
        <v>336.834</v>
      </c>
      <c r="K62" s="3">
        <f t="shared" si="1"/>
        <v>3197.0430000000001</v>
      </c>
      <c r="L62" s="3">
        <f t="shared" si="5"/>
        <v>7.4479999999999791</v>
      </c>
      <c r="M62" s="3">
        <f t="shared" si="6"/>
        <v>1239.6500000000001</v>
      </c>
      <c r="N62" s="3">
        <f t="shared" si="7"/>
        <v>7.4479999999999789E-3</v>
      </c>
      <c r="O62" s="3">
        <f t="shared" si="7"/>
        <v>1.2396500000000001</v>
      </c>
      <c r="AC62" s="3">
        <v>3.8679999999999999</v>
      </c>
      <c r="AD62" s="3">
        <v>-0.47999998927116394</v>
      </c>
      <c r="AE62" s="3">
        <v>23.5</v>
      </c>
      <c r="AF62" s="3">
        <f t="shared" si="8"/>
        <v>-0.47999998927116394</v>
      </c>
      <c r="AG62" s="3">
        <f t="shared" si="8"/>
        <v>23.5</v>
      </c>
      <c r="AH62" s="3">
        <f t="shared" si="9"/>
        <v>3.5</v>
      </c>
    </row>
    <row r="63" spans="1:34" x14ac:dyDescent="0.4">
      <c r="A63" s="6" t="s">
        <v>516</v>
      </c>
      <c r="B63" s="6" t="str">
        <f t="shared" si="2"/>
        <v>15:02:20.164</v>
      </c>
      <c r="C63" s="6">
        <f t="shared" si="3"/>
        <v>54140.163999999997</v>
      </c>
      <c r="D63" s="6">
        <f t="shared" si="4"/>
        <v>5.5089999999981956</v>
      </c>
      <c r="E63" s="6">
        <v>450.803</v>
      </c>
      <c r="F63" s="6">
        <v>3224.92</v>
      </c>
      <c r="G63" s="6">
        <v>14457.5</v>
      </c>
      <c r="H63" s="6">
        <v>742</v>
      </c>
      <c r="I63" s="6">
        <v>465.75</v>
      </c>
      <c r="J63" s="3">
        <f t="shared" si="0"/>
        <v>366.23</v>
      </c>
      <c r="K63" s="3">
        <f t="shared" si="1"/>
        <v>3235.616</v>
      </c>
      <c r="L63" s="3">
        <f t="shared" si="5"/>
        <v>36.843999999999994</v>
      </c>
      <c r="M63" s="3">
        <f t="shared" si="6"/>
        <v>1278.223</v>
      </c>
      <c r="N63" s="3">
        <f t="shared" si="7"/>
        <v>3.6843999999999995E-2</v>
      </c>
      <c r="O63" s="3">
        <f t="shared" si="7"/>
        <v>1.2782229999999999</v>
      </c>
      <c r="AC63" s="3">
        <v>3.93</v>
      </c>
      <c r="AD63" s="3">
        <v>2.4100000858306885</v>
      </c>
      <c r="AE63" s="3">
        <v>20.659999847412109</v>
      </c>
      <c r="AF63" s="3">
        <f t="shared" si="8"/>
        <v>2.4100000858306885</v>
      </c>
      <c r="AG63" s="3">
        <f t="shared" si="8"/>
        <v>20.659999847412109</v>
      </c>
      <c r="AH63" s="3">
        <f t="shared" si="9"/>
        <v>0.65999984741210938</v>
      </c>
    </row>
    <row r="64" spans="1:34" x14ac:dyDescent="0.4">
      <c r="A64" s="6" t="s">
        <v>517</v>
      </c>
      <c r="B64" s="6" t="str">
        <f t="shared" si="2"/>
        <v>15:02:20.258</v>
      </c>
      <c r="C64" s="6">
        <f t="shared" si="3"/>
        <v>54140.258000000002</v>
      </c>
      <c r="D64" s="6">
        <f t="shared" si="4"/>
        <v>5.603000000002794</v>
      </c>
      <c r="E64" s="6">
        <v>423.31299999999999</v>
      </c>
      <c r="F64" s="6">
        <v>3390.66</v>
      </c>
      <c r="G64" s="6">
        <v>14346</v>
      </c>
      <c r="H64" s="6">
        <v>748.5</v>
      </c>
      <c r="I64" s="6">
        <v>465</v>
      </c>
      <c r="J64" s="3">
        <f t="shared" si="0"/>
        <v>334.411</v>
      </c>
      <c r="K64" s="3">
        <f t="shared" si="1"/>
        <v>3400.5790000000002</v>
      </c>
      <c r="L64" s="3">
        <f t="shared" si="5"/>
        <v>5.0249999999999773</v>
      </c>
      <c r="M64" s="3">
        <f t="shared" si="6"/>
        <v>1443.1860000000001</v>
      </c>
      <c r="N64" s="3">
        <f t="shared" si="7"/>
        <v>5.0249999999999774E-3</v>
      </c>
      <c r="O64" s="3">
        <f t="shared" si="7"/>
        <v>1.4431860000000001</v>
      </c>
      <c r="AC64" s="3">
        <v>3.9969999999999999</v>
      </c>
      <c r="AD64" s="3">
        <v>2.0499999523162842</v>
      </c>
      <c r="AE64" s="3">
        <v>19.239999771118164</v>
      </c>
      <c r="AF64" s="3">
        <f t="shared" si="8"/>
        <v>2.0499999523162842</v>
      </c>
      <c r="AG64" s="3">
        <f t="shared" si="8"/>
        <v>19.239999771118164</v>
      </c>
      <c r="AH64" s="3">
        <f t="shared" si="9"/>
        <v>-0.76000022888183594</v>
      </c>
    </row>
    <row r="65" spans="1:34" x14ac:dyDescent="0.4">
      <c r="A65" s="6" t="s">
        <v>518</v>
      </c>
      <c r="B65" s="6" t="str">
        <f t="shared" si="2"/>
        <v>15:02:20.350</v>
      </c>
      <c r="C65" s="6">
        <f t="shared" si="3"/>
        <v>54140.35</v>
      </c>
      <c r="D65" s="6">
        <f t="shared" si="4"/>
        <v>5.694999999999709</v>
      </c>
      <c r="E65" s="6">
        <v>448.93200000000002</v>
      </c>
      <c r="F65" s="6">
        <v>3422.02</v>
      </c>
      <c r="G65" s="6">
        <v>14305.5</v>
      </c>
      <c r="H65" s="6">
        <v>777</v>
      </c>
      <c r="I65" s="6">
        <v>464.5</v>
      </c>
      <c r="J65" s="3">
        <f t="shared" si="0"/>
        <v>359.2</v>
      </c>
      <c r="K65" s="3">
        <f t="shared" si="1"/>
        <v>3432.5990000000002</v>
      </c>
      <c r="L65" s="3">
        <f t="shared" si="5"/>
        <v>29.813999999999965</v>
      </c>
      <c r="M65" s="3">
        <f t="shared" si="6"/>
        <v>1475.2060000000001</v>
      </c>
      <c r="N65" s="3">
        <f t="shared" si="7"/>
        <v>2.9813999999999966E-2</v>
      </c>
      <c r="O65" s="3">
        <f t="shared" si="7"/>
        <v>1.4752060000000002</v>
      </c>
      <c r="AC65" s="3">
        <v>4.0549999999999997</v>
      </c>
      <c r="AD65" s="3">
        <v>-15.180000305175781</v>
      </c>
      <c r="AE65" s="3">
        <v>24.909999847412109</v>
      </c>
      <c r="AF65" s="3">
        <f t="shared" si="8"/>
        <v>-15.180000305175781</v>
      </c>
      <c r="AG65" s="3">
        <f t="shared" si="8"/>
        <v>24.909999847412109</v>
      </c>
      <c r="AH65" s="3">
        <f t="shared" si="9"/>
        <v>4.9099998474121094</v>
      </c>
    </row>
    <row r="66" spans="1:34" x14ac:dyDescent="0.4">
      <c r="A66" s="6" t="s">
        <v>519</v>
      </c>
      <c r="B66" s="6" t="str">
        <f t="shared" si="2"/>
        <v>15:02:20.445</v>
      </c>
      <c r="C66" s="6">
        <f t="shared" si="3"/>
        <v>54140.445</v>
      </c>
      <c r="D66" s="6">
        <f t="shared" si="4"/>
        <v>5.7900000000008731</v>
      </c>
      <c r="E66" s="6">
        <v>471.50599999999997</v>
      </c>
      <c r="F66" s="6">
        <v>3547.56</v>
      </c>
      <c r="G66" s="6">
        <v>14194</v>
      </c>
      <c r="H66" s="6">
        <v>830</v>
      </c>
      <c r="I66" s="6">
        <v>928.5</v>
      </c>
      <c r="J66" s="3">
        <f t="shared" si="0"/>
        <v>378.48</v>
      </c>
      <c r="K66" s="3">
        <f t="shared" si="1"/>
        <v>3558.6869999999999</v>
      </c>
      <c r="L66" s="3">
        <f t="shared" si="5"/>
        <v>49.093999999999994</v>
      </c>
      <c r="M66" s="3">
        <f t="shared" si="6"/>
        <v>1601.2939999999999</v>
      </c>
      <c r="N66" s="3">
        <f t="shared" si="7"/>
        <v>4.9093999999999992E-2</v>
      </c>
      <c r="O66" s="3">
        <f t="shared" si="7"/>
        <v>1.601294</v>
      </c>
      <c r="AC66" s="3">
        <v>4.1189999999999998</v>
      </c>
      <c r="AD66" s="3">
        <v>-16.040000915527344</v>
      </c>
      <c r="AE66" s="3">
        <v>24.819999694824219</v>
      </c>
      <c r="AF66" s="3">
        <f t="shared" si="8"/>
        <v>-16.040000915527344</v>
      </c>
      <c r="AG66" s="3">
        <f t="shared" si="8"/>
        <v>24.819999694824219</v>
      </c>
      <c r="AH66" s="3">
        <f t="shared" si="9"/>
        <v>4.8199996948242188</v>
      </c>
    </row>
    <row r="67" spans="1:34" x14ac:dyDescent="0.4">
      <c r="A67" s="6" t="s">
        <v>520</v>
      </c>
      <c r="B67" s="6" t="str">
        <f t="shared" si="2"/>
        <v>15:02:20.537</v>
      </c>
      <c r="C67" s="6">
        <f t="shared" si="3"/>
        <v>54140.536999999997</v>
      </c>
      <c r="D67" s="6">
        <f t="shared" si="4"/>
        <v>5.8819999999977881</v>
      </c>
      <c r="E67" s="6">
        <v>453.625</v>
      </c>
      <c r="F67" s="6">
        <v>3622.91</v>
      </c>
      <c r="G67" s="6">
        <v>14147.5</v>
      </c>
      <c r="H67" s="6">
        <v>764.5</v>
      </c>
      <c r="I67" s="6">
        <v>463.75</v>
      </c>
      <c r="J67" s="3">
        <f t="shared" si="0"/>
        <v>358.63299999999998</v>
      </c>
      <c r="K67" s="3">
        <f t="shared" si="1"/>
        <v>3633.5430000000001</v>
      </c>
      <c r="L67" s="3">
        <f t="shared" si="5"/>
        <v>29.246999999999957</v>
      </c>
      <c r="M67" s="3">
        <f t="shared" si="6"/>
        <v>1676.15</v>
      </c>
      <c r="N67" s="3">
        <f t="shared" si="7"/>
        <v>2.9246999999999957E-2</v>
      </c>
      <c r="O67" s="3">
        <f t="shared" si="7"/>
        <v>1.67615</v>
      </c>
      <c r="AC67" s="3">
        <v>4.1779999999999999</v>
      </c>
      <c r="AD67" s="3">
        <v>-10.170000076293945</v>
      </c>
      <c r="AE67" s="3">
        <v>23.030000686645508</v>
      </c>
      <c r="AF67" s="3">
        <f t="shared" si="8"/>
        <v>-10.170000076293945</v>
      </c>
      <c r="AG67" s="3">
        <f t="shared" si="8"/>
        <v>23.030000686645508</v>
      </c>
      <c r="AH67" s="3">
        <f t="shared" si="9"/>
        <v>3.0300006866455078</v>
      </c>
    </row>
    <row r="68" spans="1:34" x14ac:dyDescent="0.4">
      <c r="A68" s="6" t="s">
        <v>521</v>
      </c>
      <c r="B68" s="6" t="str">
        <f t="shared" si="2"/>
        <v>15:02:20.629</v>
      </c>
      <c r="C68" s="6">
        <f t="shared" si="3"/>
        <v>54140.629000000001</v>
      </c>
      <c r="D68" s="6">
        <f t="shared" si="4"/>
        <v>5.9740000000019791</v>
      </c>
      <c r="E68" s="6">
        <v>526.50599999999997</v>
      </c>
      <c r="F68" s="6">
        <v>3710.57</v>
      </c>
      <c r="G68" s="6">
        <v>14033.5</v>
      </c>
      <c r="H68" s="6">
        <v>764</v>
      </c>
      <c r="I68" s="6">
        <v>463.25</v>
      </c>
      <c r="J68" s="3">
        <f t="shared" ref="J68:J131" si="10">ROUND(E68*COS(1.5*PI()/180)-F68*SIN(1.5*PI()/180),3)</f>
        <v>429.19400000000002</v>
      </c>
      <c r="K68" s="3">
        <f t="shared" ref="K68:K131" si="11">ROUND(E68*SIN(1.5*PI()/180)+F68*COS(1.5*PI()/180),3)</f>
        <v>3723.0810000000001</v>
      </c>
      <c r="L68" s="3">
        <f t="shared" si="5"/>
        <v>99.807999999999993</v>
      </c>
      <c r="M68" s="3">
        <f t="shared" si="6"/>
        <v>1765.6880000000001</v>
      </c>
      <c r="N68" s="3">
        <f t="shared" si="7"/>
        <v>9.9807999999999994E-2</v>
      </c>
      <c r="O68" s="3">
        <f t="shared" si="7"/>
        <v>1.7656880000000001</v>
      </c>
      <c r="AC68" s="3">
        <v>4.2549999999999999</v>
      </c>
      <c r="AD68" s="3">
        <v>0.47999998927116394</v>
      </c>
      <c r="AE68" s="3">
        <v>19.600000381469727</v>
      </c>
      <c r="AF68" s="3">
        <f t="shared" si="8"/>
        <v>0.47999998927116394</v>
      </c>
      <c r="AG68" s="3">
        <f t="shared" si="8"/>
        <v>19.600000381469727</v>
      </c>
      <c r="AH68" s="3">
        <f t="shared" si="9"/>
        <v>-0.39999961853027344</v>
      </c>
    </row>
    <row r="69" spans="1:34" x14ac:dyDescent="0.4">
      <c r="A69" s="6" t="s">
        <v>522</v>
      </c>
      <c r="B69" s="6" t="str">
        <f t="shared" ref="B69:B132" si="12">MID(A69,12,8)&amp;"."&amp;RIGHT(A69,3)</f>
        <v>15:02:20.724</v>
      </c>
      <c r="C69" s="6">
        <f t="shared" ref="C69:C132" si="13">LEFT(B69,2)*3600+MID(B69,4,2)*60+RIGHT(B69,6)</f>
        <v>54140.724000000002</v>
      </c>
      <c r="D69" s="6">
        <f t="shared" ref="D69:D132" si="14">C69-$C$4</f>
        <v>6.0690000000031432</v>
      </c>
      <c r="E69" s="6">
        <v>502.90199999999999</v>
      </c>
      <c r="F69" s="6">
        <v>3777.68</v>
      </c>
      <c r="G69" s="6">
        <v>13997</v>
      </c>
      <c r="H69" s="6">
        <v>857</v>
      </c>
      <c r="I69" s="6">
        <v>926</v>
      </c>
      <c r="J69" s="3">
        <f t="shared" si="10"/>
        <v>403.84199999999998</v>
      </c>
      <c r="K69" s="3">
        <f t="shared" si="11"/>
        <v>3789.55</v>
      </c>
      <c r="L69" s="3">
        <f t="shared" ref="L69:L132" si="15">J69-$J$4</f>
        <v>74.45599999999996</v>
      </c>
      <c r="M69" s="3">
        <f t="shared" ref="M69:M132" si="16">K69-$K$4</f>
        <v>1832.1570000000002</v>
      </c>
      <c r="N69" s="3">
        <f t="shared" ref="N69:O132" si="17">L69*0.001</f>
        <v>7.4455999999999967E-2</v>
      </c>
      <c r="O69" s="3">
        <f t="shared" si="17"/>
        <v>1.8321570000000003</v>
      </c>
      <c r="AC69" s="3">
        <v>4.3109999999999999</v>
      </c>
      <c r="AD69" s="3">
        <v>-8.0600004196166992</v>
      </c>
      <c r="AE69" s="3">
        <v>22.600000381469727</v>
      </c>
      <c r="AF69" s="3">
        <f t="shared" ref="AF69:AG132" si="18">AD69</f>
        <v>-8.0600004196166992</v>
      </c>
      <c r="AG69" s="3">
        <f t="shared" si="18"/>
        <v>22.600000381469727</v>
      </c>
      <c r="AH69" s="3">
        <f t="shared" ref="AH69:AH132" si="19">AG69-20</f>
        <v>2.6000003814697266</v>
      </c>
    </row>
    <row r="70" spans="1:34" x14ac:dyDescent="0.4">
      <c r="A70" s="6" t="s">
        <v>523</v>
      </c>
      <c r="B70" s="6" t="str">
        <f t="shared" si="12"/>
        <v>15:02:20.817</v>
      </c>
      <c r="C70" s="6">
        <f t="shared" si="13"/>
        <v>54140.817000000003</v>
      </c>
      <c r="D70" s="6">
        <f t="shared" si="14"/>
        <v>6.1620000000038999</v>
      </c>
      <c r="E70" s="6">
        <v>526.06600000000003</v>
      </c>
      <c r="F70" s="6">
        <v>3899.57</v>
      </c>
      <c r="G70" s="6">
        <v>13889</v>
      </c>
      <c r="H70" s="6">
        <v>802</v>
      </c>
      <c r="I70" s="6">
        <v>462.5</v>
      </c>
      <c r="J70" s="3">
        <f t="shared" si="10"/>
        <v>423.80700000000002</v>
      </c>
      <c r="K70" s="3">
        <f t="shared" si="11"/>
        <v>3912.0050000000001</v>
      </c>
      <c r="L70" s="3">
        <f t="shared" si="15"/>
        <v>94.420999999999992</v>
      </c>
      <c r="M70" s="3">
        <f t="shared" si="16"/>
        <v>1954.6120000000001</v>
      </c>
      <c r="N70" s="3">
        <f t="shared" si="17"/>
        <v>9.4420999999999991E-2</v>
      </c>
      <c r="O70" s="3">
        <f t="shared" si="17"/>
        <v>1.954612</v>
      </c>
      <c r="AC70" s="3">
        <v>4.3920000000000003</v>
      </c>
      <c r="AD70" s="3">
        <v>-5.0399999618530273</v>
      </c>
      <c r="AE70" s="3">
        <v>10.399999618530273</v>
      </c>
      <c r="AF70" s="3">
        <f t="shared" si="18"/>
        <v>-5.0399999618530273</v>
      </c>
      <c r="AG70" s="3">
        <f t="shared" si="18"/>
        <v>10.399999618530273</v>
      </c>
      <c r="AH70" s="3">
        <f t="shared" si="19"/>
        <v>-9.6000003814697266</v>
      </c>
    </row>
    <row r="71" spans="1:34" x14ac:dyDescent="0.4">
      <c r="A71" s="6" t="s">
        <v>524</v>
      </c>
      <c r="B71" s="6" t="str">
        <f t="shared" si="12"/>
        <v>15:02:20.911</v>
      </c>
      <c r="C71" s="6">
        <f t="shared" si="13"/>
        <v>54140.911</v>
      </c>
      <c r="D71" s="6">
        <f t="shared" si="14"/>
        <v>6.2560000000012224</v>
      </c>
      <c r="E71" s="6">
        <v>550.61900000000003</v>
      </c>
      <c r="F71" s="6">
        <v>3928.57</v>
      </c>
      <c r="G71" s="6">
        <v>13851</v>
      </c>
      <c r="H71" s="6">
        <v>791.5</v>
      </c>
      <c r="I71" s="6">
        <v>462</v>
      </c>
      <c r="J71" s="3">
        <f t="shared" si="10"/>
        <v>447.59199999999998</v>
      </c>
      <c r="K71" s="3">
        <f t="shared" si="11"/>
        <v>3941.6370000000002</v>
      </c>
      <c r="L71" s="3">
        <f t="shared" si="15"/>
        <v>118.20599999999996</v>
      </c>
      <c r="M71" s="3">
        <f t="shared" si="16"/>
        <v>1984.2440000000001</v>
      </c>
      <c r="N71" s="3">
        <f t="shared" si="17"/>
        <v>0.11820599999999996</v>
      </c>
      <c r="O71" s="3">
        <f t="shared" si="17"/>
        <v>1.9842440000000001</v>
      </c>
      <c r="AC71" s="3">
        <v>4.45</v>
      </c>
      <c r="AD71" s="3">
        <v>-14.829999923706055</v>
      </c>
      <c r="AE71" s="3">
        <v>10.789999961853027</v>
      </c>
      <c r="AF71" s="3">
        <f t="shared" si="18"/>
        <v>-14.829999923706055</v>
      </c>
      <c r="AG71" s="3">
        <f t="shared" si="18"/>
        <v>10.789999961853027</v>
      </c>
      <c r="AH71" s="3">
        <f t="shared" si="19"/>
        <v>-9.2100000381469727</v>
      </c>
    </row>
    <row r="72" spans="1:34" x14ac:dyDescent="0.4">
      <c r="A72" s="6" t="s">
        <v>525</v>
      </c>
      <c r="B72" s="6" t="str">
        <f t="shared" si="12"/>
        <v>15:02:21.004</v>
      </c>
      <c r="C72" s="6">
        <f t="shared" si="13"/>
        <v>54141.004000000001</v>
      </c>
      <c r="D72" s="6">
        <f t="shared" si="14"/>
        <v>6.3490000000019791</v>
      </c>
      <c r="E72" s="6">
        <v>579.18200000000002</v>
      </c>
      <c r="F72" s="6">
        <v>4055.06</v>
      </c>
      <c r="G72" s="6">
        <v>13736</v>
      </c>
      <c r="H72" s="6">
        <v>852</v>
      </c>
      <c r="I72" s="6">
        <v>923.5</v>
      </c>
      <c r="J72" s="3">
        <f t="shared" si="10"/>
        <v>472.834</v>
      </c>
      <c r="K72" s="3">
        <f t="shared" si="11"/>
        <v>4068.8319999999999</v>
      </c>
      <c r="L72" s="3">
        <f t="shared" si="15"/>
        <v>143.44799999999998</v>
      </c>
      <c r="M72" s="3">
        <f t="shared" si="16"/>
        <v>2111.4389999999999</v>
      </c>
      <c r="N72" s="3">
        <f t="shared" si="17"/>
        <v>0.14344799999999999</v>
      </c>
      <c r="O72" s="3">
        <f t="shared" si="17"/>
        <v>2.1114389999999998</v>
      </c>
      <c r="AC72" s="3">
        <v>4.5090000000000003</v>
      </c>
      <c r="AD72" s="3">
        <v>-4.9800000190734863</v>
      </c>
      <c r="AE72" s="3">
        <v>15.029999732971191</v>
      </c>
      <c r="AF72" s="3">
        <f t="shared" si="18"/>
        <v>-4.9800000190734863</v>
      </c>
      <c r="AG72" s="3">
        <f t="shared" si="18"/>
        <v>15.029999732971191</v>
      </c>
      <c r="AH72" s="3">
        <f t="shared" si="19"/>
        <v>-4.9700002670288086</v>
      </c>
    </row>
    <row r="73" spans="1:34" x14ac:dyDescent="0.4">
      <c r="A73" s="6" t="s">
        <v>526</v>
      </c>
      <c r="B73" s="6" t="str">
        <f t="shared" si="12"/>
        <v>15:02:21.097</v>
      </c>
      <c r="C73" s="6">
        <f t="shared" si="13"/>
        <v>54141.097000000002</v>
      </c>
      <c r="D73" s="6">
        <f t="shared" si="14"/>
        <v>6.4420000000027358</v>
      </c>
      <c r="E73" s="6">
        <v>575.85500000000002</v>
      </c>
      <c r="F73" s="6">
        <v>4143.07</v>
      </c>
      <c r="G73" s="6">
        <v>13671.5</v>
      </c>
      <c r="H73" s="6">
        <v>790</v>
      </c>
      <c r="I73" s="6">
        <v>461.25</v>
      </c>
      <c r="J73" s="3">
        <f t="shared" si="10"/>
        <v>467.20499999999998</v>
      </c>
      <c r="K73" s="3">
        <f t="shared" si="11"/>
        <v>4156.7240000000002</v>
      </c>
      <c r="L73" s="3">
        <f t="shared" si="15"/>
        <v>137.81899999999996</v>
      </c>
      <c r="M73" s="3">
        <f t="shared" si="16"/>
        <v>2199.3310000000001</v>
      </c>
      <c r="N73" s="3">
        <f t="shared" si="17"/>
        <v>0.13781899999999997</v>
      </c>
      <c r="O73" s="3">
        <f t="shared" si="17"/>
        <v>2.1993310000000004</v>
      </c>
      <c r="AC73" s="3">
        <v>4.593</v>
      </c>
      <c r="AD73" s="3">
        <v>-7</v>
      </c>
      <c r="AE73" s="3">
        <v>1.9199999570846558</v>
      </c>
      <c r="AF73" s="3">
        <f t="shared" si="18"/>
        <v>-7</v>
      </c>
      <c r="AG73" s="3">
        <f t="shared" si="18"/>
        <v>1.9199999570846558</v>
      </c>
      <c r="AH73" s="3">
        <f t="shared" si="19"/>
        <v>-18.080000042915344</v>
      </c>
    </row>
    <row r="74" spans="1:34" x14ac:dyDescent="0.4">
      <c r="A74" s="6" t="s">
        <v>527</v>
      </c>
      <c r="B74" s="6" t="str">
        <f t="shared" si="12"/>
        <v>15:02:21.191</v>
      </c>
      <c r="C74" s="6">
        <f t="shared" si="13"/>
        <v>54141.190999999999</v>
      </c>
      <c r="D74" s="6">
        <f t="shared" si="14"/>
        <v>6.5360000000000582</v>
      </c>
      <c r="E74" s="6">
        <v>635.26199999999994</v>
      </c>
      <c r="F74" s="6">
        <v>4212</v>
      </c>
      <c r="G74" s="6">
        <v>13580.5</v>
      </c>
      <c r="H74" s="6">
        <v>788</v>
      </c>
      <c r="I74" s="6">
        <v>460.75</v>
      </c>
      <c r="J74" s="3">
        <f t="shared" si="10"/>
        <v>524.78700000000003</v>
      </c>
      <c r="K74" s="3">
        <f t="shared" si="11"/>
        <v>4227.1859999999997</v>
      </c>
      <c r="L74" s="3">
        <f t="shared" si="15"/>
        <v>195.40100000000001</v>
      </c>
      <c r="M74" s="3">
        <f t="shared" si="16"/>
        <v>2269.7929999999997</v>
      </c>
      <c r="N74" s="3">
        <f t="shared" si="17"/>
        <v>0.19540100000000002</v>
      </c>
      <c r="O74" s="3">
        <f t="shared" si="17"/>
        <v>2.2697929999999995</v>
      </c>
      <c r="AC74" s="3">
        <v>4.681</v>
      </c>
      <c r="AD74" s="3">
        <v>-2.190000057220459</v>
      </c>
      <c r="AE74" s="3">
        <v>1.1699999570846558</v>
      </c>
      <c r="AF74" s="3">
        <f t="shared" si="18"/>
        <v>-2.190000057220459</v>
      </c>
      <c r="AG74" s="3">
        <f t="shared" si="18"/>
        <v>1.1699999570846558</v>
      </c>
      <c r="AH74" s="3">
        <f t="shared" si="19"/>
        <v>-18.830000042915344</v>
      </c>
    </row>
    <row r="75" spans="1:34" x14ac:dyDescent="0.4">
      <c r="A75" s="6" t="s">
        <v>528</v>
      </c>
      <c r="B75" s="6" t="str">
        <f t="shared" si="12"/>
        <v>15:02:21.286</v>
      </c>
      <c r="C75" s="6">
        <f t="shared" si="13"/>
        <v>54141.286</v>
      </c>
      <c r="D75" s="6">
        <f t="shared" si="14"/>
        <v>6.6310000000012224</v>
      </c>
      <c r="E75" s="6">
        <v>630.73800000000006</v>
      </c>
      <c r="F75" s="6">
        <v>4297.08</v>
      </c>
      <c r="G75" s="6">
        <v>13519</v>
      </c>
      <c r="H75" s="6">
        <v>844</v>
      </c>
      <c r="I75" s="6">
        <v>921</v>
      </c>
      <c r="J75" s="3">
        <f t="shared" si="10"/>
        <v>518.03700000000003</v>
      </c>
      <c r="K75" s="3">
        <f t="shared" si="11"/>
        <v>4312.1180000000004</v>
      </c>
      <c r="L75" s="3">
        <f t="shared" si="15"/>
        <v>188.65100000000001</v>
      </c>
      <c r="M75" s="3">
        <f t="shared" si="16"/>
        <v>2354.7250000000004</v>
      </c>
      <c r="N75" s="3">
        <f t="shared" si="17"/>
        <v>0.18865100000000001</v>
      </c>
      <c r="O75" s="3">
        <f t="shared" si="17"/>
        <v>2.3547250000000006</v>
      </c>
      <c r="AC75" s="3">
        <v>4.7629999999999999</v>
      </c>
      <c r="AD75" s="3">
        <v>-2.8399999141693115</v>
      </c>
      <c r="AE75" s="3">
        <v>0.54000002145767212</v>
      </c>
      <c r="AF75" s="3">
        <f t="shared" si="18"/>
        <v>-2.8399999141693115</v>
      </c>
      <c r="AG75" s="3">
        <f t="shared" si="18"/>
        <v>0.54000002145767212</v>
      </c>
      <c r="AH75" s="3">
        <f t="shared" si="19"/>
        <v>-19.459999978542328</v>
      </c>
    </row>
    <row r="76" spans="1:34" x14ac:dyDescent="0.4">
      <c r="A76" s="6" t="s">
        <v>529</v>
      </c>
      <c r="B76" s="6" t="str">
        <f t="shared" si="12"/>
        <v>15:02:21.378</v>
      </c>
      <c r="C76" s="6">
        <f t="shared" si="13"/>
        <v>54141.377999999997</v>
      </c>
      <c r="D76" s="6">
        <f t="shared" si="14"/>
        <v>6.7229999999981374</v>
      </c>
      <c r="E76" s="6">
        <v>648.34</v>
      </c>
      <c r="F76" s="6">
        <v>4406.67</v>
      </c>
      <c r="G76" s="6">
        <v>13425</v>
      </c>
      <c r="H76" s="6">
        <v>802.5</v>
      </c>
      <c r="I76" s="6">
        <v>460</v>
      </c>
      <c r="J76" s="3">
        <f t="shared" si="10"/>
        <v>532.76499999999999</v>
      </c>
      <c r="K76" s="3">
        <f t="shared" si="11"/>
        <v>4422.1319999999996</v>
      </c>
      <c r="L76" s="3">
        <f t="shared" si="15"/>
        <v>203.37899999999996</v>
      </c>
      <c r="M76" s="3">
        <f t="shared" si="16"/>
        <v>2464.7389999999996</v>
      </c>
      <c r="N76" s="3">
        <f t="shared" si="17"/>
        <v>0.20337899999999998</v>
      </c>
      <c r="O76" s="3">
        <f t="shared" si="17"/>
        <v>2.4647389999999998</v>
      </c>
      <c r="AC76" s="3">
        <v>4.84</v>
      </c>
      <c r="AD76" s="3">
        <v>1.0299999713897705</v>
      </c>
      <c r="AE76" s="3">
        <v>4.5500001907348633</v>
      </c>
      <c r="AF76" s="3">
        <f t="shared" si="18"/>
        <v>1.0299999713897705</v>
      </c>
      <c r="AG76" s="3">
        <f t="shared" si="18"/>
        <v>4.5500001907348633</v>
      </c>
      <c r="AH76" s="3">
        <f t="shared" si="19"/>
        <v>-15.449999809265137</v>
      </c>
    </row>
    <row r="77" spans="1:34" x14ac:dyDescent="0.4">
      <c r="A77" s="6" t="s">
        <v>530</v>
      </c>
      <c r="B77" s="6" t="str">
        <f t="shared" si="12"/>
        <v>15:02:21.471</v>
      </c>
      <c r="C77" s="6">
        <f t="shared" si="13"/>
        <v>54141.470999999998</v>
      </c>
      <c r="D77" s="6">
        <f t="shared" si="14"/>
        <v>6.8159999999988941</v>
      </c>
      <c r="E77" s="6">
        <v>701.79600000000005</v>
      </c>
      <c r="F77" s="6">
        <v>4467.5200000000004</v>
      </c>
      <c r="G77" s="6">
        <v>13344</v>
      </c>
      <c r="H77" s="6">
        <v>751.5</v>
      </c>
      <c r="I77" s="6">
        <v>459.5</v>
      </c>
      <c r="J77" s="3">
        <f t="shared" si="10"/>
        <v>584.60900000000004</v>
      </c>
      <c r="K77" s="3">
        <f t="shared" si="11"/>
        <v>4484.3599999999997</v>
      </c>
      <c r="L77" s="3">
        <f t="shared" si="15"/>
        <v>255.22300000000001</v>
      </c>
      <c r="M77" s="3">
        <f t="shared" si="16"/>
        <v>2526.9669999999996</v>
      </c>
      <c r="N77" s="3">
        <f t="shared" si="17"/>
        <v>0.25522300000000003</v>
      </c>
      <c r="O77" s="3">
        <f t="shared" si="17"/>
        <v>2.5269669999999995</v>
      </c>
      <c r="AC77" s="3">
        <v>4.9089999999999998</v>
      </c>
      <c r="AD77" s="3">
        <v>-5.320000171661377</v>
      </c>
      <c r="AE77" s="3">
        <v>14.25</v>
      </c>
      <c r="AF77" s="3">
        <f t="shared" si="18"/>
        <v>-5.320000171661377</v>
      </c>
      <c r="AG77" s="3">
        <f t="shared" si="18"/>
        <v>14.25</v>
      </c>
      <c r="AH77" s="3">
        <f t="shared" si="19"/>
        <v>-5.75</v>
      </c>
    </row>
    <row r="78" spans="1:34" x14ac:dyDescent="0.4">
      <c r="A78" s="6" t="s">
        <v>531</v>
      </c>
      <c r="B78" s="6" t="str">
        <f t="shared" si="12"/>
        <v>15:02:21.563</v>
      </c>
      <c r="C78" s="6">
        <f t="shared" si="13"/>
        <v>54141.563000000002</v>
      </c>
      <c r="D78" s="6">
        <f t="shared" si="14"/>
        <v>6.908000000003085</v>
      </c>
      <c r="E78" s="6">
        <v>702.77</v>
      </c>
      <c r="F78" s="6">
        <v>4643.57</v>
      </c>
      <c r="G78" s="6">
        <v>13211.5</v>
      </c>
      <c r="H78" s="6">
        <v>778</v>
      </c>
      <c r="I78" s="6">
        <v>459</v>
      </c>
      <c r="J78" s="3">
        <f t="shared" si="10"/>
        <v>580.97500000000002</v>
      </c>
      <c r="K78" s="3">
        <f t="shared" si="11"/>
        <v>4660.375</v>
      </c>
      <c r="L78" s="3">
        <f t="shared" si="15"/>
        <v>251.589</v>
      </c>
      <c r="M78" s="3">
        <f t="shared" si="16"/>
        <v>2702.982</v>
      </c>
      <c r="N78" s="3">
        <f t="shared" si="17"/>
        <v>0.25158900000000001</v>
      </c>
      <c r="O78" s="3">
        <f t="shared" si="17"/>
        <v>2.702982</v>
      </c>
      <c r="AC78" s="3">
        <v>4.9960000000000004</v>
      </c>
      <c r="AD78" s="3">
        <v>1.809999942779541</v>
      </c>
      <c r="AE78" s="3">
        <v>13.659999847412109</v>
      </c>
      <c r="AF78" s="3">
        <f t="shared" si="18"/>
        <v>1.809999942779541</v>
      </c>
      <c r="AG78" s="3">
        <f t="shared" si="18"/>
        <v>13.659999847412109</v>
      </c>
      <c r="AH78" s="3">
        <f t="shared" si="19"/>
        <v>-6.3400001525878906</v>
      </c>
    </row>
    <row r="79" spans="1:34" x14ac:dyDescent="0.4">
      <c r="A79" s="6" t="s">
        <v>532</v>
      </c>
      <c r="B79" s="6" t="str">
        <f t="shared" si="12"/>
        <v>15:02:21.658</v>
      </c>
      <c r="C79" s="6">
        <f t="shared" si="13"/>
        <v>54141.658000000003</v>
      </c>
      <c r="D79" s="6">
        <f t="shared" si="14"/>
        <v>7.0030000000042492</v>
      </c>
      <c r="E79" s="6">
        <v>662.81299999999999</v>
      </c>
      <c r="F79" s="6">
        <v>4771.05</v>
      </c>
      <c r="G79" s="6">
        <v>13143.5</v>
      </c>
      <c r="H79" s="6">
        <v>806</v>
      </c>
      <c r="I79" s="6">
        <v>457.75</v>
      </c>
      <c r="J79" s="3">
        <f t="shared" si="10"/>
        <v>537.69399999999996</v>
      </c>
      <c r="K79" s="3">
        <f t="shared" si="11"/>
        <v>4786.7659999999996</v>
      </c>
      <c r="L79" s="3">
        <f t="shared" si="15"/>
        <v>208.30799999999994</v>
      </c>
      <c r="M79" s="3">
        <f t="shared" si="16"/>
        <v>2829.3729999999996</v>
      </c>
      <c r="N79" s="3">
        <f t="shared" si="17"/>
        <v>0.20830799999999994</v>
      </c>
      <c r="O79" s="3">
        <f t="shared" si="17"/>
        <v>2.8293729999999995</v>
      </c>
      <c r="AC79" s="3">
        <v>5.0650000000000004</v>
      </c>
      <c r="AD79" s="3">
        <v>1.6100000143051147</v>
      </c>
      <c r="AE79" s="3">
        <v>14.659999847412109</v>
      </c>
      <c r="AF79" s="3">
        <f t="shared" si="18"/>
        <v>1.6100000143051147</v>
      </c>
      <c r="AG79" s="3">
        <f t="shared" si="18"/>
        <v>14.659999847412109</v>
      </c>
      <c r="AH79" s="3">
        <f t="shared" si="19"/>
        <v>-5.3400001525878906</v>
      </c>
    </row>
    <row r="80" spans="1:34" x14ac:dyDescent="0.4">
      <c r="A80" s="6" t="s">
        <v>533</v>
      </c>
      <c r="B80" s="6" t="str">
        <f t="shared" si="12"/>
        <v>15:02:21.748</v>
      </c>
      <c r="C80" s="6">
        <f t="shared" si="13"/>
        <v>54141.748</v>
      </c>
      <c r="D80" s="6">
        <f t="shared" si="14"/>
        <v>7.0930000000007567</v>
      </c>
      <c r="E80" s="6">
        <v>671.26700000000005</v>
      </c>
      <c r="F80" s="6">
        <v>4949.12</v>
      </c>
      <c r="G80" s="6">
        <v>13006.5</v>
      </c>
      <c r="H80" s="6">
        <v>826</v>
      </c>
      <c r="I80" s="6">
        <v>456.5</v>
      </c>
      <c r="J80" s="3">
        <f t="shared" si="10"/>
        <v>541.48400000000004</v>
      </c>
      <c r="K80" s="3">
        <f t="shared" si="11"/>
        <v>4964.9960000000001</v>
      </c>
      <c r="L80" s="3">
        <f t="shared" si="15"/>
        <v>212.09800000000001</v>
      </c>
      <c r="M80" s="3">
        <f t="shared" si="16"/>
        <v>3007.6030000000001</v>
      </c>
      <c r="N80" s="3">
        <f t="shared" si="17"/>
        <v>0.21209800000000001</v>
      </c>
      <c r="O80" s="3">
        <f t="shared" si="17"/>
        <v>3.007603</v>
      </c>
      <c r="AC80" s="3">
        <v>5.1390000000000002</v>
      </c>
      <c r="AD80" s="3">
        <v>-0.40999999642372131</v>
      </c>
      <c r="AE80" s="3">
        <v>9.369999885559082</v>
      </c>
      <c r="AF80" s="3">
        <f t="shared" si="18"/>
        <v>-0.40999999642372131</v>
      </c>
      <c r="AG80" s="3">
        <f t="shared" si="18"/>
        <v>9.369999885559082</v>
      </c>
      <c r="AH80" s="3">
        <f t="shared" si="19"/>
        <v>-10.630000114440918</v>
      </c>
    </row>
    <row r="81" spans="1:34" x14ac:dyDescent="0.4">
      <c r="A81" s="6" t="s">
        <v>534</v>
      </c>
      <c r="B81" s="6" t="str">
        <f t="shared" si="12"/>
        <v>15:02:21.842</v>
      </c>
      <c r="C81" s="6">
        <f t="shared" si="13"/>
        <v>54141.841999999997</v>
      </c>
      <c r="D81" s="6">
        <f t="shared" si="14"/>
        <v>7.1869999999980791</v>
      </c>
      <c r="E81" s="6">
        <v>643.07399999999996</v>
      </c>
      <c r="F81" s="6">
        <v>5084.79</v>
      </c>
      <c r="G81" s="6">
        <v>12926.5</v>
      </c>
      <c r="H81" s="6">
        <v>795</v>
      </c>
      <c r="I81" s="6">
        <v>455.5</v>
      </c>
      <c r="J81" s="3">
        <f t="shared" si="10"/>
        <v>509.74900000000002</v>
      </c>
      <c r="K81" s="3">
        <f t="shared" si="11"/>
        <v>5099.8810000000003</v>
      </c>
      <c r="L81" s="3">
        <f t="shared" si="15"/>
        <v>180.363</v>
      </c>
      <c r="M81" s="3">
        <f t="shared" si="16"/>
        <v>3142.4880000000003</v>
      </c>
      <c r="N81" s="3">
        <f t="shared" si="17"/>
        <v>0.180363</v>
      </c>
      <c r="O81" s="3">
        <f t="shared" si="17"/>
        <v>3.1424880000000002</v>
      </c>
      <c r="AC81" s="3">
        <v>5.1989999999999998</v>
      </c>
      <c r="AD81" s="3">
        <v>-0.56000000238418579</v>
      </c>
      <c r="AE81" s="3">
        <v>3.8499999046325684</v>
      </c>
      <c r="AF81" s="3">
        <f t="shared" si="18"/>
        <v>-0.56000000238418579</v>
      </c>
      <c r="AG81" s="3">
        <f t="shared" si="18"/>
        <v>3.8499999046325684</v>
      </c>
      <c r="AH81" s="3">
        <f t="shared" si="19"/>
        <v>-16.150000095367432</v>
      </c>
    </row>
    <row r="82" spans="1:34" x14ac:dyDescent="0.4">
      <c r="A82" s="6" t="s">
        <v>535</v>
      </c>
      <c r="B82" s="6" t="str">
        <f t="shared" si="12"/>
        <v>15:02:21.934</v>
      </c>
      <c r="C82" s="6">
        <f t="shared" si="13"/>
        <v>54141.934000000001</v>
      </c>
      <c r="D82" s="6">
        <f t="shared" si="14"/>
        <v>7.2790000000022701</v>
      </c>
      <c r="E82" s="6">
        <v>648.68899999999996</v>
      </c>
      <c r="F82" s="6">
        <v>5253.86</v>
      </c>
      <c r="G82" s="6">
        <v>12800</v>
      </c>
      <c r="H82" s="6">
        <v>831</v>
      </c>
      <c r="I82" s="6">
        <v>454</v>
      </c>
      <c r="J82" s="3">
        <f t="shared" si="10"/>
        <v>510.93700000000001</v>
      </c>
      <c r="K82" s="3">
        <f t="shared" si="11"/>
        <v>5269.04</v>
      </c>
      <c r="L82" s="3">
        <f t="shared" si="15"/>
        <v>181.55099999999999</v>
      </c>
      <c r="M82" s="3">
        <f t="shared" si="16"/>
        <v>3311.6469999999999</v>
      </c>
      <c r="N82" s="3">
        <f t="shared" si="17"/>
        <v>0.18155099999999999</v>
      </c>
      <c r="O82" s="3">
        <f t="shared" si="17"/>
        <v>3.3116469999999998</v>
      </c>
      <c r="AC82" s="3">
        <v>5.2670000000000003</v>
      </c>
      <c r="AD82" s="3">
        <v>1.7100000381469727</v>
      </c>
      <c r="AE82" s="3">
        <v>11.689999580383301</v>
      </c>
      <c r="AF82" s="3">
        <f t="shared" si="18"/>
        <v>1.7100000381469727</v>
      </c>
      <c r="AG82" s="3">
        <f t="shared" si="18"/>
        <v>11.689999580383301</v>
      </c>
      <c r="AH82" s="3">
        <f t="shared" si="19"/>
        <v>-8.3100004196166992</v>
      </c>
    </row>
    <row r="83" spans="1:34" x14ac:dyDescent="0.4">
      <c r="A83" s="6" t="s">
        <v>536</v>
      </c>
      <c r="B83" s="6" t="str">
        <f t="shared" si="12"/>
        <v>15:02:22.027</v>
      </c>
      <c r="C83" s="6">
        <f t="shared" si="13"/>
        <v>54142.027000000002</v>
      </c>
      <c r="D83" s="6">
        <f t="shared" si="14"/>
        <v>7.3720000000030268</v>
      </c>
      <c r="E83" s="6">
        <v>665.33500000000004</v>
      </c>
      <c r="F83" s="6">
        <v>5351.44</v>
      </c>
      <c r="G83" s="6">
        <v>12718</v>
      </c>
      <c r="H83" s="6">
        <v>894</v>
      </c>
      <c r="I83" s="6">
        <v>907</v>
      </c>
      <c r="J83" s="3">
        <f t="shared" si="10"/>
        <v>525.02300000000002</v>
      </c>
      <c r="K83" s="3">
        <f t="shared" si="11"/>
        <v>5367.0230000000001</v>
      </c>
      <c r="L83" s="3">
        <f t="shared" si="15"/>
        <v>195.637</v>
      </c>
      <c r="M83" s="3">
        <f t="shared" si="16"/>
        <v>3409.63</v>
      </c>
      <c r="N83" s="3">
        <f t="shared" si="17"/>
        <v>0.19563700000000001</v>
      </c>
      <c r="O83" s="3">
        <f t="shared" si="17"/>
        <v>3.4096300000000004</v>
      </c>
      <c r="AC83" s="3">
        <v>5.3280000000000003</v>
      </c>
      <c r="AD83" s="3">
        <v>4.4699997901916504</v>
      </c>
      <c r="AE83" s="3">
        <v>5.7300000190734863</v>
      </c>
      <c r="AF83" s="3">
        <f t="shared" si="18"/>
        <v>4.4699997901916504</v>
      </c>
      <c r="AG83" s="3">
        <f t="shared" si="18"/>
        <v>5.7300000190734863</v>
      </c>
      <c r="AH83" s="3">
        <f t="shared" si="19"/>
        <v>-14.269999980926514</v>
      </c>
    </row>
    <row r="84" spans="1:34" x14ac:dyDescent="0.4">
      <c r="A84" s="6" t="s">
        <v>537</v>
      </c>
      <c r="B84" s="6" t="str">
        <f t="shared" si="12"/>
        <v>15:02:22.120</v>
      </c>
      <c r="C84" s="6">
        <f t="shared" si="13"/>
        <v>54142.12</v>
      </c>
      <c r="D84" s="6">
        <f t="shared" si="14"/>
        <v>7.4650000000037835</v>
      </c>
      <c r="E84" s="6">
        <v>661.88</v>
      </c>
      <c r="F84" s="6">
        <v>5584.42</v>
      </c>
      <c r="G84" s="6">
        <v>12554</v>
      </c>
      <c r="H84" s="6">
        <v>810.5</v>
      </c>
      <c r="I84" s="6">
        <v>452</v>
      </c>
      <c r="J84" s="3">
        <f t="shared" si="10"/>
        <v>515.47</v>
      </c>
      <c r="K84" s="3">
        <f t="shared" si="11"/>
        <v>5599.8320000000003</v>
      </c>
      <c r="L84" s="3">
        <f t="shared" si="15"/>
        <v>186.084</v>
      </c>
      <c r="M84" s="3">
        <f t="shared" si="16"/>
        <v>3642.4390000000003</v>
      </c>
      <c r="N84" s="3">
        <f t="shared" si="17"/>
        <v>0.186084</v>
      </c>
      <c r="O84" s="3">
        <f t="shared" si="17"/>
        <v>3.6424390000000004</v>
      </c>
      <c r="AC84" s="3">
        <v>5.3869999999999996</v>
      </c>
      <c r="AD84" s="3">
        <v>3.0299999713897705</v>
      </c>
      <c r="AE84" s="3">
        <v>11.170000076293945</v>
      </c>
      <c r="AF84" s="3">
        <f t="shared" si="18"/>
        <v>3.0299999713897705</v>
      </c>
      <c r="AG84" s="3">
        <f t="shared" si="18"/>
        <v>11.170000076293945</v>
      </c>
      <c r="AH84" s="3">
        <f t="shared" si="19"/>
        <v>-8.8299999237060547</v>
      </c>
    </row>
    <row r="85" spans="1:34" x14ac:dyDescent="0.4">
      <c r="A85" s="6" t="s">
        <v>538</v>
      </c>
      <c r="B85" s="6" t="str">
        <f t="shared" si="12"/>
        <v>15:02:22.213</v>
      </c>
      <c r="C85" s="6">
        <f t="shared" si="13"/>
        <v>54142.213000000003</v>
      </c>
      <c r="D85" s="6">
        <f t="shared" si="14"/>
        <v>7.5580000000045402</v>
      </c>
      <c r="E85" s="6">
        <v>700.64700000000005</v>
      </c>
      <c r="F85" s="6">
        <v>5623.43</v>
      </c>
      <c r="G85" s="6">
        <v>12499</v>
      </c>
      <c r="H85" s="6">
        <v>829.5</v>
      </c>
      <c r="I85" s="6">
        <v>451</v>
      </c>
      <c r="J85" s="3">
        <f t="shared" si="10"/>
        <v>553.20299999999997</v>
      </c>
      <c r="K85" s="3">
        <f t="shared" si="11"/>
        <v>5639.8440000000001</v>
      </c>
      <c r="L85" s="3">
        <f t="shared" si="15"/>
        <v>223.81699999999995</v>
      </c>
      <c r="M85" s="3">
        <f t="shared" si="16"/>
        <v>3682.451</v>
      </c>
      <c r="N85" s="3">
        <f t="shared" si="17"/>
        <v>0.22381699999999996</v>
      </c>
      <c r="O85" s="3">
        <f t="shared" si="17"/>
        <v>3.6824509999999999</v>
      </c>
      <c r="AC85" s="3">
        <v>5.4459999999999997</v>
      </c>
      <c r="AD85" s="3">
        <v>2.9600000381469727</v>
      </c>
      <c r="AE85" s="3">
        <v>11.439999580383301</v>
      </c>
      <c r="AF85" s="3">
        <f t="shared" si="18"/>
        <v>2.9600000381469727</v>
      </c>
      <c r="AG85" s="3">
        <f t="shared" si="18"/>
        <v>11.439999580383301</v>
      </c>
      <c r="AH85" s="3">
        <f t="shared" si="19"/>
        <v>-8.5600004196166992</v>
      </c>
    </row>
    <row r="86" spans="1:34" x14ac:dyDescent="0.4">
      <c r="A86" s="6" t="s">
        <v>539</v>
      </c>
      <c r="B86" s="6" t="str">
        <f t="shared" si="12"/>
        <v>15:02:22.307</v>
      </c>
      <c r="C86" s="6">
        <f t="shared" si="13"/>
        <v>54142.307000000001</v>
      </c>
      <c r="D86" s="6">
        <f t="shared" si="14"/>
        <v>7.6520000000018626</v>
      </c>
      <c r="E86" s="6">
        <v>723.24699999999996</v>
      </c>
      <c r="F86" s="6">
        <v>5799.53</v>
      </c>
      <c r="G86" s="6">
        <v>12358.5</v>
      </c>
      <c r="H86" s="6">
        <v>829.5</v>
      </c>
      <c r="I86" s="6">
        <v>450.25</v>
      </c>
      <c r="J86" s="3">
        <f t="shared" si="10"/>
        <v>571.18499999999995</v>
      </c>
      <c r="K86" s="3">
        <f t="shared" si="11"/>
        <v>5816.4750000000004</v>
      </c>
      <c r="L86" s="3">
        <f t="shared" si="15"/>
        <v>241.79899999999992</v>
      </c>
      <c r="M86" s="3">
        <f t="shared" si="16"/>
        <v>3859.0820000000003</v>
      </c>
      <c r="N86" s="3">
        <f t="shared" si="17"/>
        <v>0.24179899999999993</v>
      </c>
      <c r="O86" s="3">
        <f t="shared" si="17"/>
        <v>3.8590820000000003</v>
      </c>
      <c r="AC86" s="3">
        <v>5.5060000000000002</v>
      </c>
      <c r="AD86" s="3">
        <v>-3.5799999237060547</v>
      </c>
      <c r="AE86" s="3">
        <v>16.610000610351563</v>
      </c>
      <c r="AF86" s="3">
        <f t="shared" si="18"/>
        <v>-3.5799999237060547</v>
      </c>
      <c r="AG86" s="3">
        <f t="shared" si="18"/>
        <v>16.610000610351563</v>
      </c>
      <c r="AH86" s="3">
        <f t="shared" si="19"/>
        <v>-3.3899993896484375</v>
      </c>
    </row>
    <row r="87" spans="1:34" x14ac:dyDescent="0.4">
      <c r="A87" s="6" t="s">
        <v>540</v>
      </c>
      <c r="B87" s="6" t="str">
        <f t="shared" si="12"/>
        <v>15:02:22.402</v>
      </c>
      <c r="C87" s="6">
        <f t="shared" si="13"/>
        <v>54142.402000000002</v>
      </c>
      <c r="D87" s="6">
        <f t="shared" si="14"/>
        <v>7.7470000000030268</v>
      </c>
      <c r="E87" s="6">
        <v>770.84100000000001</v>
      </c>
      <c r="F87" s="6">
        <v>5846.68</v>
      </c>
      <c r="G87" s="6">
        <v>12291.5</v>
      </c>
      <c r="H87" s="6">
        <v>845.5</v>
      </c>
      <c r="I87" s="6">
        <v>449.5</v>
      </c>
      <c r="J87" s="3">
        <f t="shared" si="10"/>
        <v>617.529</v>
      </c>
      <c r="K87" s="3">
        <f t="shared" si="11"/>
        <v>5864.8549999999996</v>
      </c>
      <c r="L87" s="3">
        <f t="shared" si="15"/>
        <v>288.14299999999997</v>
      </c>
      <c r="M87" s="3">
        <f t="shared" si="16"/>
        <v>3907.4619999999995</v>
      </c>
      <c r="N87" s="3">
        <f t="shared" si="17"/>
        <v>0.28814299999999998</v>
      </c>
      <c r="O87" s="3">
        <f t="shared" si="17"/>
        <v>3.9074619999999998</v>
      </c>
      <c r="AC87" s="3">
        <v>5.5739999999999998</v>
      </c>
      <c r="AD87" s="3">
        <v>3.4600000381469727</v>
      </c>
      <c r="AE87" s="3">
        <v>11.659999847412109</v>
      </c>
      <c r="AF87" s="3">
        <f t="shared" si="18"/>
        <v>3.4600000381469727</v>
      </c>
      <c r="AG87" s="3">
        <f t="shared" si="18"/>
        <v>11.659999847412109</v>
      </c>
      <c r="AH87" s="3">
        <f t="shared" si="19"/>
        <v>-8.3400001525878906</v>
      </c>
    </row>
    <row r="88" spans="1:34" x14ac:dyDescent="0.4">
      <c r="A88" s="6" t="s">
        <v>541</v>
      </c>
      <c r="B88" s="6" t="str">
        <f t="shared" si="12"/>
        <v>15:02:22.496</v>
      </c>
      <c r="C88" s="6">
        <f t="shared" si="13"/>
        <v>54142.495999999999</v>
      </c>
      <c r="D88" s="6">
        <f t="shared" si="14"/>
        <v>7.8410000000003492</v>
      </c>
      <c r="E88" s="6">
        <v>861.05499999999995</v>
      </c>
      <c r="F88" s="6">
        <v>5936.07</v>
      </c>
      <c r="G88" s="6">
        <v>12164.5</v>
      </c>
      <c r="H88" s="6">
        <v>817.5</v>
      </c>
      <c r="I88" s="6">
        <v>449.5</v>
      </c>
      <c r="J88" s="3">
        <f t="shared" si="10"/>
        <v>705.37199999999996</v>
      </c>
      <c r="K88" s="3">
        <f t="shared" si="11"/>
        <v>5956.576</v>
      </c>
      <c r="L88" s="3">
        <f t="shared" si="15"/>
        <v>375.98599999999993</v>
      </c>
      <c r="M88" s="3">
        <f t="shared" si="16"/>
        <v>3999.183</v>
      </c>
      <c r="N88" s="3">
        <f t="shared" si="17"/>
        <v>0.37598599999999993</v>
      </c>
      <c r="O88" s="3">
        <f t="shared" si="17"/>
        <v>3.9991829999999999</v>
      </c>
      <c r="AC88" s="3">
        <v>5.657</v>
      </c>
      <c r="AD88" s="3">
        <v>0.49000000953674316</v>
      </c>
      <c r="AE88" s="3">
        <v>10.720000267028809</v>
      </c>
      <c r="AF88" s="3">
        <f t="shared" si="18"/>
        <v>0.49000000953674316</v>
      </c>
      <c r="AG88" s="3">
        <f t="shared" si="18"/>
        <v>10.720000267028809</v>
      </c>
      <c r="AH88" s="3">
        <f t="shared" si="19"/>
        <v>-9.2799997329711914</v>
      </c>
    </row>
    <row r="89" spans="1:34" x14ac:dyDescent="0.4">
      <c r="A89" s="6" t="s">
        <v>542</v>
      </c>
      <c r="B89" s="6" t="str">
        <f t="shared" si="12"/>
        <v>15:02:22.590</v>
      </c>
      <c r="C89" s="6">
        <f t="shared" si="13"/>
        <v>54142.59</v>
      </c>
      <c r="D89" s="6">
        <f t="shared" si="14"/>
        <v>7.9349999999976717</v>
      </c>
      <c r="E89" s="6">
        <v>860.39700000000005</v>
      </c>
      <c r="F89" s="6">
        <v>6009.89</v>
      </c>
      <c r="G89" s="6">
        <v>12113</v>
      </c>
      <c r="H89" s="6">
        <v>908</v>
      </c>
      <c r="I89" s="6">
        <v>898.5</v>
      </c>
      <c r="J89" s="3">
        <f t="shared" si="10"/>
        <v>702.78200000000004</v>
      </c>
      <c r="K89" s="3">
        <f t="shared" si="11"/>
        <v>6030.3530000000001</v>
      </c>
      <c r="L89" s="3">
        <f t="shared" si="15"/>
        <v>373.39600000000002</v>
      </c>
      <c r="M89" s="3">
        <f t="shared" si="16"/>
        <v>4072.96</v>
      </c>
      <c r="N89" s="3">
        <f t="shared" si="17"/>
        <v>0.37339600000000001</v>
      </c>
      <c r="O89" s="3">
        <f t="shared" si="17"/>
        <v>4.0729600000000001</v>
      </c>
      <c r="AC89" s="3">
        <v>5.7130000000000001</v>
      </c>
      <c r="AD89" s="3">
        <v>-1.3999999761581421</v>
      </c>
      <c r="AE89" s="3">
        <v>5.7800002098083496</v>
      </c>
      <c r="AF89" s="3">
        <f t="shared" si="18"/>
        <v>-1.3999999761581421</v>
      </c>
      <c r="AG89" s="3">
        <f t="shared" si="18"/>
        <v>5.7800002098083496</v>
      </c>
      <c r="AH89" s="3">
        <f t="shared" si="19"/>
        <v>-14.21999979019165</v>
      </c>
    </row>
    <row r="90" spans="1:34" x14ac:dyDescent="0.4">
      <c r="A90" s="6" t="s">
        <v>543</v>
      </c>
      <c r="B90" s="6" t="str">
        <f t="shared" si="12"/>
        <v>15:02:22.681</v>
      </c>
      <c r="C90" s="6">
        <f t="shared" si="13"/>
        <v>54142.680999999997</v>
      </c>
      <c r="D90" s="6">
        <f t="shared" si="14"/>
        <v>8.0259999999980209</v>
      </c>
      <c r="E90" s="6">
        <v>942.779</v>
      </c>
      <c r="F90" s="6">
        <v>6163.93</v>
      </c>
      <c r="G90" s="6">
        <v>11946.5</v>
      </c>
      <c r="H90" s="6">
        <v>824.5</v>
      </c>
      <c r="I90" s="6">
        <v>448.75</v>
      </c>
      <c r="J90" s="3">
        <f t="shared" si="10"/>
        <v>781.10299999999995</v>
      </c>
      <c r="K90" s="3">
        <f t="shared" si="11"/>
        <v>6186.4970000000003</v>
      </c>
      <c r="L90" s="3">
        <f t="shared" si="15"/>
        <v>451.71699999999993</v>
      </c>
      <c r="M90" s="3">
        <f t="shared" si="16"/>
        <v>4229.1040000000003</v>
      </c>
      <c r="N90" s="3">
        <f t="shared" si="17"/>
        <v>0.45171699999999992</v>
      </c>
      <c r="O90" s="3">
        <f t="shared" si="17"/>
        <v>4.2291040000000004</v>
      </c>
      <c r="AC90" s="3">
        <v>5.7880000000000003</v>
      </c>
      <c r="AD90" s="3">
        <v>-2.9700000286102295</v>
      </c>
      <c r="AE90" s="3">
        <v>7.6100001335144043</v>
      </c>
      <c r="AF90" s="3">
        <f t="shared" si="18"/>
        <v>-2.9700000286102295</v>
      </c>
      <c r="AG90" s="3">
        <f t="shared" si="18"/>
        <v>7.6100001335144043</v>
      </c>
      <c r="AH90" s="3">
        <f t="shared" si="19"/>
        <v>-12.389999866485596</v>
      </c>
    </row>
    <row r="91" spans="1:34" x14ac:dyDescent="0.4">
      <c r="A91" s="6" t="s">
        <v>544</v>
      </c>
      <c r="B91" s="6" t="str">
        <f t="shared" si="12"/>
        <v>15:02:22.776</v>
      </c>
      <c r="C91" s="6">
        <f t="shared" si="13"/>
        <v>54142.775999999998</v>
      </c>
      <c r="D91" s="6">
        <f t="shared" si="14"/>
        <v>8.1209999999991851</v>
      </c>
      <c r="E91" s="6">
        <v>934.27800000000002</v>
      </c>
      <c r="F91" s="6">
        <v>6300.13</v>
      </c>
      <c r="G91" s="6">
        <v>11858</v>
      </c>
      <c r="H91" s="6">
        <v>807.5</v>
      </c>
      <c r="I91" s="6">
        <v>447.75</v>
      </c>
      <c r="J91" s="3">
        <f t="shared" si="10"/>
        <v>769.04</v>
      </c>
      <c r="K91" s="3">
        <f t="shared" si="11"/>
        <v>6322.4279999999999</v>
      </c>
      <c r="L91" s="3">
        <f t="shared" si="15"/>
        <v>439.65399999999994</v>
      </c>
      <c r="M91" s="3">
        <f t="shared" si="16"/>
        <v>4365.0349999999999</v>
      </c>
      <c r="N91" s="3">
        <f t="shared" si="17"/>
        <v>0.43965399999999993</v>
      </c>
      <c r="O91" s="3">
        <f t="shared" si="17"/>
        <v>4.3650349999999998</v>
      </c>
      <c r="AC91" s="3">
        <v>5.867</v>
      </c>
      <c r="AD91" s="3">
        <v>-4.0300002098083496</v>
      </c>
      <c r="AE91" s="3">
        <v>7.3299999237060547</v>
      </c>
      <c r="AF91" s="3">
        <f t="shared" si="18"/>
        <v>-4.0300002098083496</v>
      </c>
      <c r="AG91" s="3">
        <f t="shared" si="18"/>
        <v>7.3299999237060547</v>
      </c>
      <c r="AH91" s="3">
        <f t="shared" si="19"/>
        <v>-12.670000076293945</v>
      </c>
    </row>
    <row r="92" spans="1:34" x14ac:dyDescent="0.4">
      <c r="A92" s="6" t="s">
        <v>545</v>
      </c>
      <c r="B92" s="6" t="str">
        <f t="shared" si="12"/>
        <v>15:02:22.868</v>
      </c>
      <c r="C92" s="6">
        <f t="shared" si="13"/>
        <v>54142.868000000002</v>
      </c>
      <c r="D92" s="6">
        <f t="shared" si="14"/>
        <v>8.213000000003376</v>
      </c>
      <c r="E92" s="6">
        <v>1017.47</v>
      </c>
      <c r="F92" s="6">
        <v>6450.38</v>
      </c>
      <c r="G92" s="6">
        <v>11694</v>
      </c>
      <c r="H92" s="6">
        <v>923</v>
      </c>
      <c r="I92" s="6">
        <v>894.5</v>
      </c>
      <c r="J92" s="3">
        <f t="shared" si="10"/>
        <v>848.27</v>
      </c>
      <c r="K92" s="3">
        <f t="shared" si="11"/>
        <v>6474.8040000000001</v>
      </c>
      <c r="L92" s="3">
        <f t="shared" si="15"/>
        <v>518.88400000000001</v>
      </c>
      <c r="M92" s="3">
        <f t="shared" si="16"/>
        <v>4517.4110000000001</v>
      </c>
      <c r="N92" s="3">
        <f t="shared" si="17"/>
        <v>0.51888400000000001</v>
      </c>
      <c r="O92" s="3">
        <f t="shared" si="17"/>
        <v>4.5174110000000001</v>
      </c>
      <c r="AC92" s="3">
        <v>5.94</v>
      </c>
      <c r="AD92" s="3">
        <v>-5.5500001907348633</v>
      </c>
      <c r="AE92" s="3">
        <v>10.829999923706055</v>
      </c>
      <c r="AF92" s="3">
        <f t="shared" si="18"/>
        <v>-5.5500001907348633</v>
      </c>
      <c r="AG92" s="3">
        <f t="shared" si="18"/>
        <v>10.829999923706055</v>
      </c>
      <c r="AH92" s="3">
        <f t="shared" si="19"/>
        <v>-9.1700000762939453</v>
      </c>
    </row>
    <row r="93" spans="1:34" x14ac:dyDescent="0.4">
      <c r="A93" s="6" t="s">
        <v>546</v>
      </c>
      <c r="B93" s="6" t="str">
        <f t="shared" si="12"/>
        <v>15:02:22.962</v>
      </c>
      <c r="C93" s="6">
        <f t="shared" si="13"/>
        <v>54142.962</v>
      </c>
      <c r="D93" s="6">
        <f t="shared" si="14"/>
        <v>8.3070000000006985</v>
      </c>
      <c r="E93" s="6">
        <v>1029.83</v>
      </c>
      <c r="F93" s="6">
        <v>6532.11</v>
      </c>
      <c r="G93" s="6">
        <v>11629</v>
      </c>
      <c r="H93" s="6">
        <v>844.5</v>
      </c>
      <c r="I93" s="6">
        <v>446.25</v>
      </c>
      <c r="J93" s="3">
        <f t="shared" si="10"/>
        <v>858.48599999999999</v>
      </c>
      <c r="K93" s="3">
        <f t="shared" si="11"/>
        <v>6556.8289999999997</v>
      </c>
      <c r="L93" s="3">
        <f t="shared" si="15"/>
        <v>529.09999999999991</v>
      </c>
      <c r="M93" s="3">
        <f t="shared" si="16"/>
        <v>4599.4359999999997</v>
      </c>
      <c r="N93" s="3">
        <f t="shared" si="17"/>
        <v>0.5290999999999999</v>
      </c>
      <c r="O93" s="3">
        <f t="shared" si="17"/>
        <v>4.5994359999999999</v>
      </c>
      <c r="AC93" s="3">
        <v>6.0019999999999998</v>
      </c>
      <c r="AD93" s="3">
        <v>0.69999998807907104</v>
      </c>
      <c r="AE93" s="3">
        <v>8.7600002288818359</v>
      </c>
      <c r="AF93" s="3">
        <f t="shared" si="18"/>
        <v>0.69999998807907104</v>
      </c>
      <c r="AG93" s="3">
        <f t="shared" si="18"/>
        <v>8.7600002288818359</v>
      </c>
      <c r="AH93" s="3">
        <f t="shared" si="19"/>
        <v>-11.239999771118164</v>
      </c>
    </row>
    <row r="94" spans="1:34" x14ac:dyDescent="0.4">
      <c r="A94" s="6" t="s">
        <v>547</v>
      </c>
      <c r="B94" s="6" t="str">
        <f t="shared" si="12"/>
        <v>15:02:23.055</v>
      </c>
      <c r="C94" s="6">
        <f t="shared" si="13"/>
        <v>54143.055</v>
      </c>
      <c r="D94" s="6">
        <f t="shared" si="14"/>
        <v>8.4000000000014552</v>
      </c>
      <c r="E94" s="6">
        <v>1112.0999999999999</v>
      </c>
      <c r="F94" s="6">
        <v>6678.16</v>
      </c>
      <c r="G94" s="6">
        <v>11469</v>
      </c>
      <c r="H94" s="6">
        <v>927</v>
      </c>
      <c r="I94" s="6">
        <v>892</v>
      </c>
      <c r="J94" s="3">
        <f t="shared" si="10"/>
        <v>936.90499999999997</v>
      </c>
      <c r="K94" s="3">
        <f t="shared" si="11"/>
        <v>6704.9830000000002</v>
      </c>
      <c r="L94" s="3">
        <f t="shared" si="15"/>
        <v>607.51900000000001</v>
      </c>
      <c r="M94" s="3">
        <f t="shared" si="16"/>
        <v>4747.59</v>
      </c>
      <c r="N94" s="3">
        <f t="shared" si="17"/>
        <v>0.60751900000000003</v>
      </c>
      <c r="O94" s="3">
        <f t="shared" si="17"/>
        <v>4.7475900000000006</v>
      </c>
      <c r="AC94" s="3">
        <v>6.069</v>
      </c>
      <c r="AD94" s="3">
        <v>3.4300000667572021</v>
      </c>
      <c r="AE94" s="3">
        <v>11.890000343322754</v>
      </c>
      <c r="AF94" s="3">
        <f t="shared" si="18"/>
        <v>3.4300000667572021</v>
      </c>
      <c r="AG94" s="3">
        <f t="shared" si="18"/>
        <v>11.890000343322754</v>
      </c>
      <c r="AH94" s="3">
        <f t="shared" si="19"/>
        <v>-8.1099996566772461</v>
      </c>
    </row>
    <row r="95" spans="1:34" x14ac:dyDescent="0.4">
      <c r="A95" s="6" t="s">
        <v>548</v>
      </c>
      <c r="B95" s="6" t="str">
        <f t="shared" si="12"/>
        <v>15:02:23.148</v>
      </c>
      <c r="C95" s="6">
        <f t="shared" si="13"/>
        <v>54143.148000000001</v>
      </c>
      <c r="D95" s="6">
        <f t="shared" si="14"/>
        <v>8.4930000000022119</v>
      </c>
      <c r="E95" s="6">
        <v>1131.03</v>
      </c>
      <c r="F95" s="6">
        <v>6763.76</v>
      </c>
      <c r="G95" s="6">
        <v>11397</v>
      </c>
      <c r="H95" s="6">
        <v>842.5</v>
      </c>
      <c r="I95" s="6">
        <v>445</v>
      </c>
      <c r="J95" s="3">
        <f t="shared" si="10"/>
        <v>953.58799999999997</v>
      </c>
      <c r="K95" s="3">
        <f t="shared" si="11"/>
        <v>6791.049</v>
      </c>
      <c r="L95" s="3">
        <f t="shared" si="15"/>
        <v>624.202</v>
      </c>
      <c r="M95" s="3">
        <f t="shared" si="16"/>
        <v>4833.6559999999999</v>
      </c>
      <c r="N95" s="3">
        <f t="shared" si="17"/>
        <v>0.62420200000000003</v>
      </c>
      <c r="O95" s="3">
        <f t="shared" si="17"/>
        <v>4.8336560000000004</v>
      </c>
      <c r="AC95" s="3">
        <v>6.1319999999999997</v>
      </c>
      <c r="AD95" s="3">
        <v>8.4300003051757813</v>
      </c>
      <c r="AE95" s="3">
        <v>23.120000839233398</v>
      </c>
      <c r="AF95" s="3">
        <f t="shared" si="18"/>
        <v>8.4300003051757813</v>
      </c>
      <c r="AG95" s="3">
        <f t="shared" si="18"/>
        <v>23.120000839233398</v>
      </c>
      <c r="AH95" s="3">
        <f t="shared" si="19"/>
        <v>3.1200008392333984</v>
      </c>
    </row>
    <row r="96" spans="1:34" x14ac:dyDescent="0.4">
      <c r="A96" s="6" t="s">
        <v>549</v>
      </c>
      <c r="B96" s="6" t="str">
        <f t="shared" si="12"/>
        <v>15:02:23.242</v>
      </c>
      <c r="C96" s="6">
        <f t="shared" si="13"/>
        <v>54143.241999999998</v>
      </c>
      <c r="D96" s="6">
        <f t="shared" si="14"/>
        <v>8.5869999999995343</v>
      </c>
      <c r="E96" s="6">
        <v>1207.0999999999999</v>
      </c>
      <c r="F96" s="6">
        <v>6900.96</v>
      </c>
      <c r="G96" s="6">
        <v>11248</v>
      </c>
      <c r="H96" s="6">
        <v>936</v>
      </c>
      <c r="I96" s="6">
        <v>889.5</v>
      </c>
      <c r="J96" s="3">
        <f t="shared" si="10"/>
        <v>1026.04</v>
      </c>
      <c r="K96" s="3">
        <f t="shared" si="11"/>
        <v>6930.1930000000002</v>
      </c>
      <c r="L96" s="3">
        <f t="shared" si="15"/>
        <v>696.654</v>
      </c>
      <c r="M96" s="3">
        <f t="shared" si="16"/>
        <v>4972.8</v>
      </c>
      <c r="N96" s="3">
        <f t="shared" si="17"/>
        <v>0.696654</v>
      </c>
      <c r="O96" s="3">
        <f t="shared" si="17"/>
        <v>4.9728000000000003</v>
      </c>
      <c r="AC96" s="3">
        <v>6.19</v>
      </c>
      <c r="AD96" s="3">
        <v>7.75</v>
      </c>
      <c r="AE96" s="3">
        <v>20.530000686645508</v>
      </c>
      <c r="AF96" s="3">
        <f t="shared" si="18"/>
        <v>7.75</v>
      </c>
      <c r="AG96" s="3">
        <f t="shared" si="18"/>
        <v>20.530000686645508</v>
      </c>
      <c r="AH96" s="3">
        <f t="shared" si="19"/>
        <v>0.53000068664550781</v>
      </c>
    </row>
    <row r="97" spans="1:34" x14ac:dyDescent="0.4">
      <c r="A97" s="6" t="s">
        <v>550</v>
      </c>
      <c r="B97" s="6" t="str">
        <f t="shared" si="12"/>
        <v>15:02:23.336</v>
      </c>
      <c r="C97" s="6">
        <f t="shared" si="13"/>
        <v>54143.336000000003</v>
      </c>
      <c r="D97" s="6">
        <f t="shared" si="14"/>
        <v>8.6810000000041327</v>
      </c>
      <c r="E97" s="6">
        <v>1242.2</v>
      </c>
      <c r="F97" s="6">
        <v>6999.16</v>
      </c>
      <c r="G97" s="6">
        <v>11156</v>
      </c>
      <c r="H97" s="6">
        <v>870</v>
      </c>
      <c r="I97" s="6">
        <v>443.75</v>
      </c>
      <c r="J97" s="3">
        <f t="shared" si="10"/>
        <v>1058.558</v>
      </c>
      <c r="K97" s="3">
        <f t="shared" si="11"/>
        <v>7029.2790000000005</v>
      </c>
      <c r="L97" s="3">
        <f t="shared" si="15"/>
        <v>729.17200000000003</v>
      </c>
      <c r="M97" s="3">
        <f t="shared" si="16"/>
        <v>5071.8860000000004</v>
      </c>
      <c r="N97" s="3">
        <f t="shared" si="17"/>
        <v>0.72917200000000004</v>
      </c>
      <c r="O97" s="3">
        <f t="shared" si="17"/>
        <v>5.0718860000000001</v>
      </c>
      <c r="AC97" s="3">
        <v>6.2549999999999999</v>
      </c>
      <c r="AD97" s="3">
        <v>11.789999961853027</v>
      </c>
      <c r="AE97" s="3">
        <v>26.649999618530273</v>
      </c>
      <c r="AF97" s="3">
        <f t="shared" si="18"/>
        <v>11.789999961853027</v>
      </c>
      <c r="AG97" s="3">
        <f t="shared" si="18"/>
        <v>26.649999618530273</v>
      </c>
      <c r="AH97" s="3">
        <f t="shared" si="19"/>
        <v>6.6499996185302734</v>
      </c>
    </row>
    <row r="98" spans="1:34" x14ac:dyDescent="0.4">
      <c r="A98" s="6" t="s">
        <v>551</v>
      </c>
      <c r="B98" s="6" t="str">
        <f t="shared" si="12"/>
        <v>15:02:23.428</v>
      </c>
      <c r="C98" s="6">
        <f t="shared" si="13"/>
        <v>54143.428</v>
      </c>
      <c r="D98" s="6">
        <f t="shared" si="14"/>
        <v>8.7730000000010477</v>
      </c>
      <c r="E98" s="6">
        <v>1291.56</v>
      </c>
      <c r="F98" s="6">
        <v>7173.73</v>
      </c>
      <c r="G98" s="6">
        <v>11002.5</v>
      </c>
      <c r="H98" s="6">
        <v>855.5</v>
      </c>
      <c r="I98" s="6">
        <v>442.75</v>
      </c>
      <c r="J98" s="3">
        <f t="shared" si="10"/>
        <v>1103.3309999999999</v>
      </c>
      <c r="K98" s="3">
        <f t="shared" si="11"/>
        <v>7205.0810000000001</v>
      </c>
      <c r="L98" s="3">
        <f t="shared" si="15"/>
        <v>773.94499999999994</v>
      </c>
      <c r="M98" s="3">
        <f t="shared" si="16"/>
        <v>5247.6880000000001</v>
      </c>
      <c r="N98" s="3">
        <f t="shared" si="17"/>
        <v>0.77394499999999999</v>
      </c>
      <c r="O98" s="3">
        <f t="shared" si="17"/>
        <v>5.2476880000000001</v>
      </c>
      <c r="AC98" s="3">
        <v>6.319</v>
      </c>
      <c r="AD98" s="3">
        <v>10.850000381469727</v>
      </c>
      <c r="AE98" s="3">
        <v>26.729999542236328</v>
      </c>
      <c r="AF98" s="3">
        <f t="shared" si="18"/>
        <v>10.850000381469727</v>
      </c>
      <c r="AG98" s="3">
        <f t="shared" si="18"/>
        <v>26.729999542236328</v>
      </c>
      <c r="AH98" s="3">
        <f t="shared" si="19"/>
        <v>6.7299995422363281</v>
      </c>
    </row>
    <row r="99" spans="1:34" x14ac:dyDescent="0.4">
      <c r="A99" s="6" t="s">
        <v>552</v>
      </c>
      <c r="B99" s="6" t="str">
        <f t="shared" si="12"/>
        <v>15:02:23.521</v>
      </c>
      <c r="C99" s="6">
        <f t="shared" si="13"/>
        <v>54143.521000000001</v>
      </c>
      <c r="D99" s="6">
        <f t="shared" si="14"/>
        <v>8.8660000000018044</v>
      </c>
      <c r="E99" s="6">
        <v>1357.35</v>
      </c>
      <c r="F99" s="6">
        <v>7295.99</v>
      </c>
      <c r="G99" s="6">
        <v>10872</v>
      </c>
      <c r="H99" s="6">
        <v>947</v>
      </c>
      <c r="I99" s="6">
        <v>884.5</v>
      </c>
      <c r="J99" s="3">
        <f t="shared" si="10"/>
        <v>1165.8979999999999</v>
      </c>
      <c r="K99" s="3">
        <f t="shared" si="11"/>
        <v>7329.0209999999997</v>
      </c>
      <c r="L99" s="3">
        <f t="shared" si="15"/>
        <v>836.51199999999994</v>
      </c>
      <c r="M99" s="3">
        <f t="shared" si="16"/>
        <v>5371.6279999999997</v>
      </c>
      <c r="N99" s="3">
        <f t="shared" si="17"/>
        <v>0.83651199999999992</v>
      </c>
      <c r="O99" s="3">
        <f t="shared" si="17"/>
        <v>5.3716279999999994</v>
      </c>
      <c r="AC99" s="3">
        <v>6.3680000000000003</v>
      </c>
      <c r="AD99" s="3">
        <v>19.840000152587891</v>
      </c>
      <c r="AE99" s="3">
        <v>14.369999885559082</v>
      </c>
      <c r="AF99" s="3">
        <f t="shared" si="18"/>
        <v>19.840000152587891</v>
      </c>
      <c r="AG99" s="3">
        <f t="shared" si="18"/>
        <v>14.369999885559082</v>
      </c>
      <c r="AH99" s="3">
        <f t="shared" si="19"/>
        <v>-5.630000114440918</v>
      </c>
    </row>
    <row r="100" spans="1:34" x14ac:dyDescent="0.4">
      <c r="A100" s="6" t="s">
        <v>553</v>
      </c>
      <c r="B100" s="6" t="str">
        <f t="shared" si="12"/>
        <v>15:02:23.615</v>
      </c>
      <c r="C100" s="6">
        <f t="shared" si="13"/>
        <v>54143.614999999998</v>
      </c>
      <c r="D100" s="6">
        <f t="shared" si="14"/>
        <v>8.9599999999991269</v>
      </c>
      <c r="E100" s="6">
        <v>1426.87</v>
      </c>
      <c r="F100" s="6">
        <v>7482.14</v>
      </c>
      <c r="G100" s="6">
        <v>10697</v>
      </c>
      <c r="H100" s="6">
        <v>955</v>
      </c>
      <c r="I100" s="6">
        <v>883.5</v>
      </c>
      <c r="J100" s="3">
        <f t="shared" si="10"/>
        <v>1230.521</v>
      </c>
      <c r="K100" s="3">
        <f t="shared" si="11"/>
        <v>7516.9269999999997</v>
      </c>
      <c r="L100" s="3">
        <f t="shared" si="15"/>
        <v>901.13499999999999</v>
      </c>
      <c r="M100" s="3">
        <f t="shared" si="16"/>
        <v>5559.5339999999997</v>
      </c>
      <c r="N100" s="3">
        <f t="shared" si="17"/>
        <v>0.90113500000000002</v>
      </c>
      <c r="O100" s="3">
        <f t="shared" si="17"/>
        <v>5.5595340000000002</v>
      </c>
      <c r="AC100" s="3">
        <v>6.4409999999999998</v>
      </c>
      <c r="AD100" s="3">
        <v>15.689999580383301</v>
      </c>
      <c r="AE100" s="3">
        <v>17.659999847412109</v>
      </c>
      <c r="AF100" s="3">
        <f t="shared" si="18"/>
        <v>15.689999580383301</v>
      </c>
      <c r="AG100" s="3">
        <f t="shared" si="18"/>
        <v>17.659999847412109</v>
      </c>
      <c r="AH100" s="3">
        <f t="shared" si="19"/>
        <v>-2.3400001525878906</v>
      </c>
    </row>
    <row r="101" spans="1:34" x14ac:dyDescent="0.4">
      <c r="A101" s="6" t="s">
        <v>554</v>
      </c>
      <c r="B101" s="6" t="str">
        <f t="shared" si="12"/>
        <v>15:02:23.709</v>
      </c>
      <c r="C101" s="6">
        <f t="shared" si="13"/>
        <v>54143.709000000003</v>
      </c>
      <c r="D101" s="6">
        <f t="shared" si="14"/>
        <v>9.0540000000037253</v>
      </c>
      <c r="E101" s="6">
        <v>1455.13</v>
      </c>
      <c r="F101" s="6">
        <v>7568.07</v>
      </c>
      <c r="G101" s="6">
        <v>10619.5</v>
      </c>
      <c r="H101" s="6">
        <v>885.5</v>
      </c>
      <c r="I101" s="6">
        <v>440.5</v>
      </c>
      <c r="J101" s="3">
        <f t="shared" si="10"/>
        <v>1256.5219999999999</v>
      </c>
      <c r="K101" s="3">
        <f t="shared" si="11"/>
        <v>7603.567</v>
      </c>
      <c r="L101" s="3">
        <f t="shared" si="15"/>
        <v>927.13599999999997</v>
      </c>
      <c r="M101" s="3">
        <f t="shared" si="16"/>
        <v>5646.174</v>
      </c>
      <c r="N101" s="3">
        <f t="shared" si="17"/>
        <v>0.92713599999999996</v>
      </c>
      <c r="O101" s="3">
        <f t="shared" si="17"/>
        <v>5.6461740000000002</v>
      </c>
      <c r="AC101" s="3">
        <v>6.5</v>
      </c>
      <c r="AD101" s="3">
        <v>12.630000114440918</v>
      </c>
      <c r="AE101" s="3">
        <v>20.540000915527344</v>
      </c>
      <c r="AF101" s="3">
        <f t="shared" si="18"/>
        <v>12.630000114440918</v>
      </c>
      <c r="AG101" s="3">
        <f t="shared" si="18"/>
        <v>20.540000915527344</v>
      </c>
      <c r="AH101" s="3">
        <f t="shared" si="19"/>
        <v>0.54000091552734375</v>
      </c>
    </row>
    <row r="102" spans="1:34" x14ac:dyDescent="0.4">
      <c r="A102" s="6" t="s">
        <v>555</v>
      </c>
      <c r="B102" s="6" t="str">
        <f t="shared" si="12"/>
        <v>15:02:23.802</v>
      </c>
      <c r="C102" s="6">
        <f t="shared" si="13"/>
        <v>54143.802000000003</v>
      </c>
      <c r="D102" s="6">
        <f t="shared" si="14"/>
        <v>9.147000000004482</v>
      </c>
      <c r="E102" s="6">
        <v>1507.86</v>
      </c>
      <c r="F102" s="6">
        <v>7793.8</v>
      </c>
      <c r="G102" s="6">
        <v>10433</v>
      </c>
      <c r="H102" s="6">
        <v>963</v>
      </c>
      <c r="I102" s="6">
        <v>879</v>
      </c>
      <c r="J102" s="3">
        <f t="shared" si="10"/>
        <v>1303.325</v>
      </c>
      <c r="K102" s="3">
        <f t="shared" si="11"/>
        <v>7830.6</v>
      </c>
      <c r="L102" s="3">
        <f t="shared" si="15"/>
        <v>973.93900000000008</v>
      </c>
      <c r="M102" s="3">
        <f t="shared" si="16"/>
        <v>5873.2070000000003</v>
      </c>
      <c r="N102" s="3">
        <f t="shared" si="17"/>
        <v>0.97393900000000011</v>
      </c>
      <c r="O102" s="3">
        <f t="shared" si="17"/>
        <v>5.8732070000000007</v>
      </c>
      <c r="AC102" s="3">
        <v>6.5739999999999998</v>
      </c>
      <c r="AD102" s="3">
        <v>13.029999732971191</v>
      </c>
      <c r="AE102" s="3">
        <v>20.760000228881836</v>
      </c>
      <c r="AF102" s="3">
        <f t="shared" si="18"/>
        <v>13.029999732971191</v>
      </c>
      <c r="AG102" s="3">
        <f t="shared" si="18"/>
        <v>20.760000228881836</v>
      </c>
      <c r="AH102" s="3">
        <f t="shared" si="19"/>
        <v>0.76000022888183594</v>
      </c>
    </row>
    <row r="103" spans="1:34" x14ac:dyDescent="0.4">
      <c r="A103" s="6" t="s">
        <v>556</v>
      </c>
      <c r="B103" s="6" t="str">
        <f t="shared" si="12"/>
        <v>15:02:23.895</v>
      </c>
      <c r="C103" s="6">
        <f t="shared" si="13"/>
        <v>54143.894999999997</v>
      </c>
      <c r="D103" s="6">
        <f t="shared" si="14"/>
        <v>9.2399999999979627</v>
      </c>
      <c r="E103" s="6">
        <v>1519.09</v>
      </c>
      <c r="F103" s="6">
        <v>7921.04</v>
      </c>
      <c r="G103" s="6">
        <v>10343</v>
      </c>
      <c r="H103" s="6">
        <v>964</v>
      </c>
      <c r="I103" s="6">
        <v>877</v>
      </c>
      <c r="J103" s="3">
        <f t="shared" si="10"/>
        <v>1311.221</v>
      </c>
      <c r="K103" s="3">
        <f t="shared" si="11"/>
        <v>7958.0910000000003</v>
      </c>
      <c r="L103" s="3">
        <f t="shared" si="15"/>
        <v>981.83500000000004</v>
      </c>
      <c r="M103" s="3">
        <f t="shared" si="16"/>
        <v>6000.6980000000003</v>
      </c>
      <c r="N103" s="3">
        <f t="shared" si="17"/>
        <v>0.98183500000000001</v>
      </c>
      <c r="O103" s="3">
        <f t="shared" si="17"/>
        <v>6.0006980000000008</v>
      </c>
      <c r="AC103" s="3">
        <v>6.6449999999999996</v>
      </c>
      <c r="AD103" s="3">
        <v>11.369999885559082</v>
      </c>
      <c r="AE103" s="3">
        <v>27.069999694824219</v>
      </c>
      <c r="AF103" s="3">
        <f t="shared" si="18"/>
        <v>11.369999885559082</v>
      </c>
      <c r="AG103" s="3">
        <f t="shared" si="18"/>
        <v>27.069999694824219</v>
      </c>
      <c r="AH103" s="3">
        <f t="shared" si="19"/>
        <v>7.0699996948242188</v>
      </c>
    </row>
    <row r="104" spans="1:34" x14ac:dyDescent="0.4">
      <c r="A104" s="6" t="s">
        <v>557</v>
      </c>
      <c r="B104" s="6" t="str">
        <f t="shared" si="12"/>
        <v>15:02:23.987</v>
      </c>
      <c r="C104" s="6">
        <f t="shared" si="13"/>
        <v>54143.987000000001</v>
      </c>
      <c r="D104" s="6">
        <f t="shared" si="14"/>
        <v>9.3320000000021537</v>
      </c>
      <c r="E104" s="6">
        <v>1583.21</v>
      </c>
      <c r="F104" s="6">
        <v>8089.11</v>
      </c>
      <c r="G104" s="6">
        <v>10187</v>
      </c>
      <c r="H104" s="6">
        <v>971</v>
      </c>
      <c r="I104" s="6">
        <v>875</v>
      </c>
      <c r="J104" s="3">
        <f t="shared" si="10"/>
        <v>1370.9190000000001</v>
      </c>
      <c r="K104" s="3">
        <f t="shared" si="11"/>
        <v>8127.7820000000002</v>
      </c>
      <c r="L104" s="3">
        <f t="shared" si="15"/>
        <v>1041.5330000000001</v>
      </c>
      <c r="M104" s="3">
        <f t="shared" si="16"/>
        <v>6170.3890000000001</v>
      </c>
      <c r="N104" s="3">
        <f t="shared" si="17"/>
        <v>1.041533</v>
      </c>
      <c r="O104" s="3">
        <f t="shared" si="17"/>
        <v>6.1703890000000001</v>
      </c>
      <c r="AC104" s="3">
        <v>6.7089999999999996</v>
      </c>
      <c r="AD104" s="3">
        <v>14.539999961853027</v>
      </c>
      <c r="AE104" s="3">
        <v>24.549999237060547</v>
      </c>
      <c r="AF104" s="3">
        <f t="shared" si="18"/>
        <v>14.539999961853027</v>
      </c>
      <c r="AG104" s="3">
        <f t="shared" si="18"/>
        <v>24.549999237060547</v>
      </c>
      <c r="AH104" s="3">
        <f t="shared" si="19"/>
        <v>4.5499992370605469</v>
      </c>
    </row>
    <row r="105" spans="1:34" x14ac:dyDescent="0.4">
      <c r="A105" s="6" t="s">
        <v>558</v>
      </c>
      <c r="B105" s="6" t="str">
        <f t="shared" si="12"/>
        <v>15:02:24.081</v>
      </c>
      <c r="C105" s="6">
        <f t="shared" si="13"/>
        <v>54144.080999999998</v>
      </c>
      <c r="D105" s="6">
        <f t="shared" si="14"/>
        <v>9.4259999999994761</v>
      </c>
      <c r="E105" s="6">
        <v>1582.35</v>
      </c>
      <c r="F105" s="6">
        <v>8202.02</v>
      </c>
      <c r="G105" s="6">
        <v>10117</v>
      </c>
      <c r="H105" s="6">
        <v>982</v>
      </c>
      <c r="I105" s="6">
        <v>872.5</v>
      </c>
      <c r="J105" s="3">
        <f t="shared" si="10"/>
        <v>1367.104</v>
      </c>
      <c r="K105" s="3">
        <f t="shared" si="11"/>
        <v>8240.6299999999992</v>
      </c>
      <c r="L105" s="3">
        <f t="shared" si="15"/>
        <v>1037.7180000000001</v>
      </c>
      <c r="M105" s="3">
        <f t="shared" si="16"/>
        <v>6283.2369999999992</v>
      </c>
      <c r="N105" s="3">
        <f t="shared" si="17"/>
        <v>1.0377180000000001</v>
      </c>
      <c r="O105" s="3">
        <f t="shared" si="17"/>
        <v>6.2832369999999997</v>
      </c>
      <c r="AC105" s="3">
        <v>6.7759999999999998</v>
      </c>
      <c r="AD105" s="3">
        <v>11.710000038146973</v>
      </c>
      <c r="AE105" s="3">
        <v>26.440000534057617</v>
      </c>
      <c r="AF105" s="3">
        <f t="shared" si="18"/>
        <v>11.710000038146973</v>
      </c>
      <c r="AG105" s="3">
        <f t="shared" si="18"/>
        <v>26.440000534057617</v>
      </c>
      <c r="AH105" s="3">
        <f t="shared" si="19"/>
        <v>6.4400005340576172</v>
      </c>
    </row>
    <row r="106" spans="1:34" x14ac:dyDescent="0.4">
      <c r="A106" s="6" t="s">
        <v>559</v>
      </c>
      <c r="B106" s="6" t="str">
        <f t="shared" si="12"/>
        <v>15:02:24.175</v>
      </c>
      <c r="C106" s="6">
        <f t="shared" si="13"/>
        <v>54144.175000000003</v>
      </c>
      <c r="D106" s="6">
        <f t="shared" si="14"/>
        <v>9.5200000000040745</v>
      </c>
      <c r="E106" s="6">
        <v>1646.95</v>
      </c>
      <c r="F106" s="6">
        <v>8419.51</v>
      </c>
      <c r="G106" s="6">
        <v>9932</v>
      </c>
      <c r="H106" s="6">
        <v>908</v>
      </c>
      <c r="I106" s="6">
        <v>433.75</v>
      </c>
      <c r="J106" s="3">
        <f t="shared" si="10"/>
        <v>1425.989</v>
      </c>
      <c r="K106" s="3">
        <f t="shared" si="11"/>
        <v>8459.7369999999992</v>
      </c>
      <c r="L106" s="3">
        <f t="shared" si="15"/>
        <v>1096.6030000000001</v>
      </c>
      <c r="M106" s="3">
        <f t="shared" si="16"/>
        <v>6502.3439999999991</v>
      </c>
      <c r="N106" s="3">
        <f t="shared" si="17"/>
        <v>1.096603</v>
      </c>
      <c r="O106" s="3">
        <f t="shared" si="17"/>
        <v>6.502343999999999</v>
      </c>
      <c r="AC106" s="3">
        <v>6.8380000000000001</v>
      </c>
      <c r="AD106" s="3">
        <v>19.030000686645508</v>
      </c>
      <c r="AE106" s="3">
        <v>17.569999694824219</v>
      </c>
      <c r="AF106" s="3">
        <f t="shared" si="18"/>
        <v>19.030000686645508</v>
      </c>
      <c r="AG106" s="3">
        <f t="shared" si="18"/>
        <v>17.569999694824219</v>
      </c>
      <c r="AH106" s="3">
        <f t="shared" si="19"/>
        <v>-2.4300003051757813</v>
      </c>
    </row>
    <row r="107" spans="1:34" x14ac:dyDescent="0.4">
      <c r="A107" s="6" t="s">
        <v>560</v>
      </c>
      <c r="B107" s="6" t="str">
        <f t="shared" si="12"/>
        <v>15:02:24.268</v>
      </c>
      <c r="C107" s="6">
        <f t="shared" si="13"/>
        <v>54144.267999999996</v>
      </c>
      <c r="D107" s="6">
        <f t="shared" si="14"/>
        <v>9.6129999999975553</v>
      </c>
      <c r="E107" s="6">
        <v>1655.5</v>
      </c>
      <c r="F107" s="6">
        <v>8534.85</v>
      </c>
      <c r="G107" s="6">
        <v>9855</v>
      </c>
      <c r="H107" s="6">
        <v>910.5</v>
      </c>
      <c r="I107" s="6">
        <v>431.75</v>
      </c>
      <c r="J107" s="3">
        <f t="shared" si="10"/>
        <v>1431.5160000000001</v>
      </c>
      <c r="K107" s="3">
        <f t="shared" si="11"/>
        <v>8575.2610000000004</v>
      </c>
      <c r="L107" s="3">
        <f t="shared" si="15"/>
        <v>1102.1300000000001</v>
      </c>
      <c r="M107" s="3">
        <f t="shared" si="16"/>
        <v>6617.8680000000004</v>
      </c>
      <c r="N107" s="3">
        <f t="shared" si="17"/>
        <v>1.1021300000000001</v>
      </c>
      <c r="O107" s="3">
        <f t="shared" si="17"/>
        <v>6.6178680000000005</v>
      </c>
      <c r="AC107" s="3">
        <v>6.9059999999999997</v>
      </c>
      <c r="AD107" s="3">
        <v>7.7899999618530273</v>
      </c>
      <c r="AE107" s="3">
        <v>16.649999618530273</v>
      </c>
      <c r="AF107" s="3">
        <f t="shared" si="18"/>
        <v>7.7899999618530273</v>
      </c>
      <c r="AG107" s="3">
        <f t="shared" si="18"/>
        <v>16.649999618530273</v>
      </c>
      <c r="AH107" s="3">
        <f t="shared" si="19"/>
        <v>-3.3500003814697266</v>
      </c>
    </row>
    <row r="108" spans="1:34" x14ac:dyDescent="0.4">
      <c r="A108" s="6" t="s">
        <v>561</v>
      </c>
      <c r="B108" s="6" t="str">
        <f t="shared" si="12"/>
        <v>15:02:24.361</v>
      </c>
      <c r="C108" s="6">
        <f t="shared" si="13"/>
        <v>54144.360999999997</v>
      </c>
      <c r="D108" s="6">
        <f t="shared" si="14"/>
        <v>9.705999999998312</v>
      </c>
      <c r="E108" s="6">
        <v>1705</v>
      </c>
      <c r="F108" s="6">
        <v>8732</v>
      </c>
      <c r="G108" s="6">
        <v>9697</v>
      </c>
      <c r="H108" s="6">
        <v>981</v>
      </c>
      <c r="I108" s="6">
        <v>861.5</v>
      </c>
      <c r="J108" s="3">
        <f t="shared" si="10"/>
        <v>1475.8389999999999</v>
      </c>
      <c r="K108" s="3">
        <f t="shared" si="11"/>
        <v>8773.6389999999992</v>
      </c>
      <c r="L108" s="3">
        <f t="shared" si="15"/>
        <v>1146.453</v>
      </c>
      <c r="M108" s="3">
        <f t="shared" si="16"/>
        <v>6816.2459999999992</v>
      </c>
      <c r="N108" s="3">
        <f t="shared" si="17"/>
        <v>1.1464529999999999</v>
      </c>
      <c r="O108" s="3">
        <f t="shared" si="17"/>
        <v>6.8162459999999996</v>
      </c>
      <c r="AC108" s="3">
        <v>6.9770000000000003</v>
      </c>
      <c r="AD108" s="3">
        <v>10.069999694824219</v>
      </c>
      <c r="AE108" s="3">
        <v>29.5</v>
      </c>
      <c r="AF108" s="3">
        <f t="shared" si="18"/>
        <v>10.069999694824219</v>
      </c>
      <c r="AG108" s="3">
        <f t="shared" si="18"/>
        <v>29.5</v>
      </c>
      <c r="AH108" s="3">
        <f t="shared" si="19"/>
        <v>9.5</v>
      </c>
    </row>
    <row r="109" spans="1:34" x14ac:dyDescent="0.4">
      <c r="A109" s="6" t="s">
        <v>562</v>
      </c>
      <c r="B109" s="6" t="str">
        <f t="shared" si="12"/>
        <v>15:02:24.455</v>
      </c>
      <c r="C109" s="6">
        <f t="shared" si="13"/>
        <v>54144.455000000002</v>
      </c>
      <c r="D109" s="6">
        <f t="shared" si="14"/>
        <v>9.8000000000029104</v>
      </c>
      <c r="E109" s="6">
        <v>1711.59</v>
      </c>
      <c r="F109" s="6">
        <v>8841.39</v>
      </c>
      <c r="G109" s="6">
        <v>9627</v>
      </c>
      <c r="H109" s="6">
        <v>995</v>
      </c>
      <c r="I109" s="6">
        <v>859.5</v>
      </c>
      <c r="J109" s="3">
        <f t="shared" si="10"/>
        <v>1479.5630000000001</v>
      </c>
      <c r="K109" s="3">
        <f t="shared" si="11"/>
        <v>8883.1640000000007</v>
      </c>
      <c r="L109" s="3">
        <f t="shared" si="15"/>
        <v>1150.1770000000001</v>
      </c>
      <c r="M109" s="3">
        <f t="shared" si="16"/>
        <v>6925.7710000000006</v>
      </c>
      <c r="N109" s="3">
        <f t="shared" si="17"/>
        <v>1.1501770000000002</v>
      </c>
      <c r="O109" s="3">
        <f t="shared" si="17"/>
        <v>6.925771000000001</v>
      </c>
      <c r="AC109" s="3">
        <v>7.0359999999999996</v>
      </c>
      <c r="AD109" s="3">
        <v>9.9600000381469727</v>
      </c>
      <c r="AE109" s="3">
        <v>4.3899998664855957</v>
      </c>
      <c r="AF109" s="3">
        <f t="shared" si="18"/>
        <v>9.9600000381469727</v>
      </c>
      <c r="AG109" s="3">
        <f t="shared" si="18"/>
        <v>4.3899998664855957</v>
      </c>
      <c r="AH109" s="3">
        <f t="shared" si="19"/>
        <v>-15.610000133514404</v>
      </c>
    </row>
    <row r="110" spans="1:34" x14ac:dyDescent="0.4">
      <c r="A110" s="6" t="s">
        <v>563</v>
      </c>
      <c r="B110" s="6" t="str">
        <f t="shared" si="12"/>
        <v>15:02:24.547</v>
      </c>
      <c r="C110" s="6">
        <f t="shared" si="13"/>
        <v>54144.546999999999</v>
      </c>
      <c r="D110" s="6">
        <f t="shared" si="14"/>
        <v>9.8919999999998254</v>
      </c>
      <c r="E110" s="6">
        <v>1749.73</v>
      </c>
      <c r="F110" s="6">
        <v>9022.67</v>
      </c>
      <c r="G110" s="6">
        <v>9490.5</v>
      </c>
      <c r="H110" s="6">
        <v>919.5</v>
      </c>
      <c r="I110" s="6">
        <v>427.75</v>
      </c>
      <c r="J110" s="3">
        <f t="shared" si="10"/>
        <v>1512.944</v>
      </c>
      <c r="K110" s="3">
        <f t="shared" si="11"/>
        <v>9065.3809999999994</v>
      </c>
      <c r="L110" s="3">
        <f t="shared" si="15"/>
        <v>1183.558</v>
      </c>
      <c r="M110" s="3">
        <f t="shared" si="16"/>
        <v>7107.9879999999994</v>
      </c>
      <c r="N110" s="3">
        <f t="shared" si="17"/>
        <v>1.1835580000000001</v>
      </c>
      <c r="O110" s="3">
        <f t="shared" si="17"/>
        <v>7.1079879999999998</v>
      </c>
      <c r="AC110" s="3">
        <v>7.1020000000000003</v>
      </c>
      <c r="AD110" s="3">
        <v>9.0699996948242188</v>
      </c>
      <c r="AE110" s="3">
        <v>20.409999847412109</v>
      </c>
      <c r="AF110" s="3">
        <f t="shared" si="18"/>
        <v>9.0699996948242188</v>
      </c>
      <c r="AG110" s="3">
        <f t="shared" si="18"/>
        <v>20.409999847412109</v>
      </c>
      <c r="AH110" s="3">
        <f t="shared" si="19"/>
        <v>0.40999984741210938</v>
      </c>
    </row>
    <row r="111" spans="1:34" x14ac:dyDescent="0.4">
      <c r="A111" s="6" t="s">
        <v>564</v>
      </c>
      <c r="B111" s="6" t="str">
        <f t="shared" si="12"/>
        <v>15:02:24.641</v>
      </c>
      <c r="C111" s="6">
        <f t="shared" si="13"/>
        <v>54144.641000000003</v>
      </c>
      <c r="D111" s="6">
        <f t="shared" si="14"/>
        <v>9.9860000000044238</v>
      </c>
      <c r="E111" s="6">
        <v>1768.87</v>
      </c>
      <c r="F111" s="6">
        <v>9186.5400000000009</v>
      </c>
      <c r="G111" s="6">
        <v>9381</v>
      </c>
      <c r="H111" s="6">
        <v>1000</v>
      </c>
      <c r="I111" s="6">
        <v>852.5</v>
      </c>
      <c r="J111" s="3">
        <f t="shared" si="10"/>
        <v>1527.788</v>
      </c>
      <c r="K111" s="3">
        <f t="shared" si="11"/>
        <v>9229.6959999999999</v>
      </c>
      <c r="L111" s="3">
        <f t="shared" si="15"/>
        <v>1198.402</v>
      </c>
      <c r="M111" s="3">
        <f t="shared" si="16"/>
        <v>7272.3029999999999</v>
      </c>
      <c r="N111" s="3">
        <f t="shared" si="17"/>
        <v>1.198402</v>
      </c>
      <c r="O111" s="3">
        <f t="shared" si="17"/>
        <v>7.272303</v>
      </c>
      <c r="AC111" s="3">
        <v>7.1710000000000003</v>
      </c>
      <c r="AD111" s="3">
        <v>6.1399998664855957</v>
      </c>
      <c r="AE111" s="3">
        <v>28.399999618530273</v>
      </c>
      <c r="AF111" s="3">
        <f t="shared" si="18"/>
        <v>6.1399998664855957</v>
      </c>
      <c r="AG111" s="3">
        <f t="shared" si="18"/>
        <v>28.399999618530273</v>
      </c>
      <c r="AH111" s="3">
        <f t="shared" si="19"/>
        <v>8.3999996185302734</v>
      </c>
    </row>
    <row r="112" spans="1:34" x14ac:dyDescent="0.4">
      <c r="A112" s="6" t="s">
        <v>565</v>
      </c>
      <c r="B112" s="6" t="str">
        <f t="shared" si="12"/>
        <v>15:02:24.735</v>
      </c>
      <c r="C112" s="6">
        <f t="shared" si="13"/>
        <v>54144.735000000001</v>
      </c>
      <c r="D112" s="6">
        <f t="shared" si="14"/>
        <v>10.080000000001746</v>
      </c>
      <c r="E112" s="6">
        <v>1783.22</v>
      </c>
      <c r="F112" s="6">
        <v>9392.3799999999992</v>
      </c>
      <c r="G112" s="6">
        <v>9254</v>
      </c>
      <c r="H112" s="6">
        <v>1007</v>
      </c>
      <c r="I112" s="6">
        <v>849.5</v>
      </c>
      <c r="J112" s="3">
        <f t="shared" si="10"/>
        <v>1536.7449999999999</v>
      </c>
      <c r="K112" s="3">
        <f t="shared" si="11"/>
        <v>9435.8410000000003</v>
      </c>
      <c r="L112" s="3">
        <f t="shared" si="15"/>
        <v>1207.3589999999999</v>
      </c>
      <c r="M112" s="3">
        <f t="shared" si="16"/>
        <v>7478.4480000000003</v>
      </c>
      <c r="N112" s="3">
        <f t="shared" si="17"/>
        <v>1.2073589999999998</v>
      </c>
      <c r="O112" s="3">
        <f t="shared" si="17"/>
        <v>7.4784480000000002</v>
      </c>
      <c r="AC112" s="3">
        <v>7.23</v>
      </c>
      <c r="AD112" s="3">
        <v>19.819999694824219</v>
      </c>
      <c r="AE112" s="3">
        <v>33.689998626708984</v>
      </c>
      <c r="AF112" s="3">
        <f t="shared" si="18"/>
        <v>19.819999694824219</v>
      </c>
      <c r="AG112" s="3">
        <f t="shared" si="18"/>
        <v>33.689998626708984</v>
      </c>
      <c r="AH112" s="3">
        <f t="shared" si="19"/>
        <v>13.689998626708984</v>
      </c>
    </row>
    <row r="113" spans="1:34" x14ac:dyDescent="0.4">
      <c r="A113" s="6" t="s">
        <v>566</v>
      </c>
      <c r="B113" s="6" t="str">
        <f t="shared" si="12"/>
        <v>15:02:24.828</v>
      </c>
      <c r="C113" s="6">
        <f t="shared" si="13"/>
        <v>54144.828000000001</v>
      </c>
      <c r="D113" s="6">
        <f t="shared" si="14"/>
        <v>10.173000000002503</v>
      </c>
      <c r="E113" s="6">
        <v>1804.36</v>
      </c>
      <c r="F113" s="6">
        <v>9502.39</v>
      </c>
      <c r="G113" s="6">
        <v>9176</v>
      </c>
      <c r="H113" s="6">
        <v>1008</v>
      </c>
      <c r="I113" s="6">
        <v>846.5</v>
      </c>
      <c r="J113" s="3">
        <f t="shared" si="10"/>
        <v>1554.998</v>
      </c>
      <c r="K113" s="3">
        <f t="shared" si="11"/>
        <v>9546.366</v>
      </c>
      <c r="L113" s="3">
        <f t="shared" si="15"/>
        <v>1225.6120000000001</v>
      </c>
      <c r="M113" s="3">
        <f t="shared" si="16"/>
        <v>7588.973</v>
      </c>
      <c r="N113" s="3">
        <f t="shared" si="17"/>
        <v>1.2256120000000001</v>
      </c>
      <c r="O113" s="3">
        <f t="shared" si="17"/>
        <v>7.5889730000000002</v>
      </c>
      <c r="AC113" s="3">
        <v>7.3049999999999997</v>
      </c>
      <c r="AD113" s="3">
        <v>4.820000171661377</v>
      </c>
      <c r="AE113" s="3">
        <v>25.920000076293945</v>
      </c>
      <c r="AF113" s="3">
        <f t="shared" si="18"/>
        <v>4.820000171661377</v>
      </c>
      <c r="AG113" s="3">
        <f t="shared" si="18"/>
        <v>25.920000076293945</v>
      </c>
      <c r="AH113" s="3">
        <f t="shared" si="19"/>
        <v>5.9200000762939453</v>
      </c>
    </row>
    <row r="114" spans="1:34" x14ac:dyDescent="0.4">
      <c r="A114" s="6" t="s">
        <v>567</v>
      </c>
      <c r="B114" s="6" t="str">
        <f t="shared" si="12"/>
        <v>15:02:24.923</v>
      </c>
      <c r="C114" s="6">
        <f t="shared" si="13"/>
        <v>54144.923000000003</v>
      </c>
      <c r="D114" s="6">
        <f t="shared" si="14"/>
        <v>10.268000000003667</v>
      </c>
      <c r="E114" s="6">
        <v>1833.65</v>
      </c>
      <c r="F114" s="6">
        <v>9709.5300000000007</v>
      </c>
      <c r="G114" s="6">
        <v>9040</v>
      </c>
      <c r="H114" s="6">
        <v>1015</v>
      </c>
      <c r="I114" s="6">
        <v>843</v>
      </c>
      <c r="J114" s="3">
        <f t="shared" si="10"/>
        <v>1578.856</v>
      </c>
      <c r="K114" s="3">
        <f t="shared" si="11"/>
        <v>9754.2019999999993</v>
      </c>
      <c r="L114" s="3">
        <f t="shared" si="15"/>
        <v>1249.47</v>
      </c>
      <c r="M114" s="3">
        <f t="shared" si="16"/>
        <v>7796.8089999999993</v>
      </c>
      <c r="N114" s="3">
        <f t="shared" si="17"/>
        <v>1.2494700000000001</v>
      </c>
      <c r="O114" s="3">
        <f t="shared" si="17"/>
        <v>7.7968089999999997</v>
      </c>
      <c r="AC114" s="3">
        <v>7.37</v>
      </c>
      <c r="AD114" s="3">
        <v>5.2100000381469727</v>
      </c>
      <c r="AE114" s="3">
        <v>23.909999847412109</v>
      </c>
      <c r="AF114" s="3">
        <f t="shared" si="18"/>
        <v>5.2100000381469727</v>
      </c>
      <c r="AG114" s="3">
        <f t="shared" si="18"/>
        <v>23.909999847412109</v>
      </c>
      <c r="AH114" s="3">
        <f t="shared" si="19"/>
        <v>3.9099998474121094</v>
      </c>
    </row>
    <row r="115" spans="1:34" x14ac:dyDescent="0.4">
      <c r="A115" s="6" t="s">
        <v>568</v>
      </c>
      <c r="B115" s="6" t="str">
        <f t="shared" si="12"/>
        <v>15:02:25.015</v>
      </c>
      <c r="C115" s="6">
        <f t="shared" si="13"/>
        <v>54145.014999999999</v>
      </c>
      <c r="D115" s="6">
        <f t="shared" si="14"/>
        <v>10.360000000000582</v>
      </c>
      <c r="E115" s="6">
        <v>1850.11</v>
      </c>
      <c r="F115" s="6">
        <v>9812.14</v>
      </c>
      <c r="G115" s="6">
        <v>8972</v>
      </c>
      <c r="H115" s="6">
        <v>1019</v>
      </c>
      <c r="I115" s="6">
        <v>839.5</v>
      </c>
      <c r="J115" s="3">
        <f t="shared" si="10"/>
        <v>1592.624</v>
      </c>
      <c r="K115" s="3">
        <f t="shared" si="11"/>
        <v>9857.2080000000005</v>
      </c>
      <c r="L115" s="3">
        <f t="shared" si="15"/>
        <v>1263.2380000000001</v>
      </c>
      <c r="M115" s="3">
        <f t="shared" si="16"/>
        <v>7899.8150000000005</v>
      </c>
      <c r="N115" s="3">
        <f t="shared" si="17"/>
        <v>1.2632380000000001</v>
      </c>
      <c r="O115" s="3">
        <f t="shared" si="17"/>
        <v>7.8998150000000003</v>
      </c>
      <c r="AC115" s="3">
        <v>7.4329999999999998</v>
      </c>
      <c r="AD115" s="3">
        <v>8.5600004196166992</v>
      </c>
      <c r="AE115" s="3">
        <v>23.360000610351563</v>
      </c>
      <c r="AF115" s="3">
        <f t="shared" si="18"/>
        <v>8.5600004196166992</v>
      </c>
      <c r="AG115" s="3">
        <f t="shared" si="18"/>
        <v>23.360000610351563</v>
      </c>
      <c r="AH115" s="3">
        <f t="shared" si="19"/>
        <v>3.3600006103515625</v>
      </c>
    </row>
    <row r="116" spans="1:34" x14ac:dyDescent="0.4">
      <c r="A116" s="6" t="s">
        <v>569</v>
      </c>
      <c r="B116" s="6" t="str">
        <f t="shared" si="12"/>
        <v>15:02:25.108</v>
      </c>
      <c r="C116" s="6">
        <f t="shared" si="13"/>
        <v>54145.108</v>
      </c>
      <c r="D116" s="6">
        <f t="shared" si="14"/>
        <v>10.453000000001339</v>
      </c>
      <c r="E116" s="6">
        <v>1833.08</v>
      </c>
      <c r="F116" s="6">
        <v>10073.5</v>
      </c>
      <c r="G116" s="6">
        <v>8853</v>
      </c>
      <c r="H116" s="6">
        <v>999</v>
      </c>
      <c r="I116" s="6">
        <v>835</v>
      </c>
      <c r="J116" s="3">
        <f t="shared" si="10"/>
        <v>1568.758</v>
      </c>
      <c r="K116" s="3">
        <f t="shared" si="11"/>
        <v>10118.032999999999</v>
      </c>
      <c r="L116" s="3">
        <f t="shared" si="15"/>
        <v>1239.3720000000001</v>
      </c>
      <c r="M116" s="3">
        <f t="shared" si="16"/>
        <v>8160.6399999999994</v>
      </c>
      <c r="N116" s="3">
        <f t="shared" si="17"/>
        <v>1.2393720000000001</v>
      </c>
      <c r="O116" s="3">
        <f t="shared" si="17"/>
        <v>8.160639999999999</v>
      </c>
      <c r="AC116" s="3">
        <v>7.4969999999999999</v>
      </c>
      <c r="AD116" s="3">
        <v>17.489999771118164</v>
      </c>
      <c r="AE116" s="3">
        <v>20.719999313354492</v>
      </c>
      <c r="AF116" s="3">
        <f t="shared" si="18"/>
        <v>17.489999771118164</v>
      </c>
      <c r="AG116" s="3">
        <f t="shared" si="18"/>
        <v>20.719999313354492</v>
      </c>
      <c r="AH116" s="3">
        <f t="shared" si="19"/>
        <v>0.71999931335449219</v>
      </c>
    </row>
    <row r="117" spans="1:34" x14ac:dyDescent="0.4">
      <c r="A117" s="6" t="s">
        <v>570</v>
      </c>
      <c r="B117" s="6" t="str">
        <f t="shared" si="12"/>
        <v>15:02:25.201</v>
      </c>
      <c r="C117" s="6">
        <f t="shared" si="13"/>
        <v>54145.201000000001</v>
      </c>
      <c r="D117" s="6">
        <f t="shared" si="14"/>
        <v>10.546000000002095</v>
      </c>
      <c r="E117" s="6">
        <v>1875.68</v>
      </c>
      <c r="F117" s="6">
        <v>10186.4</v>
      </c>
      <c r="G117" s="6">
        <v>8760</v>
      </c>
      <c r="H117" s="6">
        <v>1028</v>
      </c>
      <c r="I117" s="6">
        <v>831</v>
      </c>
      <c r="J117" s="3">
        <f t="shared" si="10"/>
        <v>1608.3879999999999</v>
      </c>
      <c r="K117" s="3">
        <f t="shared" si="11"/>
        <v>10232.009</v>
      </c>
      <c r="L117" s="3">
        <f t="shared" si="15"/>
        <v>1279.002</v>
      </c>
      <c r="M117" s="3">
        <f t="shared" si="16"/>
        <v>8274.616</v>
      </c>
      <c r="N117" s="3">
        <f t="shared" si="17"/>
        <v>1.279002</v>
      </c>
      <c r="O117" s="3">
        <f t="shared" si="17"/>
        <v>8.274616</v>
      </c>
      <c r="AC117" s="3">
        <v>7.5670000000000002</v>
      </c>
      <c r="AD117" s="3">
        <v>17.979999542236328</v>
      </c>
      <c r="AE117" s="3">
        <v>21.149999618530273</v>
      </c>
      <c r="AF117" s="3">
        <f t="shared" si="18"/>
        <v>17.979999542236328</v>
      </c>
      <c r="AG117" s="3">
        <f t="shared" si="18"/>
        <v>21.149999618530273</v>
      </c>
      <c r="AH117" s="3">
        <f t="shared" si="19"/>
        <v>1.1499996185302734</v>
      </c>
    </row>
    <row r="118" spans="1:34" x14ac:dyDescent="0.4">
      <c r="A118" s="6" t="s">
        <v>571</v>
      </c>
      <c r="B118" s="6" t="str">
        <f t="shared" si="12"/>
        <v>15:02:25.295</v>
      </c>
      <c r="C118" s="6">
        <f t="shared" si="13"/>
        <v>54145.294999999998</v>
      </c>
      <c r="D118" s="6">
        <f t="shared" si="14"/>
        <v>10.639999999999418</v>
      </c>
      <c r="E118" s="6">
        <v>1887.41</v>
      </c>
      <c r="F118" s="6">
        <v>10409.6</v>
      </c>
      <c r="G118" s="6">
        <v>8642</v>
      </c>
      <c r="H118" s="6">
        <v>948.5</v>
      </c>
      <c r="I118" s="6">
        <v>411.25</v>
      </c>
      <c r="J118" s="3">
        <f t="shared" si="10"/>
        <v>1614.2719999999999</v>
      </c>
      <c r="K118" s="3">
        <f t="shared" si="11"/>
        <v>10455.44</v>
      </c>
      <c r="L118" s="3">
        <f t="shared" si="15"/>
        <v>1284.886</v>
      </c>
      <c r="M118" s="3">
        <f t="shared" si="16"/>
        <v>8498.0470000000005</v>
      </c>
      <c r="N118" s="3">
        <f t="shared" si="17"/>
        <v>1.284886</v>
      </c>
      <c r="O118" s="3">
        <f t="shared" si="17"/>
        <v>8.4980470000000015</v>
      </c>
      <c r="AC118" s="3">
        <v>7.6349999999999998</v>
      </c>
      <c r="AD118" s="3">
        <v>16.219999313354492</v>
      </c>
      <c r="AE118" s="3">
        <v>17.260000228881836</v>
      </c>
      <c r="AF118" s="3">
        <f t="shared" si="18"/>
        <v>16.219999313354492</v>
      </c>
      <c r="AG118" s="3">
        <f t="shared" si="18"/>
        <v>17.260000228881836</v>
      </c>
      <c r="AH118" s="3">
        <f t="shared" si="19"/>
        <v>-2.7399997711181641</v>
      </c>
    </row>
    <row r="119" spans="1:34" x14ac:dyDescent="0.4">
      <c r="A119" s="6" t="s">
        <v>572</v>
      </c>
      <c r="B119" s="6" t="str">
        <f t="shared" si="12"/>
        <v>15:02:25.385</v>
      </c>
      <c r="C119" s="6">
        <f t="shared" si="13"/>
        <v>54145.385000000002</v>
      </c>
      <c r="D119" s="6">
        <f t="shared" si="14"/>
        <v>10.730000000003201</v>
      </c>
      <c r="E119" s="6">
        <v>1892.11</v>
      </c>
      <c r="F119" s="6">
        <v>10539.6</v>
      </c>
      <c r="G119" s="6">
        <v>8577</v>
      </c>
      <c r="H119" s="6">
        <v>1032</v>
      </c>
      <c r="I119" s="6">
        <v>818.5</v>
      </c>
      <c r="J119" s="3">
        <f t="shared" si="10"/>
        <v>1615.567</v>
      </c>
      <c r="K119" s="3">
        <f t="shared" si="11"/>
        <v>10585.518</v>
      </c>
      <c r="L119" s="3">
        <f t="shared" si="15"/>
        <v>1286.181</v>
      </c>
      <c r="M119" s="3">
        <f t="shared" si="16"/>
        <v>8628.125</v>
      </c>
      <c r="N119" s="3">
        <f t="shared" si="17"/>
        <v>1.286181</v>
      </c>
      <c r="O119" s="3">
        <f t="shared" si="17"/>
        <v>8.6281250000000007</v>
      </c>
      <c r="AC119" s="3">
        <v>7.6989999999999998</v>
      </c>
      <c r="AD119" s="3">
        <v>18.040000915527344</v>
      </c>
      <c r="AE119" s="3">
        <v>24.190000534057617</v>
      </c>
      <c r="AF119" s="3">
        <f t="shared" si="18"/>
        <v>18.040000915527344</v>
      </c>
      <c r="AG119" s="3">
        <f t="shared" si="18"/>
        <v>24.190000534057617</v>
      </c>
      <c r="AH119" s="3">
        <f t="shared" si="19"/>
        <v>4.1900005340576172</v>
      </c>
    </row>
    <row r="120" spans="1:34" x14ac:dyDescent="0.4">
      <c r="A120" s="6" t="s">
        <v>573</v>
      </c>
      <c r="B120" s="6" t="str">
        <f t="shared" si="12"/>
        <v>15:02:25.477</v>
      </c>
      <c r="C120" s="6">
        <f t="shared" si="13"/>
        <v>54145.476999999999</v>
      </c>
      <c r="D120" s="6">
        <f t="shared" si="14"/>
        <v>10.822000000000116</v>
      </c>
      <c r="E120" s="6">
        <v>1918.12</v>
      </c>
      <c r="F120" s="6">
        <v>10719.8</v>
      </c>
      <c r="G120" s="6">
        <v>8472</v>
      </c>
      <c r="H120" s="6">
        <v>1025</v>
      </c>
      <c r="I120" s="6">
        <v>815</v>
      </c>
      <c r="J120" s="3">
        <f t="shared" si="10"/>
        <v>1636.8510000000001</v>
      </c>
      <c r="K120" s="3">
        <f t="shared" si="11"/>
        <v>10766.337</v>
      </c>
      <c r="L120" s="3">
        <f t="shared" si="15"/>
        <v>1307.4650000000001</v>
      </c>
      <c r="M120" s="3">
        <f t="shared" si="16"/>
        <v>8808.9439999999995</v>
      </c>
      <c r="N120" s="3">
        <f t="shared" si="17"/>
        <v>1.3074650000000001</v>
      </c>
      <c r="O120" s="3">
        <f t="shared" si="17"/>
        <v>8.8089440000000003</v>
      </c>
      <c r="AC120" s="3">
        <v>7.7679999999999998</v>
      </c>
      <c r="AD120" s="3">
        <v>12.659999847412109</v>
      </c>
      <c r="AE120" s="3">
        <v>15.199999809265137</v>
      </c>
      <c r="AF120" s="3">
        <f t="shared" si="18"/>
        <v>12.659999847412109</v>
      </c>
      <c r="AG120" s="3">
        <f t="shared" si="18"/>
        <v>15.199999809265137</v>
      </c>
      <c r="AH120" s="3">
        <f t="shared" si="19"/>
        <v>-4.8000001907348633</v>
      </c>
    </row>
    <row r="121" spans="1:34" x14ac:dyDescent="0.4">
      <c r="A121" s="6" t="s">
        <v>574</v>
      </c>
      <c r="B121" s="6" t="str">
        <f t="shared" si="12"/>
        <v>15:02:25.572</v>
      </c>
      <c r="C121" s="6">
        <f t="shared" si="13"/>
        <v>54145.572</v>
      </c>
      <c r="D121" s="6">
        <f t="shared" si="14"/>
        <v>10.917000000001281</v>
      </c>
      <c r="E121" s="6">
        <v>1912.6</v>
      </c>
      <c r="F121" s="6">
        <v>10840.2</v>
      </c>
      <c r="G121" s="6">
        <v>8424</v>
      </c>
      <c r="H121" s="6">
        <v>962</v>
      </c>
      <c r="I121" s="6">
        <v>404.25</v>
      </c>
      <c r="J121" s="3">
        <f t="shared" si="10"/>
        <v>1628.181</v>
      </c>
      <c r="K121" s="3">
        <f t="shared" si="11"/>
        <v>10886.550999999999</v>
      </c>
      <c r="L121" s="3">
        <f t="shared" si="15"/>
        <v>1298.7950000000001</v>
      </c>
      <c r="M121" s="3">
        <f t="shared" si="16"/>
        <v>8929.1579999999994</v>
      </c>
      <c r="N121" s="3">
        <f t="shared" si="17"/>
        <v>1.2987950000000001</v>
      </c>
      <c r="O121" s="3">
        <f t="shared" si="17"/>
        <v>8.9291579999999993</v>
      </c>
      <c r="AC121" s="3">
        <v>7.8390000000000004</v>
      </c>
      <c r="AD121" s="3">
        <v>16.659999847412109</v>
      </c>
      <c r="AE121" s="3">
        <v>25.200000762939453</v>
      </c>
      <c r="AF121" s="3">
        <f t="shared" si="18"/>
        <v>16.659999847412109</v>
      </c>
      <c r="AG121" s="3">
        <f t="shared" si="18"/>
        <v>25.200000762939453</v>
      </c>
      <c r="AH121" s="3">
        <f t="shared" si="19"/>
        <v>5.2000007629394531</v>
      </c>
    </row>
    <row r="122" spans="1:34" x14ac:dyDescent="0.4">
      <c r="A122" s="6" t="s">
        <v>575</v>
      </c>
      <c r="B122" s="6" t="str">
        <f t="shared" si="12"/>
        <v>15:02:25.666</v>
      </c>
      <c r="C122" s="6">
        <f t="shared" si="13"/>
        <v>54145.665999999997</v>
      </c>
      <c r="D122" s="6">
        <f t="shared" si="14"/>
        <v>11.010999999998603</v>
      </c>
      <c r="E122" s="6">
        <v>1920.93</v>
      </c>
      <c r="F122" s="6">
        <v>11046</v>
      </c>
      <c r="G122" s="6">
        <v>8329</v>
      </c>
      <c r="H122" s="6">
        <v>1033</v>
      </c>
      <c r="I122" s="6">
        <v>805</v>
      </c>
      <c r="J122" s="3">
        <f t="shared" si="10"/>
        <v>1631.1210000000001</v>
      </c>
      <c r="K122" s="3">
        <f t="shared" si="11"/>
        <v>11092.499</v>
      </c>
      <c r="L122" s="3">
        <f t="shared" si="15"/>
        <v>1301.7350000000001</v>
      </c>
      <c r="M122" s="3">
        <f t="shared" si="16"/>
        <v>9135.1059999999998</v>
      </c>
      <c r="N122" s="3">
        <f t="shared" si="17"/>
        <v>1.3017350000000001</v>
      </c>
      <c r="O122" s="3">
        <f t="shared" si="17"/>
        <v>9.1351060000000004</v>
      </c>
      <c r="AC122" s="3">
        <v>7.9020000000000001</v>
      </c>
      <c r="AD122" s="3">
        <v>5.4499998092651367</v>
      </c>
      <c r="AE122" s="3">
        <v>23.700000762939453</v>
      </c>
      <c r="AF122" s="3">
        <f t="shared" si="18"/>
        <v>5.4499998092651367</v>
      </c>
      <c r="AG122" s="3">
        <f t="shared" si="18"/>
        <v>23.700000762939453</v>
      </c>
      <c r="AH122" s="3">
        <f t="shared" si="19"/>
        <v>3.7000007629394531</v>
      </c>
    </row>
    <row r="123" spans="1:34" x14ac:dyDescent="0.4">
      <c r="A123" s="6" t="s">
        <v>576</v>
      </c>
      <c r="B123" s="6" t="str">
        <f t="shared" si="12"/>
        <v>15:02:25.760</v>
      </c>
      <c r="C123" s="6">
        <f t="shared" si="13"/>
        <v>54145.760000000002</v>
      </c>
      <c r="D123" s="6">
        <f t="shared" si="14"/>
        <v>11.105000000003201</v>
      </c>
      <c r="E123" s="6">
        <v>1903.99</v>
      </c>
      <c r="F123" s="6">
        <v>11197.2</v>
      </c>
      <c r="G123" s="6">
        <v>8283</v>
      </c>
      <c r="H123" s="6">
        <v>1062</v>
      </c>
      <c r="I123" s="6">
        <v>801</v>
      </c>
      <c r="J123" s="3">
        <f t="shared" si="10"/>
        <v>1610.229</v>
      </c>
      <c r="K123" s="3">
        <f t="shared" si="11"/>
        <v>11243.204</v>
      </c>
      <c r="L123" s="3">
        <f t="shared" si="15"/>
        <v>1280.8430000000001</v>
      </c>
      <c r="M123" s="3">
        <f t="shared" si="16"/>
        <v>9285.8109999999997</v>
      </c>
      <c r="N123" s="3">
        <f t="shared" si="17"/>
        <v>1.2808430000000002</v>
      </c>
      <c r="O123" s="3">
        <f t="shared" si="17"/>
        <v>9.2858110000000007</v>
      </c>
      <c r="AC123" s="3">
        <v>7.9710000000000001</v>
      </c>
      <c r="AD123" s="3">
        <v>13.369999885559082</v>
      </c>
      <c r="AE123" s="3">
        <v>25.219999313354492</v>
      </c>
      <c r="AF123" s="3">
        <f t="shared" si="18"/>
        <v>13.369999885559082</v>
      </c>
      <c r="AG123" s="3">
        <f t="shared" si="18"/>
        <v>25.219999313354492</v>
      </c>
      <c r="AH123" s="3">
        <f t="shared" si="19"/>
        <v>5.2199993133544922</v>
      </c>
    </row>
    <row r="124" spans="1:34" x14ac:dyDescent="0.4">
      <c r="A124" s="6" t="s">
        <v>577</v>
      </c>
      <c r="B124" s="6" t="str">
        <f t="shared" si="12"/>
        <v>15:02:25.855</v>
      </c>
      <c r="C124" s="6">
        <f t="shared" si="13"/>
        <v>54145.855000000003</v>
      </c>
      <c r="D124" s="6">
        <f t="shared" si="14"/>
        <v>11.200000000004366</v>
      </c>
      <c r="E124" s="6">
        <v>1953.21</v>
      </c>
      <c r="F124" s="6">
        <v>11412.5</v>
      </c>
      <c r="G124" s="6">
        <v>8154</v>
      </c>
      <c r="H124" s="6">
        <v>970.5</v>
      </c>
      <c r="I124" s="6">
        <v>396.5</v>
      </c>
      <c r="J124" s="3">
        <f t="shared" si="10"/>
        <v>1653.796</v>
      </c>
      <c r="K124" s="3">
        <f t="shared" si="11"/>
        <v>11459.718000000001</v>
      </c>
      <c r="L124" s="3">
        <f t="shared" si="15"/>
        <v>1324.41</v>
      </c>
      <c r="M124" s="3">
        <f t="shared" si="16"/>
        <v>9502.3250000000007</v>
      </c>
      <c r="N124" s="3">
        <f t="shared" si="17"/>
        <v>1.3244100000000001</v>
      </c>
      <c r="O124" s="3">
        <f t="shared" si="17"/>
        <v>9.5023250000000008</v>
      </c>
      <c r="AC124" s="3">
        <v>8.0380000000000003</v>
      </c>
      <c r="AD124" s="3">
        <v>14.670000076293945</v>
      </c>
      <c r="AE124" s="3">
        <v>16.909999847412109</v>
      </c>
      <c r="AF124" s="3">
        <f t="shared" si="18"/>
        <v>14.670000076293945</v>
      </c>
      <c r="AG124" s="3">
        <f t="shared" si="18"/>
        <v>16.909999847412109</v>
      </c>
      <c r="AH124" s="3">
        <f t="shared" si="19"/>
        <v>-3.0900001525878906</v>
      </c>
    </row>
    <row r="125" spans="1:34" x14ac:dyDescent="0.4">
      <c r="A125" s="6" t="s">
        <v>578</v>
      </c>
      <c r="B125" s="6" t="str">
        <f t="shared" si="12"/>
        <v>15:02:25.948</v>
      </c>
      <c r="C125" s="6">
        <f t="shared" si="13"/>
        <v>54145.947999999997</v>
      </c>
      <c r="D125" s="6">
        <f t="shared" si="14"/>
        <v>11.292999999997846</v>
      </c>
      <c r="E125" s="6">
        <v>1969.76</v>
      </c>
      <c r="F125" s="6">
        <v>11495.7</v>
      </c>
      <c r="G125" s="6">
        <v>8107.5</v>
      </c>
      <c r="H125" s="6">
        <v>978.5</v>
      </c>
      <c r="I125" s="6">
        <v>393.25</v>
      </c>
      <c r="J125" s="3">
        <f t="shared" si="10"/>
        <v>1668.163</v>
      </c>
      <c r="K125" s="3">
        <f t="shared" si="11"/>
        <v>11543.323</v>
      </c>
      <c r="L125" s="3">
        <f t="shared" si="15"/>
        <v>1338.777</v>
      </c>
      <c r="M125" s="3">
        <f t="shared" si="16"/>
        <v>9585.93</v>
      </c>
      <c r="N125" s="3">
        <f t="shared" si="17"/>
        <v>1.3387770000000001</v>
      </c>
      <c r="O125" s="3">
        <f t="shared" si="17"/>
        <v>9.5859300000000012</v>
      </c>
      <c r="AC125" s="3">
        <v>8.1029999999999998</v>
      </c>
      <c r="AD125" s="3">
        <v>11.020000457763672</v>
      </c>
      <c r="AE125" s="3">
        <v>14.399999618530273</v>
      </c>
      <c r="AF125" s="3">
        <f t="shared" si="18"/>
        <v>11.020000457763672</v>
      </c>
      <c r="AG125" s="3">
        <f t="shared" si="18"/>
        <v>14.399999618530273</v>
      </c>
      <c r="AH125" s="3">
        <f t="shared" si="19"/>
        <v>-5.6000003814697266</v>
      </c>
    </row>
    <row r="126" spans="1:34" x14ac:dyDescent="0.4">
      <c r="A126" s="6" t="s">
        <v>579</v>
      </c>
      <c r="B126" s="6" t="str">
        <f t="shared" si="12"/>
        <v>15:02:26.041</v>
      </c>
      <c r="C126" s="6">
        <f t="shared" si="13"/>
        <v>54146.040999999997</v>
      </c>
      <c r="D126" s="6">
        <f t="shared" si="14"/>
        <v>11.385999999998603</v>
      </c>
      <c r="E126" s="6">
        <v>1995.38</v>
      </c>
      <c r="F126" s="6">
        <v>11694.1</v>
      </c>
      <c r="G126" s="6">
        <v>8012</v>
      </c>
      <c r="H126" s="6">
        <v>1052</v>
      </c>
      <c r="I126" s="6">
        <v>783.5</v>
      </c>
      <c r="J126" s="3">
        <f t="shared" si="10"/>
        <v>1688.58</v>
      </c>
      <c r="K126" s="3">
        <f t="shared" si="11"/>
        <v>11742.325999999999</v>
      </c>
      <c r="L126" s="3">
        <f t="shared" si="15"/>
        <v>1359.194</v>
      </c>
      <c r="M126" s="3">
        <f t="shared" si="16"/>
        <v>9784.9329999999991</v>
      </c>
      <c r="N126" s="3">
        <f t="shared" si="17"/>
        <v>1.359194</v>
      </c>
      <c r="O126" s="3">
        <f t="shared" si="17"/>
        <v>9.7849329999999988</v>
      </c>
      <c r="AC126" s="3">
        <v>8.17</v>
      </c>
      <c r="AD126" s="3">
        <v>12.619999885559082</v>
      </c>
      <c r="AE126" s="3">
        <v>14</v>
      </c>
      <c r="AF126" s="3">
        <f t="shared" si="18"/>
        <v>12.619999885559082</v>
      </c>
      <c r="AG126" s="3">
        <f t="shared" si="18"/>
        <v>14</v>
      </c>
      <c r="AH126" s="3">
        <f t="shared" si="19"/>
        <v>-6</v>
      </c>
    </row>
    <row r="127" spans="1:34" x14ac:dyDescent="0.4">
      <c r="A127" s="6" t="s">
        <v>580</v>
      </c>
      <c r="B127" s="6" t="str">
        <f t="shared" si="12"/>
        <v>15:02:26.133</v>
      </c>
      <c r="C127" s="6">
        <f t="shared" si="13"/>
        <v>54146.133000000002</v>
      </c>
      <c r="D127" s="6">
        <f t="shared" si="14"/>
        <v>11.478000000002794</v>
      </c>
      <c r="E127" s="6">
        <v>2025.68</v>
      </c>
      <c r="F127" s="6">
        <v>11779.6</v>
      </c>
      <c r="G127" s="6">
        <v>7954</v>
      </c>
      <c r="H127" s="6">
        <v>1076</v>
      </c>
      <c r="I127" s="6">
        <v>781.5</v>
      </c>
      <c r="J127" s="3">
        <f t="shared" si="10"/>
        <v>1716.6320000000001</v>
      </c>
      <c r="K127" s="3">
        <f t="shared" si="11"/>
        <v>11828.59</v>
      </c>
      <c r="L127" s="3">
        <f t="shared" si="15"/>
        <v>1387.2460000000001</v>
      </c>
      <c r="M127" s="3">
        <f t="shared" si="16"/>
        <v>9871.1970000000001</v>
      </c>
      <c r="N127" s="3">
        <f t="shared" si="17"/>
        <v>1.3872460000000002</v>
      </c>
      <c r="O127" s="3">
        <f t="shared" si="17"/>
        <v>9.8711970000000004</v>
      </c>
      <c r="AC127" s="3">
        <v>8.234</v>
      </c>
      <c r="AD127" s="3">
        <v>10.880000114440918</v>
      </c>
      <c r="AE127" s="3">
        <v>13.789999961853027</v>
      </c>
      <c r="AF127" s="3">
        <f t="shared" si="18"/>
        <v>10.880000114440918</v>
      </c>
      <c r="AG127" s="3">
        <f t="shared" si="18"/>
        <v>13.789999961853027</v>
      </c>
      <c r="AH127" s="3">
        <f t="shared" si="19"/>
        <v>-6.2100000381469727</v>
      </c>
    </row>
    <row r="128" spans="1:34" x14ac:dyDescent="0.4">
      <c r="A128" s="6" t="s">
        <v>581</v>
      </c>
      <c r="B128" s="6" t="str">
        <f t="shared" si="12"/>
        <v>15:02:26.227</v>
      </c>
      <c r="C128" s="6">
        <f t="shared" si="13"/>
        <v>54146.226999999999</v>
      </c>
      <c r="D128" s="6">
        <f t="shared" si="14"/>
        <v>11.572000000000116</v>
      </c>
      <c r="E128" s="6">
        <v>2055.66</v>
      </c>
      <c r="F128" s="6">
        <v>12009.2</v>
      </c>
      <c r="G128" s="6">
        <v>7850</v>
      </c>
      <c r="H128" s="6">
        <v>1083</v>
      </c>
      <c r="I128" s="6">
        <v>777.5</v>
      </c>
      <c r="J128" s="3">
        <f t="shared" si="10"/>
        <v>1740.5909999999999</v>
      </c>
      <c r="K128" s="3">
        <f t="shared" si="11"/>
        <v>12058.896000000001</v>
      </c>
      <c r="L128" s="3">
        <f t="shared" si="15"/>
        <v>1411.2049999999999</v>
      </c>
      <c r="M128" s="3">
        <f t="shared" si="16"/>
        <v>10101.503000000001</v>
      </c>
      <c r="N128" s="3">
        <f t="shared" si="17"/>
        <v>1.411205</v>
      </c>
      <c r="O128" s="3">
        <f t="shared" si="17"/>
        <v>10.101503000000001</v>
      </c>
      <c r="AC128" s="3">
        <v>8.298</v>
      </c>
      <c r="AD128" s="3">
        <v>17.079999923706055</v>
      </c>
      <c r="AE128" s="3">
        <v>15.020000457763672</v>
      </c>
      <c r="AF128" s="3">
        <f t="shared" si="18"/>
        <v>17.079999923706055</v>
      </c>
      <c r="AG128" s="3">
        <f t="shared" si="18"/>
        <v>15.020000457763672</v>
      </c>
      <c r="AH128" s="3">
        <f t="shared" si="19"/>
        <v>-4.9799995422363281</v>
      </c>
    </row>
    <row r="129" spans="1:34" x14ac:dyDescent="0.4">
      <c r="A129" s="6" t="s">
        <v>582</v>
      </c>
      <c r="B129" s="6" t="str">
        <f t="shared" si="12"/>
        <v>15:02:26.321</v>
      </c>
      <c r="C129" s="6">
        <f t="shared" si="13"/>
        <v>54146.321000000004</v>
      </c>
      <c r="D129" s="6">
        <f t="shared" si="14"/>
        <v>11.666000000004715</v>
      </c>
      <c r="E129" s="6">
        <v>2061.0100000000002</v>
      </c>
      <c r="F129" s="6">
        <v>12154.5</v>
      </c>
      <c r="G129" s="6">
        <v>7800</v>
      </c>
      <c r="H129" s="6">
        <v>1073</v>
      </c>
      <c r="I129" s="6">
        <v>773.5</v>
      </c>
      <c r="J129" s="3">
        <f t="shared" si="10"/>
        <v>1742.136</v>
      </c>
      <c r="K129" s="3">
        <f t="shared" si="11"/>
        <v>12204.286</v>
      </c>
      <c r="L129" s="3">
        <f t="shared" si="15"/>
        <v>1412.75</v>
      </c>
      <c r="M129" s="3">
        <f t="shared" si="16"/>
        <v>10246.893</v>
      </c>
      <c r="N129" s="3">
        <f t="shared" si="17"/>
        <v>1.41275</v>
      </c>
      <c r="O129" s="3">
        <f t="shared" si="17"/>
        <v>10.246893</v>
      </c>
      <c r="AC129" s="3">
        <v>8.3699999999999992</v>
      </c>
      <c r="AD129" s="3">
        <v>10.479999542236328</v>
      </c>
      <c r="AE129" s="3">
        <v>10.130000114440918</v>
      </c>
      <c r="AF129" s="3">
        <f t="shared" si="18"/>
        <v>10.479999542236328</v>
      </c>
      <c r="AG129" s="3">
        <f t="shared" si="18"/>
        <v>10.130000114440918</v>
      </c>
      <c r="AH129" s="3">
        <f t="shared" si="19"/>
        <v>-9.869999885559082</v>
      </c>
    </row>
    <row r="130" spans="1:34" x14ac:dyDescent="0.4">
      <c r="A130" s="6" t="s">
        <v>583</v>
      </c>
      <c r="B130" s="6" t="str">
        <f t="shared" si="12"/>
        <v>15:02:26.415</v>
      </c>
      <c r="C130" s="6">
        <f t="shared" si="13"/>
        <v>54146.415000000001</v>
      </c>
      <c r="D130" s="6">
        <f t="shared" si="14"/>
        <v>11.760000000002037</v>
      </c>
      <c r="E130" s="6">
        <v>2083.87</v>
      </c>
      <c r="F130" s="6">
        <v>12373.5</v>
      </c>
      <c r="G130" s="6">
        <v>7715</v>
      </c>
      <c r="H130" s="6">
        <v>1076</v>
      </c>
      <c r="I130" s="6">
        <v>767.5</v>
      </c>
      <c r="J130" s="3">
        <f t="shared" si="10"/>
        <v>1759.2550000000001</v>
      </c>
      <c r="K130" s="3">
        <f t="shared" si="11"/>
        <v>12423.808999999999</v>
      </c>
      <c r="L130" s="3">
        <f t="shared" si="15"/>
        <v>1429.8690000000001</v>
      </c>
      <c r="M130" s="3">
        <f t="shared" si="16"/>
        <v>10466.415999999999</v>
      </c>
      <c r="N130" s="3">
        <f t="shared" si="17"/>
        <v>1.4298690000000003</v>
      </c>
      <c r="O130" s="3">
        <f t="shared" si="17"/>
        <v>10.466415999999999</v>
      </c>
      <c r="AC130" s="3">
        <v>8.4329999999999998</v>
      </c>
      <c r="AD130" s="3">
        <v>14.819999694824219</v>
      </c>
      <c r="AE130" s="3">
        <v>15.989999771118164</v>
      </c>
      <c r="AF130" s="3">
        <f t="shared" si="18"/>
        <v>14.819999694824219</v>
      </c>
      <c r="AG130" s="3">
        <f t="shared" si="18"/>
        <v>15.989999771118164</v>
      </c>
      <c r="AH130" s="3">
        <f t="shared" si="19"/>
        <v>-4.0100002288818359</v>
      </c>
    </row>
    <row r="131" spans="1:34" x14ac:dyDescent="0.4">
      <c r="A131" s="6" t="s">
        <v>584</v>
      </c>
      <c r="B131" s="6" t="str">
        <f t="shared" si="12"/>
        <v>15:02:26.507</v>
      </c>
      <c r="C131" s="6">
        <f t="shared" si="13"/>
        <v>54146.506999999998</v>
      </c>
      <c r="D131" s="6">
        <f t="shared" si="14"/>
        <v>11.851999999998952</v>
      </c>
      <c r="E131" s="6">
        <v>2098.6999999999998</v>
      </c>
      <c r="F131" s="6">
        <v>12482.2</v>
      </c>
      <c r="G131" s="6">
        <v>7671.5</v>
      </c>
      <c r="H131" s="6">
        <v>1002</v>
      </c>
      <c r="I131" s="6">
        <v>378.75</v>
      </c>
      <c r="J131" s="3">
        <f t="shared" si="10"/>
        <v>1771.2349999999999</v>
      </c>
      <c r="K131" s="3">
        <f t="shared" si="11"/>
        <v>12532.86</v>
      </c>
      <c r="L131" s="3">
        <f t="shared" si="15"/>
        <v>1441.8489999999999</v>
      </c>
      <c r="M131" s="3">
        <f t="shared" si="16"/>
        <v>10575.467000000001</v>
      </c>
      <c r="N131" s="3">
        <f t="shared" si="17"/>
        <v>1.4418489999999999</v>
      </c>
      <c r="O131" s="3">
        <f t="shared" si="17"/>
        <v>10.575467000000002</v>
      </c>
      <c r="AC131" s="3">
        <v>8.4960000000000004</v>
      </c>
      <c r="AD131" s="3">
        <v>12.300000190734863</v>
      </c>
      <c r="AE131" s="3">
        <v>5.1399998664855957</v>
      </c>
      <c r="AF131" s="3">
        <f t="shared" si="18"/>
        <v>12.300000190734863</v>
      </c>
      <c r="AG131" s="3">
        <f t="shared" si="18"/>
        <v>5.1399998664855957</v>
      </c>
      <c r="AH131" s="3">
        <f t="shared" si="19"/>
        <v>-14.860000133514404</v>
      </c>
    </row>
    <row r="132" spans="1:34" x14ac:dyDescent="0.4">
      <c r="A132" s="6" t="s">
        <v>585</v>
      </c>
      <c r="B132" s="6" t="str">
        <f t="shared" si="12"/>
        <v>15:02:26.600</v>
      </c>
      <c r="C132" s="6">
        <f t="shared" si="13"/>
        <v>54146.6</v>
      </c>
      <c r="D132" s="6">
        <f t="shared" si="14"/>
        <v>11.944999999999709</v>
      </c>
      <c r="E132" s="6">
        <v>2106.1</v>
      </c>
      <c r="F132" s="6">
        <v>12724.9</v>
      </c>
      <c r="G132" s="6">
        <v>7604</v>
      </c>
      <c r="H132" s="6">
        <v>1082</v>
      </c>
      <c r="I132" s="6">
        <v>752.5</v>
      </c>
      <c r="J132" s="3">
        <f t="shared" ref="J132:J195" si="20">ROUND(E132*COS(1.5*PI()/180)-F132*SIN(1.5*PI()/180),3)</f>
        <v>1772.279</v>
      </c>
      <c r="K132" s="3">
        <f t="shared" ref="K132:K195" si="21">ROUND(E132*SIN(1.5*PI()/180)+F132*COS(1.5*PI()/180),3)</f>
        <v>12775.671</v>
      </c>
      <c r="L132" s="3">
        <f t="shared" si="15"/>
        <v>1442.893</v>
      </c>
      <c r="M132" s="3">
        <f t="shared" si="16"/>
        <v>10818.278</v>
      </c>
      <c r="N132" s="3">
        <f t="shared" si="17"/>
        <v>1.442893</v>
      </c>
      <c r="O132" s="3">
        <f t="shared" si="17"/>
        <v>10.818278000000001</v>
      </c>
      <c r="AC132" s="3">
        <v>8.56</v>
      </c>
      <c r="AD132" s="3">
        <v>12.210000038146973</v>
      </c>
      <c r="AE132" s="3">
        <v>10.140000343322754</v>
      </c>
      <c r="AF132" s="3">
        <f t="shared" si="18"/>
        <v>12.210000038146973</v>
      </c>
      <c r="AG132" s="3">
        <f t="shared" si="18"/>
        <v>10.140000343322754</v>
      </c>
      <c r="AH132" s="3">
        <f t="shared" si="19"/>
        <v>-9.8599996566772461</v>
      </c>
    </row>
    <row r="133" spans="1:34" x14ac:dyDescent="0.4">
      <c r="A133" s="6" t="s">
        <v>586</v>
      </c>
      <c r="B133" s="6" t="str">
        <f t="shared" ref="B133:B196" si="22">MID(A133,12,8)&amp;"."&amp;RIGHT(A133,3)</f>
        <v>15:02:26.696</v>
      </c>
      <c r="C133" s="6">
        <f t="shared" ref="C133:C196" si="23">LEFT(B133,2)*3600+MID(B133,4,2)*60+RIGHT(B133,6)</f>
        <v>54146.696000000004</v>
      </c>
      <c r="D133" s="6">
        <f t="shared" ref="D133:D196" si="24">C133-$C$4</f>
        <v>12.041000000004715</v>
      </c>
      <c r="E133" s="6">
        <v>2118.67</v>
      </c>
      <c r="F133" s="6">
        <v>12829.8</v>
      </c>
      <c r="G133" s="6">
        <v>7568</v>
      </c>
      <c r="H133" s="6">
        <v>992.5</v>
      </c>
      <c r="I133" s="6">
        <v>372.25</v>
      </c>
      <c r="J133" s="3">
        <f t="shared" si="20"/>
        <v>1782.0989999999999</v>
      </c>
      <c r="K133" s="3">
        <f t="shared" si="21"/>
        <v>12880.864</v>
      </c>
      <c r="L133" s="3">
        <f t="shared" ref="L133:L196" si="25">J133-$J$4</f>
        <v>1452.713</v>
      </c>
      <c r="M133" s="3">
        <f t="shared" ref="M133:M196" si="26">K133-$K$4</f>
        <v>10923.471</v>
      </c>
      <c r="N133" s="3">
        <f t="shared" ref="N133:O196" si="27">L133*0.001</f>
        <v>1.4527129999999999</v>
      </c>
      <c r="O133" s="3">
        <f t="shared" si="27"/>
        <v>10.923470999999999</v>
      </c>
      <c r="AC133" s="3">
        <v>8.6210000000000004</v>
      </c>
      <c r="AD133" s="3">
        <v>9.2200002670288086</v>
      </c>
      <c r="AE133" s="3">
        <v>7.6100001335144043</v>
      </c>
      <c r="AF133" s="3">
        <f t="shared" ref="AF133:AG196" si="28">AD133</f>
        <v>9.2200002670288086</v>
      </c>
      <c r="AG133" s="3">
        <f t="shared" si="28"/>
        <v>7.6100001335144043</v>
      </c>
      <c r="AH133" s="3">
        <f t="shared" ref="AH133:AH196" si="29">AG133-20</f>
        <v>-12.389999866485596</v>
      </c>
    </row>
    <row r="134" spans="1:34" x14ac:dyDescent="0.4">
      <c r="A134" s="6" t="s">
        <v>587</v>
      </c>
      <c r="B134" s="6" t="str">
        <f t="shared" si="22"/>
        <v>15:02:26.788</v>
      </c>
      <c r="C134" s="6">
        <f t="shared" si="23"/>
        <v>54146.788</v>
      </c>
      <c r="D134" s="6">
        <f t="shared" si="24"/>
        <v>12.13300000000163</v>
      </c>
      <c r="E134" s="6">
        <v>2133.87</v>
      </c>
      <c r="F134" s="6">
        <v>13068.2</v>
      </c>
      <c r="G134" s="6">
        <v>7504</v>
      </c>
      <c r="H134" s="6">
        <v>1078</v>
      </c>
      <c r="I134" s="6">
        <v>740.5</v>
      </c>
      <c r="J134" s="3">
        <f t="shared" si="20"/>
        <v>1791.0530000000001</v>
      </c>
      <c r="K134" s="3">
        <f t="shared" si="21"/>
        <v>13119.58</v>
      </c>
      <c r="L134" s="3">
        <f t="shared" si="25"/>
        <v>1461.6670000000001</v>
      </c>
      <c r="M134" s="3">
        <f t="shared" si="26"/>
        <v>11162.187</v>
      </c>
      <c r="N134" s="3">
        <f t="shared" si="27"/>
        <v>1.4616670000000003</v>
      </c>
      <c r="O134" s="3">
        <f t="shared" si="27"/>
        <v>11.162186999999999</v>
      </c>
      <c r="AC134" s="3">
        <v>8.69</v>
      </c>
      <c r="AD134" s="3">
        <v>8.4499998092651367</v>
      </c>
      <c r="AE134" s="3">
        <v>17.729999542236328</v>
      </c>
      <c r="AF134" s="3">
        <f t="shared" si="28"/>
        <v>8.4499998092651367</v>
      </c>
      <c r="AG134" s="3">
        <f t="shared" si="28"/>
        <v>17.729999542236328</v>
      </c>
      <c r="AH134" s="3">
        <f t="shared" si="29"/>
        <v>-2.2700004577636719</v>
      </c>
    </row>
    <row r="135" spans="1:34" x14ac:dyDescent="0.4">
      <c r="A135" s="6" t="s">
        <v>588</v>
      </c>
      <c r="B135" s="6" t="str">
        <f t="shared" si="22"/>
        <v>15:02:26.882</v>
      </c>
      <c r="C135" s="6">
        <f t="shared" si="23"/>
        <v>54146.881999999998</v>
      </c>
      <c r="D135" s="6">
        <f t="shared" si="24"/>
        <v>12.226999999998952</v>
      </c>
      <c r="E135" s="6">
        <v>2149.39</v>
      </c>
      <c r="F135" s="6">
        <v>13203.9</v>
      </c>
      <c r="G135" s="6">
        <v>7464</v>
      </c>
      <c r="H135" s="6">
        <v>1083</v>
      </c>
      <c r="I135" s="6">
        <v>735</v>
      </c>
      <c r="J135" s="3">
        <f t="shared" si="20"/>
        <v>1803.0160000000001</v>
      </c>
      <c r="K135" s="3">
        <f t="shared" si="21"/>
        <v>13255.64</v>
      </c>
      <c r="L135" s="3">
        <f t="shared" si="25"/>
        <v>1473.63</v>
      </c>
      <c r="M135" s="3">
        <f t="shared" si="26"/>
        <v>11298.246999999999</v>
      </c>
      <c r="N135" s="3">
        <f t="shared" si="27"/>
        <v>1.4736300000000002</v>
      </c>
      <c r="O135" s="3">
        <f t="shared" si="27"/>
        <v>11.298247</v>
      </c>
      <c r="AC135" s="3">
        <v>8.7729999999999997</v>
      </c>
      <c r="AD135" s="3">
        <v>12.670000076293945</v>
      </c>
      <c r="AE135" s="3">
        <v>16.340000152587891</v>
      </c>
      <c r="AF135" s="3">
        <f t="shared" si="28"/>
        <v>12.670000076293945</v>
      </c>
      <c r="AG135" s="3">
        <f t="shared" si="28"/>
        <v>16.340000152587891</v>
      </c>
      <c r="AH135" s="3">
        <f t="shared" si="29"/>
        <v>-3.6599998474121094</v>
      </c>
    </row>
    <row r="136" spans="1:34" x14ac:dyDescent="0.4">
      <c r="A136" s="6" t="s">
        <v>589</v>
      </c>
      <c r="B136" s="6" t="str">
        <f t="shared" si="22"/>
        <v>15:02:26.976</v>
      </c>
      <c r="C136" s="6">
        <f t="shared" si="23"/>
        <v>54146.976000000002</v>
      </c>
      <c r="D136" s="6">
        <f t="shared" si="24"/>
        <v>12.321000000003551</v>
      </c>
      <c r="E136" s="6">
        <v>2191.17</v>
      </c>
      <c r="F136" s="6">
        <v>13407.7</v>
      </c>
      <c r="G136" s="6">
        <v>7390</v>
      </c>
      <c r="H136" s="6">
        <v>1097</v>
      </c>
      <c r="I136" s="6">
        <v>730</v>
      </c>
      <c r="J136" s="3">
        <f t="shared" si="20"/>
        <v>1839.4459999999999</v>
      </c>
      <c r="K136" s="3">
        <f t="shared" si="21"/>
        <v>13460.464</v>
      </c>
      <c r="L136" s="3">
        <f t="shared" si="25"/>
        <v>1510.06</v>
      </c>
      <c r="M136" s="3">
        <f t="shared" si="26"/>
        <v>11503.071</v>
      </c>
      <c r="N136" s="3">
        <f t="shared" si="27"/>
        <v>1.51006</v>
      </c>
      <c r="O136" s="3">
        <f t="shared" si="27"/>
        <v>11.503071</v>
      </c>
      <c r="AC136" s="3">
        <v>8.8350000000000009</v>
      </c>
      <c r="AD136" s="3">
        <v>13.210000038146973</v>
      </c>
      <c r="AE136" s="3">
        <v>15.210000038146973</v>
      </c>
      <c r="AF136" s="3">
        <f t="shared" si="28"/>
        <v>13.210000038146973</v>
      </c>
      <c r="AG136" s="3">
        <f t="shared" si="28"/>
        <v>15.210000038146973</v>
      </c>
      <c r="AH136" s="3">
        <f t="shared" si="29"/>
        <v>-4.7899999618530273</v>
      </c>
    </row>
    <row r="137" spans="1:34" x14ac:dyDescent="0.4">
      <c r="A137" s="6" t="s">
        <v>590</v>
      </c>
      <c r="B137" s="6" t="str">
        <f t="shared" si="22"/>
        <v>15:02:27.068</v>
      </c>
      <c r="C137" s="6">
        <f t="shared" si="23"/>
        <v>54147.067999999999</v>
      </c>
      <c r="D137" s="6">
        <f t="shared" si="24"/>
        <v>12.413000000000466</v>
      </c>
      <c r="E137" s="6">
        <v>2216.21</v>
      </c>
      <c r="F137" s="6">
        <v>13508.7</v>
      </c>
      <c r="G137" s="6">
        <v>7351</v>
      </c>
      <c r="H137" s="6">
        <v>1001</v>
      </c>
      <c r="I137" s="6">
        <v>360</v>
      </c>
      <c r="J137" s="3">
        <f t="shared" si="20"/>
        <v>1861.8340000000001</v>
      </c>
      <c r="K137" s="3">
        <f t="shared" si="21"/>
        <v>13562.084999999999</v>
      </c>
      <c r="L137" s="3">
        <f t="shared" si="25"/>
        <v>1532.4480000000001</v>
      </c>
      <c r="M137" s="3">
        <f t="shared" si="26"/>
        <v>11604.691999999999</v>
      </c>
      <c r="N137" s="3">
        <f t="shared" si="27"/>
        <v>1.532448</v>
      </c>
      <c r="O137" s="3">
        <f t="shared" si="27"/>
        <v>11.604692</v>
      </c>
      <c r="AC137" s="3">
        <v>8.8970000000000002</v>
      </c>
      <c r="AD137" s="3">
        <v>13.869999885559082</v>
      </c>
      <c r="AE137" s="3">
        <v>14.609999656677246</v>
      </c>
      <c r="AF137" s="3">
        <f t="shared" si="28"/>
        <v>13.869999885559082</v>
      </c>
      <c r="AG137" s="3">
        <f t="shared" si="28"/>
        <v>14.609999656677246</v>
      </c>
      <c r="AH137" s="3">
        <f t="shared" si="29"/>
        <v>-5.3900003433227539</v>
      </c>
    </row>
    <row r="138" spans="1:34" x14ac:dyDescent="0.4">
      <c r="A138" s="6" t="s">
        <v>591</v>
      </c>
      <c r="B138" s="6" t="str">
        <f t="shared" si="22"/>
        <v>15:02:27.162</v>
      </c>
      <c r="C138" s="6">
        <f t="shared" si="23"/>
        <v>54147.161999999997</v>
      </c>
      <c r="D138" s="6">
        <f t="shared" si="24"/>
        <v>12.506999999997788</v>
      </c>
      <c r="E138" s="6">
        <v>2232.0300000000002</v>
      </c>
      <c r="F138" s="6">
        <v>13736.1</v>
      </c>
      <c r="G138" s="6">
        <v>7308</v>
      </c>
      <c r="H138" s="6">
        <v>1079</v>
      </c>
      <c r="I138" s="6">
        <v>715</v>
      </c>
      <c r="J138" s="3">
        <f t="shared" si="20"/>
        <v>1871.6959999999999</v>
      </c>
      <c r="K138" s="3">
        <f t="shared" si="21"/>
        <v>13789.821</v>
      </c>
      <c r="L138" s="3">
        <f t="shared" si="25"/>
        <v>1542.31</v>
      </c>
      <c r="M138" s="3">
        <f t="shared" si="26"/>
        <v>11832.428</v>
      </c>
      <c r="N138" s="3">
        <f t="shared" si="27"/>
        <v>1.5423100000000001</v>
      </c>
      <c r="O138" s="3">
        <f t="shared" si="27"/>
        <v>11.832428</v>
      </c>
      <c r="AC138" s="3">
        <v>8.9700000000000006</v>
      </c>
      <c r="AD138" s="3">
        <v>11.810000419616699</v>
      </c>
      <c r="AE138" s="3">
        <v>11.760000228881836</v>
      </c>
      <c r="AF138" s="3">
        <f t="shared" si="28"/>
        <v>11.810000419616699</v>
      </c>
      <c r="AG138" s="3">
        <f t="shared" si="28"/>
        <v>11.760000228881836</v>
      </c>
      <c r="AH138" s="3">
        <f t="shared" si="29"/>
        <v>-8.2399997711181641</v>
      </c>
    </row>
    <row r="139" spans="1:34" x14ac:dyDescent="0.4">
      <c r="A139" s="6" t="s">
        <v>592</v>
      </c>
      <c r="B139" s="6" t="str">
        <f t="shared" si="22"/>
        <v>15:02:27.257</v>
      </c>
      <c r="C139" s="6">
        <f t="shared" si="23"/>
        <v>54147.256999999998</v>
      </c>
      <c r="D139" s="6">
        <f t="shared" si="24"/>
        <v>12.601999999998952</v>
      </c>
      <c r="E139" s="6">
        <v>2250.61</v>
      </c>
      <c r="F139" s="6">
        <v>13833.9</v>
      </c>
      <c r="G139" s="6">
        <v>7280</v>
      </c>
      <c r="H139" s="6">
        <v>1003.5</v>
      </c>
      <c r="I139" s="6">
        <v>353.5</v>
      </c>
      <c r="J139" s="3">
        <f t="shared" si="20"/>
        <v>1887.7090000000001</v>
      </c>
      <c r="K139" s="3">
        <f t="shared" si="21"/>
        <v>13888.074000000001</v>
      </c>
      <c r="L139" s="3">
        <f t="shared" si="25"/>
        <v>1558.3230000000001</v>
      </c>
      <c r="M139" s="3">
        <f t="shared" si="26"/>
        <v>11930.681</v>
      </c>
      <c r="N139" s="3">
        <f t="shared" si="27"/>
        <v>1.5583230000000001</v>
      </c>
      <c r="O139" s="3">
        <f t="shared" si="27"/>
        <v>11.930681</v>
      </c>
      <c r="AC139" s="3">
        <v>9.0399999999999991</v>
      </c>
      <c r="AD139" s="3">
        <v>12.199999809265137</v>
      </c>
      <c r="AE139" s="3">
        <v>14.819999694824219</v>
      </c>
      <c r="AF139" s="3">
        <f t="shared" si="28"/>
        <v>12.199999809265137</v>
      </c>
      <c r="AG139" s="3">
        <f t="shared" si="28"/>
        <v>14.819999694824219</v>
      </c>
      <c r="AH139" s="3">
        <f t="shared" si="29"/>
        <v>-5.1800003051757813</v>
      </c>
    </row>
    <row r="140" spans="1:34" x14ac:dyDescent="0.4">
      <c r="A140" s="6" t="s">
        <v>593</v>
      </c>
      <c r="B140" s="6" t="str">
        <f t="shared" si="22"/>
        <v>15:02:27.348</v>
      </c>
      <c r="C140" s="6">
        <f t="shared" si="23"/>
        <v>54147.347999999998</v>
      </c>
      <c r="D140" s="6">
        <f t="shared" si="24"/>
        <v>12.692999999999302</v>
      </c>
      <c r="E140" s="6">
        <v>2297.46</v>
      </c>
      <c r="F140" s="6">
        <v>14059.5</v>
      </c>
      <c r="G140" s="6">
        <v>7216</v>
      </c>
      <c r="H140" s="6">
        <v>1103</v>
      </c>
      <c r="I140" s="6">
        <v>702.5</v>
      </c>
      <c r="J140" s="3">
        <f t="shared" si="20"/>
        <v>1928.6379999999999</v>
      </c>
      <c r="K140" s="3">
        <f t="shared" si="21"/>
        <v>14114.823</v>
      </c>
      <c r="L140" s="3">
        <f t="shared" si="25"/>
        <v>1599.252</v>
      </c>
      <c r="M140" s="3">
        <f t="shared" si="26"/>
        <v>12157.43</v>
      </c>
      <c r="N140" s="3">
        <f t="shared" si="27"/>
        <v>1.5992519999999999</v>
      </c>
      <c r="O140" s="3">
        <f t="shared" si="27"/>
        <v>12.15743</v>
      </c>
      <c r="AC140" s="3">
        <v>9.1</v>
      </c>
      <c r="AD140" s="3">
        <v>12.729999542236328</v>
      </c>
      <c r="AE140" s="3">
        <v>10.630000114440918</v>
      </c>
      <c r="AF140" s="3">
        <f t="shared" si="28"/>
        <v>12.729999542236328</v>
      </c>
      <c r="AG140" s="3">
        <f t="shared" si="28"/>
        <v>10.630000114440918</v>
      </c>
      <c r="AH140" s="3">
        <f t="shared" si="29"/>
        <v>-9.369999885559082</v>
      </c>
    </row>
    <row r="141" spans="1:34" x14ac:dyDescent="0.4">
      <c r="A141" s="6" t="s">
        <v>594</v>
      </c>
      <c r="B141" s="6" t="str">
        <f t="shared" si="22"/>
        <v>15:02:27.443</v>
      </c>
      <c r="C141" s="6">
        <f t="shared" si="23"/>
        <v>54147.442999999999</v>
      </c>
      <c r="D141" s="6">
        <f t="shared" si="24"/>
        <v>12.788000000000466</v>
      </c>
      <c r="E141" s="6">
        <v>2309.36</v>
      </c>
      <c r="F141" s="6">
        <v>14154.6</v>
      </c>
      <c r="G141" s="6">
        <v>7199</v>
      </c>
      <c r="H141" s="6">
        <v>1009</v>
      </c>
      <c r="I141" s="6">
        <v>347.25</v>
      </c>
      <c r="J141" s="3">
        <f t="shared" si="20"/>
        <v>1938.0440000000001</v>
      </c>
      <c r="K141" s="3">
        <f t="shared" si="21"/>
        <v>14210.201999999999</v>
      </c>
      <c r="L141" s="3">
        <f t="shared" si="25"/>
        <v>1608.6580000000001</v>
      </c>
      <c r="M141" s="3">
        <f t="shared" si="26"/>
        <v>12252.808999999999</v>
      </c>
      <c r="N141" s="3">
        <f t="shared" si="27"/>
        <v>1.6086580000000001</v>
      </c>
      <c r="O141" s="3">
        <f t="shared" si="27"/>
        <v>12.252808999999999</v>
      </c>
      <c r="AC141" s="3">
        <v>9.173</v>
      </c>
      <c r="AD141" s="3">
        <v>9.9600000381469727</v>
      </c>
      <c r="AE141" s="3">
        <v>22.600000381469727</v>
      </c>
      <c r="AF141" s="3">
        <f t="shared" si="28"/>
        <v>9.9600000381469727</v>
      </c>
      <c r="AG141" s="3">
        <f t="shared" si="28"/>
        <v>22.600000381469727</v>
      </c>
      <c r="AH141" s="3">
        <f t="shared" si="29"/>
        <v>2.6000003814697266</v>
      </c>
    </row>
    <row r="142" spans="1:34" x14ac:dyDescent="0.4">
      <c r="A142" s="6" t="s">
        <v>595</v>
      </c>
      <c r="B142" s="6" t="str">
        <f t="shared" si="22"/>
        <v>15:02:27.535</v>
      </c>
      <c r="C142" s="6">
        <f t="shared" si="23"/>
        <v>54147.535000000003</v>
      </c>
      <c r="D142" s="6">
        <f t="shared" si="24"/>
        <v>12.880000000004657</v>
      </c>
      <c r="E142" s="6">
        <v>2338.09</v>
      </c>
      <c r="F142" s="6">
        <v>14375</v>
      </c>
      <c r="G142" s="6">
        <v>7163</v>
      </c>
      <c r="H142" s="6">
        <v>1089</v>
      </c>
      <c r="I142" s="6">
        <v>690.5</v>
      </c>
      <c r="J142" s="3">
        <f t="shared" si="20"/>
        <v>1960.9949999999999</v>
      </c>
      <c r="K142" s="3">
        <f t="shared" si="21"/>
        <v>14431.278</v>
      </c>
      <c r="L142" s="3">
        <f t="shared" si="25"/>
        <v>1631.6089999999999</v>
      </c>
      <c r="M142" s="3">
        <f t="shared" si="26"/>
        <v>12473.885</v>
      </c>
      <c r="N142" s="3">
        <f t="shared" si="27"/>
        <v>1.6316089999999999</v>
      </c>
      <c r="O142" s="3">
        <f t="shared" si="27"/>
        <v>12.473885000000001</v>
      </c>
      <c r="AC142" s="3">
        <v>9.2260000000000009</v>
      </c>
      <c r="AD142" s="3">
        <v>14.329999923706055</v>
      </c>
      <c r="AE142" s="3">
        <v>21.809999465942383</v>
      </c>
      <c r="AF142" s="3">
        <f t="shared" si="28"/>
        <v>14.329999923706055</v>
      </c>
      <c r="AG142" s="3">
        <f t="shared" si="28"/>
        <v>21.809999465942383</v>
      </c>
      <c r="AH142" s="3">
        <f t="shared" si="29"/>
        <v>1.8099994659423828</v>
      </c>
    </row>
    <row r="143" spans="1:34" x14ac:dyDescent="0.4">
      <c r="A143" s="6" t="s">
        <v>596</v>
      </c>
      <c r="B143" s="6" t="str">
        <f t="shared" si="22"/>
        <v>15:02:27.628</v>
      </c>
      <c r="C143" s="6">
        <f t="shared" si="23"/>
        <v>54147.627999999997</v>
      </c>
      <c r="D143" s="6">
        <f t="shared" si="24"/>
        <v>12.972999999998137</v>
      </c>
      <c r="E143" s="6">
        <v>2346</v>
      </c>
      <c r="F143" s="6">
        <v>14500</v>
      </c>
      <c r="G143" s="6">
        <v>7154</v>
      </c>
      <c r="H143" s="6">
        <v>1094</v>
      </c>
      <c r="I143" s="6">
        <v>685</v>
      </c>
      <c r="J143" s="3">
        <f t="shared" si="20"/>
        <v>1965.63</v>
      </c>
      <c r="K143" s="3">
        <f t="shared" si="21"/>
        <v>14556.441999999999</v>
      </c>
      <c r="L143" s="3">
        <f t="shared" si="25"/>
        <v>1636.2440000000001</v>
      </c>
      <c r="M143" s="3">
        <f t="shared" si="26"/>
        <v>12599.048999999999</v>
      </c>
      <c r="N143" s="3">
        <f t="shared" si="27"/>
        <v>1.6362440000000003</v>
      </c>
      <c r="O143" s="3">
        <f t="shared" si="27"/>
        <v>12.599048999999999</v>
      </c>
      <c r="AC143" s="3">
        <v>9.2899999999999991</v>
      </c>
      <c r="AD143" s="3">
        <v>16.450000762939453</v>
      </c>
      <c r="AE143" s="3">
        <v>23.969999313354492</v>
      </c>
      <c r="AF143" s="3">
        <f t="shared" si="28"/>
        <v>16.450000762939453</v>
      </c>
      <c r="AG143" s="3">
        <f t="shared" si="28"/>
        <v>23.969999313354492</v>
      </c>
      <c r="AH143" s="3">
        <f t="shared" si="29"/>
        <v>3.9699993133544922</v>
      </c>
    </row>
    <row r="144" spans="1:34" x14ac:dyDescent="0.4">
      <c r="A144" s="6" t="s">
        <v>597</v>
      </c>
      <c r="B144" s="6" t="str">
        <f t="shared" si="22"/>
        <v>15:02:27.722</v>
      </c>
      <c r="C144" s="6">
        <f t="shared" si="23"/>
        <v>54147.722000000002</v>
      </c>
      <c r="D144" s="6">
        <f t="shared" si="24"/>
        <v>13.067000000002736</v>
      </c>
      <c r="E144" s="6">
        <v>2368.35</v>
      </c>
      <c r="F144" s="6">
        <v>14749</v>
      </c>
      <c r="G144" s="6">
        <v>7136</v>
      </c>
      <c r="H144" s="6">
        <v>1080</v>
      </c>
      <c r="I144" s="6">
        <v>679.5</v>
      </c>
      <c r="J144" s="3">
        <f t="shared" si="20"/>
        <v>1981.4549999999999</v>
      </c>
      <c r="K144" s="3">
        <f t="shared" si="21"/>
        <v>14805.941999999999</v>
      </c>
      <c r="L144" s="3">
        <f t="shared" si="25"/>
        <v>1652.069</v>
      </c>
      <c r="M144" s="3">
        <f t="shared" si="26"/>
        <v>12848.548999999999</v>
      </c>
      <c r="N144" s="3">
        <f t="shared" si="27"/>
        <v>1.652069</v>
      </c>
      <c r="O144" s="3">
        <f t="shared" si="27"/>
        <v>12.848549</v>
      </c>
      <c r="AC144" s="3">
        <v>9.3539999999999992</v>
      </c>
      <c r="AD144" s="3">
        <v>14.229999542236328</v>
      </c>
      <c r="AE144" s="3">
        <v>27.180000305175781</v>
      </c>
      <c r="AF144" s="3">
        <f t="shared" si="28"/>
        <v>14.229999542236328</v>
      </c>
      <c r="AG144" s="3">
        <f t="shared" si="28"/>
        <v>27.180000305175781</v>
      </c>
      <c r="AH144" s="3">
        <f t="shared" si="29"/>
        <v>7.1800003051757813</v>
      </c>
    </row>
    <row r="145" spans="1:34" x14ac:dyDescent="0.4">
      <c r="A145" s="6" t="s">
        <v>598</v>
      </c>
      <c r="B145" s="6" t="str">
        <f t="shared" si="22"/>
        <v>15:02:27.816</v>
      </c>
      <c r="C145" s="6">
        <f t="shared" si="23"/>
        <v>54147.815999999999</v>
      </c>
      <c r="D145" s="6">
        <f t="shared" si="24"/>
        <v>13.161000000000058</v>
      </c>
      <c r="E145" s="6">
        <v>2397.7600000000002</v>
      </c>
      <c r="F145" s="6">
        <v>14841.1</v>
      </c>
      <c r="G145" s="6">
        <v>7110.5</v>
      </c>
      <c r="H145" s="6">
        <v>1008</v>
      </c>
      <c r="I145" s="6">
        <v>334.25</v>
      </c>
      <c r="J145" s="3">
        <f t="shared" si="20"/>
        <v>2008.444</v>
      </c>
      <c r="K145" s="3">
        <f t="shared" si="21"/>
        <v>14898.78</v>
      </c>
      <c r="L145" s="3">
        <f t="shared" si="25"/>
        <v>1679.058</v>
      </c>
      <c r="M145" s="3">
        <f t="shared" si="26"/>
        <v>12941.387000000001</v>
      </c>
      <c r="N145" s="3">
        <f t="shared" si="27"/>
        <v>1.6790579999999999</v>
      </c>
      <c r="O145" s="3">
        <f t="shared" si="27"/>
        <v>12.941387000000001</v>
      </c>
      <c r="AC145" s="3">
        <v>9.4190000000000005</v>
      </c>
      <c r="AD145" s="3">
        <v>13.210000038146973</v>
      </c>
      <c r="AE145" s="3">
        <v>19.069999694824219</v>
      </c>
      <c r="AF145" s="3">
        <f t="shared" si="28"/>
        <v>13.210000038146973</v>
      </c>
      <c r="AG145" s="3">
        <f t="shared" si="28"/>
        <v>19.069999694824219</v>
      </c>
      <c r="AH145" s="3">
        <f t="shared" si="29"/>
        <v>-0.93000030517578125</v>
      </c>
    </row>
    <row r="146" spans="1:34" x14ac:dyDescent="0.4">
      <c r="A146" s="6" t="s">
        <v>599</v>
      </c>
      <c r="B146" s="6" t="str">
        <f t="shared" si="22"/>
        <v>15:02:27.909</v>
      </c>
      <c r="C146" s="6">
        <f t="shared" si="23"/>
        <v>54147.909</v>
      </c>
      <c r="D146" s="6">
        <f t="shared" si="24"/>
        <v>13.254000000000815</v>
      </c>
      <c r="E146" s="6">
        <v>2413.4899999999998</v>
      </c>
      <c r="F146" s="6">
        <v>15088.9</v>
      </c>
      <c r="G146" s="6">
        <v>7111</v>
      </c>
      <c r="H146" s="6">
        <v>1012</v>
      </c>
      <c r="I146" s="6">
        <v>329</v>
      </c>
      <c r="J146" s="3">
        <f t="shared" si="20"/>
        <v>2017.682</v>
      </c>
      <c r="K146" s="3">
        <f t="shared" si="21"/>
        <v>15146.906999999999</v>
      </c>
      <c r="L146" s="3">
        <f t="shared" si="25"/>
        <v>1688.296</v>
      </c>
      <c r="M146" s="3">
        <f t="shared" si="26"/>
        <v>13189.513999999999</v>
      </c>
      <c r="N146" s="3">
        <f t="shared" si="27"/>
        <v>1.688296</v>
      </c>
      <c r="O146" s="3">
        <f t="shared" si="27"/>
        <v>13.189513999999999</v>
      </c>
      <c r="AC146" s="3">
        <v>9.49</v>
      </c>
      <c r="AD146" s="3">
        <v>10.829999923706055</v>
      </c>
      <c r="AE146" s="3">
        <v>9.5</v>
      </c>
      <c r="AF146" s="3">
        <f t="shared" si="28"/>
        <v>10.829999923706055</v>
      </c>
      <c r="AG146" s="3">
        <f t="shared" si="28"/>
        <v>9.5</v>
      </c>
      <c r="AH146" s="3">
        <f t="shared" si="29"/>
        <v>-10.5</v>
      </c>
    </row>
    <row r="147" spans="1:34" x14ac:dyDescent="0.4">
      <c r="A147" s="6" t="s">
        <v>600</v>
      </c>
      <c r="B147" s="6" t="str">
        <f t="shared" si="22"/>
        <v>15:02:28.003</v>
      </c>
      <c r="C147" s="6">
        <f t="shared" si="23"/>
        <v>54148.002999999997</v>
      </c>
      <c r="D147" s="6">
        <f t="shared" si="24"/>
        <v>13.347999999998137</v>
      </c>
      <c r="E147" s="6">
        <v>2436.67</v>
      </c>
      <c r="F147" s="6">
        <v>15180.1</v>
      </c>
      <c r="G147" s="6">
        <v>7096</v>
      </c>
      <c r="H147" s="6">
        <v>1090</v>
      </c>
      <c r="I147" s="6">
        <v>654.5</v>
      </c>
      <c r="J147" s="3">
        <f t="shared" si="20"/>
        <v>2038.4659999999999</v>
      </c>
      <c r="K147" s="3">
        <f t="shared" si="21"/>
        <v>15238.683000000001</v>
      </c>
      <c r="L147" s="3">
        <f t="shared" si="25"/>
        <v>1709.08</v>
      </c>
      <c r="M147" s="3">
        <f t="shared" si="26"/>
        <v>13281.29</v>
      </c>
      <c r="N147" s="3">
        <f t="shared" si="27"/>
        <v>1.7090799999999999</v>
      </c>
      <c r="O147" s="3">
        <f t="shared" si="27"/>
        <v>13.28129</v>
      </c>
      <c r="AC147" s="3">
        <v>9.5579999999999998</v>
      </c>
      <c r="AD147" s="3">
        <v>11.720000267028809</v>
      </c>
      <c r="AE147" s="3">
        <v>9.25</v>
      </c>
      <c r="AF147" s="3">
        <f t="shared" si="28"/>
        <v>11.720000267028809</v>
      </c>
      <c r="AG147" s="3">
        <f t="shared" si="28"/>
        <v>9.25</v>
      </c>
      <c r="AH147" s="3">
        <f t="shared" si="29"/>
        <v>-10.75</v>
      </c>
    </row>
    <row r="148" spans="1:34" x14ac:dyDescent="0.4">
      <c r="A148" s="6" t="s">
        <v>601</v>
      </c>
      <c r="B148" s="6" t="str">
        <f t="shared" si="22"/>
        <v>15:02:28.096</v>
      </c>
      <c r="C148" s="6">
        <f t="shared" si="23"/>
        <v>54148.095999999998</v>
      </c>
      <c r="D148" s="6">
        <f t="shared" si="24"/>
        <v>13.440999999998894</v>
      </c>
      <c r="E148" s="6">
        <v>2433.21</v>
      </c>
      <c r="F148" s="6">
        <v>15461.8</v>
      </c>
      <c r="G148" s="6">
        <v>7132</v>
      </c>
      <c r="H148" s="6">
        <v>1010</v>
      </c>
      <c r="I148" s="6">
        <v>322.25</v>
      </c>
      <c r="J148" s="3">
        <f t="shared" si="20"/>
        <v>2027.633</v>
      </c>
      <c r="K148" s="3">
        <f t="shared" si="21"/>
        <v>15520.196</v>
      </c>
      <c r="L148" s="3">
        <f t="shared" si="25"/>
        <v>1698.2470000000001</v>
      </c>
      <c r="M148" s="3">
        <f t="shared" si="26"/>
        <v>13562.803</v>
      </c>
      <c r="N148" s="3">
        <f t="shared" si="27"/>
        <v>1.6982470000000001</v>
      </c>
      <c r="O148" s="3">
        <f t="shared" si="27"/>
        <v>13.562803000000001</v>
      </c>
      <c r="AC148" s="3">
        <v>9.6470000000000002</v>
      </c>
      <c r="AD148" s="3">
        <v>12.109999656677246</v>
      </c>
      <c r="AE148" s="3">
        <v>12.699999809265137</v>
      </c>
      <c r="AF148" s="3">
        <f t="shared" si="28"/>
        <v>12.109999656677246</v>
      </c>
      <c r="AG148" s="3">
        <f t="shared" si="28"/>
        <v>12.699999809265137</v>
      </c>
      <c r="AH148" s="3">
        <f t="shared" si="29"/>
        <v>-7.3000001907348633</v>
      </c>
    </row>
    <row r="149" spans="1:34" x14ac:dyDescent="0.4">
      <c r="A149" s="6" t="s">
        <v>602</v>
      </c>
      <c r="B149" s="6" t="str">
        <f t="shared" si="22"/>
        <v>15:02:28.190</v>
      </c>
      <c r="C149" s="6">
        <f t="shared" si="23"/>
        <v>54148.19</v>
      </c>
      <c r="D149" s="6">
        <f t="shared" si="24"/>
        <v>13.535000000003492</v>
      </c>
      <c r="E149" s="6">
        <v>2433.7800000000002</v>
      </c>
      <c r="F149" s="6">
        <v>15587.6</v>
      </c>
      <c r="G149" s="6">
        <v>7149.5</v>
      </c>
      <c r="H149" s="6">
        <v>1010.5</v>
      </c>
      <c r="I149" s="6">
        <v>318.25</v>
      </c>
      <c r="J149" s="3">
        <f t="shared" si="20"/>
        <v>2024.91</v>
      </c>
      <c r="K149" s="3">
        <f t="shared" si="21"/>
        <v>15645.967000000001</v>
      </c>
      <c r="L149" s="3">
        <f t="shared" si="25"/>
        <v>1695.5240000000001</v>
      </c>
      <c r="M149" s="3">
        <f t="shared" si="26"/>
        <v>13688.574000000001</v>
      </c>
      <c r="N149" s="3">
        <f t="shared" si="27"/>
        <v>1.6955240000000003</v>
      </c>
      <c r="O149" s="3">
        <f t="shared" si="27"/>
        <v>13.688574000000001</v>
      </c>
      <c r="AC149" s="3">
        <v>9.7249999999999996</v>
      </c>
      <c r="AD149" s="3">
        <v>7.059999942779541</v>
      </c>
      <c r="AE149" s="3">
        <v>25.120000839233398</v>
      </c>
      <c r="AF149" s="3">
        <f t="shared" si="28"/>
        <v>7.059999942779541</v>
      </c>
      <c r="AG149" s="3">
        <f t="shared" si="28"/>
        <v>25.120000839233398</v>
      </c>
      <c r="AH149" s="3">
        <f t="shared" si="29"/>
        <v>5.1200008392333984</v>
      </c>
    </row>
    <row r="150" spans="1:34" x14ac:dyDescent="0.4">
      <c r="A150" s="6" t="s">
        <v>603</v>
      </c>
      <c r="B150" s="6" t="str">
        <f t="shared" si="22"/>
        <v>15:02:28.283</v>
      </c>
      <c r="C150" s="6">
        <f t="shared" si="23"/>
        <v>54148.283000000003</v>
      </c>
      <c r="D150" s="6">
        <f t="shared" si="24"/>
        <v>13.628000000004249</v>
      </c>
      <c r="E150" s="6">
        <v>2413.6799999999998</v>
      </c>
      <c r="F150" s="6">
        <v>15813.4</v>
      </c>
      <c r="G150" s="6">
        <v>7207</v>
      </c>
      <c r="H150" s="6">
        <v>1056</v>
      </c>
      <c r="I150" s="6">
        <v>631.5</v>
      </c>
      <c r="J150" s="3">
        <f t="shared" si="20"/>
        <v>1998.9059999999999</v>
      </c>
      <c r="K150" s="3">
        <f t="shared" si="21"/>
        <v>15871.164000000001</v>
      </c>
      <c r="L150" s="3">
        <f t="shared" si="25"/>
        <v>1669.52</v>
      </c>
      <c r="M150" s="3">
        <f t="shared" si="26"/>
        <v>13913.771000000001</v>
      </c>
      <c r="N150" s="3">
        <f t="shared" si="27"/>
        <v>1.6695200000000001</v>
      </c>
      <c r="O150" s="3">
        <f t="shared" si="27"/>
        <v>13.913771000000001</v>
      </c>
      <c r="AC150" s="3">
        <v>9.7899999999999991</v>
      </c>
      <c r="AD150" s="3">
        <v>7.059999942779541</v>
      </c>
      <c r="AE150" s="3">
        <v>25.120000839233398</v>
      </c>
      <c r="AF150" s="3">
        <f t="shared" si="28"/>
        <v>7.059999942779541</v>
      </c>
      <c r="AG150" s="3">
        <f t="shared" si="28"/>
        <v>25.120000839233398</v>
      </c>
      <c r="AH150" s="3">
        <f t="shared" si="29"/>
        <v>5.1200008392333984</v>
      </c>
    </row>
    <row r="151" spans="1:34" x14ac:dyDescent="0.4">
      <c r="A151" s="6" t="s">
        <v>604</v>
      </c>
      <c r="B151" s="6" t="str">
        <f t="shared" si="22"/>
        <v>15:02:28.376</v>
      </c>
      <c r="C151" s="6">
        <f t="shared" si="23"/>
        <v>54148.375999999997</v>
      </c>
      <c r="D151" s="6">
        <f t="shared" si="24"/>
        <v>13.72099999999773</v>
      </c>
      <c r="E151" s="6">
        <v>2422</v>
      </c>
      <c r="F151" s="6">
        <v>15940</v>
      </c>
      <c r="G151" s="6">
        <v>7223</v>
      </c>
      <c r="H151" s="6">
        <v>1055</v>
      </c>
      <c r="I151" s="6">
        <v>628</v>
      </c>
      <c r="J151" s="3">
        <f t="shared" si="20"/>
        <v>2003.9090000000001</v>
      </c>
      <c r="K151" s="3">
        <f t="shared" si="21"/>
        <v>15997.938</v>
      </c>
      <c r="L151" s="3">
        <f t="shared" si="25"/>
        <v>1674.5230000000001</v>
      </c>
      <c r="M151" s="3">
        <f t="shared" si="26"/>
        <v>14040.545</v>
      </c>
      <c r="N151" s="3">
        <f t="shared" si="27"/>
        <v>1.6745230000000002</v>
      </c>
      <c r="O151" s="3">
        <f t="shared" si="27"/>
        <v>14.040545</v>
      </c>
      <c r="AC151" s="3">
        <v>9.85</v>
      </c>
      <c r="AD151" s="3">
        <v>10.029999732971191</v>
      </c>
      <c r="AE151" s="3">
        <v>29.770000457763672</v>
      </c>
      <c r="AF151" s="3">
        <f t="shared" si="28"/>
        <v>10.029999732971191</v>
      </c>
      <c r="AG151" s="3">
        <f t="shared" si="28"/>
        <v>29.770000457763672</v>
      </c>
      <c r="AH151" s="3">
        <f t="shared" si="29"/>
        <v>9.7700004577636719</v>
      </c>
    </row>
    <row r="152" spans="1:34" x14ac:dyDescent="0.4">
      <c r="A152" s="6" t="s">
        <v>605</v>
      </c>
      <c r="B152" s="6" t="str">
        <f t="shared" si="22"/>
        <v>15:02:28.471</v>
      </c>
      <c r="C152" s="6">
        <f t="shared" si="23"/>
        <v>54148.470999999998</v>
      </c>
      <c r="D152" s="6">
        <f t="shared" si="24"/>
        <v>13.815999999998894</v>
      </c>
      <c r="E152" s="6">
        <v>2388.6999999999998</v>
      </c>
      <c r="F152" s="6">
        <v>16273</v>
      </c>
      <c r="G152" s="6">
        <v>7329</v>
      </c>
      <c r="H152" s="6">
        <v>1035</v>
      </c>
      <c r="I152" s="6">
        <v>621.5</v>
      </c>
      <c r="J152" s="3">
        <f t="shared" si="20"/>
        <v>1961.904</v>
      </c>
      <c r="K152" s="3">
        <f t="shared" si="21"/>
        <v>16329.953</v>
      </c>
      <c r="L152" s="3">
        <f t="shared" si="25"/>
        <v>1632.518</v>
      </c>
      <c r="M152" s="3">
        <f t="shared" si="26"/>
        <v>14372.56</v>
      </c>
      <c r="N152" s="3">
        <f t="shared" si="27"/>
        <v>1.6325180000000001</v>
      </c>
      <c r="O152" s="3">
        <f t="shared" si="27"/>
        <v>14.37256</v>
      </c>
      <c r="P152" s="6"/>
      <c r="AC152" s="3">
        <v>9.8949999999999996</v>
      </c>
      <c r="AD152" s="3">
        <v>13.189999580383301</v>
      </c>
      <c r="AE152" s="3">
        <v>27.620000839233398</v>
      </c>
      <c r="AF152" s="3">
        <f t="shared" si="28"/>
        <v>13.189999580383301</v>
      </c>
      <c r="AG152" s="3">
        <f t="shared" si="28"/>
        <v>27.620000839233398</v>
      </c>
      <c r="AH152" s="3">
        <f t="shared" si="29"/>
        <v>7.6200008392333984</v>
      </c>
    </row>
    <row r="153" spans="1:34" x14ac:dyDescent="0.4">
      <c r="A153" s="6" t="s">
        <v>606</v>
      </c>
      <c r="B153" s="6" t="str">
        <f t="shared" si="22"/>
        <v>15:02:28.563</v>
      </c>
      <c r="C153" s="6">
        <f t="shared" si="23"/>
        <v>54148.563000000002</v>
      </c>
      <c r="D153" s="6">
        <f t="shared" si="24"/>
        <v>13.908000000003085</v>
      </c>
      <c r="E153" s="6">
        <v>2390.84</v>
      </c>
      <c r="F153" s="6">
        <v>16371.7</v>
      </c>
      <c r="G153" s="6">
        <v>7351.5</v>
      </c>
      <c r="H153" s="6">
        <v>983.5</v>
      </c>
      <c r="I153" s="6">
        <v>304.75</v>
      </c>
      <c r="J153" s="3">
        <f t="shared" si="20"/>
        <v>1961.46</v>
      </c>
      <c r="K153" s="3">
        <f t="shared" si="21"/>
        <v>16428.674999999999</v>
      </c>
      <c r="L153" s="3">
        <f t="shared" si="25"/>
        <v>1632.0740000000001</v>
      </c>
      <c r="M153" s="3">
        <f t="shared" si="26"/>
        <v>14471.281999999999</v>
      </c>
      <c r="N153" s="3">
        <f t="shared" si="27"/>
        <v>1.632074</v>
      </c>
      <c r="O153" s="3">
        <f t="shared" si="27"/>
        <v>14.471282</v>
      </c>
      <c r="P153" s="6"/>
      <c r="AC153" s="3">
        <v>9.9499999999999993</v>
      </c>
      <c r="AD153" s="3">
        <v>16.850000381469727</v>
      </c>
      <c r="AE153" s="3">
        <v>24.350000381469727</v>
      </c>
      <c r="AF153" s="3">
        <f t="shared" si="28"/>
        <v>16.850000381469727</v>
      </c>
      <c r="AG153" s="3">
        <f t="shared" si="28"/>
        <v>24.350000381469727</v>
      </c>
      <c r="AH153" s="3">
        <f t="shared" si="29"/>
        <v>4.3500003814697266</v>
      </c>
    </row>
    <row r="154" spans="1:34" x14ac:dyDescent="0.4">
      <c r="A154" s="6" t="s">
        <v>607</v>
      </c>
      <c r="B154" s="6" t="str">
        <f t="shared" si="22"/>
        <v>15:02:28.658</v>
      </c>
      <c r="C154" s="6">
        <f t="shared" si="23"/>
        <v>54148.658000000003</v>
      </c>
      <c r="D154" s="6">
        <f t="shared" si="24"/>
        <v>14.003000000004249</v>
      </c>
      <c r="E154" s="6">
        <v>2361.59</v>
      </c>
      <c r="F154" s="6">
        <v>16614.5</v>
      </c>
      <c r="G154" s="6">
        <v>7445</v>
      </c>
      <c r="H154" s="6">
        <v>1067</v>
      </c>
      <c r="I154" s="6">
        <v>603.5</v>
      </c>
      <c r="J154" s="3">
        <f t="shared" si="20"/>
        <v>1925.864</v>
      </c>
      <c r="K154" s="3">
        <f t="shared" si="21"/>
        <v>16670.626</v>
      </c>
      <c r="L154" s="3">
        <f t="shared" si="25"/>
        <v>1596.4780000000001</v>
      </c>
      <c r="M154" s="3">
        <f t="shared" si="26"/>
        <v>14713.233</v>
      </c>
      <c r="N154" s="3">
        <f t="shared" si="27"/>
        <v>1.5964780000000001</v>
      </c>
      <c r="O154" s="3">
        <f t="shared" si="27"/>
        <v>14.713233000000001</v>
      </c>
      <c r="P154" s="6"/>
      <c r="AC154" s="3">
        <v>10.037000000000001</v>
      </c>
      <c r="AD154" s="3">
        <v>7.8000001907348633</v>
      </c>
      <c r="AE154" s="3">
        <v>24.180000305175781</v>
      </c>
      <c r="AF154" s="3">
        <f t="shared" si="28"/>
        <v>7.8000001907348633</v>
      </c>
      <c r="AG154" s="3">
        <f t="shared" si="28"/>
        <v>24.180000305175781</v>
      </c>
      <c r="AH154" s="3">
        <f t="shared" si="29"/>
        <v>4.1800003051757813</v>
      </c>
    </row>
    <row r="155" spans="1:34" x14ac:dyDescent="0.4">
      <c r="A155" s="6" t="s">
        <v>608</v>
      </c>
      <c r="B155" s="6" t="str">
        <f t="shared" si="22"/>
        <v>15:02:28.753</v>
      </c>
      <c r="C155" s="6">
        <f t="shared" si="23"/>
        <v>54148.752999999997</v>
      </c>
      <c r="D155" s="6">
        <f t="shared" si="24"/>
        <v>14.097999999998137</v>
      </c>
      <c r="E155" s="6">
        <v>2369.89</v>
      </c>
      <c r="F155" s="6">
        <v>16714</v>
      </c>
      <c r="G155" s="6">
        <v>7466</v>
      </c>
      <c r="H155" s="6">
        <v>978</v>
      </c>
      <c r="I155" s="6">
        <v>297.25</v>
      </c>
      <c r="J155" s="3">
        <f t="shared" si="20"/>
        <v>1931.556</v>
      </c>
      <c r="K155" s="3">
        <f t="shared" si="21"/>
        <v>16770.309000000001</v>
      </c>
      <c r="L155" s="3">
        <f t="shared" si="25"/>
        <v>1602.17</v>
      </c>
      <c r="M155" s="3">
        <f t="shared" si="26"/>
        <v>14812.916000000001</v>
      </c>
      <c r="N155" s="3">
        <f t="shared" si="27"/>
        <v>1.6021700000000001</v>
      </c>
      <c r="O155" s="3">
        <f t="shared" si="27"/>
        <v>14.812916000000001</v>
      </c>
      <c r="P155" s="6"/>
      <c r="AC155" s="3">
        <v>10.102</v>
      </c>
      <c r="AD155" s="3">
        <v>9.1400003433227539</v>
      </c>
      <c r="AE155" s="3">
        <v>24.340000152587891</v>
      </c>
      <c r="AF155" s="3">
        <f t="shared" si="28"/>
        <v>9.1400003433227539</v>
      </c>
      <c r="AG155" s="3">
        <f t="shared" si="28"/>
        <v>24.340000152587891</v>
      </c>
      <c r="AH155" s="3">
        <f t="shared" si="29"/>
        <v>4.3400001525878906</v>
      </c>
    </row>
    <row r="156" spans="1:34" x14ac:dyDescent="0.4">
      <c r="A156" s="6" t="s">
        <v>609</v>
      </c>
      <c r="B156" s="6" t="str">
        <f t="shared" si="22"/>
        <v>15:02:28.846</v>
      </c>
      <c r="C156" s="6">
        <f t="shared" si="23"/>
        <v>54148.845999999998</v>
      </c>
      <c r="D156" s="6">
        <f t="shared" si="24"/>
        <v>14.190999999998894</v>
      </c>
      <c r="E156" s="6">
        <v>2362.2800000000002</v>
      </c>
      <c r="F156" s="6">
        <v>16957.7</v>
      </c>
      <c r="G156" s="6">
        <v>7549</v>
      </c>
      <c r="H156" s="6">
        <v>1057</v>
      </c>
      <c r="I156" s="6">
        <v>590.5</v>
      </c>
      <c r="J156" s="3">
        <f t="shared" si="20"/>
        <v>1917.57</v>
      </c>
      <c r="K156" s="3">
        <f t="shared" si="21"/>
        <v>17013.725999999999</v>
      </c>
      <c r="L156" s="3">
        <f t="shared" si="25"/>
        <v>1588.184</v>
      </c>
      <c r="M156" s="3">
        <f t="shared" si="26"/>
        <v>15056.332999999999</v>
      </c>
      <c r="N156" s="3">
        <f t="shared" si="27"/>
        <v>1.588184</v>
      </c>
      <c r="O156" s="3">
        <f t="shared" si="27"/>
        <v>15.056332999999999</v>
      </c>
      <c r="P156" s="6"/>
      <c r="AC156" s="3">
        <v>10.188000000000001</v>
      </c>
      <c r="AD156" s="3">
        <v>11.340000152587891</v>
      </c>
      <c r="AE156" s="3">
        <v>25.430000305175781</v>
      </c>
      <c r="AF156" s="3">
        <f t="shared" si="28"/>
        <v>11.340000152587891</v>
      </c>
      <c r="AG156" s="3">
        <f t="shared" si="28"/>
        <v>25.430000305175781</v>
      </c>
      <c r="AH156" s="3">
        <f t="shared" si="29"/>
        <v>5.4300003051757813</v>
      </c>
    </row>
    <row r="157" spans="1:34" x14ac:dyDescent="0.4">
      <c r="A157" s="6" t="s">
        <v>610</v>
      </c>
      <c r="B157" s="6" t="str">
        <f t="shared" si="22"/>
        <v>15:02:28.938</v>
      </c>
      <c r="C157" s="6">
        <f t="shared" si="23"/>
        <v>54148.938000000002</v>
      </c>
      <c r="D157" s="6">
        <f t="shared" si="24"/>
        <v>14.283000000003085</v>
      </c>
      <c r="E157" s="6">
        <v>2372.5500000000002</v>
      </c>
      <c r="F157" s="6">
        <v>17059</v>
      </c>
      <c r="G157" s="6">
        <v>7573</v>
      </c>
      <c r="H157" s="6">
        <v>967.5</v>
      </c>
      <c r="I157" s="6">
        <v>291</v>
      </c>
      <c r="J157" s="3">
        <f t="shared" si="20"/>
        <v>1925.184</v>
      </c>
      <c r="K157" s="3">
        <f t="shared" si="21"/>
        <v>17115.259999999998</v>
      </c>
      <c r="L157" s="3">
        <f t="shared" si="25"/>
        <v>1595.798</v>
      </c>
      <c r="M157" s="3">
        <f t="shared" si="26"/>
        <v>15157.866999999998</v>
      </c>
      <c r="N157" s="3">
        <f t="shared" si="27"/>
        <v>1.595798</v>
      </c>
      <c r="O157" s="3">
        <f t="shared" si="27"/>
        <v>15.157867</v>
      </c>
      <c r="P157" s="6"/>
      <c r="AC157" s="3">
        <v>10.297000000000001</v>
      </c>
      <c r="AD157" s="3">
        <v>9.7799997329711914</v>
      </c>
      <c r="AE157" s="3">
        <v>26.590000152587891</v>
      </c>
      <c r="AF157" s="3">
        <f t="shared" si="28"/>
        <v>9.7799997329711914</v>
      </c>
      <c r="AG157" s="3">
        <f t="shared" si="28"/>
        <v>26.590000152587891</v>
      </c>
      <c r="AH157" s="3">
        <f t="shared" si="29"/>
        <v>6.5900001525878906</v>
      </c>
    </row>
    <row r="158" spans="1:34" x14ac:dyDescent="0.4">
      <c r="A158" s="6" t="s">
        <v>611</v>
      </c>
      <c r="B158" s="6" t="str">
        <f t="shared" si="22"/>
        <v>15:02:29.030</v>
      </c>
      <c r="C158" s="6">
        <f t="shared" si="23"/>
        <v>54149.03</v>
      </c>
      <c r="D158" s="6">
        <f t="shared" si="24"/>
        <v>14.375</v>
      </c>
      <c r="E158" s="6">
        <v>2391.61</v>
      </c>
      <c r="F158" s="6">
        <v>17300.099999999999</v>
      </c>
      <c r="G158" s="6">
        <v>7640</v>
      </c>
      <c r="H158" s="6">
        <v>1019</v>
      </c>
      <c r="I158" s="6">
        <v>577.5</v>
      </c>
      <c r="J158" s="3">
        <f t="shared" si="20"/>
        <v>1937.9269999999999</v>
      </c>
      <c r="K158" s="3">
        <f t="shared" si="21"/>
        <v>17356.776999999998</v>
      </c>
      <c r="L158" s="3">
        <f t="shared" si="25"/>
        <v>1608.5409999999999</v>
      </c>
      <c r="M158" s="3">
        <f t="shared" si="26"/>
        <v>15399.383999999998</v>
      </c>
      <c r="N158" s="3">
        <f t="shared" si="27"/>
        <v>1.608541</v>
      </c>
      <c r="O158" s="3">
        <f t="shared" si="27"/>
        <v>15.399383999999998</v>
      </c>
      <c r="P158" s="6"/>
      <c r="AC158" s="3">
        <v>10.37</v>
      </c>
      <c r="AD158" s="3">
        <v>4.7300000190734863</v>
      </c>
      <c r="AE158" s="3">
        <v>25.649999618530273</v>
      </c>
      <c r="AF158" s="3">
        <f t="shared" si="28"/>
        <v>4.7300000190734863</v>
      </c>
      <c r="AG158" s="3">
        <f t="shared" si="28"/>
        <v>25.649999618530273</v>
      </c>
      <c r="AH158" s="3">
        <f t="shared" si="29"/>
        <v>5.6499996185302734</v>
      </c>
    </row>
    <row r="159" spans="1:34" x14ac:dyDescent="0.4">
      <c r="A159" s="6" t="s">
        <v>612</v>
      </c>
      <c r="B159" s="6" t="str">
        <f t="shared" si="22"/>
        <v>15:02:29.125</v>
      </c>
      <c r="C159" s="6">
        <f t="shared" si="23"/>
        <v>54149.125</v>
      </c>
      <c r="D159" s="6">
        <f t="shared" si="24"/>
        <v>14.470000000001164</v>
      </c>
      <c r="E159" s="6">
        <v>2382.94</v>
      </c>
      <c r="F159" s="6">
        <v>17375.5</v>
      </c>
      <c r="G159" s="6">
        <v>7676</v>
      </c>
      <c r="H159" s="6">
        <v>1039</v>
      </c>
      <c r="I159" s="6">
        <v>573</v>
      </c>
      <c r="J159" s="3">
        <f t="shared" si="20"/>
        <v>1927.2860000000001</v>
      </c>
      <c r="K159" s="3">
        <f t="shared" si="21"/>
        <v>17431.923999999999</v>
      </c>
      <c r="L159" s="3">
        <f t="shared" si="25"/>
        <v>1597.9</v>
      </c>
      <c r="M159" s="3">
        <f t="shared" si="26"/>
        <v>15474.530999999999</v>
      </c>
      <c r="N159" s="3">
        <f t="shared" si="27"/>
        <v>1.5979000000000001</v>
      </c>
      <c r="O159" s="3">
        <f t="shared" si="27"/>
        <v>15.474530999999999</v>
      </c>
      <c r="P159" s="6"/>
      <c r="AC159" s="3">
        <v>10.419</v>
      </c>
      <c r="AD159" s="3">
        <v>2.9500000476837158</v>
      </c>
      <c r="AE159" s="3">
        <v>18.370000839233398</v>
      </c>
      <c r="AF159" s="3">
        <f t="shared" si="28"/>
        <v>2.9500000476837158</v>
      </c>
      <c r="AG159" s="3">
        <f t="shared" si="28"/>
        <v>18.370000839233398</v>
      </c>
      <c r="AH159" s="3">
        <f t="shared" si="29"/>
        <v>-1.6299991607666016</v>
      </c>
    </row>
    <row r="160" spans="1:34" x14ac:dyDescent="0.4">
      <c r="A160" s="6" t="s">
        <v>613</v>
      </c>
      <c r="B160" s="6" t="str">
        <f t="shared" si="22"/>
        <v>15:02:29.218</v>
      </c>
      <c r="C160" s="6">
        <f t="shared" si="23"/>
        <v>54149.218000000001</v>
      </c>
      <c r="D160" s="6">
        <f t="shared" si="24"/>
        <v>14.563000000001921</v>
      </c>
      <c r="E160" s="6">
        <v>2391.7600000000002</v>
      </c>
      <c r="F160" s="6">
        <v>17627.7</v>
      </c>
      <c r="G160" s="6">
        <v>7766</v>
      </c>
      <c r="H160" s="6">
        <v>968</v>
      </c>
      <c r="I160" s="6">
        <v>282</v>
      </c>
      <c r="J160" s="3">
        <f t="shared" si="20"/>
        <v>1929.501</v>
      </c>
      <c r="K160" s="3">
        <f t="shared" si="21"/>
        <v>17684.268</v>
      </c>
      <c r="L160" s="3">
        <f t="shared" si="25"/>
        <v>1600.115</v>
      </c>
      <c r="M160" s="3">
        <f t="shared" si="26"/>
        <v>15726.875</v>
      </c>
      <c r="N160" s="3">
        <f t="shared" si="27"/>
        <v>1.600115</v>
      </c>
      <c r="O160" s="3">
        <f t="shared" si="27"/>
        <v>15.726875</v>
      </c>
      <c r="P160" s="6"/>
      <c r="AC160" s="3">
        <v>10.487</v>
      </c>
      <c r="AD160" s="3">
        <v>7.8600001335144043</v>
      </c>
      <c r="AE160" s="3">
        <v>18.450000762939453</v>
      </c>
      <c r="AF160" s="3">
        <f t="shared" si="28"/>
        <v>7.8600001335144043</v>
      </c>
      <c r="AG160" s="3">
        <f t="shared" si="28"/>
        <v>18.450000762939453</v>
      </c>
      <c r="AH160" s="3">
        <f t="shared" si="29"/>
        <v>-1.5499992370605469</v>
      </c>
    </row>
    <row r="161" spans="1:34" x14ac:dyDescent="0.4">
      <c r="A161" s="6" t="s">
        <v>614</v>
      </c>
      <c r="B161" s="6" t="str">
        <f t="shared" si="22"/>
        <v>15:02:29.311</v>
      </c>
      <c r="C161" s="6">
        <f t="shared" si="23"/>
        <v>54149.311000000002</v>
      </c>
      <c r="D161" s="6">
        <f t="shared" si="24"/>
        <v>14.656000000002678</v>
      </c>
      <c r="E161" s="6">
        <v>2392.29</v>
      </c>
      <c r="F161" s="6">
        <v>17739.2</v>
      </c>
      <c r="G161" s="6">
        <v>7811</v>
      </c>
      <c r="H161" s="6">
        <v>1056</v>
      </c>
      <c r="I161" s="6">
        <v>559.5</v>
      </c>
      <c r="J161" s="3">
        <f t="shared" si="20"/>
        <v>1927.1120000000001</v>
      </c>
      <c r="K161" s="3">
        <f t="shared" si="21"/>
        <v>17795.743999999999</v>
      </c>
      <c r="L161" s="3">
        <f t="shared" si="25"/>
        <v>1597.7260000000001</v>
      </c>
      <c r="M161" s="3">
        <f t="shared" si="26"/>
        <v>15838.350999999999</v>
      </c>
      <c r="N161" s="3">
        <f t="shared" si="27"/>
        <v>1.5977260000000002</v>
      </c>
      <c r="O161" s="3">
        <f t="shared" si="27"/>
        <v>15.838350999999999</v>
      </c>
      <c r="P161" s="6"/>
      <c r="AC161" s="3">
        <v>10.554</v>
      </c>
      <c r="AD161" s="3">
        <v>9.7799997329711914</v>
      </c>
      <c r="AE161" s="3">
        <v>15.810000419616699</v>
      </c>
      <c r="AF161" s="3">
        <f t="shared" si="28"/>
        <v>9.7799997329711914</v>
      </c>
      <c r="AG161" s="3">
        <f t="shared" si="28"/>
        <v>15.810000419616699</v>
      </c>
      <c r="AH161" s="3">
        <f t="shared" si="29"/>
        <v>-4.1899995803833008</v>
      </c>
    </row>
    <row r="162" spans="1:34" x14ac:dyDescent="0.4">
      <c r="A162" s="6" t="s">
        <v>615</v>
      </c>
      <c r="B162" s="6" t="str">
        <f t="shared" si="22"/>
        <v>15:02:29.406</v>
      </c>
      <c r="C162" s="6">
        <f t="shared" si="23"/>
        <v>54149.406000000003</v>
      </c>
      <c r="D162" s="6">
        <f t="shared" si="24"/>
        <v>14.751000000003842</v>
      </c>
      <c r="E162" s="6">
        <v>2410.31</v>
      </c>
      <c r="F162" s="6">
        <v>17957.900000000001</v>
      </c>
      <c r="G162" s="6">
        <v>7888</v>
      </c>
      <c r="H162" s="6">
        <v>1047</v>
      </c>
      <c r="I162" s="6">
        <v>555</v>
      </c>
      <c r="J162" s="3">
        <f t="shared" si="20"/>
        <v>1939.4010000000001</v>
      </c>
      <c r="K162" s="3">
        <f t="shared" si="21"/>
        <v>18014.841</v>
      </c>
      <c r="L162" s="3">
        <f t="shared" si="25"/>
        <v>1610.0150000000001</v>
      </c>
      <c r="M162" s="3">
        <f t="shared" si="26"/>
        <v>16057.448</v>
      </c>
      <c r="N162" s="3">
        <f t="shared" si="27"/>
        <v>1.6100150000000002</v>
      </c>
      <c r="O162" s="3">
        <f t="shared" si="27"/>
        <v>16.057448000000001</v>
      </c>
      <c r="P162" s="6"/>
      <c r="AC162" s="3">
        <v>10.621</v>
      </c>
      <c r="AD162" s="3">
        <v>5.130000114440918</v>
      </c>
      <c r="AE162" s="3">
        <v>20.850000381469727</v>
      </c>
      <c r="AF162" s="3">
        <f t="shared" si="28"/>
        <v>5.130000114440918</v>
      </c>
      <c r="AG162" s="3">
        <f t="shared" si="28"/>
        <v>20.850000381469727</v>
      </c>
      <c r="AH162" s="3">
        <f t="shared" si="29"/>
        <v>0.85000038146972656</v>
      </c>
    </row>
    <row r="163" spans="1:34" x14ac:dyDescent="0.4">
      <c r="A163" s="6" t="s">
        <v>616</v>
      </c>
      <c r="B163" s="6" t="str">
        <f t="shared" si="22"/>
        <v>15:02:29.497</v>
      </c>
      <c r="C163" s="6">
        <f t="shared" si="23"/>
        <v>54149.497000000003</v>
      </c>
      <c r="D163" s="6">
        <f t="shared" si="24"/>
        <v>14.842000000004191</v>
      </c>
      <c r="E163" s="6">
        <v>2414.7199999999998</v>
      </c>
      <c r="F163" s="6">
        <v>18110.099999999999</v>
      </c>
      <c r="G163" s="6">
        <v>7952</v>
      </c>
      <c r="H163" s="6">
        <v>1042</v>
      </c>
      <c r="I163" s="6">
        <v>550</v>
      </c>
      <c r="J163" s="3">
        <f t="shared" si="20"/>
        <v>1939.825</v>
      </c>
      <c r="K163" s="3">
        <f t="shared" si="21"/>
        <v>18167.103999999999</v>
      </c>
      <c r="L163" s="3">
        <f t="shared" si="25"/>
        <v>1610.4390000000001</v>
      </c>
      <c r="M163" s="3">
        <f t="shared" si="26"/>
        <v>16209.710999999999</v>
      </c>
      <c r="N163" s="3">
        <f t="shared" si="27"/>
        <v>1.6104390000000002</v>
      </c>
      <c r="O163" s="3">
        <f t="shared" si="27"/>
        <v>16.209710999999999</v>
      </c>
      <c r="P163" s="6"/>
      <c r="AC163" s="3">
        <v>10.688000000000001</v>
      </c>
      <c r="AD163" s="3">
        <v>5.3400001525878906</v>
      </c>
      <c r="AE163" s="3">
        <v>16.360000610351563</v>
      </c>
      <c r="AF163" s="3">
        <f t="shared" si="28"/>
        <v>5.3400001525878906</v>
      </c>
      <c r="AG163" s="3">
        <f t="shared" si="28"/>
        <v>16.360000610351563</v>
      </c>
      <c r="AH163" s="3">
        <f t="shared" si="29"/>
        <v>-3.6399993896484375</v>
      </c>
    </row>
    <row r="164" spans="1:34" x14ac:dyDescent="0.4">
      <c r="A164" s="6" t="s">
        <v>617</v>
      </c>
      <c r="B164" s="6" t="str">
        <f t="shared" si="22"/>
        <v>15:02:29.592</v>
      </c>
      <c r="C164" s="6">
        <f t="shared" si="23"/>
        <v>54149.591999999997</v>
      </c>
      <c r="D164" s="6">
        <f t="shared" si="24"/>
        <v>14.936999999998079</v>
      </c>
      <c r="E164" s="6">
        <v>2413.04</v>
      </c>
      <c r="F164" s="6">
        <v>18388</v>
      </c>
      <c r="G164" s="6">
        <v>8083.5</v>
      </c>
      <c r="H164" s="6">
        <v>956</v>
      </c>
      <c r="I164" s="6">
        <v>270</v>
      </c>
      <c r="J164" s="3">
        <f t="shared" si="20"/>
        <v>1930.8710000000001</v>
      </c>
      <c r="K164" s="3">
        <f t="shared" si="21"/>
        <v>18444.865000000002</v>
      </c>
      <c r="L164" s="3">
        <f t="shared" si="25"/>
        <v>1601.4850000000001</v>
      </c>
      <c r="M164" s="3">
        <f t="shared" si="26"/>
        <v>16487.472000000002</v>
      </c>
      <c r="N164" s="3">
        <f t="shared" si="27"/>
        <v>1.6014850000000003</v>
      </c>
      <c r="O164" s="3">
        <f t="shared" si="27"/>
        <v>16.487472</v>
      </c>
      <c r="P164" s="6"/>
      <c r="AC164" s="3">
        <v>10.754</v>
      </c>
      <c r="AD164" s="3">
        <v>3.5</v>
      </c>
      <c r="AE164" s="3">
        <v>22.329999923706055</v>
      </c>
      <c r="AF164" s="3">
        <f t="shared" si="28"/>
        <v>3.5</v>
      </c>
      <c r="AG164" s="3">
        <f t="shared" si="28"/>
        <v>22.329999923706055</v>
      </c>
      <c r="AH164" s="3">
        <f t="shared" si="29"/>
        <v>2.3299999237060547</v>
      </c>
    </row>
    <row r="165" spans="1:34" x14ac:dyDescent="0.4">
      <c r="A165" s="6" t="s">
        <v>618</v>
      </c>
      <c r="B165" s="6" t="str">
        <f t="shared" si="22"/>
        <v>15:02:29.687</v>
      </c>
      <c r="C165" s="6">
        <f t="shared" si="23"/>
        <v>54149.686999999998</v>
      </c>
      <c r="D165" s="6">
        <f t="shared" si="24"/>
        <v>15.031999999999243</v>
      </c>
      <c r="E165" s="6">
        <v>2412.69</v>
      </c>
      <c r="F165" s="6">
        <v>18509.8</v>
      </c>
      <c r="G165" s="6">
        <v>8143</v>
      </c>
      <c r="H165" s="6">
        <v>1042</v>
      </c>
      <c r="I165" s="6">
        <v>535</v>
      </c>
      <c r="J165" s="3">
        <f t="shared" si="20"/>
        <v>1927.3330000000001</v>
      </c>
      <c r="K165" s="3">
        <f t="shared" si="21"/>
        <v>18566.614000000001</v>
      </c>
      <c r="L165" s="3">
        <f t="shared" si="25"/>
        <v>1597.9470000000001</v>
      </c>
      <c r="M165" s="3">
        <f t="shared" si="26"/>
        <v>16609.221000000001</v>
      </c>
      <c r="N165" s="3">
        <f t="shared" si="27"/>
        <v>1.5979470000000002</v>
      </c>
      <c r="O165" s="3">
        <f t="shared" si="27"/>
        <v>16.609221000000002</v>
      </c>
      <c r="P165" s="6"/>
      <c r="AC165" s="3">
        <v>10.831</v>
      </c>
      <c r="AD165" s="3">
        <v>7.4499998092651367</v>
      </c>
      <c r="AE165" s="3">
        <v>17.709999084472656</v>
      </c>
      <c r="AF165" s="3">
        <f t="shared" si="28"/>
        <v>7.4499998092651367</v>
      </c>
      <c r="AG165" s="3">
        <f t="shared" si="28"/>
        <v>17.709999084472656</v>
      </c>
      <c r="AH165" s="3">
        <f t="shared" si="29"/>
        <v>-2.2900009155273438</v>
      </c>
    </row>
    <row r="166" spans="1:34" x14ac:dyDescent="0.4">
      <c r="A166" s="6" t="s">
        <v>619</v>
      </c>
      <c r="B166" s="6" t="str">
        <f t="shared" si="22"/>
        <v>15:02:29.780</v>
      </c>
      <c r="C166" s="6">
        <f t="shared" si="23"/>
        <v>54149.78</v>
      </c>
      <c r="D166" s="6">
        <f t="shared" si="24"/>
        <v>15.125</v>
      </c>
      <c r="E166" s="6">
        <v>2406.11</v>
      </c>
      <c r="F166" s="6">
        <v>18720.400000000001</v>
      </c>
      <c r="G166" s="6">
        <v>8254.5</v>
      </c>
      <c r="H166" s="6">
        <v>945.5</v>
      </c>
      <c r="I166" s="6">
        <v>263.25</v>
      </c>
      <c r="J166" s="3">
        <f t="shared" si="20"/>
        <v>1915.2429999999999</v>
      </c>
      <c r="K166" s="3">
        <f t="shared" si="21"/>
        <v>18776.97</v>
      </c>
      <c r="L166" s="3">
        <f t="shared" si="25"/>
        <v>1585.857</v>
      </c>
      <c r="M166" s="3">
        <f t="shared" si="26"/>
        <v>16819.577000000001</v>
      </c>
      <c r="N166" s="3">
        <f t="shared" si="27"/>
        <v>1.5858570000000001</v>
      </c>
      <c r="O166" s="3">
        <f t="shared" si="27"/>
        <v>16.819577000000002</v>
      </c>
      <c r="P166" s="6"/>
      <c r="AC166" s="3">
        <v>10.888</v>
      </c>
      <c r="AD166" s="3">
        <v>5.940000057220459</v>
      </c>
      <c r="AE166" s="3">
        <v>13.029999732971191</v>
      </c>
      <c r="AF166" s="3">
        <f t="shared" si="28"/>
        <v>5.940000057220459</v>
      </c>
      <c r="AG166" s="3">
        <f t="shared" si="28"/>
        <v>13.029999732971191</v>
      </c>
      <c r="AH166" s="3">
        <f t="shared" si="29"/>
        <v>-6.9700002670288086</v>
      </c>
    </row>
    <row r="167" spans="1:34" x14ac:dyDescent="0.4">
      <c r="A167" s="6" t="s">
        <v>620</v>
      </c>
      <c r="B167" s="6" t="str">
        <f t="shared" si="22"/>
        <v>15:02:29.873</v>
      </c>
      <c r="C167" s="6">
        <f t="shared" si="23"/>
        <v>54149.873</v>
      </c>
      <c r="D167" s="6">
        <f t="shared" si="24"/>
        <v>15.218000000000757</v>
      </c>
      <c r="E167" s="6">
        <v>2408.59</v>
      </c>
      <c r="F167" s="6">
        <v>18845.599999999999</v>
      </c>
      <c r="G167" s="6">
        <v>8317</v>
      </c>
      <c r="H167" s="6">
        <v>1043</v>
      </c>
      <c r="I167" s="6">
        <v>524</v>
      </c>
      <c r="J167" s="3">
        <f t="shared" si="20"/>
        <v>1914.444</v>
      </c>
      <c r="K167" s="3">
        <f t="shared" si="21"/>
        <v>18902.191999999999</v>
      </c>
      <c r="L167" s="3">
        <f t="shared" si="25"/>
        <v>1585.058</v>
      </c>
      <c r="M167" s="3">
        <f t="shared" si="26"/>
        <v>16944.798999999999</v>
      </c>
      <c r="N167" s="3">
        <f t="shared" si="27"/>
        <v>1.5850580000000001</v>
      </c>
      <c r="O167" s="3">
        <f t="shared" si="27"/>
        <v>16.944799</v>
      </c>
      <c r="P167" s="6"/>
      <c r="AC167" s="3">
        <v>10.955</v>
      </c>
      <c r="AD167" s="3">
        <v>6.0399999618530273</v>
      </c>
      <c r="AE167" s="3">
        <v>13.779999732971191</v>
      </c>
      <c r="AF167" s="3">
        <f t="shared" si="28"/>
        <v>6.0399999618530273</v>
      </c>
      <c r="AG167" s="3">
        <f t="shared" si="28"/>
        <v>13.779999732971191</v>
      </c>
      <c r="AH167" s="3">
        <f t="shared" si="29"/>
        <v>-6.2200002670288086</v>
      </c>
    </row>
    <row r="168" spans="1:34" x14ac:dyDescent="0.4">
      <c r="A168" s="6" t="s">
        <v>621</v>
      </c>
      <c r="B168" s="6" t="str">
        <f t="shared" si="22"/>
        <v>15:02:29.966</v>
      </c>
      <c r="C168" s="6">
        <f t="shared" si="23"/>
        <v>54149.966</v>
      </c>
      <c r="D168" s="6">
        <f t="shared" si="24"/>
        <v>15.311000000001513</v>
      </c>
      <c r="E168" s="6">
        <v>2413.48</v>
      </c>
      <c r="F168" s="6">
        <v>19058.2</v>
      </c>
      <c r="G168" s="6">
        <v>8426</v>
      </c>
      <c r="H168" s="6">
        <v>950</v>
      </c>
      <c r="I168" s="6">
        <v>258.25</v>
      </c>
      <c r="J168" s="3">
        <f t="shared" si="20"/>
        <v>1913.7670000000001</v>
      </c>
      <c r="K168" s="3">
        <f t="shared" si="21"/>
        <v>19114.847000000002</v>
      </c>
      <c r="L168" s="3">
        <f t="shared" si="25"/>
        <v>1584.3810000000001</v>
      </c>
      <c r="M168" s="3">
        <f t="shared" si="26"/>
        <v>17157.454000000002</v>
      </c>
      <c r="N168" s="3">
        <f t="shared" si="27"/>
        <v>1.584381</v>
      </c>
      <c r="O168" s="3">
        <f t="shared" si="27"/>
        <v>17.157454000000001</v>
      </c>
      <c r="P168" s="6"/>
      <c r="AC168" s="3">
        <v>11.021000000000001</v>
      </c>
      <c r="AD168" s="3">
        <v>4.6999998092651367</v>
      </c>
      <c r="AE168" s="3">
        <v>19.209999084472656</v>
      </c>
      <c r="AF168" s="3">
        <f t="shared" si="28"/>
        <v>4.6999998092651367</v>
      </c>
      <c r="AG168" s="3">
        <f t="shared" si="28"/>
        <v>19.209999084472656</v>
      </c>
      <c r="AH168" s="3">
        <f t="shared" si="29"/>
        <v>-0.79000091552734375</v>
      </c>
    </row>
    <row r="169" spans="1:34" x14ac:dyDescent="0.4">
      <c r="A169" s="6" t="s">
        <v>622</v>
      </c>
      <c r="B169" s="6" t="str">
        <f t="shared" si="22"/>
        <v>15:02:30.061</v>
      </c>
      <c r="C169" s="6">
        <f t="shared" si="23"/>
        <v>54150.061000000002</v>
      </c>
      <c r="D169" s="6">
        <f t="shared" si="24"/>
        <v>15.406000000002678</v>
      </c>
      <c r="E169" s="6">
        <v>2438.81</v>
      </c>
      <c r="F169" s="6">
        <v>19218.099999999999</v>
      </c>
      <c r="G169" s="6">
        <v>8492.5</v>
      </c>
      <c r="H169" s="6">
        <v>934.5</v>
      </c>
      <c r="I169" s="6">
        <v>255.25</v>
      </c>
      <c r="J169" s="3">
        <f t="shared" si="20"/>
        <v>1934.903</v>
      </c>
      <c r="K169" s="3">
        <f t="shared" si="21"/>
        <v>19275.355</v>
      </c>
      <c r="L169" s="3">
        <f t="shared" si="25"/>
        <v>1605.5170000000001</v>
      </c>
      <c r="M169" s="3">
        <f t="shared" si="26"/>
        <v>17317.962</v>
      </c>
      <c r="N169" s="3">
        <f t="shared" si="27"/>
        <v>1.6055170000000001</v>
      </c>
      <c r="O169" s="3">
        <f t="shared" si="27"/>
        <v>17.317962000000001</v>
      </c>
      <c r="P169" s="6"/>
      <c r="AC169" s="3">
        <v>11.084</v>
      </c>
      <c r="AD169" s="3">
        <v>8.4799995422363281</v>
      </c>
      <c r="AE169" s="3">
        <v>15.479999542236328</v>
      </c>
      <c r="AF169" s="3">
        <f t="shared" si="28"/>
        <v>8.4799995422363281</v>
      </c>
      <c r="AG169" s="3">
        <f t="shared" si="28"/>
        <v>15.479999542236328</v>
      </c>
      <c r="AH169" s="3">
        <f t="shared" si="29"/>
        <v>-4.5200004577636719</v>
      </c>
    </row>
    <row r="170" spans="1:34" x14ac:dyDescent="0.4">
      <c r="A170" s="6" t="s">
        <v>623</v>
      </c>
      <c r="B170" s="6" t="str">
        <f t="shared" si="22"/>
        <v>15:02:30.154</v>
      </c>
      <c r="C170" s="6">
        <f t="shared" si="23"/>
        <v>54150.154000000002</v>
      </c>
      <c r="D170" s="6">
        <f t="shared" si="24"/>
        <v>15.499000000003434</v>
      </c>
      <c r="E170" s="6">
        <v>2405.3200000000002</v>
      </c>
      <c r="F170" s="6">
        <v>19467.7</v>
      </c>
      <c r="G170" s="6">
        <v>8661</v>
      </c>
      <c r="H170" s="6">
        <v>1029</v>
      </c>
      <c r="I170" s="6">
        <v>507</v>
      </c>
      <c r="J170" s="3">
        <f t="shared" si="20"/>
        <v>1894.8910000000001</v>
      </c>
      <c r="K170" s="3">
        <f t="shared" si="21"/>
        <v>19523.992999999999</v>
      </c>
      <c r="L170" s="3">
        <f t="shared" si="25"/>
        <v>1565.5050000000001</v>
      </c>
      <c r="M170" s="3">
        <f t="shared" si="26"/>
        <v>17566.599999999999</v>
      </c>
      <c r="N170" s="3">
        <f t="shared" si="27"/>
        <v>1.5655050000000001</v>
      </c>
      <c r="O170" s="3">
        <f t="shared" si="27"/>
        <v>17.566599999999998</v>
      </c>
      <c r="P170" s="6"/>
      <c r="AC170" s="3">
        <v>11.151</v>
      </c>
      <c r="AD170" s="3">
        <v>9.1999998092651367</v>
      </c>
      <c r="AE170" s="3">
        <v>21.489999771118164</v>
      </c>
      <c r="AF170" s="3">
        <f t="shared" si="28"/>
        <v>9.1999998092651367</v>
      </c>
      <c r="AG170" s="3">
        <f t="shared" si="28"/>
        <v>21.489999771118164</v>
      </c>
      <c r="AH170" s="3">
        <f t="shared" si="29"/>
        <v>1.4899997711181641</v>
      </c>
    </row>
    <row r="171" spans="1:34" x14ac:dyDescent="0.4">
      <c r="A171" s="6" t="s">
        <v>624</v>
      </c>
      <c r="B171" s="6" t="str">
        <f t="shared" si="22"/>
        <v>15:02:30.247</v>
      </c>
      <c r="C171" s="6">
        <f t="shared" si="23"/>
        <v>54150.247000000003</v>
      </c>
      <c r="D171" s="6">
        <f t="shared" si="24"/>
        <v>15.592000000004191</v>
      </c>
      <c r="E171" s="6">
        <v>2412.9899999999998</v>
      </c>
      <c r="F171" s="6">
        <v>19601.900000000001</v>
      </c>
      <c r="G171" s="6">
        <v>8732.5</v>
      </c>
      <c r="H171" s="6">
        <v>929.5</v>
      </c>
      <c r="I171" s="6">
        <v>250.5</v>
      </c>
      <c r="J171" s="3">
        <f t="shared" si="20"/>
        <v>1899.0450000000001</v>
      </c>
      <c r="K171" s="3">
        <f t="shared" si="21"/>
        <v>19658.348000000002</v>
      </c>
      <c r="L171" s="3">
        <f t="shared" si="25"/>
        <v>1569.6590000000001</v>
      </c>
      <c r="M171" s="3">
        <f t="shared" si="26"/>
        <v>17700.955000000002</v>
      </c>
      <c r="N171" s="3">
        <f t="shared" si="27"/>
        <v>1.5696590000000001</v>
      </c>
      <c r="O171" s="3">
        <f t="shared" si="27"/>
        <v>17.700955</v>
      </c>
      <c r="P171" s="6"/>
      <c r="AC171" s="3">
        <v>11.212</v>
      </c>
      <c r="AD171" s="3">
        <v>11.840000152587891</v>
      </c>
      <c r="AE171" s="3">
        <v>24.290000915527344</v>
      </c>
      <c r="AF171" s="3">
        <f t="shared" si="28"/>
        <v>11.840000152587891</v>
      </c>
      <c r="AG171" s="3">
        <f t="shared" si="28"/>
        <v>24.290000915527344</v>
      </c>
      <c r="AH171" s="3">
        <f t="shared" si="29"/>
        <v>4.2900009155273438</v>
      </c>
    </row>
    <row r="172" spans="1:34" x14ac:dyDescent="0.4">
      <c r="A172" s="6" t="s">
        <v>625</v>
      </c>
      <c r="B172" s="6" t="str">
        <f t="shared" si="22"/>
        <v>15:02:30.340</v>
      </c>
      <c r="C172" s="6">
        <f t="shared" si="23"/>
        <v>54150.34</v>
      </c>
      <c r="D172" s="6">
        <f t="shared" si="24"/>
        <v>15.684999999997672</v>
      </c>
      <c r="E172" s="6">
        <v>2434.4699999999998</v>
      </c>
      <c r="F172" s="6">
        <v>19824.3</v>
      </c>
      <c r="G172" s="6">
        <v>8847</v>
      </c>
      <c r="H172" s="6">
        <v>1005</v>
      </c>
      <c r="I172" s="6">
        <v>498</v>
      </c>
      <c r="J172" s="3">
        <f t="shared" si="20"/>
        <v>1914.6959999999999</v>
      </c>
      <c r="K172" s="3">
        <f t="shared" si="21"/>
        <v>19881.234</v>
      </c>
      <c r="L172" s="3">
        <f t="shared" si="25"/>
        <v>1585.31</v>
      </c>
      <c r="M172" s="3">
        <f t="shared" si="26"/>
        <v>17923.841</v>
      </c>
      <c r="N172" s="3">
        <f t="shared" si="27"/>
        <v>1.58531</v>
      </c>
      <c r="O172" s="3">
        <f t="shared" si="27"/>
        <v>17.923840999999999</v>
      </c>
      <c r="P172" s="6"/>
      <c r="AC172" s="3">
        <v>11.284000000000001</v>
      </c>
      <c r="AD172" s="3">
        <v>14.829999923706055</v>
      </c>
      <c r="AE172" s="3">
        <v>18.969999313354492</v>
      </c>
      <c r="AF172" s="3">
        <f t="shared" si="28"/>
        <v>14.829999923706055</v>
      </c>
      <c r="AG172" s="3">
        <f t="shared" si="28"/>
        <v>18.969999313354492</v>
      </c>
      <c r="AH172" s="3">
        <f t="shared" si="29"/>
        <v>-1.0300006866455078</v>
      </c>
    </row>
    <row r="173" spans="1:34" x14ac:dyDescent="0.4">
      <c r="A173" s="6" t="s">
        <v>626</v>
      </c>
      <c r="B173" s="6" t="str">
        <f t="shared" si="22"/>
        <v>15:02:30.435</v>
      </c>
      <c r="C173" s="6">
        <f t="shared" si="23"/>
        <v>54150.434999999998</v>
      </c>
      <c r="D173" s="6">
        <f t="shared" si="24"/>
        <v>15.779999999998836</v>
      </c>
      <c r="E173" s="6">
        <v>2432.02</v>
      </c>
      <c r="F173" s="6">
        <v>19923.5</v>
      </c>
      <c r="G173" s="6">
        <v>8909</v>
      </c>
      <c r="H173" s="6">
        <v>1010</v>
      </c>
      <c r="I173" s="6">
        <v>494</v>
      </c>
      <c r="J173" s="3">
        <f t="shared" si="20"/>
        <v>1909.65</v>
      </c>
      <c r="K173" s="3">
        <f t="shared" si="21"/>
        <v>19980.335999999999</v>
      </c>
      <c r="L173" s="3">
        <f t="shared" si="25"/>
        <v>1580.2640000000001</v>
      </c>
      <c r="M173" s="3">
        <f t="shared" si="26"/>
        <v>18022.942999999999</v>
      </c>
      <c r="N173" s="3">
        <f t="shared" si="27"/>
        <v>1.5802640000000001</v>
      </c>
      <c r="O173" s="3">
        <f t="shared" si="27"/>
        <v>18.022942999999998</v>
      </c>
      <c r="P173" s="6"/>
      <c r="AC173" s="3">
        <v>11.364000000000001</v>
      </c>
      <c r="AD173" s="3">
        <v>14.289999961853027</v>
      </c>
      <c r="AE173" s="3">
        <v>13.699999809265137</v>
      </c>
      <c r="AF173" s="3">
        <f t="shared" si="28"/>
        <v>14.289999961853027</v>
      </c>
      <c r="AG173" s="3">
        <f t="shared" si="28"/>
        <v>13.699999809265137</v>
      </c>
      <c r="AH173" s="3">
        <f t="shared" si="29"/>
        <v>-6.3000001907348633</v>
      </c>
    </row>
    <row r="174" spans="1:34" x14ac:dyDescent="0.4">
      <c r="A174" s="6" t="s">
        <v>627</v>
      </c>
      <c r="B174" s="6" t="str">
        <f t="shared" si="22"/>
        <v>15:02:30.531</v>
      </c>
      <c r="C174" s="6">
        <f t="shared" si="23"/>
        <v>54150.531000000003</v>
      </c>
      <c r="D174" s="6">
        <f t="shared" si="24"/>
        <v>15.876000000003842</v>
      </c>
      <c r="E174" s="6">
        <v>2454.9699999999998</v>
      </c>
      <c r="F174" s="6">
        <v>20154.2</v>
      </c>
      <c r="G174" s="6">
        <v>9033.5</v>
      </c>
      <c r="H174" s="6">
        <v>934</v>
      </c>
      <c r="I174" s="6">
        <v>243.75</v>
      </c>
      <c r="J174" s="3">
        <f t="shared" si="20"/>
        <v>1926.5530000000001</v>
      </c>
      <c r="K174" s="3">
        <f t="shared" si="21"/>
        <v>20211.557000000001</v>
      </c>
      <c r="L174" s="3">
        <f t="shared" si="25"/>
        <v>1597.1670000000001</v>
      </c>
      <c r="M174" s="3">
        <f t="shared" si="26"/>
        <v>18254.164000000001</v>
      </c>
      <c r="N174" s="3">
        <f t="shared" si="27"/>
        <v>1.5971670000000002</v>
      </c>
      <c r="O174" s="3">
        <f t="shared" si="27"/>
        <v>18.254163999999999</v>
      </c>
      <c r="P174" s="6"/>
      <c r="AC174" s="3">
        <v>11.43</v>
      </c>
      <c r="AD174" s="3">
        <v>15.300000190734863</v>
      </c>
      <c r="AE174" s="3">
        <v>11.710000038146973</v>
      </c>
      <c r="AF174" s="3">
        <f t="shared" si="28"/>
        <v>15.300000190734863</v>
      </c>
      <c r="AG174" s="3">
        <f t="shared" si="28"/>
        <v>11.710000038146973</v>
      </c>
      <c r="AH174" s="3">
        <f t="shared" si="29"/>
        <v>-8.2899999618530273</v>
      </c>
    </row>
    <row r="175" spans="1:34" x14ac:dyDescent="0.4">
      <c r="A175" s="6" t="s">
        <v>628</v>
      </c>
      <c r="B175" s="6" t="str">
        <f t="shared" si="22"/>
        <v>15:02:30.620</v>
      </c>
      <c r="C175" s="6">
        <f t="shared" si="23"/>
        <v>54150.62</v>
      </c>
      <c r="D175" s="6">
        <f t="shared" si="24"/>
        <v>15.965000000003783</v>
      </c>
      <c r="E175" s="6">
        <v>2446.91</v>
      </c>
      <c r="F175" s="6">
        <v>20262.599999999999</v>
      </c>
      <c r="G175" s="6">
        <v>9108</v>
      </c>
      <c r="H175" s="6">
        <v>930.5</v>
      </c>
      <c r="I175" s="6">
        <v>240.75</v>
      </c>
      <c r="J175" s="3">
        <f t="shared" si="20"/>
        <v>1915.6579999999999</v>
      </c>
      <c r="K175" s="3">
        <f t="shared" si="21"/>
        <v>20319.708999999999</v>
      </c>
      <c r="L175" s="3">
        <f t="shared" si="25"/>
        <v>1586.2719999999999</v>
      </c>
      <c r="M175" s="3">
        <f t="shared" si="26"/>
        <v>18362.315999999999</v>
      </c>
      <c r="N175" s="3">
        <f t="shared" si="27"/>
        <v>1.5862719999999999</v>
      </c>
      <c r="O175" s="3">
        <f t="shared" si="27"/>
        <v>18.362316</v>
      </c>
      <c r="P175" s="6"/>
      <c r="AC175" s="3">
        <v>11.502000000000001</v>
      </c>
      <c r="AD175" s="3">
        <v>16.389999389648438</v>
      </c>
      <c r="AE175" s="3">
        <v>15.449999809265137</v>
      </c>
      <c r="AF175" s="3">
        <f t="shared" si="28"/>
        <v>16.389999389648438</v>
      </c>
      <c r="AG175" s="3">
        <f t="shared" si="28"/>
        <v>15.449999809265137</v>
      </c>
      <c r="AH175" s="3">
        <f t="shared" si="29"/>
        <v>-4.5500001907348633</v>
      </c>
    </row>
    <row r="176" spans="1:34" x14ac:dyDescent="0.4">
      <c r="A176" s="6" t="s">
        <v>629</v>
      </c>
      <c r="B176" s="6" t="str">
        <f t="shared" si="22"/>
        <v>15:02:30.713</v>
      </c>
      <c r="C176" s="6">
        <f t="shared" si="23"/>
        <v>54150.713000000003</v>
      </c>
      <c r="D176" s="6">
        <f t="shared" si="24"/>
        <v>16.05800000000454</v>
      </c>
      <c r="E176" s="6">
        <v>2467.0100000000002</v>
      </c>
      <c r="F176" s="6">
        <v>20506.7</v>
      </c>
      <c r="G176" s="6">
        <v>9249</v>
      </c>
      <c r="H176" s="6">
        <v>1002</v>
      </c>
      <c r="I176" s="6">
        <v>478.5</v>
      </c>
      <c r="J176" s="3">
        <f t="shared" si="20"/>
        <v>1929.3620000000001</v>
      </c>
      <c r="K176" s="3">
        <f t="shared" si="21"/>
        <v>20564.252</v>
      </c>
      <c r="L176" s="3">
        <f t="shared" si="25"/>
        <v>1599.9760000000001</v>
      </c>
      <c r="M176" s="3">
        <f t="shared" si="26"/>
        <v>18606.859</v>
      </c>
      <c r="N176" s="3">
        <f t="shared" si="27"/>
        <v>1.5999760000000001</v>
      </c>
      <c r="O176" s="3">
        <f t="shared" si="27"/>
        <v>18.606859</v>
      </c>
      <c r="P176" s="6"/>
      <c r="AC176" s="3">
        <v>11.565</v>
      </c>
      <c r="AD176" s="3">
        <v>15.130000114440918</v>
      </c>
      <c r="AE176" s="3">
        <v>18.670000076293945</v>
      </c>
      <c r="AF176" s="3">
        <f t="shared" si="28"/>
        <v>15.130000114440918</v>
      </c>
      <c r="AG176" s="3">
        <f t="shared" si="28"/>
        <v>18.670000076293945</v>
      </c>
      <c r="AH176" s="3">
        <f t="shared" si="29"/>
        <v>-1.3299999237060547</v>
      </c>
    </row>
    <row r="177" spans="1:34" x14ac:dyDescent="0.4">
      <c r="A177" s="6" t="s">
        <v>630</v>
      </c>
      <c r="B177" s="6" t="str">
        <f t="shared" si="22"/>
        <v>15:02:30.807</v>
      </c>
      <c r="C177" s="6">
        <f t="shared" si="23"/>
        <v>54150.807000000001</v>
      </c>
      <c r="D177" s="6">
        <f t="shared" si="24"/>
        <v>16.152000000001863</v>
      </c>
      <c r="E177" s="6">
        <v>2462.33</v>
      </c>
      <c r="F177" s="6">
        <v>20617.8</v>
      </c>
      <c r="G177" s="6">
        <v>9325</v>
      </c>
      <c r="H177" s="6">
        <v>996</v>
      </c>
      <c r="I177" s="6">
        <v>476.5</v>
      </c>
      <c r="J177" s="3">
        <f t="shared" si="20"/>
        <v>1921.7750000000001</v>
      </c>
      <c r="K177" s="3">
        <f t="shared" si="21"/>
        <v>20675.190999999999</v>
      </c>
      <c r="L177" s="3">
        <f t="shared" si="25"/>
        <v>1592.3890000000001</v>
      </c>
      <c r="M177" s="3">
        <f t="shared" si="26"/>
        <v>18717.797999999999</v>
      </c>
      <c r="N177" s="3">
        <f t="shared" si="27"/>
        <v>1.5923890000000001</v>
      </c>
      <c r="O177" s="3">
        <f t="shared" si="27"/>
        <v>18.717797999999998</v>
      </c>
      <c r="P177" s="6"/>
      <c r="AC177" s="3">
        <v>11.63</v>
      </c>
      <c r="AD177" s="3">
        <v>15.949999809265137</v>
      </c>
      <c r="AE177" s="3">
        <v>21.969999313354492</v>
      </c>
      <c r="AF177" s="3">
        <f t="shared" si="28"/>
        <v>15.949999809265137</v>
      </c>
      <c r="AG177" s="3">
        <f t="shared" si="28"/>
        <v>21.969999313354492</v>
      </c>
      <c r="AH177" s="3">
        <f t="shared" si="29"/>
        <v>1.9699993133544922</v>
      </c>
    </row>
    <row r="178" spans="1:34" x14ac:dyDescent="0.4">
      <c r="A178" s="6" t="s">
        <v>631</v>
      </c>
      <c r="B178" s="6" t="str">
        <f t="shared" si="22"/>
        <v>15:02:30.898</v>
      </c>
      <c r="C178" s="6">
        <f t="shared" si="23"/>
        <v>54150.898000000001</v>
      </c>
      <c r="D178" s="6">
        <f t="shared" si="24"/>
        <v>16.243000000002212</v>
      </c>
      <c r="E178" s="6">
        <v>2485.36</v>
      </c>
      <c r="F178" s="6">
        <v>20871.599999999999</v>
      </c>
      <c r="G178" s="6">
        <v>9476.5</v>
      </c>
      <c r="H178" s="6">
        <v>909.5</v>
      </c>
      <c r="I178" s="6">
        <v>234.75</v>
      </c>
      <c r="J178" s="3">
        <f t="shared" si="20"/>
        <v>1938.154</v>
      </c>
      <c r="K178" s="3">
        <f t="shared" si="21"/>
        <v>20929.507000000001</v>
      </c>
      <c r="L178" s="3">
        <f t="shared" si="25"/>
        <v>1608.768</v>
      </c>
      <c r="M178" s="3">
        <f t="shared" si="26"/>
        <v>18972.114000000001</v>
      </c>
      <c r="N178" s="3">
        <f t="shared" si="27"/>
        <v>1.608768</v>
      </c>
      <c r="O178" s="3">
        <f t="shared" si="27"/>
        <v>18.972114000000001</v>
      </c>
      <c r="P178" s="6"/>
      <c r="AC178" s="3">
        <v>11.701000000000001</v>
      </c>
      <c r="AD178" s="3">
        <v>17.299999237060547</v>
      </c>
      <c r="AE178" s="3">
        <v>20.319999694824219</v>
      </c>
      <c r="AF178" s="3">
        <f t="shared" si="28"/>
        <v>17.299999237060547</v>
      </c>
      <c r="AG178" s="3">
        <f t="shared" si="28"/>
        <v>20.319999694824219</v>
      </c>
      <c r="AH178" s="3">
        <f t="shared" si="29"/>
        <v>0.31999969482421875</v>
      </c>
    </row>
    <row r="179" spans="1:34" x14ac:dyDescent="0.4">
      <c r="A179" s="6" t="s">
        <v>632</v>
      </c>
      <c r="B179" s="6" t="str">
        <f t="shared" si="22"/>
        <v>15:02:30.994</v>
      </c>
      <c r="C179" s="6">
        <f t="shared" si="23"/>
        <v>54150.993999999999</v>
      </c>
      <c r="D179" s="6">
        <f t="shared" si="24"/>
        <v>16.338999999999942</v>
      </c>
      <c r="E179" s="6">
        <v>2482.5</v>
      </c>
      <c r="F179" s="6">
        <v>20986.9</v>
      </c>
      <c r="G179" s="6">
        <v>9556.5</v>
      </c>
      <c r="H179" s="6">
        <v>915.5</v>
      </c>
      <c r="I179" s="6">
        <v>232</v>
      </c>
      <c r="J179" s="3">
        <f t="shared" si="20"/>
        <v>1932.2760000000001</v>
      </c>
      <c r="K179" s="3">
        <f t="shared" si="21"/>
        <v>21044.692999999999</v>
      </c>
      <c r="L179" s="3">
        <f t="shared" si="25"/>
        <v>1602.89</v>
      </c>
      <c r="M179" s="3">
        <f t="shared" si="26"/>
        <v>19087.3</v>
      </c>
      <c r="N179" s="3">
        <f t="shared" si="27"/>
        <v>1.6028900000000001</v>
      </c>
      <c r="O179" s="3">
        <f t="shared" si="27"/>
        <v>19.087299999999999</v>
      </c>
      <c r="P179" s="6"/>
      <c r="AC179" s="3">
        <v>11.763</v>
      </c>
      <c r="AD179" s="3">
        <v>17.059999465942383</v>
      </c>
      <c r="AE179" s="3">
        <v>16.879999160766602</v>
      </c>
      <c r="AF179" s="3">
        <f t="shared" si="28"/>
        <v>17.059999465942383</v>
      </c>
      <c r="AG179" s="3">
        <f t="shared" si="28"/>
        <v>16.879999160766602</v>
      </c>
      <c r="AH179" s="3">
        <f t="shared" si="29"/>
        <v>-3.1200008392333984</v>
      </c>
    </row>
    <row r="180" spans="1:34" x14ac:dyDescent="0.4">
      <c r="A180" s="6" t="s">
        <v>633</v>
      </c>
      <c r="B180" s="6" t="str">
        <f t="shared" si="22"/>
        <v>15:02:31.086</v>
      </c>
      <c r="C180" s="6">
        <f t="shared" si="23"/>
        <v>54151.086000000003</v>
      </c>
      <c r="D180" s="6">
        <f t="shared" si="24"/>
        <v>16.431000000004133</v>
      </c>
      <c r="E180" s="6">
        <v>2483.42</v>
      </c>
      <c r="F180" s="6">
        <v>21217</v>
      </c>
      <c r="G180" s="6">
        <v>9713.5</v>
      </c>
      <c r="H180" s="6">
        <v>915.5</v>
      </c>
      <c r="I180" s="6">
        <v>230</v>
      </c>
      <c r="J180" s="3">
        <f t="shared" si="20"/>
        <v>1927.173</v>
      </c>
      <c r="K180" s="3">
        <f t="shared" si="21"/>
        <v>21274.738000000001</v>
      </c>
      <c r="L180" s="3">
        <f t="shared" si="25"/>
        <v>1597.787</v>
      </c>
      <c r="M180" s="3">
        <f t="shared" si="26"/>
        <v>19317.345000000001</v>
      </c>
      <c r="N180" s="3">
        <f t="shared" si="27"/>
        <v>1.5977870000000001</v>
      </c>
      <c r="O180" s="3">
        <f t="shared" si="27"/>
        <v>19.317345000000003</v>
      </c>
      <c r="P180" s="6"/>
      <c r="AC180" s="3">
        <v>11.819000000000001</v>
      </c>
      <c r="AD180" s="3">
        <v>14.619999885559082</v>
      </c>
      <c r="AE180" s="3">
        <v>16.870000839233398</v>
      </c>
      <c r="AF180" s="3">
        <f t="shared" si="28"/>
        <v>14.619999885559082</v>
      </c>
      <c r="AG180" s="3">
        <f t="shared" si="28"/>
        <v>16.870000839233398</v>
      </c>
      <c r="AH180" s="3">
        <f t="shared" si="29"/>
        <v>-3.1299991607666016</v>
      </c>
    </row>
    <row r="181" spans="1:34" x14ac:dyDescent="0.4">
      <c r="A181" s="6" t="s">
        <v>634</v>
      </c>
      <c r="B181" s="6" t="str">
        <f t="shared" si="22"/>
        <v>15:02:31.181</v>
      </c>
      <c r="C181" s="6">
        <f t="shared" si="23"/>
        <v>54151.180999999997</v>
      </c>
      <c r="D181" s="6">
        <f t="shared" si="24"/>
        <v>16.525999999998021</v>
      </c>
      <c r="E181" s="6">
        <v>2497.31</v>
      </c>
      <c r="F181" s="6">
        <v>21381.5</v>
      </c>
      <c r="G181" s="6">
        <v>9818</v>
      </c>
      <c r="H181" s="6">
        <v>971</v>
      </c>
      <c r="I181" s="6">
        <v>457.5</v>
      </c>
      <c r="J181" s="3">
        <f t="shared" si="20"/>
        <v>1936.752</v>
      </c>
      <c r="K181" s="3">
        <f t="shared" si="21"/>
        <v>21439.544999999998</v>
      </c>
      <c r="L181" s="3">
        <f t="shared" si="25"/>
        <v>1607.366</v>
      </c>
      <c r="M181" s="3">
        <f t="shared" si="26"/>
        <v>19482.151999999998</v>
      </c>
      <c r="N181" s="3">
        <f t="shared" si="27"/>
        <v>1.6073660000000001</v>
      </c>
      <c r="O181" s="3">
        <f t="shared" si="27"/>
        <v>19.482151999999999</v>
      </c>
      <c r="P181" s="6"/>
      <c r="AC181" s="3">
        <v>11.887</v>
      </c>
      <c r="AD181" s="3">
        <v>15.909999847412109</v>
      </c>
      <c r="AE181" s="3">
        <v>14.100000381469727</v>
      </c>
      <c r="AF181" s="3">
        <f t="shared" si="28"/>
        <v>15.909999847412109</v>
      </c>
      <c r="AG181" s="3">
        <f t="shared" si="28"/>
        <v>14.100000381469727</v>
      </c>
      <c r="AH181" s="3">
        <f t="shared" si="29"/>
        <v>-5.8999996185302734</v>
      </c>
    </row>
    <row r="182" spans="1:34" x14ac:dyDescent="0.4">
      <c r="A182" s="6" t="s">
        <v>635</v>
      </c>
      <c r="B182" s="6" t="str">
        <f t="shared" si="22"/>
        <v>15:02:31.275</v>
      </c>
      <c r="C182" s="6">
        <f t="shared" si="23"/>
        <v>54151.275000000001</v>
      </c>
      <c r="D182" s="6">
        <f t="shared" si="24"/>
        <v>16.620000000002619</v>
      </c>
      <c r="E182" s="6">
        <v>2484.1999999999998</v>
      </c>
      <c r="F182" s="6">
        <v>21577.3</v>
      </c>
      <c r="G182" s="6">
        <v>9965.5</v>
      </c>
      <c r="H182" s="6">
        <v>886.5</v>
      </c>
      <c r="I182" s="6">
        <v>226.25</v>
      </c>
      <c r="J182" s="3">
        <f t="shared" si="20"/>
        <v>1918.521</v>
      </c>
      <c r="K182" s="3">
        <f t="shared" si="21"/>
        <v>21634.935000000001</v>
      </c>
      <c r="L182" s="3">
        <f t="shared" si="25"/>
        <v>1589.135</v>
      </c>
      <c r="M182" s="3">
        <f t="shared" si="26"/>
        <v>19677.542000000001</v>
      </c>
      <c r="N182" s="3">
        <f t="shared" si="27"/>
        <v>1.589135</v>
      </c>
      <c r="O182" s="3">
        <f t="shared" si="27"/>
        <v>19.677542000000003</v>
      </c>
      <c r="P182" s="6"/>
      <c r="AC182" s="3">
        <v>11.95</v>
      </c>
      <c r="AD182" s="3">
        <v>13.420000076293945</v>
      </c>
      <c r="AE182" s="3">
        <v>16.25</v>
      </c>
      <c r="AF182" s="3">
        <f t="shared" si="28"/>
        <v>13.420000076293945</v>
      </c>
      <c r="AG182" s="3">
        <f t="shared" si="28"/>
        <v>16.25</v>
      </c>
      <c r="AH182" s="3">
        <f t="shared" si="29"/>
        <v>-3.75</v>
      </c>
    </row>
    <row r="183" spans="1:34" x14ac:dyDescent="0.4">
      <c r="A183" s="6" t="s">
        <v>636</v>
      </c>
      <c r="B183" s="6" t="str">
        <f t="shared" si="22"/>
        <v>15:02:31.367</v>
      </c>
      <c r="C183" s="6">
        <f t="shared" si="23"/>
        <v>54151.366999999998</v>
      </c>
      <c r="D183" s="6">
        <f t="shared" si="24"/>
        <v>16.711999999999534</v>
      </c>
      <c r="E183" s="6">
        <v>2485.52</v>
      </c>
      <c r="F183" s="6">
        <v>21700.5</v>
      </c>
      <c r="G183" s="6">
        <v>10052.5</v>
      </c>
      <c r="H183" s="6">
        <v>889.5</v>
      </c>
      <c r="I183" s="6">
        <v>224.25</v>
      </c>
      <c r="J183" s="3">
        <f t="shared" si="20"/>
        <v>1916.615</v>
      </c>
      <c r="K183" s="3">
        <f t="shared" si="21"/>
        <v>21758.127</v>
      </c>
      <c r="L183" s="3">
        <f t="shared" si="25"/>
        <v>1587.229</v>
      </c>
      <c r="M183" s="3">
        <f t="shared" si="26"/>
        <v>19800.734</v>
      </c>
      <c r="N183" s="3">
        <f t="shared" si="27"/>
        <v>1.587229</v>
      </c>
      <c r="O183" s="3">
        <f t="shared" si="27"/>
        <v>19.800734000000002</v>
      </c>
      <c r="P183" s="6"/>
      <c r="AC183" s="3">
        <v>12.023</v>
      </c>
      <c r="AD183" s="3">
        <v>14.920000076293945</v>
      </c>
      <c r="AE183" s="3">
        <v>13.199999809265137</v>
      </c>
      <c r="AF183" s="3">
        <f t="shared" si="28"/>
        <v>14.920000076293945</v>
      </c>
      <c r="AG183" s="3">
        <f t="shared" si="28"/>
        <v>13.199999809265137</v>
      </c>
      <c r="AH183" s="3">
        <f t="shared" si="29"/>
        <v>-6.8000001907348633</v>
      </c>
    </row>
    <row r="184" spans="1:34" x14ac:dyDescent="0.4">
      <c r="A184" s="6" t="s">
        <v>637</v>
      </c>
      <c r="B184" s="6" t="str">
        <f t="shared" si="22"/>
        <v>15:02:31.462</v>
      </c>
      <c r="C184" s="6">
        <f t="shared" si="23"/>
        <v>54151.462</v>
      </c>
      <c r="D184" s="6">
        <f t="shared" si="24"/>
        <v>16.807000000000698</v>
      </c>
      <c r="E184" s="6">
        <v>2487.91</v>
      </c>
      <c r="F184" s="6">
        <v>21954.1</v>
      </c>
      <c r="G184" s="6">
        <v>10234</v>
      </c>
      <c r="H184" s="6">
        <v>886</v>
      </c>
      <c r="I184" s="6">
        <v>222.25</v>
      </c>
      <c r="J184" s="3">
        <f t="shared" si="20"/>
        <v>1912.366</v>
      </c>
      <c r="K184" s="3">
        <f t="shared" si="21"/>
        <v>22011.703000000001</v>
      </c>
      <c r="L184" s="3">
        <f t="shared" si="25"/>
        <v>1582.98</v>
      </c>
      <c r="M184" s="3">
        <f t="shared" si="26"/>
        <v>20054.310000000001</v>
      </c>
      <c r="N184" s="3">
        <f t="shared" si="27"/>
        <v>1.5829800000000001</v>
      </c>
      <c r="O184" s="3">
        <f t="shared" si="27"/>
        <v>20.054310000000001</v>
      </c>
      <c r="P184" s="6"/>
      <c r="AC184" s="3">
        <v>12.089</v>
      </c>
      <c r="AD184" s="3">
        <v>16.090000152587891</v>
      </c>
      <c r="AE184" s="3">
        <v>22.340000152587891</v>
      </c>
      <c r="AF184" s="3">
        <f t="shared" si="28"/>
        <v>16.090000152587891</v>
      </c>
      <c r="AG184" s="3">
        <f t="shared" si="28"/>
        <v>22.340000152587891</v>
      </c>
      <c r="AH184" s="3">
        <f t="shared" si="29"/>
        <v>2.3400001525878906</v>
      </c>
    </row>
    <row r="185" spans="1:34" x14ac:dyDescent="0.4">
      <c r="A185" s="6" t="s">
        <v>638</v>
      </c>
      <c r="B185" s="6" t="str">
        <f t="shared" si="22"/>
        <v>15:02:31.555</v>
      </c>
      <c r="C185" s="6">
        <f t="shared" si="23"/>
        <v>54151.555</v>
      </c>
      <c r="D185" s="6">
        <f t="shared" si="24"/>
        <v>16.900000000001455</v>
      </c>
      <c r="E185" s="6">
        <v>2494.16</v>
      </c>
      <c r="F185" s="6">
        <v>22078.9</v>
      </c>
      <c r="G185" s="6">
        <v>10321</v>
      </c>
      <c r="H185" s="6">
        <v>883.5</v>
      </c>
      <c r="I185" s="6">
        <v>220.5</v>
      </c>
      <c r="J185" s="3">
        <f t="shared" si="20"/>
        <v>1915.347</v>
      </c>
      <c r="K185" s="3">
        <f t="shared" si="21"/>
        <v>22136.624</v>
      </c>
      <c r="L185" s="3">
        <f t="shared" si="25"/>
        <v>1585.961</v>
      </c>
      <c r="M185" s="3">
        <f t="shared" si="26"/>
        <v>20179.231</v>
      </c>
      <c r="N185" s="3">
        <f t="shared" si="27"/>
        <v>1.585961</v>
      </c>
      <c r="O185" s="3">
        <f t="shared" si="27"/>
        <v>20.179231000000001</v>
      </c>
      <c r="P185" s="6"/>
      <c r="AC185" s="3">
        <v>12.161</v>
      </c>
      <c r="AD185" s="3">
        <v>13.149999618530273</v>
      </c>
      <c r="AE185" s="3">
        <v>16.850000381469727</v>
      </c>
      <c r="AF185" s="3">
        <f t="shared" si="28"/>
        <v>13.149999618530273</v>
      </c>
      <c r="AG185" s="3">
        <f t="shared" si="28"/>
        <v>16.850000381469727</v>
      </c>
      <c r="AH185" s="3">
        <f t="shared" si="29"/>
        <v>-3.1499996185302734</v>
      </c>
    </row>
    <row r="186" spans="1:34" x14ac:dyDescent="0.4">
      <c r="A186" s="6" t="s">
        <v>639</v>
      </c>
      <c r="B186" s="6" t="str">
        <f t="shared" si="22"/>
        <v>15:02:31.649</v>
      </c>
      <c r="C186" s="6">
        <f t="shared" si="23"/>
        <v>54151.648999999998</v>
      </c>
      <c r="D186" s="6">
        <f t="shared" si="24"/>
        <v>16.993999999998778</v>
      </c>
      <c r="E186" s="6">
        <v>2497.31</v>
      </c>
      <c r="F186" s="6">
        <v>22345.8</v>
      </c>
      <c r="G186" s="6">
        <v>10516.5</v>
      </c>
      <c r="H186" s="6">
        <v>864.5</v>
      </c>
      <c r="I186" s="6">
        <v>218.5</v>
      </c>
      <c r="J186" s="3">
        <f t="shared" si="20"/>
        <v>1911.509</v>
      </c>
      <c r="K186" s="3">
        <f t="shared" si="21"/>
        <v>22403.514999999999</v>
      </c>
      <c r="L186" s="3">
        <f t="shared" si="25"/>
        <v>1582.123</v>
      </c>
      <c r="M186" s="3">
        <f t="shared" si="26"/>
        <v>20446.121999999999</v>
      </c>
      <c r="N186" s="3">
        <f t="shared" si="27"/>
        <v>1.5821230000000002</v>
      </c>
      <c r="O186" s="3">
        <f t="shared" si="27"/>
        <v>20.446121999999999</v>
      </c>
      <c r="P186" s="6"/>
      <c r="AC186" s="3">
        <v>12.215</v>
      </c>
      <c r="AD186" s="3">
        <v>16.219999313354492</v>
      </c>
      <c r="AE186" s="3">
        <v>17.079999923706055</v>
      </c>
      <c r="AF186" s="3">
        <f t="shared" si="28"/>
        <v>16.219999313354492</v>
      </c>
      <c r="AG186" s="3">
        <f t="shared" si="28"/>
        <v>17.079999923706055</v>
      </c>
      <c r="AH186" s="3">
        <f t="shared" si="29"/>
        <v>-2.9200000762939453</v>
      </c>
    </row>
    <row r="187" spans="1:34" x14ac:dyDescent="0.4">
      <c r="A187" s="6" t="s">
        <v>640</v>
      </c>
      <c r="B187" s="6" t="str">
        <f t="shared" si="22"/>
        <v>15:02:31.742</v>
      </c>
      <c r="C187" s="6">
        <f t="shared" si="23"/>
        <v>54151.741999999998</v>
      </c>
      <c r="D187" s="6">
        <f t="shared" si="24"/>
        <v>17.086999999999534</v>
      </c>
      <c r="E187" s="6">
        <v>2520.2399999999998</v>
      </c>
      <c r="F187" s="6">
        <v>22458.9</v>
      </c>
      <c r="G187" s="6">
        <v>10586</v>
      </c>
      <c r="H187" s="6">
        <v>868</v>
      </c>
      <c r="I187" s="6">
        <v>216.75</v>
      </c>
      <c r="J187" s="3">
        <f t="shared" si="20"/>
        <v>1931.471</v>
      </c>
      <c r="K187" s="3">
        <f t="shared" si="21"/>
        <v>22517.175999999999</v>
      </c>
      <c r="L187" s="3">
        <f t="shared" si="25"/>
        <v>1602.085</v>
      </c>
      <c r="M187" s="3">
        <f t="shared" si="26"/>
        <v>20559.782999999999</v>
      </c>
      <c r="N187" s="3">
        <f t="shared" si="27"/>
        <v>1.602085</v>
      </c>
      <c r="O187" s="3">
        <f t="shared" si="27"/>
        <v>20.559782999999999</v>
      </c>
      <c r="P187" s="6"/>
      <c r="AC187" s="3">
        <v>12.285</v>
      </c>
      <c r="AD187" s="3">
        <v>13.159999847412109</v>
      </c>
      <c r="AE187" s="3">
        <v>11</v>
      </c>
      <c r="AF187" s="3">
        <f t="shared" si="28"/>
        <v>13.159999847412109</v>
      </c>
      <c r="AG187" s="3">
        <f t="shared" si="28"/>
        <v>11</v>
      </c>
      <c r="AH187" s="3">
        <f t="shared" si="29"/>
        <v>-9</v>
      </c>
    </row>
    <row r="188" spans="1:34" x14ac:dyDescent="0.4">
      <c r="A188" s="6" t="s">
        <v>641</v>
      </c>
      <c r="B188" s="6" t="str">
        <f t="shared" si="22"/>
        <v>15:02:31.834</v>
      </c>
      <c r="C188" s="6">
        <f t="shared" si="23"/>
        <v>54151.834000000003</v>
      </c>
      <c r="D188" s="6">
        <f t="shared" si="24"/>
        <v>17.179000000003725</v>
      </c>
      <c r="E188" s="6">
        <v>2511.94</v>
      </c>
      <c r="F188" s="6">
        <v>22682</v>
      </c>
      <c r="G188" s="6">
        <v>10760</v>
      </c>
      <c r="H188" s="6">
        <v>917</v>
      </c>
      <c r="I188" s="6">
        <v>431.5</v>
      </c>
      <c r="J188" s="3">
        <f t="shared" si="20"/>
        <v>1917.3340000000001</v>
      </c>
      <c r="K188" s="3">
        <f t="shared" si="21"/>
        <v>22739.982</v>
      </c>
      <c r="L188" s="3">
        <f t="shared" si="25"/>
        <v>1587.9480000000001</v>
      </c>
      <c r="M188" s="3">
        <f t="shared" si="26"/>
        <v>20782.589</v>
      </c>
      <c r="N188" s="3">
        <f t="shared" si="27"/>
        <v>1.5879480000000001</v>
      </c>
      <c r="O188" s="3">
        <f t="shared" si="27"/>
        <v>20.782589000000002</v>
      </c>
      <c r="P188" s="6"/>
      <c r="AC188" s="3">
        <v>12.346</v>
      </c>
      <c r="AD188" s="3">
        <v>12.489999771118164</v>
      </c>
      <c r="AE188" s="3">
        <v>12.609999656677246</v>
      </c>
      <c r="AF188" s="3">
        <f t="shared" si="28"/>
        <v>12.489999771118164</v>
      </c>
      <c r="AG188" s="3">
        <f t="shared" si="28"/>
        <v>12.609999656677246</v>
      </c>
      <c r="AH188" s="3">
        <f t="shared" si="29"/>
        <v>-7.3900003433227539</v>
      </c>
    </row>
    <row r="189" spans="1:34" x14ac:dyDescent="0.4">
      <c r="A189" s="6" t="s">
        <v>642</v>
      </c>
      <c r="B189" s="6" t="str">
        <f t="shared" si="22"/>
        <v>15:02:31.928</v>
      </c>
      <c r="C189" s="6">
        <f t="shared" si="23"/>
        <v>54151.928</v>
      </c>
      <c r="D189" s="6">
        <f t="shared" si="24"/>
        <v>17.273000000001048</v>
      </c>
      <c r="E189" s="6">
        <v>2526.4</v>
      </c>
      <c r="F189" s="6">
        <v>22810.799999999999</v>
      </c>
      <c r="G189" s="6">
        <v>10849</v>
      </c>
      <c r="H189" s="6">
        <v>915</v>
      </c>
      <c r="I189" s="6">
        <v>429.5</v>
      </c>
      <c r="J189" s="3">
        <f t="shared" si="20"/>
        <v>1928.4169999999999</v>
      </c>
      <c r="K189" s="3">
        <f t="shared" si="21"/>
        <v>22869.116999999998</v>
      </c>
      <c r="L189" s="3">
        <f t="shared" si="25"/>
        <v>1599.0309999999999</v>
      </c>
      <c r="M189" s="3">
        <f t="shared" si="26"/>
        <v>20911.723999999998</v>
      </c>
      <c r="N189" s="3">
        <f t="shared" si="27"/>
        <v>1.5990310000000001</v>
      </c>
      <c r="O189" s="3">
        <f t="shared" si="27"/>
        <v>20.911724</v>
      </c>
      <c r="P189" s="6"/>
      <c r="AC189" s="3">
        <v>12.409000000000001</v>
      </c>
      <c r="AD189" s="3">
        <v>12.210000038146973</v>
      </c>
      <c r="AE189" s="3">
        <v>5.2100000381469727</v>
      </c>
      <c r="AF189" s="3">
        <f t="shared" si="28"/>
        <v>12.210000038146973</v>
      </c>
      <c r="AG189" s="3">
        <f t="shared" si="28"/>
        <v>5.2100000381469727</v>
      </c>
      <c r="AH189" s="3">
        <f t="shared" si="29"/>
        <v>-14.789999961853027</v>
      </c>
    </row>
    <row r="190" spans="1:34" x14ac:dyDescent="0.4">
      <c r="A190" s="6" t="s">
        <v>643</v>
      </c>
      <c r="B190" s="6" t="str">
        <f t="shared" si="22"/>
        <v>15:02:32.019</v>
      </c>
      <c r="C190" s="6">
        <f t="shared" si="23"/>
        <v>54152.019</v>
      </c>
      <c r="D190" s="6">
        <f t="shared" si="24"/>
        <v>17.364000000001397</v>
      </c>
      <c r="E190" s="6">
        <v>2542.52</v>
      </c>
      <c r="F190" s="6">
        <v>23015.5</v>
      </c>
      <c r="G190" s="6">
        <v>10996.5</v>
      </c>
      <c r="H190" s="6">
        <v>855</v>
      </c>
      <c r="I190" s="6">
        <v>212.75</v>
      </c>
      <c r="J190" s="3">
        <f t="shared" si="20"/>
        <v>1939.173</v>
      </c>
      <c r="K190" s="3">
        <f t="shared" si="21"/>
        <v>23074.169000000002</v>
      </c>
      <c r="L190" s="3">
        <f t="shared" si="25"/>
        <v>1609.787</v>
      </c>
      <c r="M190" s="3">
        <f t="shared" si="26"/>
        <v>21116.776000000002</v>
      </c>
      <c r="N190" s="3">
        <f t="shared" si="27"/>
        <v>1.6097870000000001</v>
      </c>
      <c r="O190" s="3">
        <f t="shared" si="27"/>
        <v>21.116776000000002</v>
      </c>
      <c r="P190" s="6"/>
      <c r="AC190" s="3">
        <v>12.484999999999999</v>
      </c>
      <c r="AD190" s="3">
        <v>11.920000076293945</v>
      </c>
      <c r="AE190" s="3">
        <v>15.840000152587891</v>
      </c>
      <c r="AF190" s="3">
        <f t="shared" si="28"/>
        <v>11.920000076293945</v>
      </c>
      <c r="AG190" s="3">
        <f t="shared" si="28"/>
        <v>15.840000152587891</v>
      </c>
      <c r="AH190" s="3">
        <f t="shared" si="29"/>
        <v>-4.1599998474121094</v>
      </c>
    </row>
    <row r="191" spans="1:34" x14ac:dyDescent="0.4">
      <c r="A191" s="6" t="s">
        <v>644</v>
      </c>
      <c r="B191" s="6" t="str">
        <f t="shared" si="22"/>
        <v>15:02:32.113</v>
      </c>
      <c r="C191" s="6">
        <f t="shared" si="23"/>
        <v>54152.112999999998</v>
      </c>
      <c r="D191" s="6">
        <f t="shared" si="24"/>
        <v>17.457999999998719</v>
      </c>
      <c r="E191" s="6">
        <v>2567.66</v>
      </c>
      <c r="F191" s="6">
        <v>23137.5</v>
      </c>
      <c r="G191" s="6">
        <v>11075.5</v>
      </c>
      <c r="H191" s="6">
        <v>849</v>
      </c>
      <c r="I191" s="6">
        <v>210.5</v>
      </c>
      <c r="J191" s="3">
        <f t="shared" si="20"/>
        <v>1961.1110000000001</v>
      </c>
      <c r="K191" s="3">
        <f t="shared" si="21"/>
        <v>23196.785</v>
      </c>
      <c r="L191" s="3">
        <f t="shared" si="25"/>
        <v>1631.7250000000001</v>
      </c>
      <c r="M191" s="3">
        <f t="shared" si="26"/>
        <v>21239.392</v>
      </c>
      <c r="N191" s="3">
        <f t="shared" si="27"/>
        <v>1.6317250000000001</v>
      </c>
      <c r="O191" s="3">
        <f t="shared" si="27"/>
        <v>21.239391999999999</v>
      </c>
      <c r="P191" s="6"/>
      <c r="AC191" s="3">
        <v>12.542999999999999</v>
      </c>
      <c r="AD191" s="3">
        <v>11.670000076293945</v>
      </c>
      <c r="AE191" s="3">
        <v>13.220000267028809</v>
      </c>
      <c r="AF191" s="3">
        <f t="shared" si="28"/>
        <v>11.670000076293945</v>
      </c>
      <c r="AG191" s="3">
        <f t="shared" si="28"/>
        <v>13.220000267028809</v>
      </c>
      <c r="AH191" s="3">
        <f t="shared" si="29"/>
        <v>-6.7799997329711914</v>
      </c>
    </row>
    <row r="192" spans="1:34" x14ac:dyDescent="0.4">
      <c r="A192" s="6" t="s">
        <v>645</v>
      </c>
      <c r="B192" s="6" t="str">
        <f t="shared" si="22"/>
        <v>15:02:32.206</v>
      </c>
      <c r="C192" s="6">
        <f t="shared" si="23"/>
        <v>54152.205999999998</v>
      </c>
      <c r="D192" s="6">
        <f t="shared" si="24"/>
        <v>17.550999999999476</v>
      </c>
      <c r="E192" s="6">
        <v>2599.0500000000002</v>
      </c>
      <c r="F192" s="6">
        <v>23332.799999999999</v>
      </c>
      <c r="G192" s="6">
        <v>11209</v>
      </c>
      <c r="H192" s="6">
        <v>907</v>
      </c>
      <c r="I192" s="6">
        <v>419</v>
      </c>
      <c r="J192" s="3">
        <f t="shared" si="20"/>
        <v>1987.3779999999999</v>
      </c>
      <c r="K192" s="3">
        <f t="shared" si="21"/>
        <v>23392.84</v>
      </c>
      <c r="L192" s="3">
        <f t="shared" si="25"/>
        <v>1657.992</v>
      </c>
      <c r="M192" s="3">
        <f t="shared" si="26"/>
        <v>21435.447</v>
      </c>
      <c r="N192" s="3">
        <f t="shared" si="27"/>
        <v>1.6579919999999999</v>
      </c>
      <c r="O192" s="3">
        <f t="shared" si="27"/>
        <v>21.435447</v>
      </c>
      <c r="P192" s="6"/>
      <c r="AC192" s="3">
        <v>12.616</v>
      </c>
      <c r="AD192" s="3">
        <v>13.689999580383301</v>
      </c>
      <c r="AE192" s="3">
        <v>10.970000267028809</v>
      </c>
      <c r="AF192" s="3">
        <f t="shared" si="28"/>
        <v>13.689999580383301</v>
      </c>
      <c r="AG192" s="3">
        <f t="shared" si="28"/>
        <v>10.970000267028809</v>
      </c>
      <c r="AH192" s="3">
        <f t="shared" si="29"/>
        <v>-9.0299997329711914</v>
      </c>
    </row>
    <row r="193" spans="1:34" x14ac:dyDescent="0.4">
      <c r="A193" s="6" t="s">
        <v>646</v>
      </c>
      <c r="B193" s="6" t="str">
        <f t="shared" si="22"/>
        <v>15:02:32.298</v>
      </c>
      <c r="C193" s="6">
        <f t="shared" si="23"/>
        <v>54152.298000000003</v>
      </c>
      <c r="D193" s="6">
        <f t="shared" si="24"/>
        <v>17.643000000003667</v>
      </c>
      <c r="E193" s="6">
        <v>2577.71</v>
      </c>
      <c r="F193" s="6">
        <v>23440.2</v>
      </c>
      <c r="G193" s="6">
        <v>11307</v>
      </c>
      <c r="H193" s="6">
        <v>848.5</v>
      </c>
      <c r="I193" s="6">
        <v>208</v>
      </c>
      <c r="J193" s="3">
        <f t="shared" si="20"/>
        <v>1963.2339999999999</v>
      </c>
      <c r="K193" s="3">
        <f t="shared" si="21"/>
        <v>23499.644</v>
      </c>
      <c r="L193" s="3">
        <f t="shared" si="25"/>
        <v>1633.848</v>
      </c>
      <c r="M193" s="3">
        <f t="shared" si="26"/>
        <v>21542.251</v>
      </c>
      <c r="N193" s="3">
        <f t="shared" si="27"/>
        <v>1.633848</v>
      </c>
      <c r="O193" s="3">
        <f t="shared" si="27"/>
        <v>21.542251</v>
      </c>
      <c r="P193" s="6"/>
      <c r="AC193" s="3">
        <v>12.686999999999999</v>
      </c>
      <c r="AD193" s="3">
        <v>12.630000114440918</v>
      </c>
      <c r="AE193" s="3">
        <v>12.090000152587891</v>
      </c>
      <c r="AF193" s="3">
        <f t="shared" si="28"/>
        <v>12.630000114440918</v>
      </c>
      <c r="AG193" s="3">
        <f t="shared" si="28"/>
        <v>12.090000152587891</v>
      </c>
      <c r="AH193" s="3">
        <f t="shared" si="29"/>
        <v>-7.9099998474121094</v>
      </c>
    </row>
    <row r="194" spans="1:34" x14ac:dyDescent="0.4">
      <c r="A194" s="6" t="s">
        <v>647</v>
      </c>
      <c r="B194" s="6" t="str">
        <f t="shared" si="22"/>
        <v>15:02:32.390</v>
      </c>
      <c r="C194" s="6">
        <f t="shared" si="23"/>
        <v>54152.39</v>
      </c>
      <c r="D194" s="6">
        <f t="shared" si="24"/>
        <v>17.735000000000582</v>
      </c>
      <c r="E194" s="6">
        <v>2620.1999999999998</v>
      </c>
      <c r="F194" s="6">
        <v>23713.1</v>
      </c>
      <c r="G194" s="6">
        <v>11498.5</v>
      </c>
      <c r="H194" s="6">
        <v>848</v>
      </c>
      <c r="I194" s="6">
        <v>206</v>
      </c>
      <c r="J194" s="3">
        <f t="shared" si="20"/>
        <v>1998.566</v>
      </c>
      <c r="K194" s="3">
        <f t="shared" si="21"/>
        <v>23773.562999999998</v>
      </c>
      <c r="L194" s="3">
        <f t="shared" si="25"/>
        <v>1669.18</v>
      </c>
      <c r="M194" s="3">
        <f t="shared" si="26"/>
        <v>21816.17</v>
      </c>
      <c r="N194" s="3">
        <f t="shared" si="27"/>
        <v>1.6691800000000001</v>
      </c>
      <c r="O194" s="3">
        <f t="shared" si="27"/>
        <v>21.81617</v>
      </c>
      <c r="P194" s="6"/>
      <c r="AC194" s="3">
        <v>12.746</v>
      </c>
      <c r="AD194" s="3">
        <v>12.489999771118164</v>
      </c>
      <c r="AE194" s="3">
        <v>12.989999771118164</v>
      </c>
      <c r="AF194" s="3">
        <f t="shared" si="28"/>
        <v>12.489999771118164</v>
      </c>
      <c r="AG194" s="3">
        <f t="shared" si="28"/>
        <v>12.989999771118164</v>
      </c>
      <c r="AH194" s="3">
        <f t="shared" si="29"/>
        <v>-7.0100002288818359</v>
      </c>
    </row>
    <row r="195" spans="1:34" x14ac:dyDescent="0.4">
      <c r="A195" s="6" t="s">
        <v>648</v>
      </c>
      <c r="B195" s="6" t="str">
        <f t="shared" si="22"/>
        <v>15:02:32.482</v>
      </c>
      <c r="C195" s="6">
        <f t="shared" si="23"/>
        <v>54152.482000000004</v>
      </c>
      <c r="D195" s="6">
        <f t="shared" si="24"/>
        <v>17.827000000004773</v>
      </c>
      <c r="E195" s="6">
        <v>2603.62</v>
      </c>
      <c r="F195" s="6">
        <v>23819.9</v>
      </c>
      <c r="G195" s="6">
        <v>11594</v>
      </c>
      <c r="H195" s="6">
        <v>902</v>
      </c>
      <c r="I195" s="6">
        <v>410.5</v>
      </c>
      <c r="J195" s="3">
        <f t="shared" si="20"/>
        <v>1979.1959999999999</v>
      </c>
      <c r="K195" s="3">
        <f t="shared" si="21"/>
        <v>23879.892</v>
      </c>
      <c r="L195" s="3">
        <f t="shared" si="25"/>
        <v>1649.81</v>
      </c>
      <c r="M195" s="3">
        <f t="shared" si="26"/>
        <v>21922.499</v>
      </c>
      <c r="N195" s="3">
        <f t="shared" si="27"/>
        <v>1.64981</v>
      </c>
      <c r="O195" s="3">
        <f t="shared" si="27"/>
        <v>21.922499000000002</v>
      </c>
      <c r="P195" s="6"/>
      <c r="AC195" s="3">
        <v>12.821</v>
      </c>
      <c r="AD195" s="3">
        <v>11.670000076293945</v>
      </c>
      <c r="AE195" s="3">
        <v>15.979999542236328</v>
      </c>
      <c r="AF195" s="3">
        <f t="shared" si="28"/>
        <v>11.670000076293945</v>
      </c>
      <c r="AG195" s="3">
        <f t="shared" si="28"/>
        <v>15.979999542236328</v>
      </c>
      <c r="AH195" s="3">
        <f t="shared" si="29"/>
        <v>-4.0200004577636719</v>
      </c>
    </row>
    <row r="196" spans="1:34" x14ac:dyDescent="0.4">
      <c r="A196" s="6" t="s">
        <v>649</v>
      </c>
      <c r="B196" s="6" t="str">
        <f t="shared" si="22"/>
        <v>15:02:32.576</v>
      </c>
      <c r="C196" s="6">
        <f t="shared" si="23"/>
        <v>54152.576000000001</v>
      </c>
      <c r="D196" s="6">
        <f t="shared" si="24"/>
        <v>17.921000000002095</v>
      </c>
      <c r="E196" s="6">
        <v>2615.2600000000002</v>
      </c>
      <c r="F196" s="6">
        <v>24063.5</v>
      </c>
      <c r="G196" s="6">
        <v>11784</v>
      </c>
      <c r="H196" s="6">
        <v>845.5</v>
      </c>
      <c r="I196" s="6">
        <v>203.25</v>
      </c>
      <c r="J196" s="3">
        <f t="shared" ref="J196:J217" si="30">ROUND(E196*COS(1.5*PI()/180)-F196*SIN(1.5*PI()/180),3)</f>
        <v>1984.4549999999999</v>
      </c>
      <c r="K196" s="3">
        <f t="shared" ref="K196:K217" si="31">ROUND(E196*SIN(1.5*PI()/180)+F196*COS(1.5*PI()/180),3)</f>
        <v>24123.714</v>
      </c>
      <c r="L196" s="3">
        <f t="shared" si="25"/>
        <v>1655.069</v>
      </c>
      <c r="M196" s="3">
        <f t="shared" si="26"/>
        <v>22166.321</v>
      </c>
      <c r="N196" s="3">
        <f t="shared" si="27"/>
        <v>1.6550689999999999</v>
      </c>
      <c r="O196" s="3">
        <f t="shared" si="27"/>
        <v>22.166321</v>
      </c>
      <c r="P196" s="6"/>
      <c r="AC196" s="3">
        <v>12.882999999999999</v>
      </c>
      <c r="AD196" s="3">
        <v>11.939999580383301</v>
      </c>
      <c r="AE196" s="3">
        <v>9.2100000381469727</v>
      </c>
      <c r="AF196" s="3">
        <f t="shared" si="28"/>
        <v>11.939999580383301</v>
      </c>
      <c r="AG196" s="3">
        <f t="shared" si="28"/>
        <v>9.2100000381469727</v>
      </c>
      <c r="AH196" s="3">
        <f t="shared" si="29"/>
        <v>-10.789999961853027</v>
      </c>
    </row>
    <row r="197" spans="1:34" x14ac:dyDescent="0.4">
      <c r="A197" s="6" t="s">
        <v>650</v>
      </c>
      <c r="B197" s="6" t="str">
        <f t="shared" ref="B197:B217" si="32">MID(A197,12,8)&amp;"."&amp;RIGHT(A197,3)</f>
        <v>15:02:32.669</v>
      </c>
      <c r="C197" s="6">
        <f t="shared" ref="C197:C217" si="33">LEFT(B197,2)*3600+MID(B197,4,2)*60+RIGHT(B197,6)</f>
        <v>54152.669000000002</v>
      </c>
      <c r="D197" s="6">
        <f t="shared" ref="D197:D217" si="34">C197-$C$4</f>
        <v>18.014000000002852</v>
      </c>
      <c r="E197" s="6">
        <v>2637.83</v>
      </c>
      <c r="F197" s="6">
        <v>24209.8</v>
      </c>
      <c r="G197" s="6">
        <v>11890</v>
      </c>
      <c r="H197" s="6">
        <v>802.5</v>
      </c>
      <c r="I197" s="6">
        <v>201.75</v>
      </c>
      <c r="J197" s="3">
        <f t="shared" si="30"/>
        <v>2003.1869999999999</v>
      </c>
      <c r="K197" s="3">
        <f t="shared" si="31"/>
        <v>24270.554</v>
      </c>
      <c r="L197" s="3">
        <f t="shared" ref="L197:L217" si="35">J197-$J$4</f>
        <v>1673.8009999999999</v>
      </c>
      <c r="M197" s="3">
        <f t="shared" ref="M197:M217" si="36">K197-$K$4</f>
        <v>22313.161</v>
      </c>
      <c r="N197" s="3">
        <f t="shared" ref="N197:O217" si="37">L197*0.001</f>
        <v>1.6738009999999999</v>
      </c>
      <c r="O197" s="3">
        <f t="shared" si="37"/>
        <v>22.313161000000001</v>
      </c>
      <c r="P197" s="6"/>
      <c r="AC197" s="3">
        <v>12.944000000000001</v>
      </c>
      <c r="AD197" s="3">
        <v>12.380000114440918</v>
      </c>
      <c r="AE197" s="3">
        <v>12.729999542236328</v>
      </c>
      <c r="AF197" s="3">
        <f t="shared" ref="AF197:AG260" si="38">AD197</f>
        <v>12.380000114440918</v>
      </c>
      <c r="AG197" s="3">
        <f t="shared" si="38"/>
        <v>12.729999542236328</v>
      </c>
      <c r="AH197" s="3">
        <f t="shared" ref="AH197:AH260" si="39">AG197-20</f>
        <v>-7.2700004577636719</v>
      </c>
    </row>
    <row r="198" spans="1:34" x14ac:dyDescent="0.4">
      <c r="A198" s="6" t="s">
        <v>651</v>
      </c>
      <c r="B198" s="6" t="str">
        <f t="shared" si="32"/>
        <v>15:02:32.763</v>
      </c>
      <c r="C198" s="6">
        <f t="shared" si="33"/>
        <v>54152.762999999999</v>
      </c>
      <c r="D198" s="6">
        <f t="shared" si="34"/>
        <v>18.108000000000175</v>
      </c>
      <c r="E198" s="6">
        <v>2609.9299999999998</v>
      </c>
      <c r="F198" s="6">
        <v>24432</v>
      </c>
      <c r="G198" s="6">
        <v>12088</v>
      </c>
      <c r="H198" s="6">
        <v>833</v>
      </c>
      <c r="I198" s="6">
        <v>200.25</v>
      </c>
      <c r="J198" s="3">
        <f t="shared" si="30"/>
        <v>1969.48</v>
      </c>
      <c r="K198" s="3">
        <f t="shared" si="31"/>
        <v>24491.948</v>
      </c>
      <c r="L198" s="3">
        <f t="shared" si="35"/>
        <v>1640.0940000000001</v>
      </c>
      <c r="M198" s="3">
        <f t="shared" si="36"/>
        <v>22534.555</v>
      </c>
      <c r="N198" s="3">
        <f t="shared" si="37"/>
        <v>1.6400940000000002</v>
      </c>
      <c r="O198" s="3">
        <f t="shared" si="37"/>
        <v>22.534555000000001</v>
      </c>
      <c r="P198" s="6"/>
      <c r="AC198" s="3">
        <v>13.009</v>
      </c>
      <c r="AD198" s="3">
        <v>15.470000267028809</v>
      </c>
      <c r="AE198" s="3">
        <v>12.770000457763672</v>
      </c>
      <c r="AF198" s="3">
        <f t="shared" si="38"/>
        <v>15.470000267028809</v>
      </c>
      <c r="AG198" s="3">
        <f t="shared" si="38"/>
        <v>12.770000457763672</v>
      </c>
      <c r="AH198" s="3">
        <f t="shared" si="39"/>
        <v>-7.2299995422363281</v>
      </c>
    </row>
    <row r="199" spans="1:34" x14ac:dyDescent="0.4">
      <c r="A199" s="6" t="s">
        <v>652</v>
      </c>
      <c r="B199" s="6" t="str">
        <f t="shared" si="32"/>
        <v>15:02:32.858</v>
      </c>
      <c r="C199" s="6">
        <f t="shared" si="33"/>
        <v>54152.858</v>
      </c>
      <c r="D199" s="6">
        <f t="shared" si="34"/>
        <v>18.203000000001339</v>
      </c>
      <c r="E199" s="6">
        <v>2605.14</v>
      </c>
      <c r="F199" s="6">
        <v>24532.1</v>
      </c>
      <c r="G199" s="6">
        <v>12173</v>
      </c>
      <c r="H199" s="6">
        <v>871</v>
      </c>
      <c r="I199" s="6">
        <v>399.5</v>
      </c>
      <c r="J199" s="3">
        <f t="shared" si="30"/>
        <v>1962.0719999999999</v>
      </c>
      <c r="K199" s="3">
        <f t="shared" si="31"/>
        <v>24591.887999999999</v>
      </c>
      <c r="L199" s="3">
        <f t="shared" si="35"/>
        <v>1632.6859999999999</v>
      </c>
      <c r="M199" s="3">
        <f t="shared" si="36"/>
        <v>22634.494999999999</v>
      </c>
      <c r="N199" s="3">
        <f t="shared" si="37"/>
        <v>1.6326859999999999</v>
      </c>
      <c r="O199" s="3">
        <f t="shared" si="37"/>
        <v>22.634495000000001</v>
      </c>
      <c r="P199" s="6"/>
      <c r="AC199" s="3">
        <v>13.085000000000001</v>
      </c>
      <c r="AD199" s="3">
        <v>15.729999542236328</v>
      </c>
      <c r="AE199" s="3">
        <v>13.140000343322754</v>
      </c>
      <c r="AF199" s="3">
        <f t="shared" si="38"/>
        <v>15.729999542236328</v>
      </c>
      <c r="AG199" s="3">
        <f t="shared" si="38"/>
        <v>13.140000343322754</v>
      </c>
      <c r="AH199" s="3">
        <f t="shared" si="39"/>
        <v>-6.8599996566772461</v>
      </c>
    </row>
    <row r="200" spans="1:34" x14ac:dyDescent="0.4">
      <c r="A200" s="6" t="s">
        <v>653</v>
      </c>
      <c r="B200" s="6" t="str">
        <f t="shared" si="32"/>
        <v>15:02:32.951</v>
      </c>
      <c r="C200" s="6">
        <f t="shared" si="33"/>
        <v>54152.951000000001</v>
      </c>
      <c r="D200" s="6">
        <f t="shared" si="34"/>
        <v>18.296000000002095</v>
      </c>
      <c r="E200" s="6">
        <v>2619.62</v>
      </c>
      <c r="F200" s="6">
        <v>24797.200000000001</v>
      </c>
      <c r="G200" s="6">
        <v>12384.5</v>
      </c>
      <c r="H200" s="6">
        <v>797</v>
      </c>
      <c r="I200" s="6">
        <v>198.25</v>
      </c>
      <c r="J200" s="3">
        <f t="shared" si="30"/>
        <v>1969.607</v>
      </c>
      <c r="K200" s="3">
        <f t="shared" si="31"/>
        <v>24857.276000000002</v>
      </c>
      <c r="L200" s="3">
        <f t="shared" si="35"/>
        <v>1640.221</v>
      </c>
      <c r="M200" s="3">
        <f t="shared" si="36"/>
        <v>22899.883000000002</v>
      </c>
      <c r="N200" s="3">
        <f t="shared" si="37"/>
        <v>1.6402209999999999</v>
      </c>
      <c r="O200" s="3">
        <f t="shared" si="37"/>
        <v>22.899883000000003</v>
      </c>
      <c r="P200" s="6"/>
      <c r="AC200" s="3">
        <v>13.15</v>
      </c>
      <c r="AD200" s="3">
        <v>17.729999542236328</v>
      </c>
      <c r="AE200" s="3">
        <v>15.180000305175781</v>
      </c>
      <c r="AF200" s="3">
        <f t="shared" si="38"/>
        <v>17.729999542236328</v>
      </c>
      <c r="AG200" s="3">
        <f t="shared" si="38"/>
        <v>15.180000305175781</v>
      </c>
      <c r="AH200" s="3">
        <f t="shared" si="39"/>
        <v>-4.8199996948242188</v>
      </c>
    </row>
    <row r="201" spans="1:34" x14ac:dyDescent="0.4">
      <c r="A201" s="6" t="s">
        <v>654</v>
      </c>
      <c r="B201" s="6" t="str">
        <f t="shared" si="32"/>
        <v>15:02:33.045</v>
      </c>
      <c r="C201" s="6">
        <f t="shared" si="33"/>
        <v>54153.044999999998</v>
      </c>
      <c r="D201" s="6">
        <f t="shared" si="34"/>
        <v>18.389999999999418</v>
      </c>
      <c r="E201" s="6">
        <v>2606.31</v>
      </c>
      <c r="F201" s="6">
        <v>24915.200000000001</v>
      </c>
      <c r="G201" s="6">
        <v>12490</v>
      </c>
      <c r="H201" s="6">
        <v>853</v>
      </c>
      <c r="I201" s="6">
        <v>395</v>
      </c>
      <c r="J201" s="3">
        <f t="shared" si="30"/>
        <v>1953.213</v>
      </c>
      <c r="K201" s="3">
        <f t="shared" si="31"/>
        <v>24974.886999999999</v>
      </c>
      <c r="L201" s="3">
        <f t="shared" si="35"/>
        <v>1623.827</v>
      </c>
      <c r="M201" s="3">
        <f t="shared" si="36"/>
        <v>23017.493999999999</v>
      </c>
      <c r="N201" s="3">
        <f t="shared" si="37"/>
        <v>1.6238270000000001</v>
      </c>
      <c r="O201" s="3">
        <f t="shared" si="37"/>
        <v>23.017493999999999</v>
      </c>
      <c r="P201" s="6"/>
      <c r="AC201" s="3">
        <v>13.209</v>
      </c>
      <c r="AD201" s="3">
        <v>21.920000076293945</v>
      </c>
      <c r="AE201" s="3">
        <v>15.869999885559082</v>
      </c>
      <c r="AF201" s="3">
        <f t="shared" si="38"/>
        <v>21.920000076293945</v>
      </c>
      <c r="AG201" s="3">
        <f t="shared" si="38"/>
        <v>15.869999885559082</v>
      </c>
      <c r="AH201" s="3">
        <f t="shared" si="39"/>
        <v>-4.130000114440918</v>
      </c>
    </row>
    <row r="202" spans="1:34" x14ac:dyDescent="0.4">
      <c r="A202" s="6" t="s">
        <v>655</v>
      </c>
      <c r="B202" s="6" t="str">
        <f t="shared" si="32"/>
        <v>15:02:33.137</v>
      </c>
      <c r="C202" s="6">
        <f t="shared" si="33"/>
        <v>54153.137000000002</v>
      </c>
      <c r="D202" s="6">
        <f t="shared" si="34"/>
        <v>18.482000000003609</v>
      </c>
      <c r="E202" s="6">
        <v>2570.0100000000002</v>
      </c>
      <c r="F202" s="6">
        <v>25171.200000000001</v>
      </c>
      <c r="G202" s="6">
        <v>12724</v>
      </c>
      <c r="H202" s="6">
        <v>843</v>
      </c>
      <c r="I202" s="6">
        <v>393.5</v>
      </c>
      <c r="J202" s="3">
        <f t="shared" si="30"/>
        <v>1910.2239999999999</v>
      </c>
      <c r="K202" s="3">
        <f t="shared" si="31"/>
        <v>25229.848999999998</v>
      </c>
      <c r="L202" s="3">
        <f t="shared" si="35"/>
        <v>1580.838</v>
      </c>
      <c r="M202" s="3">
        <f t="shared" si="36"/>
        <v>23272.455999999998</v>
      </c>
      <c r="N202" s="3">
        <f t="shared" si="37"/>
        <v>1.580838</v>
      </c>
      <c r="O202" s="3">
        <f t="shared" si="37"/>
        <v>23.272455999999998</v>
      </c>
      <c r="P202" s="6"/>
      <c r="AC202" s="3">
        <v>13.271000000000001</v>
      </c>
      <c r="AD202" s="3">
        <v>23.350000381469727</v>
      </c>
      <c r="AE202" s="3">
        <v>22.729999542236328</v>
      </c>
      <c r="AF202" s="3">
        <f t="shared" si="38"/>
        <v>23.350000381469727</v>
      </c>
      <c r="AG202" s="3">
        <f t="shared" si="38"/>
        <v>22.729999542236328</v>
      </c>
      <c r="AH202" s="3">
        <f t="shared" si="39"/>
        <v>2.7299995422363281</v>
      </c>
    </row>
    <row r="203" spans="1:34" x14ac:dyDescent="0.4">
      <c r="A203" s="6" t="s">
        <v>656</v>
      </c>
      <c r="B203" s="6" t="str">
        <f t="shared" si="32"/>
        <v>15:02:33.231</v>
      </c>
      <c r="C203" s="6">
        <f t="shared" si="33"/>
        <v>54153.231</v>
      </c>
      <c r="D203" s="6">
        <f t="shared" si="34"/>
        <v>18.576000000000931</v>
      </c>
      <c r="E203" s="6">
        <v>2556.12</v>
      </c>
      <c r="F203" s="6">
        <v>25295.5</v>
      </c>
      <c r="G203" s="6">
        <v>12836</v>
      </c>
      <c r="H203" s="6">
        <v>799.5</v>
      </c>
      <c r="I203" s="6">
        <v>195.5</v>
      </c>
      <c r="J203" s="3">
        <f t="shared" si="30"/>
        <v>1893.085</v>
      </c>
      <c r="K203" s="3">
        <f t="shared" si="31"/>
        <v>25353.742999999999</v>
      </c>
      <c r="L203" s="3">
        <f t="shared" si="35"/>
        <v>1563.6990000000001</v>
      </c>
      <c r="M203" s="3">
        <f t="shared" si="36"/>
        <v>23396.35</v>
      </c>
      <c r="N203" s="3">
        <f t="shared" si="37"/>
        <v>1.5636990000000002</v>
      </c>
      <c r="O203" s="3">
        <f t="shared" si="37"/>
        <v>23.396349999999998</v>
      </c>
      <c r="P203" s="6"/>
      <c r="AC203" s="3">
        <v>13.337</v>
      </c>
      <c r="AD203" s="3">
        <v>21.889999389648438</v>
      </c>
      <c r="AE203" s="3">
        <v>18.620000839233398</v>
      </c>
      <c r="AF203" s="3">
        <f t="shared" si="38"/>
        <v>21.889999389648438</v>
      </c>
      <c r="AG203" s="3">
        <f t="shared" si="38"/>
        <v>18.620000839233398</v>
      </c>
      <c r="AH203" s="3">
        <f t="shared" si="39"/>
        <v>-1.3799991607666016</v>
      </c>
    </row>
    <row r="204" spans="1:34" x14ac:dyDescent="0.4">
      <c r="A204" s="6" t="s">
        <v>657</v>
      </c>
      <c r="B204" s="6" t="str">
        <f t="shared" si="32"/>
        <v>15:02:33.325</v>
      </c>
      <c r="C204" s="6">
        <f t="shared" si="33"/>
        <v>54153.324999999997</v>
      </c>
      <c r="D204" s="6">
        <f t="shared" si="34"/>
        <v>18.669999999998254</v>
      </c>
      <c r="E204" s="6">
        <v>2533.9899999999998</v>
      </c>
      <c r="F204" s="6">
        <v>25540.400000000001</v>
      </c>
      <c r="G204" s="6">
        <v>13054.5</v>
      </c>
      <c r="H204" s="6">
        <v>797.5</v>
      </c>
      <c r="I204" s="6">
        <v>194</v>
      </c>
      <c r="J204" s="3">
        <f t="shared" si="30"/>
        <v>1864.5519999999999</v>
      </c>
      <c r="K204" s="3">
        <f t="shared" si="31"/>
        <v>25597.98</v>
      </c>
      <c r="L204" s="3">
        <f t="shared" si="35"/>
        <v>1535.1659999999999</v>
      </c>
      <c r="M204" s="3">
        <f t="shared" si="36"/>
        <v>23640.587</v>
      </c>
      <c r="N204" s="3">
        <f t="shared" si="37"/>
        <v>1.535166</v>
      </c>
      <c r="O204" s="3">
        <f t="shared" si="37"/>
        <v>23.640587</v>
      </c>
      <c r="P204" s="6"/>
      <c r="AC204" s="3">
        <v>13.417999999999999</v>
      </c>
      <c r="AD204" s="3">
        <v>24.299999237060547</v>
      </c>
      <c r="AE204" s="3">
        <v>19.590000152587891</v>
      </c>
      <c r="AF204" s="3">
        <f t="shared" si="38"/>
        <v>24.299999237060547</v>
      </c>
      <c r="AG204" s="3">
        <f t="shared" si="38"/>
        <v>19.590000152587891</v>
      </c>
      <c r="AH204" s="3">
        <f t="shared" si="39"/>
        <v>-0.40999984741210938</v>
      </c>
    </row>
    <row r="205" spans="1:34" x14ac:dyDescent="0.4">
      <c r="A205" s="6" t="s">
        <v>658</v>
      </c>
      <c r="B205" s="6" t="str">
        <f t="shared" si="32"/>
        <v>15:02:33.419</v>
      </c>
      <c r="C205" s="6">
        <f t="shared" si="33"/>
        <v>54153.419000000002</v>
      </c>
      <c r="D205" s="6">
        <f t="shared" si="34"/>
        <v>18.764000000002852</v>
      </c>
      <c r="E205" s="6">
        <v>2522.02</v>
      </c>
      <c r="F205" s="6">
        <v>25667.1</v>
      </c>
      <c r="G205" s="6">
        <v>13168</v>
      </c>
      <c r="H205" s="6">
        <v>840</v>
      </c>
      <c r="I205" s="6">
        <v>387</v>
      </c>
      <c r="J205" s="3">
        <f t="shared" si="30"/>
        <v>1849.269</v>
      </c>
      <c r="K205" s="3">
        <f t="shared" si="31"/>
        <v>25724.323</v>
      </c>
      <c r="L205" s="3">
        <f t="shared" si="35"/>
        <v>1519.883</v>
      </c>
      <c r="M205" s="3">
        <f t="shared" si="36"/>
        <v>23766.93</v>
      </c>
      <c r="N205" s="3">
        <f t="shared" si="37"/>
        <v>1.5198830000000001</v>
      </c>
      <c r="O205" s="3">
        <f t="shared" si="37"/>
        <v>23.766930000000002</v>
      </c>
      <c r="P205" s="6"/>
      <c r="AC205" s="3">
        <v>13.478</v>
      </c>
      <c r="AD205" s="3">
        <v>19.299999237060547</v>
      </c>
      <c r="AE205" s="3">
        <v>21.360000610351563</v>
      </c>
      <c r="AF205" s="3">
        <f t="shared" si="38"/>
        <v>19.299999237060547</v>
      </c>
      <c r="AG205" s="3">
        <f t="shared" si="38"/>
        <v>21.360000610351563</v>
      </c>
      <c r="AH205" s="3">
        <f t="shared" si="39"/>
        <v>1.3600006103515625</v>
      </c>
    </row>
    <row r="206" spans="1:34" x14ac:dyDescent="0.4">
      <c r="A206" s="6" t="s">
        <v>659</v>
      </c>
      <c r="B206" s="6" t="str">
        <f t="shared" si="32"/>
        <v>15:02:33.513</v>
      </c>
      <c r="C206" s="6">
        <f t="shared" si="33"/>
        <v>54153.512999999999</v>
      </c>
      <c r="D206" s="6">
        <f t="shared" si="34"/>
        <v>18.858000000000175</v>
      </c>
      <c r="E206" s="6">
        <v>2499.56</v>
      </c>
      <c r="F206" s="6">
        <v>25923.7</v>
      </c>
      <c r="G206" s="6">
        <v>13398</v>
      </c>
      <c r="H206" s="6">
        <v>826</v>
      </c>
      <c r="I206" s="6">
        <v>385.5</v>
      </c>
      <c r="J206" s="3">
        <f t="shared" si="30"/>
        <v>1820.1</v>
      </c>
      <c r="K206" s="3">
        <f t="shared" si="31"/>
        <v>25980.246999999999</v>
      </c>
      <c r="L206" s="3">
        <f t="shared" si="35"/>
        <v>1490.7139999999999</v>
      </c>
      <c r="M206" s="3">
        <f t="shared" si="36"/>
        <v>24022.853999999999</v>
      </c>
      <c r="N206" s="3">
        <f t="shared" si="37"/>
        <v>1.4907139999999999</v>
      </c>
      <c r="O206" s="3">
        <f t="shared" si="37"/>
        <v>24.022853999999999</v>
      </c>
      <c r="P206" s="6"/>
      <c r="AC206" s="3">
        <v>13.542</v>
      </c>
      <c r="AD206" s="3">
        <v>21.129999160766602</v>
      </c>
      <c r="AE206" s="3">
        <v>20.059999465942383</v>
      </c>
      <c r="AF206" s="3">
        <f t="shared" si="38"/>
        <v>21.129999160766602</v>
      </c>
      <c r="AG206" s="3">
        <f t="shared" si="38"/>
        <v>20.059999465942383</v>
      </c>
      <c r="AH206" s="3">
        <f t="shared" si="39"/>
        <v>5.9999465942382813E-2</v>
      </c>
    </row>
    <row r="207" spans="1:34" x14ac:dyDescent="0.4">
      <c r="A207" s="6" t="s">
        <v>660</v>
      </c>
      <c r="B207" s="6" t="str">
        <f t="shared" si="32"/>
        <v>15:02:33.606</v>
      </c>
      <c r="C207" s="6">
        <f t="shared" si="33"/>
        <v>54153.606</v>
      </c>
      <c r="D207" s="6">
        <f t="shared" si="34"/>
        <v>18.951000000000931</v>
      </c>
      <c r="E207" s="6">
        <v>2501.3000000000002</v>
      </c>
      <c r="F207" s="6">
        <v>26033.5</v>
      </c>
      <c r="G207" s="6">
        <v>13491</v>
      </c>
      <c r="H207" s="6">
        <v>749</v>
      </c>
      <c r="I207" s="6">
        <v>191.5</v>
      </c>
      <c r="J207" s="3">
        <f t="shared" si="30"/>
        <v>1818.9649999999999</v>
      </c>
      <c r="K207" s="3">
        <f t="shared" si="31"/>
        <v>26090.055</v>
      </c>
      <c r="L207" s="3">
        <f t="shared" si="35"/>
        <v>1489.579</v>
      </c>
      <c r="M207" s="3">
        <f t="shared" si="36"/>
        <v>24132.662</v>
      </c>
      <c r="N207" s="3">
        <f t="shared" si="37"/>
        <v>1.489579</v>
      </c>
      <c r="O207" s="3">
        <f t="shared" si="37"/>
        <v>24.132662</v>
      </c>
      <c r="P207" s="6"/>
      <c r="AC207" s="3">
        <v>13.606</v>
      </c>
      <c r="AD207" s="3">
        <v>16.149999618530273</v>
      </c>
      <c r="AE207" s="3">
        <v>15.340000152587891</v>
      </c>
      <c r="AF207" s="3">
        <f t="shared" si="38"/>
        <v>16.149999618530273</v>
      </c>
      <c r="AG207" s="3">
        <f t="shared" si="38"/>
        <v>15.340000152587891</v>
      </c>
      <c r="AH207" s="3">
        <f t="shared" si="39"/>
        <v>-4.6599998474121094</v>
      </c>
    </row>
    <row r="208" spans="1:34" x14ac:dyDescent="0.4">
      <c r="A208" s="6" t="s">
        <v>661</v>
      </c>
      <c r="B208" s="6" t="str">
        <f t="shared" si="32"/>
        <v>15:02:33.699</v>
      </c>
      <c r="C208" s="6">
        <f t="shared" si="33"/>
        <v>54153.699000000001</v>
      </c>
      <c r="D208" s="6">
        <f t="shared" si="34"/>
        <v>19.044000000001688</v>
      </c>
      <c r="E208" s="6">
        <v>2414.11</v>
      </c>
      <c r="F208" s="6">
        <v>26292.9</v>
      </c>
      <c r="G208" s="6">
        <v>13758</v>
      </c>
      <c r="H208" s="6">
        <v>819</v>
      </c>
      <c r="I208" s="6">
        <v>382</v>
      </c>
      <c r="J208" s="3">
        <f t="shared" si="30"/>
        <v>1725.0150000000001</v>
      </c>
      <c r="K208" s="3">
        <f t="shared" si="31"/>
        <v>26347.083999999999</v>
      </c>
      <c r="L208" s="3">
        <f t="shared" si="35"/>
        <v>1395.6290000000001</v>
      </c>
      <c r="M208" s="3">
        <f t="shared" si="36"/>
        <v>24389.690999999999</v>
      </c>
      <c r="N208" s="3">
        <f t="shared" si="37"/>
        <v>1.3956290000000002</v>
      </c>
      <c r="O208" s="3">
        <f t="shared" si="37"/>
        <v>24.389690999999999</v>
      </c>
      <c r="P208" s="6"/>
      <c r="AC208" s="3">
        <v>13.667</v>
      </c>
      <c r="AD208" s="3">
        <v>19.229999542236328</v>
      </c>
      <c r="AE208" s="3">
        <v>17.340000152587891</v>
      </c>
      <c r="AF208" s="3">
        <f t="shared" si="38"/>
        <v>19.229999542236328</v>
      </c>
      <c r="AG208" s="3">
        <f t="shared" si="38"/>
        <v>17.340000152587891</v>
      </c>
      <c r="AH208" s="3">
        <f t="shared" si="39"/>
        <v>-2.6599998474121094</v>
      </c>
    </row>
    <row r="209" spans="1:34" x14ac:dyDescent="0.4">
      <c r="A209" s="6" t="s">
        <v>662</v>
      </c>
      <c r="B209" s="6" t="str">
        <f t="shared" si="32"/>
        <v>15:02:33.791</v>
      </c>
      <c r="C209" s="6">
        <f t="shared" si="33"/>
        <v>54153.790999999997</v>
      </c>
      <c r="D209" s="6">
        <f t="shared" si="34"/>
        <v>19.135999999998603</v>
      </c>
      <c r="E209" s="6">
        <v>2407.46</v>
      </c>
      <c r="F209" s="6">
        <v>26421.599999999999</v>
      </c>
      <c r="G209" s="6">
        <v>13872</v>
      </c>
      <c r="H209" s="6">
        <v>762.5</v>
      </c>
      <c r="I209" s="6">
        <v>190</v>
      </c>
      <c r="J209" s="3">
        <f t="shared" si="30"/>
        <v>1714.998</v>
      </c>
      <c r="K209" s="3">
        <f t="shared" si="31"/>
        <v>26475.565999999999</v>
      </c>
      <c r="L209" s="3">
        <f t="shared" si="35"/>
        <v>1385.6120000000001</v>
      </c>
      <c r="M209" s="3">
        <f t="shared" si="36"/>
        <v>24518.172999999999</v>
      </c>
      <c r="N209" s="3">
        <f t="shared" si="37"/>
        <v>1.3856120000000001</v>
      </c>
      <c r="O209" s="3">
        <f t="shared" si="37"/>
        <v>24.518173000000001</v>
      </c>
      <c r="P209" s="6"/>
      <c r="AC209" s="3">
        <v>13.734999999999999</v>
      </c>
      <c r="AD209" s="3">
        <v>17.270000457763672</v>
      </c>
      <c r="AE209" s="3">
        <v>18.670000076293945</v>
      </c>
      <c r="AF209" s="3">
        <f t="shared" si="38"/>
        <v>17.270000457763672</v>
      </c>
      <c r="AG209" s="3">
        <f t="shared" si="38"/>
        <v>18.670000076293945</v>
      </c>
      <c r="AH209" s="3">
        <f t="shared" si="39"/>
        <v>-1.3299999237060547</v>
      </c>
    </row>
    <row r="210" spans="1:34" x14ac:dyDescent="0.4">
      <c r="A210" s="6" t="s">
        <v>663</v>
      </c>
      <c r="B210" s="6" t="str">
        <f t="shared" si="32"/>
        <v>15:02:33.882</v>
      </c>
      <c r="C210" s="6">
        <f t="shared" si="33"/>
        <v>54153.881999999998</v>
      </c>
      <c r="D210" s="6">
        <f t="shared" si="34"/>
        <v>19.226999999998952</v>
      </c>
      <c r="E210" s="6">
        <v>2406.39</v>
      </c>
      <c r="F210" s="6">
        <v>26663.5</v>
      </c>
      <c r="G210" s="6">
        <v>14081</v>
      </c>
      <c r="H210" s="6">
        <v>743</v>
      </c>
      <c r="I210" s="6">
        <v>189</v>
      </c>
      <c r="J210" s="3">
        <f t="shared" si="30"/>
        <v>1707.596</v>
      </c>
      <c r="K210" s="3">
        <f t="shared" si="31"/>
        <v>26717.355</v>
      </c>
      <c r="L210" s="3">
        <f t="shared" si="35"/>
        <v>1378.21</v>
      </c>
      <c r="M210" s="3">
        <f t="shared" si="36"/>
        <v>24759.962</v>
      </c>
      <c r="N210" s="3">
        <f t="shared" si="37"/>
        <v>1.3782100000000002</v>
      </c>
      <c r="O210" s="3">
        <f t="shared" si="37"/>
        <v>24.759962000000002</v>
      </c>
      <c r="P210" s="6"/>
      <c r="AC210" s="3">
        <v>13.805</v>
      </c>
      <c r="AD210" s="3">
        <v>14.829999923706055</v>
      </c>
      <c r="AE210" s="3">
        <v>12.470000267028809</v>
      </c>
      <c r="AF210" s="3">
        <f t="shared" si="38"/>
        <v>14.829999923706055</v>
      </c>
      <c r="AG210" s="3">
        <f t="shared" si="38"/>
        <v>12.470000267028809</v>
      </c>
      <c r="AH210" s="3">
        <f t="shared" si="39"/>
        <v>-7.5299997329711914</v>
      </c>
    </row>
    <row r="211" spans="1:34" x14ac:dyDescent="0.4">
      <c r="A211" s="6" t="s">
        <v>664</v>
      </c>
      <c r="B211" s="6" t="str">
        <f t="shared" si="32"/>
        <v>15:02:33.975</v>
      </c>
      <c r="C211" s="6">
        <f t="shared" si="33"/>
        <v>54153.974999999999</v>
      </c>
      <c r="D211" s="6">
        <f t="shared" si="34"/>
        <v>19.319999999999709</v>
      </c>
      <c r="E211" s="6">
        <v>2351.31</v>
      </c>
      <c r="F211" s="6">
        <v>26758.2</v>
      </c>
      <c r="G211" s="6">
        <v>14190.5</v>
      </c>
      <c r="H211" s="6">
        <v>739.5</v>
      </c>
      <c r="I211" s="6">
        <v>188.25</v>
      </c>
      <c r="J211" s="3">
        <f t="shared" si="30"/>
        <v>1650.056</v>
      </c>
      <c r="K211" s="3">
        <f t="shared" si="31"/>
        <v>26810.580999999998</v>
      </c>
      <c r="L211" s="3">
        <f t="shared" si="35"/>
        <v>1320.67</v>
      </c>
      <c r="M211" s="3">
        <f t="shared" si="36"/>
        <v>24853.187999999998</v>
      </c>
      <c r="N211" s="3">
        <f t="shared" si="37"/>
        <v>1.32067</v>
      </c>
      <c r="O211" s="3">
        <f t="shared" si="37"/>
        <v>24.853187999999999</v>
      </c>
      <c r="P211" s="6"/>
      <c r="AC211" s="3">
        <v>13.87</v>
      </c>
      <c r="AD211" s="3">
        <v>13.539999961853027</v>
      </c>
      <c r="AE211" s="3">
        <v>9.6999998092651367</v>
      </c>
      <c r="AF211" s="3">
        <f t="shared" si="38"/>
        <v>13.539999961853027</v>
      </c>
      <c r="AG211" s="3">
        <f t="shared" si="38"/>
        <v>9.6999998092651367</v>
      </c>
      <c r="AH211" s="3">
        <f t="shared" si="39"/>
        <v>-10.300000190734863</v>
      </c>
    </row>
    <row r="212" spans="1:34" x14ac:dyDescent="0.4">
      <c r="P212" s="6"/>
      <c r="AC212" s="3">
        <v>13.935</v>
      </c>
      <c r="AD212" s="3">
        <v>16.840000152587891</v>
      </c>
      <c r="AE212" s="3">
        <v>9.6099996566772461</v>
      </c>
      <c r="AF212" s="3">
        <f t="shared" si="38"/>
        <v>16.840000152587891</v>
      </c>
      <c r="AG212" s="3">
        <f t="shared" si="38"/>
        <v>9.6099996566772461</v>
      </c>
      <c r="AH212" s="3">
        <f t="shared" si="39"/>
        <v>-10.390000343322754</v>
      </c>
    </row>
    <row r="213" spans="1:34" x14ac:dyDescent="0.4">
      <c r="P213" s="6"/>
      <c r="AC213" s="3">
        <v>14.002000000000001</v>
      </c>
      <c r="AD213" s="3">
        <v>21.709999084472656</v>
      </c>
      <c r="AE213" s="3">
        <v>13.689999580383301</v>
      </c>
      <c r="AF213" s="3">
        <f t="shared" si="38"/>
        <v>21.709999084472656</v>
      </c>
      <c r="AG213" s="3">
        <f t="shared" si="38"/>
        <v>13.689999580383301</v>
      </c>
      <c r="AH213" s="3">
        <f t="shared" si="39"/>
        <v>-6.3100004196166992</v>
      </c>
    </row>
    <row r="214" spans="1:34" x14ac:dyDescent="0.4">
      <c r="P214" s="6"/>
      <c r="AC214" s="3">
        <v>14.084</v>
      </c>
      <c r="AD214" s="3">
        <v>18</v>
      </c>
      <c r="AE214" s="3">
        <v>13.630000114440918</v>
      </c>
      <c r="AF214" s="3">
        <f t="shared" si="38"/>
        <v>18</v>
      </c>
      <c r="AG214" s="3">
        <f t="shared" si="38"/>
        <v>13.630000114440918</v>
      </c>
      <c r="AH214" s="3">
        <f t="shared" si="39"/>
        <v>-6.369999885559082</v>
      </c>
    </row>
    <row r="215" spans="1:34" x14ac:dyDescent="0.4">
      <c r="P215" s="6"/>
      <c r="AC215" s="3">
        <v>14.135</v>
      </c>
      <c r="AD215" s="3">
        <v>18.229999542236328</v>
      </c>
      <c r="AE215" s="3">
        <v>13.300000190734863</v>
      </c>
      <c r="AF215" s="3">
        <f t="shared" si="38"/>
        <v>18.229999542236328</v>
      </c>
      <c r="AG215" s="3">
        <f t="shared" si="38"/>
        <v>13.300000190734863</v>
      </c>
      <c r="AH215" s="3">
        <f t="shared" si="39"/>
        <v>-6.6999998092651367</v>
      </c>
    </row>
    <row r="216" spans="1:34" x14ac:dyDescent="0.4">
      <c r="P216" s="6"/>
      <c r="AC216" s="3">
        <v>14.205</v>
      </c>
      <c r="AD216" s="3">
        <v>18.899999618530273</v>
      </c>
      <c r="AE216" s="3">
        <v>13.840000152587891</v>
      </c>
      <c r="AF216" s="3">
        <f t="shared" si="38"/>
        <v>18.899999618530273</v>
      </c>
      <c r="AG216" s="3">
        <f t="shared" si="38"/>
        <v>13.840000152587891</v>
      </c>
      <c r="AH216" s="3">
        <f t="shared" si="39"/>
        <v>-6.1599998474121094</v>
      </c>
    </row>
    <row r="217" spans="1:34" x14ac:dyDescent="0.4">
      <c r="P217" s="6"/>
      <c r="AC217" s="3">
        <v>14.272</v>
      </c>
      <c r="AD217" s="3">
        <v>20.670000076293945</v>
      </c>
      <c r="AE217" s="3">
        <v>17.190000534057617</v>
      </c>
      <c r="AF217" s="3">
        <f t="shared" si="38"/>
        <v>20.670000076293945</v>
      </c>
      <c r="AG217" s="3">
        <f t="shared" si="38"/>
        <v>17.190000534057617</v>
      </c>
      <c r="AH217" s="3">
        <f t="shared" si="39"/>
        <v>-2.8099994659423828</v>
      </c>
    </row>
    <row r="218" spans="1:34" x14ac:dyDescent="0.4">
      <c r="J218" s="6"/>
      <c r="K218" s="6"/>
      <c r="L218" s="6"/>
      <c r="M218" s="6"/>
      <c r="N218" s="6"/>
      <c r="O218" s="6"/>
      <c r="P218" s="6"/>
      <c r="AC218" s="3">
        <v>14.337999999999999</v>
      </c>
      <c r="AD218" s="3">
        <v>18.430000305175781</v>
      </c>
      <c r="AE218" s="3">
        <v>10.5</v>
      </c>
      <c r="AF218" s="3">
        <f t="shared" si="38"/>
        <v>18.430000305175781</v>
      </c>
      <c r="AG218" s="3">
        <f t="shared" si="38"/>
        <v>10.5</v>
      </c>
      <c r="AH218" s="3">
        <f t="shared" si="39"/>
        <v>-9.5</v>
      </c>
    </row>
    <row r="219" spans="1:34" x14ac:dyDescent="0.4">
      <c r="J219" s="6"/>
      <c r="K219" s="6"/>
      <c r="L219" s="6"/>
      <c r="M219" s="6"/>
      <c r="N219" s="6"/>
      <c r="O219" s="6"/>
      <c r="P219" s="6"/>
      <c r="AC219" s="3">
        <v>14.401999999999999</v>
      </c>
      <c r="AD219" s="3">
        <v>15.630000114440918</v>
      </c>
      <c r="AE219" s="3">
        <v>9.3299999237060547</v>
      </c>
      <c r="AF219" s="3">
        <f t="shared" si="38"/>
        <v>15.630000114440918</v>
      </c>
      <c r="AG219" s="3">
        <f t="shared" si="38"/>
        <v>9.3299999237060547</v>
      </c>
      <c r="AH219" s="3">
        <f t="shared" si="39"/>
        <v>-10.670000076293945</v>
      </c>
    </row>
    <row r="220" spans="1:34" x14ac:dyDescent="0.4">
      <c r="J220" s="6"/>
      <c r="K220" s="6"/>
      <c r="L220" s="6"/>
      <c r="M220" s="6"/>
      <c r="N220" s="6"/>
      <c r="O220" s="6"/>
      <c r="P220" s="6"/>
      <c r="AC220" s="3">
        <v>14.467000000000001</v>
      </c>
      <c r="AD220" s="3">
        <v>17.790000915527344</v>
      </c>
      <c r="AE220" s="3">
        <v>11.710000038146973</v>
      </c>
      <c r="AF220" s="3">
        <f t="shared" si="38"/>
        <v>17.790000915527344</v>
      </c>
      <c r="AG220" s="3">
        <f t="shared" si="38"/>
        <v>11.710000038146973</v>
      </c>
      <c r="AH220" s="3">
        <f t="shared" si="39"/>
        <v>-8.2899999618530273</v>
      </c>
    </row>
    <row r="221" spans="1:34" x14ac:dyDescent="0.4">
      <c r="J221" s="6"/>
      <c r="K221" s="6"/>
      <c r="L221" s="6"/>
      <c r="M221" s="6"/>
      <c r="N221" s="6"/>
      <c r="O221" s="6"/>
      <c r="P221" s="6"/>
      <c r="AC221" s="3">
        <v>14.529</v>
      </c>
      <c r="AD221" s="3">
        <v>25.659999847412109</v>
      </c>
      <c r="AE221" s="3">
        <v>24.340000152587891</v>
      </c>
      <c r="AF221" s="3">
        <f t="shared" si="38"/>
        <v>25.659999847412109</v>
      </c>
      <c r="AG221" s="3">
        <f t="shared" si="38"/>
        <v>24.340000152587891</v>
      </c>
      <c r="AH221" s="3">
        <f t="shared" si="39"/>
        <v>4.3400001525878906</v>
      </c>
    </row>
    <row r="222" spans="1:34" x14ac:dyDescent="0.4">
      <c r="J222" s="6"/>
      <c r="K222" s="6"/>
      <c r="L222" s="6"/>
      <c r="M222" s="6"/>
      <c r="N222" s="6"/>
      <c r="O222" s="6"/>
      <c r="P222" s="6"/>
      <c r="AC222" s="3">
        <v>14.603</v>
      </c>
      <c r="AD222" s="3">
        <v>22.659999847412109</v>
      </c>
      <c r="AE222" s="3">
        <v>17.879999160766602</v>
      </c>
      <c r="AF222" s="3">
        <f t="shared" si="38"/>
        <v>22.659999847412109</v>
      </c>
      <c r="AG222" s="3">
        <f t="shared" si="38"/>
        <v>17.879999160766602</v>
      </c>
      <c r="AH222" s="3">
        <f t="shared" si="39"/>
        <v>-2.1200008392333984</v>
      </c>
    </row>
    <row r="223" spans="1:34" x14ac:dyDescent="0.4">
      <c r="J223" s="6"/>
      <c r="K223" s="6"/>
      <c r="L223" s="6"/>
      <c r="M223" s="6"/>
      <c r="N223" s="6"/>
      <c r="O223" s="6"/>
      <c r="P223" s="6"/>
      <c r="AC223" s="3">
        <v>14.663</v>
      </c>
      <c r="AD223" s="3">
        <v>23.75</v>
      </c>
      <c r="AE223" s="3">
        <v>18.819999694824219</v>
      </c>
      <c r="AF223" s="3">
        <f t="shared" si="38"/>
        <v>23.75</v>
      </c>
      <c r="AG223" s="3">
        <f t="shared" si="38"/>
        <v>18.819999694824219</v>
      </c>
      <c r="AH223" s="3">
        <f t="shared" si="39"/>
        <v>-1.1800003051757813</v>
      </c>
    </row>
    <row r="224" spans="1:34" x14ac:dyDescent="0.4">
      <c r="J224" s="6"/>
      <c r="K224" s="6"/>
      <c r="L224" s="6"/>
      <c r="M224" s="6"/>
      <c r="N224" s="6"/>
      <c r="O224" s="6"/>
      <c r="P224" s="6"/>
      <c r="AC224" s="3">
        <v>14.741</v>
      </c>
      <c r="AD224" s="3">
        <v>19.430000305175781</v>
      </c>
      <c r="AE224" s="3">
        <v>20.459999084472656</v>
      </c>
      <c r="AF224" s="3">
        <f t="shared" si="38"/>
        <v>19.430000305175781</v>
      </c>
      <c r="AG224" s="3">
        <f t="shared" si="38"/>
        <v>20.459999084472656</v>
      </c>
      <c r="AH224" s="3">
        <f t="shared" si="39"/>
        <v>0.45999908447265625</v>
      </c>
    </row>
    <row r="225" spans="10:34" x14ac:dyDescent="0.4">
      <c r="J225" s="6"/>
      <c r="K225" s="6"/>
      <c r="L225" s="6"/>
      <c r="M225" s="6"/>
      <c r="N225" s="6"/>
      <c r="O225" s="6"/>
      <c r="P225" s="6"/>
      <c r="AC225" s="3">
        <v>14.818</v>
      </c>
      <c r="AD225" s="3">
        <v>18.770000457763672</v>
      </c>
      <c r="AE225" s="3">
        <v>17.329999923706055</v>
      </c>
      <c r="AF225" s="3">
        <f t="shared" si="38"/>
        <v>18.770000457763672</v>
      </c>
      <c r="AG225" s="3">
        <f t="shared" si="38"/>
        <v>17.329999923706055</v>
      </c>
      <c r="AH225" s="3">
        <f t="shared" si="39"/>
        <v>-2.6700000762939453</v>
      </c>
    </row>
    <row r="226" spans="10:34" x14ac:dyDescent="0.4">
      <c r="J226" s="6"/>
      <c r="K226" s="6"/>
      <c r="L226" s="6"/>
      <c r="M226" s="6"/>
      <c r="N226" s="6"/>
      <c r="O226" s="6"/>
      <c r="P226" s="6"/>
      <c r="AC226" s="3">
        <v>14.878</v>
      </c>
      <c r="AD226" s="3">
        <v>20.950000762939453</v>
      </c>
      <c r="AE226" s="3">
        <v>10.970000267028809</v>
      </c>
      <c r="AF226" s="3">
        <f t="shared" si="38"/>
        <v>20.950000762939453</v>
      </c>
      <c r="AG226" s="3">
        <f t="shared" si="38"/>
        <v>10.970000267028809</v>
      </c>
      <c r="AH226" s="3">
        <f t="shared" si="39"/>
        <v>-9.0299997329711914</v>
      </c>
    </row>
    <row r="227" spans="10:34" x14ac:dyDescent="0.4">
      <c r="J227" s="6"/>
      <c r="K227" s="6"/>
      <c r="L227" s="6"/>
      <c r="M227" s="6"/>
      <c r="N227" s="6"/>
      <c r="O227" s="6"/>
      <c r="P227" s="6"/>
      <c r="AC227" s="3">
        <v>14.933</v>
      </c>
      <c r="AD227" s="3">
        <v>20.950000762939453</v>
      </c>
      <c r="AE227" s="3">
        <v>10.970000267028809</v>
      </c>
      <c r="AF227" s="3">
        <f t="shared" si="38"/>
        <v>20.950000762939453</v>
      </c>
      <c r="AG227" s="3">
        <f t="shared" si="38"/>
        <v>10.970000267028809</v>
      </c>
      <c r="AH227" s="3">
        <f t="shared" si="39"/>
        <v>-9.0299997329711914</v>
      </c>
    </row>
    <row r="228" spans="10:34" x14ac:dyDescent="0.4">
      <c r="J228" s="6"/>
      <c r="K228" s="6"/>
      <c r="L228" s="6"/>
      <c r="M228" s="6"/>
      <c r="N228" s="6"/>
      <c r="O228" s="6"/>
      <c r="P228" s="6"/>
      <c r="AC228" s="3">
        <v>15</v>
      </c>
      <c r="AD228" s="3">
        <v>16.540000915527344</v>
      </c>
      <c r="AE228" s="3">
        <v>6.5</v>
      </c>
      <c r="AF228" s="3">
        <f t="shared" si="38"/>
        <v>16.540000915527344</v>
      </c>
      <c r="AG228" s="3">
        <f t="shared" si="38"/>
        <v>6.5</v>
      </c>
      <c r="AH228" s="3">
        <f t="shared" si="39"/>
        <v>-13.5</v>
      </c>
    </row>
    <row r="229" spans="10:34" x14ac:dyDescent="0.4">
      <c r="J229" s="6"/>
      <c r="K229" s="6"/>
      <c r="L229" s="6"/>
      <c r="M229" s="6"/>
      <c r="N229" s="6"/>
      <c r="O229" s="6"/>
      <c r="P229" s="6"/>
      <c r="AC229" s="3">
        <v>15.068</v>
      </c>
      <c r="AD229" s="3">
        <v>17.989999771118164</v>
      </c>
      <c r="AE229" s="3">
        <v>9.1700000762939453</v>
      </c>
      <c r="AF229" s="3">
        <f t="shared" si="38"/>
        <v>17.989999771118164</v>
      </c>
      <c r="AG229" s="3">
        <f t="shared" si="38"/>
        <v>9.1700000762939453</v>
      </c>
      <c r="AH229" s="3">
        <f t="shared" si="39"/>
        <v>-10.829999923706055</v>
      </c>
    </row>
    <row r="230" spans="10:34" x14ac:dyDescent="0.4">
      <c r="J230" s="6"/>
      <c r="K230" s="6"/>
      <c r="L230" s="6"/>
      <c r="M230" s="6"/>
      <c r="N230" s="6"/>
      <c r="O230" s="6"/>
      <c r="P230" s="6"/>
      <c r="AC230" s="3">
        <v>15.137</v>
      </c>
      <c r="AD230" s="3">
        <v>19.129999160766602</v>
      </c>
      <c r="AE230" s="3">
        <v>15.979999542236328</v>
      </c>
      <c r="AF230" s="3">
        <f t="shared" si="38"/>
        <v>19.129999160766602</v>
      </c>
      <c r="AG230" s="3">
        <f t="shared" si="38"/>
        <v>15.979999542236328</v>
      </c>
      <c r="AH230" s="3">
        <f t="shared" si="39"/>
        <v>-4.0200004577636719</v>
      </c>
    </row>
    <row r="231" spans="10:34" x14ac:dyDescent="0.4">
      <c r="J231" s="6"/>
      <c r="K231" s="6"/>
      <c r="L231" s="6"/>
      <c r="M231" s="6"/>
      <c r="N231" s="6"/>
      <c r="O231" s="6"/>
      <c r="P231" s="6"/>
      <c r="AC231" s="3">
        <v>15.201000000000001</v>
      </c>
      <c r="AD231" s="3">
        <v>15.130000114440918</v>
      </c>
      <c r="AE231" s="3">
        <v>8.630000114440918</v>
      </c>
      <c r="AF231" s="3">
        <f t="shared" si="38"/>
        <v>15.130000114440918</v>
      </c>
      <c r="AG231" s="3">
        <f t="shared" si="38"/>
        <v>8.630000114440918</v>
      </c>
      <c r="AH231" s="3">
        <f t="shared" si="39"/>
        <v>-11.369999885559082</v>
      </c>
    </row>
    <row r="232" spans="10:34" x14ac:dyDescent="0.4">
      <c r="J232" s="6"/>
      <c r="K232" s="6"/>
      <c r="L232" s="6"/>
      <c r="M232" s="6"/>
      <c r="N232" s="6"/>
      <c r="O232" s="6"/>
      <c r="P232" s="6"/>
      <c r="AC232" s="3">
        <v>15.266</v>
      </c>
      <c r="AD232" s="3">
        <v>18.180000305175781</v>
      </c>
      <c r="AE232" s="3">
        <v>14.260000228881836</v>
      </c>
      <c r="AF232" s="3">
        <f t="shared" si="38"/>
        <v>18.180000305175781</v>
      </c>
      <c r="AG232" s="3">
        <f t="shared" si="38"/>
        <v>14.260000228881836</v>
      </c>
      <c r="AH232" s="3">
        <f t="shared" si="39"/>
        <v>-5.7399997711181641</v>
      </c>
    </row>
    <row r="233" spans="10:34" x14ac:dyDescent="0.4">
      <c r="J233" s="6"/>
      <c r="K233" s="6"/>
      <c r="L233" s="6"/>
      <c r="M233" s="6"/>
      <c r="N233" s="6"/>
      <c r="O233" s="6"/>
      <c r="P233" s="6"/>
      <c r="AC233" s="3">
        <v>15.327999999999999</v>
      </c>
      <c r="AD233" s="3">
        <v>23.079999923706055</v>
      </c>
      <c r="AE233" s="3">
        <v>18.629999160766602</v>
      </c>
      <c r="AF233" s="3">
        <f t="shared" si="38"/>
        <v>23.079999923706055</v>
      </c>
      <c r="AG233" s="3">
        <f t="shared" si="38"/>
        <v>18.629999160766602</v>
      </c>
      <c r="AH233" s="3">
        <f t="shared" si="39"/>
        <v>-1.3700008392333984</v>
      </c>
    </row>
    <row r="234" spans="10:34" x14ac:dyDescent="0.4">
      <c r="J234" s="6"/>
      <c r="K234" s="6"/>
      <c r="L234" s="6"/>
      <c r="M234" s="6"/>
      <c r="N234" s="6"/>
      <c r="O234" s="6"/>
      <c r="P234" s="6"/>
      <c r="AC234" s="3">
        <v>15.401</v>
      </c>
      <c r="AD234" s="3">
        <v>23.549999237060547</v>
      </c>
      <c r="AE234" s="3">
        <v>18.670000076293945</v>
      </c>
      <c r="AF234" s="3">
        <f t="shared" si="38"/>
        <v>23.549999237060547</v>
      </c>
      <c r="AG234" s="3">
        <f t="shared" si="38"/>
        <v>18.670000076293945</v>
      </c>
      <c r="AH234" s="3">
        <f t="shared" si="39"/>
        <v>-1.3299999237060547</v>
      </c>
    </row>
    <row r="235" spans="10:34" x14ac:dyDescent="0.4">
      <c r="J235" s="6"/>
      <c r="K235" s="6"/>
      <c r="L235" s="6"/>
      <c r="M235" s="6"/>
      <c r="N235" s="6"/>
      <c r="O235" s="6"/>
      <c r="P235" s="6"/>
      <c r="AC235" s="3">
        <v>15.467000000000001</v>
      </c>
      <c r="AD235" s="3">
        <v>26.979999542236328</v>
      </c>
      <c r="AE235" s="3">
        <v>20.709999084472656</v>
      </c>
      <c r="AF235" s="3">
        <f t="shared" si="38"/>
        <v>26.979999542236328</v>
      </c>
      <c r="AG235" s="3">
        <f t="shared" si="38"/>
        <v>20.709999084472656</v>
      </c>
      <c r="AH235" s="3">
        <f t="shared" si="39"/>
        <v>0.70999908447265625</v>
      </c>
    </row>
    <row r="236" spans="10:34" x14ac:dyDescent="0.4">
      <c r="J236" s="6"/>
      <c r="K236" s="6"/>
      <c r="L236" s="6"/>
      <c r="M236" s="6"/>
      <c r="N236" s="6"/>
      <c r="O236" s="6"/>
      <c r="P236" s="6"/>
      <c r="AC236" s="3">
        <v>15.528</v>
      </c>
      <c r="AD236" s="3">
        <v>16.979999542236328</v>
      </c>
      <c r="AE236" s="3">
        <v>23.780000686645508</v>
      </c>
      <c r="AF236" s="3">
        <f t="shared" si="38"/>
        <v>16.979999542236328</v>
      </c>
      <c r="AG236" s="3">
        <f t="shared" si="38"/>
        <v>23.780000686645508</v>
      </c>
      <c r="AH236" s="3">
        <f t="shared" si="39"/>
        <v>3.7800006866455078</v>
      </c>
    </row>
    <row r="237" spans="10:34" x14ac:dyDescent="0.4">
      <c r="J237" s="6"/>
      <c r="K237" s="6"/>
      <c r="L237" s="6"/>
      <c r="M237" s="6"/>
      <c r="N237" s="6"/>
      <c r="O237" s="6"/>
      <c r="P237" s="6"/>
      <c r="AC237" s="3">
        <v>15.598000000000001</v>
      </c>
      <c r="AD237" s="3">
        <v>15.199999809265137</v>
      </c>
      <c r="AE237" s="3">
        <v>10.930000305175781</v>
      </c>
      <c r="AF237" s="3">
        <f t="shared" si="38"/>
        <v>15.199999809265137</v>
      </c>
      <c r="AG237" s="3">
        <f t="shared" si="38"/>
        <v>10.930000305175781</v>
      </c>
      <c r="AH237" s="3">
        <f t="shared" si="39"/>
        <v>-9.0699996948242188</v>
      </c>
    </row>
    <row r="238" spans="10:34" x14ac:dyDescent="0.4">
      <c r="J238" s="6"/>
      <c r="K238" s="6"/>
      <c r="L238" s="6"/>
      <c r="M238" s="6"/>
      <c r="N238" s="6"/>
      <c r="O238" s="6"/>
      <c r="P238" s="6"/>
      <c r="AC238" s="3">
        <v>15.673</v>
      </c>
      <c r="AD238" s="3">
        <v>23.180000305175781</v>
      </c>
      <c r="AE238" s="3">
        <v>37.400001525878906</v>
      </c>
      <c r="AF238" s="3">
        <f t="shared" si="38"/>
        <v>23.180000305175781</v>
      </c>
      <c r="AG238" s="3">
        <f t="shared" si="38"/>
        <v>37.400001525878906</v>
      </c>
      <c r="AH238" s="3">
        <f t="shared" si="39"/>
        <v>17.400001525878906</v>
      </c>
    </row>
    <row r="239" spans="10:34" x14ac:dyDescent="0.4">
      <c r="J239" s="6"/>
      <c r="K239" s="6"/>
      <c r="L239" s="6"/>
      <c r="M239" s="6"/>
      <c r="N239" s="6"/>
      <c r="O239" s="6"/>
      <c r="P239" s="6"/>
      <c r="AC239" s="3">
        <v>15.734999999999999</v>
      </c>
      <c r="AD239" s="3">
        <v>8.3999996185302734</v>
      </c>
      <c r="AE239" s="3">
        <v>1.9800000190734863</v>
      </c>
      <c r="AF239" s="3">
        <f t="shared" si="38"/>
        <v>8.3999996185302734</v>
      </c>
      <c r="AG239" s="3">
        <f t="shared" si="38"/>
        <v>1.9800000190734863</v>
      </c>
      <c r="AH239" s="3">
        <f t="shared" si="39"/>
        <v>-18.019999980926514</v>
      </c>
    </row>
    <row r="240" spans="10:34" x14ac:dyDescent="0.4">
      <c r="J240" s="6"/>
      <c r="K240" s="6"/>
      <c r="L240" s="6"/>
      <c r="M240" s="6"/>
      <c r="N240" s="6"/>
      <c r="O240" s="6"/>
      <c r="P240" s="6"/>
      <c r="AC240" s="3">
        <v>15.797000000000001</v>
      </c>
      <c r="AD240" s="3">
        <v>5.2199997901916504</v>
      </c>
      <c r="AE240" s="3">
        <v>0.93999999761581421</v>
      </c>
      <c r="AF240" s="3">
        <f t="shared" si="38"/>
        <v>5.2199997901916504</v>
      </c>
      <c r="AG240" s="3">
        <f t="shared" si="38"/>
        <v>0.93999999761581421</v>
      </c>
      <c r="AH240" s="3">
        <f t="shared" si="39"/>
        <v>-19.060000002384186</v>
      </c>
    </row>
    <row r="241" spans="10:34" x14ac:dyDescent="0.4">
      <c r="J241" s="6"/>
      <c r="K241" s="6"/>
      <c r="L241" s="6"/>
      <c r="M241" s="6"/>
      <c r="N241" s="6"/>
      <c r="O241" s="6"/>
      <c r="P241" s="6"/>
      <c r="AC241" s="3">
        <v>15.868</v>
      </c>
      <c r="AD241" s="3">
        <v>4.6399998664855957</v>
      </c>
      <c r="AE241" s="3">
        <v>-1.0199999809265137</v>
      </c>
      <c r="AF241" s="3">
        <f t="shared" si="38"/>
        <v>4.6399998664855957</v>
      </c>
      <c r="AG241" s="3">
        <f t="shared" si="38"/>
        <v>-1.0199999809265137</v>
      </c>
      <c r="AH241" s="3">
        <f t="shared" si="39"/>
        <v>-21.019999980926514</v>
      </c>
    </row>
    <row r="242" spans="10:34" x14ac:dyDescent="0.4">
      <c r="J242" s="6"/>
      <c r="K242" s="6"/>
      <c r="L242" s="6"/>
      <c r="M242" s="6"/>
      <c r="N242" s="6"/>
      <c r="O242" s="6"/>
      <c r="P242" s="6"/>
      <c r="AC242" s="3">
        <v>15.939</v>
      </c>
      <c r="AD242" s="3">
        <v>6.320000171661377</v>
      </c>
      <c r="AE242" s="3">
        <v>-1.3300000429153442</v>
      </c>
      <c r="AF242" s="3">
        <f t="shared" si="38"/>
        <v>6.320000171661377</v>
      </c>
      <c r="AG242" s="3">
        <f t="shared" si="38"/>
        <v>-1.3300000429153442</v>
      </c>
      <c r="AH242" s="3">
        <f t="shared" si="39"/>
        <v>-21.330000042915344</v>
      </c>
    </row>
    <row r="243" spans="10:34" x14ac:dyDescent="0.4">
      <c r="J243" s="6"/>
      <c r="K243" s="6"/>
      <c r="L243" s="6"/>
      <c r="M243" s="6"/>
      <c r="N243" s="6"/>
      <c r="O243" s="6"/>
      <c r="P243" s="6"/>
      <c r="AC243" s="3">
        <v>16</v>
      </c>
      <c r="AD243" s="3">
        <v>3.7699999809265137</v>
      </c>
      <c r="AE243" s="3">
        <v>2.9000000953674316</v>
      </c>
      <c r="AF243" s="3">
        <f t="shared" si="38"/>
        <v>3.7699999809265137</v>
      </c>
      <c r="AG243" s="3">
        <f t="shared" si="38"/>
        <v>2.9000000953674316</v>
      </c>
      <c r="AH243" s="3">
        <f t="shared" si="39"/>
        <v>-17.099999904632568</v>
      </c>
    </row>
    <row r="244" spans="10:34" x14ac:dyDescent="0.4">
      <c r="J244" s="6"/>
      <c r="K244" s="6"/>
      <c r="L244" s="6"/>
      <c r="M244" s="6"/>
      <c r="N244" s="6"/>
      <c r="O244" s="6"/>
      <c r="P244" s="6"/>
      <c r="AC244" s="3">
        <v>16.067</v>
      </c>
      <c r="AD244" s="3">
        <v>6.4699997901916504</v>
      </c>
      <c r="AE244" s="3">
        <v>7.6100001335144043</v>
      </c>
      <c r="AF244" s="3">
        <f t="shared" si="38"/>
        <v>6.4699997901916504</v>
      </c>
      <c r="AG244" s="3">
        <f t="shared" si="38"/>
        <v>7.6100001335144043</v>
      </c>
      <c r="AH244" s="3">
        <f t="shared" si="39"/>
        <v>-12.389999866485596</v>
      </c>
    </row>
    <row r="245" spans="10:34" x14ac:dyDescent="0.4">
      <c r="J245" s="6"/>
      <c r="K245" s="6"/>
      <c r="L245" s="6"/>
      <c r="M245" s="6"/>
      <c r="N245" s="6"/>
      <c r="O245" s="6"/>
      <c r="P245" s="6"/>
      <c r="AC245" s="3">
        <v>16.132000000000001</v>
      </c>
      <c r="AD245" s="3">
        <v>11.270000457763672</v>
      </c>
      <c r="AE245" s="3">
        <v>11.420000076293945</v>
      </c>
      <c r="AF245" s="3">
        <f t="shared" si="38"/>
        <v>11.270000457763672</v>
      </c>
      <c r="AG245" s="3">
        <f t="shared" si="38"/>
        <v>11.420000076293945</v>
      </c>
      <c r="AH245" s="3">
        <f t="shared" si="39"/>
        <v>-8.5799999237060547</v>
      </c>
    </row>
    <row r="246" spans="10:34" x14ac:dyDescent="0.4">
      <c r="J246" s="6"/>
      <c r="K246" s="6"/>
      <c r="L246" s="6"/>
      <c r="M246" s="6"/>
      <c r="N246" s="6"/>
      <c r="O246" s="6"/>
      <c r="P246" s="6"/>
      <c r="AC246" s="3">
        <v>16.207000000000001</v>
      </c>
      <c r="AD246" s="3">
        <v>16.069999694824219</v>
      </c>
      <c r="AE246" s="3">
        <v>14.020000457763672</v>
      </c>
      <c r="AF246" s="3">
        <f t="shared" si="38"/>
        <v>16.069999694824219</v>
      </c>
      <c r="AG246" s="3">
        <f t="shared" si="38"/>
        <v>14.020000457763672</v>
      </c>
      <c r="AH246" s="3">
        <f t="shared" si="39"/>
        <v>-5.9799995422363281</v>
      </c>
    </row>
    <row r="247" spans="10:34" x14ac:dyDescent="0.4">
      <c r="J247" s="6"/>
      <c r="K247" s="6"/>
      <c r="L247" s="6"/>
      <c r="M247" s="6"/>
      <c r="N247" s="6"/>
      <c r="O247" s="6"/>
      <c r="P247" s="6"/>
      <c r="AC247" s="3">
        <v>16.271999999999998</v>
      </c>
      <c r="AD247" s="3">
        <v>15.630000114440918</v>
      </c>
      <c r="AE247" s="3">
        <v>9.5600004196166992</v>
      </c>
      <c r="AF247" s="3">
        <f t="shared" si="38"/>
        <v>15.630000114440918</v>
      </c>
      <c r="AG247" s="3">
        <f t="shared" si="38"/>
        <v>9.5600004196166992</v>
      </c>
      <c r="AH247" s="3">
        <f t="shared" si="39"/>
        <v>-10.439999580383301</v>
      </c>
    </row>
    <row r="248" spans="10:34" x14ac:dyDescent="0.4">
      <c r="J248" s="6"/>
      <c r="K248" s="6"/>
      <c r="L248" s="6"/>
      <c r="M248" s="6"/>
      <c r="N248" s="6"/>
      <c r="O248" s="6"/>
      <c r="P248" s="6"/>
      <c r="AC248" s="3">
        <v>16.335000000000001</v>
      </c>
      <c r="AD248" s="3">
        <v>18.290000915527344</v>
      </c>
      <c r="AE248" s="3">
        <v>15.640000343322754</v>
      </c>
      <c r="AF248" s="3">
        <f t="shared" si="38"/>
        <v>18.290000915527344</v>
      </c>
      <c r="AG248" s="3">
        <f t="shared" si="38"/>
        <v>15.640000343322754</v>
      </c>
      <c r="AH248" s="3">
        <f t="shared" si="39"/>
        <v>-4.3599996566772461</v>
      </c>
    </row>
    <row r="249" spans="10:34" x14ac:dyDescent="0.4">
      <c r="J249" s="6"/>
      <c r="K249" s="6"/>
      <c r="L249" s="6"/>
      <c r="M249" s="6"/>
      <c r="N249" s="6"/>
      <c r="O249" s="6"/>
      <c r="P249" s="6"/>
      <c r="AC249" s="3">
        <v>16.399999999999999</v>
      </c>
      <c r="AD249" s="3">
        <v>16.860000610351563</v>
      </c>
      <c r="AE249" s="3">
        <v>23.590000152587891</v>
      </c>
      <c r="AF249" s="3">
        <f t="shared" si="38"/>
        <v>16.860000610351563</v>
      </c>
      <c r="AG249" s="3">
        <f t="shared" si="38"/>
        <v>23.590000152587891</v>
      </c>
      <c r="AH249" s="3">
        <f t="shared" si="39"/>
        <v>3.5900001525878906</v>
      </c>
    </row>
    <row r="250" spans="10:34" x14ac:dyDescent="0.4">
      <c r="J250" s="6"/>
      <c r="K250" s="6"/>
      <c r="L250" s="6"/>
      <c r="M250" s="6"/>
      <c r="N250" s="6"/>
      <c r="O250" s="6"/>
      <c r="P250" s="6"/>
      <c r="AC250" s="3">
        <v>16.454999999999998</v>
      </c>
      <c r="AD250" s="3">
        <v>16.860000610351563</v>
      </c>
      <c r="AE250" s="3">
        <v>23.590000152587891</v>
      </c>
      <c r="AF250" s="3">
        <f t="shared" si="38"/>
        <v>16.860000610351563</v>
      </c>
      <c r="AG250" s="3">
        <f t="shared" si="38"/>
        <v>23.590000152587891</v>
      </c>
      <c r="AH250" s="3">
        <f t="shared" si="39"/>
        <v>3.5900001525878906</v>
      </c>
    </row>
    <row r="251" spans="10:34" x14ac:dyDescent="0.4">
      <c r="J251" s="6"/>
      <c r="K251" s="6"/>
      <c r="L251" s="6"/>
      <c r="M251" s="6"/>
      <c r="N251" s="6"/>
      <c r="O251" s="6"/>
      <c r="P251" s="6"/>
      <c r="AC251" s="3">
        <v>16.533999999999999</v>
      </c>
      <c r="AD251" s="3">
        <v>15.489999771118164</v>
      </c>
      <c r="AE251" s="3">
        <v>13.590000152587891</v>
      </c>
      <c r="AF251" s="3">
        <f t="shared" si="38"/>
        <v>15.489999771118164</v>
      </c>
      <c r="AG251" s="3">
        <f t="shared" si="38"/>
        <v>13.590000152587891</v>
      </c>
      <c r="AH251" s="3">
        <f t="shared" si="39"/>
        <v>-6.4099998474121094</v>
      </c>
    </row>
    <row r="252" spans="10:34" x14ac:dyDescent="0.4">
      <c r="J252" s="6"/>
      <c r="K252" s="6"/>
      <c r="L252" s="6"/>
      <c r="M252" s="6"/>
      <c r="N252" s="6"/>
      <c r="O252" s="6"/>
      <c r="P252" s="6"/>
      <c r="AC252" s="3">
        <v>16.597000000000001</v>
      </c>
      <c r="AD252" s="3">
        <v>14.569999694824219</v>
      </c>
      <c r="AE252" s="3">
        <v>12.220000267028809</v>
      </c>
      <c r="AF252" s="3">
        <f t="shared" si="38"/>
        <v>14.569999694824219</v>
      </c>
      <c r="AG252" s="3">
        <f t="shared" si="38"/>
        <v>12.220000267028809</v>
      </c>
      <c r="AH252" s="3">
        <f t="shared" si="39"/>
        <v>-7.7799997329711914</v>
      </c>
    </row>
    <row r="253" spans="10:34" x14ac:dyDescent="0.4">
      <c r="J253" s="6"/>
      <c r="K253" s="6"/>
      <c r="L253" s="6"/>
      <c r="M253" s="6"/>
      <c r="N253" s="6"/>
      <c r="O253" s="6"/>
      <c r="P253" s="6"/>
      <c r="AC253" s="3">
        <v>16.664000000000001</v>
      </c>
      <c r="AD253" s="3">
        <v>17.360000610351563</v>
      </c>
      <c r="AE253" s="3">
        <v>15.060000419616699</v>
      </c>
      <c r="AF253" s="3">
        <f t="shared" si="38"/>
        <v>17.360000610351563</v>
      </c>
      <c r="AG253" s="3">
        <f t="shared" si="38"/>
        <v>15.060000419616699</v>
      </c>
      <c r="AH253" s="3">
        <f t="shared" si="39"/>
        <v>-4.9399995803833008</v>
      </c>
    </row>
    <row r="254" spans="10:34" x14ac:dyDescent="0.4">
      <c r="J254" s="6"/>
      <c r="K254" s="6"/>
      <c r="L254" s="6"/>
      <c r="M254" s="6"/>
      <c r="N254" s="6"/>
      <c r="O254" s="6"/>
      <c r="P254" s="6"/>
      <c r="AC254" s="3">
        <v>16.725000000000001</v>
      </c>
      <c r="AD254" s="3">
        <v>14.560000419616699</v>
      </c>
      <c r="AE254" s="3">
        <v>12.760000228881836</v>
      </c>
      <c r="AF254" s="3">
        <f t="shared" si="38"/>
        <v>14.560000419616699</v>
      </c>
      <c r="AG254" s="3">
        <f t="shared" si="38"/>
        <v>12.760000228881836</v>
      </c>
      <c r="AH254" s="3">
        <f t="shared" si="39"/>
        <v>-7.2399997711181641</v>
      </c>
    </row>
    <row r="255" spans="10:34" x14ac:dyDescent="0.4">
      <c r="J255" s="6"/>
      <c r="K255" s="6"/>
      <c r="L255" s="6"/>
      <c r="M255" s="6"/>
      <c r="N255" s="6"/>
      <c r="O255" s="6"/>
      <c r="P255" s="6"/>
      <c r="AC255" s="3">
        <v>16.795999999999999</v>
      </c>
      <c r="AD255" s="3">
        <v>19.239999771118164</v>
      </c>
      <c r="AE255" s="3">
        <v>15.369999885559082</v>
      </c>
      <c r="AF255" s="3">
        <f t="shared" si="38"/>
        <v>19.239999771118164</v>
      </c>
      <c r="AG255" s="3">
        <f t="shared" si="38"/>
        <v>15.369999885559082</v>
      </c>
      <c r="AH255" s="3">
        <f t="shared" si="39"/>
        <v>-4.630000114440918</v>
      </c>
    </row>
    <row r="256" spans="10:34" x14ac:dyDescent="0.4">
      <c r="J256" s="6"/>
      <c r="K256" s="6"/>
      <c r="L256" s="6"/>
      <c r="M256" s="6"/>
      <c r="N256" s="6"/>
      <c r="O256" s="6"/>
      <c r="P256" s="6"/>
      <c r="AC256" s="3">
        <v>16.856999999999999</v>
      </c>
      <c r="AD256" s="3">
        <v>17.170000076293945</v>
      </c>
      <c r="AE256" s="3">
        <v>20.479999542236328</v>
      </c>
      <c r="AF256" s="3">
        <f t="shared" si="38"/>
        <v>17.170000076293945</v>
      </c>
      <c r="AG256" s="3">
        <f t="shared" si="38"/>
        <v>20.479999542236328</v>
      </c>
      <c r="AH256" s="3">
        <f t="shared" si="39"/>
        <v>0.47999954223632813</v>
      </c>
    </row>
    <row r="257" spans="10:34" x14ac:dyDescent="0.4">
      <c r="J257" s="6"/>
      <c r="K257" s="6"/>
      <c r="L257" s="6"/>
      <c r="M257" s="6"/>
      <c r="N257" s="6"/>
      <c r="O257" s="6"/>
      <c r="P257" s="6"/>
      <c r="AC257" s="3">
        <v>16.940000000000001</v>
      </c>
      <c r="AD257" s="3">
        <v>15.060000419616699</v>
      </c>
      <c r="AE257" s="3">
        <v>11.189999580383301</v>
      </c>
      <c r="AF257" s="3">
        <f t="shared" si="38"/>
        <v>15.060000419616699</v>
      </c>
      <c r="AG257" s="3">
        <f t="shared" si="38"/>
        <v>11.189999580383301</v>
      </c>
      <c r="AH257" s="3">
        <f t="shared" si="39"/>
        <v>-8.8100004196166992</v>
      </c>
    </row>
    <row r="258" spans="10:34" x14ac:dyDescent="0.4">
      <c r="J258" s="6"/>
      <c r="K258" s="6"/>
      <c r="L258" s="6"/>
      <c r="M258" s="6"/>
      <c r="N258" s="6"/>
      <c r="O258" s="6"/>
      <c r="P258" s="6"/>
      <c r="AC258" s="3">
        <v>16.998999999999999</v>
      </c>
      <c r="AD258" s="3">
        <v>10.600000381469727</v>
      </c>
      <c r="AE258" s="3">
        <v>4.7100000381469727</v>
      </c>
      <c r="AF258" s="3">
        <f t="shared" si="38"/>
        <v>10.600000381469727</v>
      </c>
      <c r="AG258" s="3">
        <f t="shared" si="38"/>
        <v>4.7100000381469727</v>
      </c>
      <c r="AH258" s="3">
        <f t="shared" si="39"/>
        <v>-15.289999961853027</v>
      </c>
    </row>
    <row r="259" spans="10:34" x14ac:dyDescent="0.4">
      <c r="J259" s="6"/>
      <c r="K259" s="6"/>
      <c r="L259" s="6"/>
      <c r="M259" s="6"/>
      <c r="N259" s="6"/>
      <c r="O259" s="6"/>
      <c r="P259" s="6"/>
      <c r="AC259" s="3">
        <v>17.062000000000001</v>
      </c>
      <c r="AD259" s="3">
        <v>11.989999771118164</v>
      </c>
      <c r="AE259" s="3">
        <v>6.429999828338623</v>
      </c>
      <c r="AF259" s="3">
        <f t="shared" si="38"/>
        <v>11.989999771118164</v>
      </c>
      <c r="AG259" s="3">
        <f t="shared" si="38"/>
        <v>6.429999828338623</v>
      </c>
      <c r="AH259" s="3">
        <f t="shared" si="39"/>
        <v>-13.570000171661377</v>
      </c>
    </row>
    <row r="260" spans="10:34" x14ac:dyDescent="0.4">
      <c r="J260" s="6"/>
      <c r="K260" s="6"/>
      <c r="L260" s="6"/>
      <c r="M260" s="6"/>
      <c r="N260" s="6"/>
      <c r="O260" s="6"/>
      <c r="P260" s="6"/>
      <c r="AC260" s="3">
        <v>17.126000000000001</v>
      </c>
      <c r="AD260" s="3">
        <v>24.680000305175781</v>
      </c>
      <c r="AE260" s="3">
        <v>23.299999237060547</v>
      </c>
      <c r="AF260" s="3">
        <f t="shared" si="38"/>
        <v>24.680000305175781</v>
      </c>
      <c r="AG260" s="3">
        <f t="shared" si="38"/>
        <v>23.299999237060547</v>
      </c>
      <c r="AH260" s="3">
        <f t="shared" si="39"/>
        <v>3.2999992370605469</v>
      </c>
    </row>
    <row r="261" spans="10:34" x14ac:dyDescent="0.4">
      <c r="J261" s="6"/>
      <c r="K261" s="6"/>
      <c r="L261" s="6"/>
      <c r="M261" s="6"/>
      <c r="N261" s="6"/>
      <c r="O261" s="6"/>
      <c r="P261" s="6"/>
      <c r="AC261" s="3">
        <v>17.201000000000001</v>
      </c>
      <c r="AD261" s="3">
        <v>19.5</v>
      </c>
      <c r="AE261" s="3">
        <v>13.170000076293945</v>
      </c>
      <c r="AF261" s="3">
        <f t="shared" ref="AF261:AG324" si="40">AD261</f>
        <v>19.5</v>
      </c>
      <c r="AG261" s="3">
        <f t="shared" si="40"/>
        <v>13.170000076293945</v>
      </c>
      <c r="AH261" s="3">
        <f t="shared" ref="AH261:AH295" si="41">AG261-20</f>
        <v>-6.8299999237060547</v>
      </c>
    </row>
    <row r="262" spans="10:34" x14ac:dyDescent="0.4">
      <c r="AC262" s="3">
        <v>17.262</v>
      </c>
      <c r="AD262" s="3">
        <v>18.020000457763672</v>
      </c>
      <c r="AE262" s="3">
        <v>16.75</v>
      </c>
      <c r="AF262" s="3">
        <f t="shared" si="40"/>
        <v>18.020000457763672</v>
      </c>
      <c r="AG262" s="3">
        <f t="shared" si="40"/>
        <v>16.75</v>
      </c>
      <c r="AH262" s="3">
        <f t="shared" si="41"/>
        <v>-3.25</v>
      </c>
    </row>
    <row r="263" spans="10:34" x14ac:dyDescent="0.4">
      <c r="AC263" s="3">
        <v>17.327000000000002</v>
      </c>
      <c r="AD263" s="3">
        <v>15.289999961853027</v>
      </c>
      <c r="AE263" s="3">
        <v>17.670000076293945</v>
      </c>
      <c r="AF263" s="3">
        <f t="shared" si="40"/>
        <v>15.289999961853027</v>
      </c>
      <c r="AG263" s="3">
        <f t="shared" si="40"/>
        <v>17.670000076293945</v>
      </c>
      <c r="AH263" s="3">
        <f t="shared" si="41"/>
        <v>-2.3299999237060547</v>
      </c>
    </row>
    <row r="264" spans="10:34" x14ac:dyDescent="0.4">
      <c r="AC264" s="3">
        <v>17.387</v>
      </c>
      <c r="AD264" s="3">
        <v>10.220000267028809</v>
      </c>
      <c r="AE264" s="3">
        <v>19.649999618530273</v>
      </c>
      <c r="AF264" s="3">
        <f t="shared" si="40"/>
        <v>10.220000267028809</v>
      </c>
      <c r="AG264" s="3">
        <f t="shared" si="40"/>
        <v>19.649999618530273</v>
      </c>
      <c r="AH264" s="3">
        <f t="shared" si="41"/>
        <v>-0.35000038146972656</v>
      </c>
    </row>
    <row r="265" spans="10:34" x14ac:dyDescent="0.4">
      <c r="AC265" s="3">
        <v>17.456</v>
      </c>
      <c r="AD265" s="3">
        <v>10.100000381469727</v>
      </c>
      <c r="AE265" s="3">
        <v>24.559999465942383</v>
      </c>
      <c r="AF265" s="3">
        <f t="shared" si="40"/>
        <v>10.100000381469727</v>
      </c>
      <c r="AG265" s="3">
        <f t="shared" si="40"/>
        <v>24.559999465942383</v>
      </c>
      <c r="AH265" s="3">
        <f t="shared" si="41"/>
        <v>4.5599994659423828</v>
      </c>
    </row>
    <row r="266" spans="10:34" x14ac:dyDescent="0.4">
      <c r="AC266" s="3">
        <v>17.535</v>
      </c>
      <c r="AD266" s="3">
        <v>6.4600000381469727</v>
      </c>
      <c r="AE266" s="3">
        <v>26.120000839233398</v>
      </c>
      <c r="AF266" s="3">
        <f t="shared" si="40"/>
        <v>6.4600000381469727</v>
      </c>
      <c r="AG266" s="3">
        <f t="shared" si="40"/>
        <v>26.120000839233398</v>
      </c>
      <c r="AH266" s="3">
        <f t="shared" si="41"/>
        <v>6.1200008392333984</v>
      </c>
    </row>
    <row r="267" spans="10:34" x14ac:dyDescent="0.4">
      <c r="AC267" s="3">
        <v>17.599</v>
      </c>
      <c r="AD267" s="3">
        <v>2.0199999809265137</v>
      </c>
      <c r="AE267" s="3">
        <v>22.790000915527344</v>
      </c>
      <c r="AF267" s="3">
        <f t="shared" si="40"/>
        <v>2.0199999809265137</v>
      </c>
      <c r="AG267" s="3">
        <f t="shared" si="40"/>
        <v>22.790000915527344</v>
      </c>
      <c r="AH267" s="3">
        <f t="shared" si="41"/>
        <v>2.7900009155273438</v>
      </c>
    </row>
    <row r="268" spans="10:34" x14ac:dyDescent="0.4">
      <c r="AC268" s="3">
        <v>17.663</v>
      </c>
      <c r="AD268" s="3">
        <v>-8.4200000762939453</v>
      </c>
      <c r="AE268" s="3">
        <v>17.399999618530273</v>
      </c>
      <c r="AF268" s="3">
        <f t="shared" si="40"/>
        <v>-8.4200000762939453</v>
      </c>
      <c r="AG268" s="3">
        <f t="shared" si="40"/>
        <v>17.399999618530273</v>
      </c>
      <c r="AH268" s="3">
        <f t="shared" si="41"/>
        <v>-2.6000003814697266</v>
      </c>
    </row>
    <row r="269" spans="10:34" x14ac:dyDescent="0.4">
      <c r="AC269" s="3">
        <v>17.734000000000002</v>
      </c>
      <c r="AD269" s="3">
        <v>-8.2200002670288086</v>
      </c>
      <c r="AE269" s="3">
        <v>14.060000419616699</v>
      </c>
      <c r="AF269" s="3">
        <f t="shared" si="40"/>
        <v>-8.2200002670288086</v>
      </c>
      <c r="AG269" s="3">
        <f t="shared" si="40"/>
        <v>14.060000419616699</v>
      </c>
      <c r="AH269" s="3">
        <f t="shared" si="41"/>
        <v>-5.9399995803833008</v>
      </c>
    </row>
    <row r="270" spans="10:34" x14ac:dyDescent="0.4">
      <c r="AC270" s="3">
        <v>17.803000000000001</v>
      </c>
      <c r="AD270" s="3">
        <v>8.1099996566772461</v>
      </c>
      <c r="AE270" s="3">
        <v>20.430000305175781</v>
      </c>
      <c r="AF270" s="3">
        <f t="shared" si="40"/>
        <v>8.1099996566772461</v>
      </c>
      <c r="AG270" s="3">
        <f t="shared" si="40"/>
        <v>20.430000305175781</v>
      </c>
      <c r="AH270" s="3">
        <f t="shared" si="41"/>
        <v>0.43000030517578125</v>
      </c>
    </row>
    <row r="271" spans="10:34" x14ac:dyDescent="0.4">
      <c r="AC271" s="3">
        <v>17.861999999999998</v>
      </c>
      <c r="AD271" s="3">
        <v>21.219999313354492</v>
      </c>
      <c r="AE271" s="3">
        <v>26.379999160766602</v>
      </c>
      <c r="AF271" s="3">
        <f t="shared" si="40"/>
        <v>21.219999313354492</v>
      </c>
      <c r="AG271" s="3">
        <f t="shared" si="40"/>
        <v>26.379999160766602</v>
      </c>
      <c r="AH271" s="3">
        <f t="shared" si="41"/>
        <v>6.3799991607666016</v>
      </c>
    </row>
    <row r="272" spans="10:34" x14ac:dyDescent="0.4">
      <c r="AC272" s="3">
        <v>17.925000000000001</v>
      </c>
      <c r="AD272" s="3">
        <v>6.5</v>
      </c>
      <c r="AE272" s="3">
        <v>23.149999618530273</v>
      </c>
      <c r="AF272" s="3">
        <f t="shared" si="40"/>
        <v>6.5</v>
      </c>
      <c r="AG272" s="3">
        <f t="shared" si="40"/>
        <v>23.149999618530273</v>
      </c>
      <c r="AH272" s="3">
        <f t="shared" si="41"/>
        <v>3.1499996185302734</v>
      </c>
    </row>
    <row r="273" spans="29:34" x14ac:dyDescent="0.4">
      <c r="AC273" s="3">
        <v>17.994</v>
      </c>
      <c r="AD273" s="3">
        <v>11.25</v>
      </c>
      <c r="AE273" s="3">
        <v>20.040000915527344</v>
      </c>
      <c r="AF273" s="3">
        <f t="shared" si="40"/>
        <v>11.25</v>
      </c>
      <c r="AG273" s="3">
        <f t="shared" si="40"/>
        <v>20.040000915527344</v>
      </c>
      <c r="AH273" s="3">
        <f t="shared" si="41"/>
        <v>4.000091552734375E-2</v>
      </c>
    </row>
    <row r="274" spans="29:34" x14ac:dyDescent="0.4">
      <c r="AC274" s="3">
        <v>18.061</v>
      </c>
      <c r="AD274" s="3">
        <v>13.649999618530273</v>
      </c>
      <c r="AE274" s="3">
        <v>19.149999618530273</v>
      </c>
      <c r="AF274" s="3">
        <f t="shared" si="40"/>
        <v>13.649999618530273</v>
      </c>
      <c r="AG274" s="3">
        <f t="shared" si="40"/>
        <v>19.149999618530273</v>
      </c>
      <c r="AH274" s="3">
        <f t="shared" si="41"/>
        <v>-0.85000038146972656</v>
      </c>
    </row>
    <row r="275" spans="29:34" x14ac:dyDescent="0.4">
      <c r="AC275" s="3">
        <v>18.126999999999999</v>
      </c>
      <c r="AD275" s="3">
        <v>13.859999656677246</v>
      </c>
      <c r="AE275" s="3">
        <v>15.050000190734863</v>
      </c>
      <c r="AF275" s="3">
        <f t="shared" si="40"/>
        <v>13.859999656677246</v>
      </c>
      <c r="AG275" s="3">
        <f t="shared" si="40"/>
        <v>15.050000190734863</v>
      </c>
      <c r="AH275" s="3">
        <f t="shared" si="41"/>
        <v>-4.9499998092651367</v>
      </c>
    </row>
    <row r="276" spans="29:34" x14ac:dyDescent="0.4">
      <c r="AC276" s="3">
        <v>18.189</v>
      </c>
      <c r="AD276" s="3">
        <v>12.619999885559082</v>
      </c>
      <c r="AE276" s="3">
        <v>19.010000228881836</v>
      </c>
      <c r="AF276" s="3">
        <f t="shared" si="40"/>
        <v>12.619999885559082</v>
      </c>
      <c r="AG276" s="3">
        <f t="shared" si="40"/>
        <v>19.010000228881836</v>
      </c>
      <c r="AH276" s="3">
        <f t="shared" si="41"/>
        <v>-0.98999977111816406</v>
      </c>
    </row>
    <row r="277" spans="29:34" x14ac:dyDescent="0.4">
      <c r="AC277" s="3">
        <v>18.254000000000001</v>
      </c>
      <c r="AD277" s="3">
        <v>15.510000228881836</v>
      </c>
      <c r="AE277" s="3">
        <v>16.549999237060547</v>
      </c>
      <c r="AF277" s="3">
        <f t="shared" si="40"/>
        <v>15.510000228881836</v>
      </c>
      <c r="AG277" s="3">
        <f t="shared" si="40"/>
        <v>16.549999237060547</v>
      </c>
      <c r="AH277" s="3">
        <f t="shared" si="41"/>
        <v>-3.4500007629394531</v>
      </c>
    </row>
    <row r="278" spans="29:34" x14ac:dyDescent="0.4">
      <c r="AC278" s="3">
        <v>18.317</v>
      </c>
      <c r="AD278" s="3">
        <v>14.529999732971191</v>
      </c>
      <c r="AE278" s="3">
        <v>19.489999771118164</v>
      </c>
      <c r="AF278" s="3">
        <f t="shared" si="40"/>
        <v>14.529999732971191</v>
      </c>
      <c r="AG278" s="3">
        <f t="shared" si="40"/>
        <v>19.489999771118164</v>
      </c>
      <c r="AH278" s="3">
        <f t="shared" si="41"/>
        <v>-0.51000022888183594</v>
      </c>
    </row>
    <row r="279" spans="29:34" x14ac:dyDescent="0.4">
      <c r="AC279" s="3">
        <v>18.385000000000002</v>
      </c>
      <c r="AD279" s="3">
        <v>14.949999809265137</v>
      </c>
      <c r="AE279" s="3">
        <v>10.800000190734863</v>
      </c>
      <c r="AF279" s="3">
        <f t="shared" si="40"/>
        <v>14.949999809265137</v>
      </c>
      <c r="AG279" s="3">
        <f t="shared" si="40"/>
        <v>10.800000190734863</v>
      </c>
      <c r="AH279" s="3">
        <f t="shared" si="41"/>
        <v>-9.1999998092651367</v>
      </c>
    </row>
    <row r="280" spans="29:34" x14ac:dyDescent="0.4">
      <c r="AC280" s="3">
        <v>18.454999999999998</v>
      </c>
      <c r="AD280" s="3">
        <v>11.590000152587891</v>
      </c>
      <c r="AE280" s="3">
        <v>5.4000000953674316</v>
      </c>
      <c r="AF280" s="3">
        <f t="shared" si="40"/>
        <v>11.590000152587891</v>
      </c>
      <c r="AG280" s="3">
        <f t="shared" si="40"/>
        <v>5.4000000953674316</v>
      </c>
      <c r="AH280" s="3">
        <f t="shared" si="41"/>
        <v>-14.599999904632568</v>
      </c>
    </row>
    <row r="281" spans="29:34" x14ac:dyDescent="0.4">
      <c r="AC281" s="3">
        <v>18.524000000000001</v>
      </c>
      <c r="AD281" s="3">
        <v>9.9200000762939453</v>
      </c>
      <c r="AE281" s="3">
        <v>6.5</v>
      </c>
      <c r="AF281" s="3">
        <f t="shared" si="40"/>
        <v>9.9200000762939453</v>
      </c>
      <c r="AG281" s="3">
        <f t="shared" si="40"/>
        <v>6.5</v>
      </c>
      <c r="AH281" s="3">
        <f t="shared" si="41"/>
        <v>-13.5</v>
      </c>
    </row>
    <row r="282" spans="29:34" x14ac:dyDescent="0.4">
      <c r="AC282" s="3">
        <v>18.585000000000001</v>
      </c>
      <c r="AD282" s="3">
        <v>8.1499996185302734</v>
      </c>
      <c r="AE282" s="3">
        <v>12.930000305175781</v>
      </c>
      <c r="AF282" s="3">
        <f t="shared" si="40"/>
        <v>8.1499996185302734</v>
      </c>
      <c r="AG282" s="3">
        <f t="shared" si="40"/>
        <v>12.930000305175781</v>
      </c>
      <c r="AH282" s="3">
        <f t="shared" si="41"/>
        <v>-7.0699996948242188</v>
      </c>
    </row>
    <row r="283" spans="29:34" x14ac:dyDescent="0.4">
      <c r="AC283" s="3">
        <v>18.652000000000001</v>
      </c>
      <c r="AD283" s="3">
        <v>7.7600002288818359</v>
      </c>
      <c r="AE283" s="3">
        <v>3.7999999523162842</v>
      </c>
      <c r="AF283" s="3">
        <f t="shared" si="40"/>
        <v>7.7600002288818359</v>
      </c>
      <c r="AG283" s="3">
        <f t="shared" si="40"/>
        <v>3.7999999523162842</v>
      </c>
      <c r="AH283" s="3">
        <f t="shared" si="41"/>
        <v>-16.200000047683716</v>
      </c>
    </row>
    <row r="284" spans="29:34" x14ac:dyDescent="0.4">
      <c r="AC284" s="3">
        <v>18.725000000000001</v>
      </c>
      <c r="AD284" s="3">
        <v>1.7899999618530273</v>
      </c>
      <c r="AE284" s="3">
        <v>1.3999999761581421</v>
      </c>
      <c r="AF284" s="3">
        <f t="shared" si="40"/>
        <v>1.7899999618530273</v>
      </c>
      <c r="AG284" s="3">
        <f t="shared" si="40"/>
        <v>1.3999999761581421</v>
      </c>
      <c r="AH284" s="3">
        <f t="shared" si="41"/>
        <v>-18.600000023841858</v>
      </c>
    </row>
    <row r="285" spans="29:34" x14ac:dyDescent="0.4">
      <c r="AC285" s="3">
        <v>18.789000000000001</v>
      </c>
      <c r="AD285" s="3">
        <v>0.5899999737739563</v>
      </c>
      <c r="AE285" s="3">
        <v>6.7300000190734863</v>
      </c>
      <c r="AF285" s="3">
        <f t="shared" si="40"/>
        <v>0.5899999737739563</v>
      </c>
      <c r="AG285" s="3">
        <f t="shared" si="40"/>
        <v>6.7300000190734863</v>
      </c>
      <c r="AH285" s="3">
        <f t="shared" si="41"/>
        <v>-13.269999980926514</v>
      </c>
    </row>
    <row r="286" spans="29:34" x14ac:dyDescent="0.4">
      <c r="AC286" s="3">
        <v>18.861999999999998</v>
      </c>
      <c r="AD286" s="3">
        <v>2.440000057220459</v>
      </c>
      <c r="AE286" s="3">
        <v>6.9699997901916504</v>
      </c>
      <c r="AF286" s="3">
        <f t="shared" si="40"/>
        <v>2.440000057220459</v>
      </c>
      <c r="AG286" s="3">
        <f t="shared" si="40"/>
        <v>6.9699997901916504</v>
      </c>
      <c r="AH286" s="3">
        <f t="shared" si="41"/>
        <v>-13.03000020980835</v>
      </c>
    </row>
    <row r="287" spans="29:34" x14ac:dyDescent="0.4">
      <c r="AC287" s="3">
        <v>18.922000000000001</v>
      </c>
      <c r="AD287" s="3">
        <v>5.9099998474121094</v>
      </c>
      <c r="AE287" s="3">
        <v>5.9499998092651367</v>
      </c>
      <c r="AF287" s="3">
        <f t="shared" si="40"/>
        <v>5.9099998474121094</v>
      </c>
      <c r="AG287" s="3">
        <f t="shared" si="40"/>
        <v>5.9499998092651367</v>
      </c>
      <c r="AH287" s="3">
        <f t="shared" si="41"/>
        <v>-14.050000190734863</v>
      </c>
    </row>
    <row r="288" spans="29:34" x14ac:dyDescent="0.4">
      <c r="AC288" s="3">
        <v>19.001000000000001</v>
      </c>
      <c r="AD288" s="3">
        <v>-2.1800000667572021</v>
      </c>
      <c r="AE288" s="3">
        <v>2.8599998950958252</v>
      </c>
      <c r="AF288" s="3">
        <f t="shared" si="40"/>
        <v>-2.1800000667572021</v>
      </c>
      <c r="AG288" s="3">
        <f t="shared" si="40"/>
        <v>2.8599998950958252</v>
      </c>
      <c r="AH288" s="3">
        <f t="shared" si="41"/>
        <v>-17.140000104904175</v>
      </c>
    </row>
    <row r="289" spans="29:34" x14ac:dyDescent="0.4">
      <c r="AC289" s="3">
        <v>19.058</v>
      </c>
      <c r="AD289" s="3">
        <v>4.4699997901916504</v>
      </c>
      <c r="AE289" s="3">
        <v>11.489999771118164</v>
      </c>
      <c r="AF289" s="3">
        <f t="shared" si="40"/>
        <v>4.4699997901916504</v>
      </c>
      <c r="AG289" s="3">
        <f t="shared" si="40"/>
        <v>11.489999771118164</v>
      </c>
      <c r="AH289" s="3">
        <f t="shared" si="41"/>
        <v>-8.5100002288818359</v>
      </c>
    </row>
    <row r="290" spans="29:34" x14ac:dyDescent="0.4">
      <c r="AC290" s="3">
        <v>19.12</v>
      </c>
      <c r="AD290" s="3">
        <v>3.2100000381469727</v>
      </c>
      <c r="AE290" s="3">
        <v>18.620000839233398</v>
      </c>
      <c r="AF290" s="3">
        <f t="shared" si="40"/>
        <v>3.2100000381469727</v>
      </c>
      <c r="AG290" s="3">
        <f t="shared" si="40"/>
        <v>18.620000839233398</v>
      </c>
      <c r="AH290" s="3">
        <f t="shared" si="41"/>
        <v>-1.3799991607666016</v>
      </c>
    </row>
    <row r="291" spans="29:34" x14ac:dyDescent="0.4">
      <c r="AC291" s="3">
        <v>19.183</v>
      </c>
      <c r="AD291" s="3">
        <v>14.479999542236328</v>
      </c>
      <c r="AE291" s="3">
        <v>25.090000152587891</v>
      </c>
      <c r="AF291" s="3">
        <f t="shared" si="40"/>
        <v>14.479999542236328</v>
      </c>
      <c r="AG291" s="3">
        <f t="shared" si="40"/>
        <v>25.090000152587891</v>
      </c>
      <c r="AH291" s="3">
        <f t="shared" si="41"/>
        <v>5.0900001525878906</v>
      </c>
    </row>
    <row r="292" spans="29:34" x14ac:dyDescent="0.4">
      <c r="AC292" s="3">
        <v>19.25</v>
      </c>
      <c r="AD292" s="3">
        <v>12.310000419616699</v>
      </c>
      <c r="AE292" s="3">
        <v>11.390000343322754</v>
      </c>
      <c r="AF292" s="3">
        <f t="shared" si="40"/>
        <v>12.310000419616699</v>
      </c>
      <c r="AG292" s="3">
        <f t="shared" si="40"/>
        <v>11.390000343322754</v>
      </c>
      <c r="AH292" s="3">
        <f t="shared" si="41"/>
        <v>-8.6099996566772461</v>
      </c>
    </row>
    <row r="293" spans="29:34" x14ac:dyDescent="0.4">
      <c r="AC293" s="3">
        <v>19.312000000000001</v>
      </c>
      <c r="AD293" s="3">
        <v>13.989999771118164</v>
      </c>
      <c r="AE293" s="3">
        <v>9.3599996566772461</v>
      </c>
      <c r="AF293" s="3">
        <f t="shared" si="40"/>
        <v>13.989999771118164</v>
      </c>
      <c r="AG293" s="3">
        <f t="shared" si="40"/>
        <v>9.3599996566772461</v>
      </c>
      <c r="AH293" s="3">
        <f t="shared" si="41"/>
        <v>-10.640000343322754</v>
      </c>
    </row>
    <row r="294" spans="29:34" x14ac:dyDescent="0.4">
      <c r="AC294" s="3"/>
      <c r="AE294" s="3" t="s">
        <v>665</v>
      </c>
      <c r="AF294" s="3" cm="1">
        <f t="array" ref="AF294">AVERAGE(ABS(AF4:AF293))</f>
        <v>13.370965492006006</v>
      </c>
      <c r="AG294" s="3" cm="1">
        <f t="array" ref="AG294">AVERAGE(ABS(AG4:AG293))</f>
        <v>18.700931003998065</v>
      </c>
      <c r="AH294" s="3" cm="1">
        <f t="array" ref="AH294">AVERAGE(ABS(AH4:AH293))</f>
        <v>8.1794137658744024</v>
      </c>
    </row>
    <row r="295" spans="29:34" x14ac:dyDescent="0.4">
      <c r="AC295" s="3"/>
      <c r="AE295" s="3" t="s">
        <v>152</v>
      </c>
      <c r="AF295" s="3">
        <f>_xlfn.STDEV.P(AF4:AF293)</f>
        <v>11.242940860118134</v>
      </c>
      <c r="AG295" s="3">
        <f>_xlfn.STDEV.P(AG4:AG293)</f>
        <v>11.200507790082208</v>
      </c>
      <c r="AH295" s="3">
        <f>_xlfn.STDEV.P(AH4:AH293)</f>
        <v>11.200507790082236</v>
      </c>
    </row>
    <row r="296" spans="29:34" x14ac:dyDescent="0.4">
      <c r="AC296" s="3"/>
    </row>
    <row r="297" spans="29:34" x14ac:dyDescent="0.4">
      <c r="AC297" s="3"/>
    </row>
    <row r="298" spans="29:34" x14ac:dyDescent="0.4">
      <c r="AC298" s="3"/>
    </row>
    <row r="299" spans="29:34" x14ac:dyDescent="0.4">
      <c r="AC299" s="3"/>
    </row>
    <row r="300" spans="29:34" x14ac:dyDescent="0.4">
      <c r="AC300" s="3"/>
    </row>
    <row r="301" spans="29:34" x14ac:dyDescent="0.4">
      <c r="AC301" s="3"/>
    </row>
    <row r="302" spans="29:34" x14ac:dyDescent="0.4">
      <c r="AC302" s="3"/>
    </row>
    <row r="303" spans="29:34" x14ac:dyDescent="0.4">
      <c r="AC303" s="3"/>
    </row>
    <row r="304" spans="29:34" x14ac:dyDescent="0.4">
      <c r="AC304" s="3"/>
    </row>
    <row r="305" spans="29:29" x14ac:dyDescent="0.4">
      <c r="AC305" s="3"/>
    </row>
    <row r="306" spans="29:29" x14ac:dyDescent="0.4">
      <c r="AC306" s="3"/>
    </row>
    <row r="307" spans="29:29" x14ac:dyDescent="0.4">
      <c r="AC307" s="3"/>
    </row>
    <row r="308" spans="29:29" x14ac:dyDescent="0.4">
      <c r="AC308" s="3"/>
    </row>
    <row r="309" spans="29:29" x14ac:dyDescent="0.4">
      <c r="AC309" s="3"/>
    </row>
    <row r="310" spans="29:29" x14ac:dyDescent="0.4">
      <c r="AC310" s="3"/>
    </row>
    <row r="311" spans="29:29" x14ac:dyDescent="0.4">
      <c r="AC311" s="3"/>
    </row>
    <row r="312" spans="29:29" x14ac:dyDescent="0.4">
      <c r="AC312" s="3"/>
    </row>
    <row r="313" spans="29:29" x14ac:dyDescent="0.4">
      <c r="AC313" s="3"/>
    </row>
    <row r="314" spans="29:29" x14ac:dyDescent="0.4">
      <c r="AC314" s="3"/>
    </row>
    <row r="315" spans="29:29" x14ac:dyDescent="0.4">
      <c r="AC315" s="3"/>
    </row>
    <row r="316" spans="29:29" x14ac:dyDescent="0.4">
      <c r="AC316" s="3"/>
    </row>
    <row r="317" spans="29:29" x14ac:dyDescent="0.4">
      <c r="AC317" s="3"/>
    </row>
    <row r="318" spans="29:29" x14ac:dyDescent="0.4">
      <c r="AC318" s="3"/>
    </row>
    <row r="319" spans="29:29" x14ac:dyDescent="0.4">
      <c r="AC319" s="3"/>
    </row>
    <row r="320" spans="29:29" x14ac:dyDescent="0.4">
      <c r="AC320" s="3"/>
    </row>
    <row r="321" spans="29:29" x14ac:dyDescent="0.4">
      <c r="AC321" s="3"/>
    </row>
    <row r="322" spans="29:29" x14ac:dyDescent="0.4">
      <c r="AC322" s="3"/>
    </row>
    <row r="323" spans="29:29" x14ac:dyDescent="0.4">
      <c r="AC323" s="3"/>
    </row>
    <row r="324" spans="29:29" x14ac:dyDescent="0.4">
      <c r="AC324" s="3"/>
    </row>
    <row r="325" spans="29:29" x14ac:dyDescent="0.4">
      <c r="AC325" s="3"/>
    </row>
    <row r="326" spans="29:29" x14ac:dyDescent="0.4">
      <c r="AC326" s="3"/>
    </row>
    <row r="327" spans="29:29" x14ac:dyDescent="0.4">
      <c r="AC327" s="3"/>
    </row>
    <row r="328" spans="29:29" x14ac:dyDescent="0.4">
      <c r="AC328" s="3"/>
    </row>
    <row r="329" spans="29:29" x14ac:dyDescent="0.4">
      <c r="AC329" s="3"/>
    </row>
    <row r="330" spans="29:29" x14ac:dyDescent="0.4">
      <c r="AC330" s="3"/>
    </row>
    <row r="331" spans="29:29" x14ac:dyDescent="0.4">
      <c r="AC331" s="3"/>
    </row>
    <row r="332" spans="29:29" x14ac:dyDescent="0.4">
      <c r="AC332" s="3"/>
    </row>
    <row r="333" spans="29:29" x14ac:dyDescent="0.4">
      <c r="AC333" s="3"/>
    </row>
    <row r="334" spans="29:29" x14ac:dyDescent="0.4">
      <c r="AC334" s="3"/>
    </row>
    <row r="335" spans="29:29" x14ac:dyDescent="0.4">
      <c r="AC335" s="3"/>
    </row>
    <row r="336" spans="29:29" x14ac:dyDescent="0.4">
      <c r="AC336" s="3"/>
    </row>
    <row r="337" spans="29:29" x14ac:dyDescent="0.4">
      <c r="AC337" s="3"/>
    </row>
    <row r="338" spans="29:29" x14ac:dyDescent="0.4">
      <c r="AC338" s="3"/>
    </row>
    <row r="339" spans="29:29" x14ac:dyDescent="0.4">
      <c r="AC339" s="3"/>
    </row>
    <row r="340" spans="29:29" x14ac:dyDescent="0.4">
      <c r="AC340" s="3"/>
    </row>
    <row r="341" spans="29:29" x14ac:dyDescent="0.4">
      <c r="AC341" s="3"/>
    </row>
    <row r="342" spans="29:29" x14ac:dyDescent="0.4">
      <c r="AC342" s="3"/>
    </row>
    <row r="343" spans="29:29" x14ac:dyDescent="0.4">
      <c r="AC343" s="3"/>
    </row>
    <row r="344" spans="29:29" x14ac:dyDescent="0.4">
      <c r="AC344" s="3"/>
    </row>
    <row r="345" spans="29:29" x14ac:dyDescent="0.4">
      <c r="AC345" s="3"/>
    </row>
    <row r="346" spans="29:29" x14ac:dyDescent="0.4">
      <c r="AC346" s="3"/>
    </row>
    <row r="347" spans="29:29" x14ac:dyDescent="0.4">
      <c r="AC347" s="3"/>
    </row>
    <row r="348" spans="29:29" x14ac:dyDescent="0.4">
      <c r="AC348" s="3"/>
    </row>
    <row r="349" spans="29:29" x14ac:dyDescent="0.4">
      <c r="AC349" s="3"/>
    </row>
    <row r="350" spans="29:29" x14ac:dyDescent="0.4">
      <c r="AC350" s="3"/>
    </row>
    <row r="351" spans="29:29" x14ac:dyDescent="0.4">
      <c r="AC351" s="3"/>
    </row>
    <row r="352" spans="29:29" x14ac:dyDescent="0.4">
      <c r="AC352" s="3"/>
    </row>
    <row r="353" spans="29:29" x14ac:dyDescent="0.4">
      <c r="AC353" s="3"/>
    </row>
    <row r="354" spans="29:29" x14ac:dyDescent="0.4">
      <c r="AC354" s="3"/>
    </row>
    <row r="355" spans="29:29" x14ac:dyDescent="0.4">
      <c r="AC355" s="3"/>
    </row>
    <row r="356" spans="29:29" x14ac:dyDescent="0.4">
      <c r="AC356" s="3"/>
    </row>
    <row r="357" spans="29:29" x14ac:dyDescent="0.4">
      <c r="AC357" s="3"/>
    </row>
    <row r="358" spans="29:29" x14ac:dyDescent="0.4">
      <c r="AC358" s="3"/>
    </row>
    <row r="359" spans="29:29" x14ac:dyDescent="0.4">
      <c r="AC359" s="3"/>
    </row>
    <row r="360" spans="29:29" x14ac:dyDescent="0.4">
      <c r="AC360" s="3"/>
    </row>
    <row r="361" spans="29:29" x14ac:dyDescent="0.4">
      <c r="AC361" s="3"/>
    </row>
    <row r="362" spans="29:29" x14ac:dyDescent="0.4">
      <c r="AC362" s="3"/>
    </row>
    <row r="363" spans="29:29" x14ac:dyDescent="0.4">
      <c r="AC363" s="3"/>
    </row>
    <row r="364" spans="29:29" x14ac:dyDescent="0.4">
      <c r="AC364" s="3"/>
    </row>
    <row r="365" spans="29:29" x14ac:dyDescent="0.4">
      <c r="AC365" s="3"/>
    </row>
    <row r="366" spans="29:29" x14ac:dyDescent="0.4">
      <c r="AC366" s="3"/>
    </row>
    <row r="367" spans="29:29" x14ac:dyDescent="0.4">
      <c r="AC367" s="3"/>
    </row>
    <row r="368" spans="29:29" x14ac:dyDescent="0.4">
      <c r="AC368" s="3"/>
    </row>
    <row r="369" spans="29:29" x14ac:dyDescent="0.4">
      <c r="AC369" s="3"/>
    </row>
    <row r="370" spans="29:29" x14ac:dyDescent="0.4">
      <c r="AC370" s="3"/>
    </row>
    <row r="371" spans="29:29" x14ac:dyDescent="0.4">
      <c r="AC371" s="3"/>
    </row>
    <row r="372" spans="29:29" x14ac:dyDescent="0.4">
      <c r="AC372" s="3"/>
    </row>
    <row r="373" spans="29:29" x14ac:dyDescent="0.4">
      <c r="AC373" s="3"/>
    </row>
    <row r="374" spans="29:29" x14ac:dyDescent="0.4">
      <c r="AC374" s="3"/>
    </row>
    <row r="375" spans="29:29" x14ac:dyDescent="0.4">
      <c r="AC375" s="3"/>
    </row>
    <row r="376" spans="29:29" x14ac:dyDescent="0.4">
      <c r="AC376" s="3"/>
    </row>
    <row r="377" spans="29:29" x14ac:dyDescent="0.4">
      <c r="AC377" s="3"/>
    </row>
    <row r="378" spans="29:29" x14ac:dyDescent="0.4">
      <c r="AC378" s="3"/>
    </row>
    <row r="379" spans="29:29" x14ac:dyDescent="0.4">
      <c r="AC379" s="3"/>
    </row>
    <row r="380" spans="29:29" x14ac:dyDescent="0.4">
      <c r="AC380" s="3"/>
    </row>
    <row r="381" spans="29:29" x14ac:dyDescent="0.4">
      <c r="AC381" s="3"/>
    </row>
    <row r="382" spans="29:29" x14ac:dyDescent="0.4">
      <c r="AC382" s="3"/>
    </row>
    <row r="383" spans="29:29" x14ac:dyDescent="0.4">
      <c r="AC383" s="3"/>
    </row>
    <row r="384" spans="29:29" x14ac:dyDescent="0.4">
      <c r="AC384" s="3"/>
    </row>
    <row r="385" spans="29:29" x14ac:dyDescent="0.4">
      <c r="AC385" s="3"/>
    </row>
    <row r="386" spans="29:29" x14ac:dyDescent="0.4">
      <c r="AC386" s="3"/>
    </row>
    <row r="387" spans="29:29" x14ac:dyDescent="0.4">
      <c r="AC387" s="3"/>
    </row>
    <row r="388" spans="29:29" x14ac:dyDescent="0.4">
      <c r="AC388" s="3"/>
    </row>
    <row r="389" spans="29:29" x14ac:dyDescent="0.4">
      <c r="AC389" s="3"/>
    </row>
    <row r="390" spans="29:29" x14ac:dyDescent="0.4">
      <c r="AC390" s="3"/>
    </row>
    <row r="391" spans="29:29" x14ac:dyDescent="0.4">
      <c r="AC391" s="3"/>
    </row>
    <row r="392" spans="29:29" x14ac:dyDescent="0.4">
      <c r="AC392" s="3"/>
    </row>
    <row r="393" spans="29:29" x14ac:dyDescent="0.4">
      <c r="AC393" s="3"/>
    </row>
    <row r="394" spans="29:29" x14ac:dyDescent="0.4">
      <c r="AC394" s="3"/>
    </row>
    <row r="395" spans="29:29" x14ac:dyDescent="0.4">
      <c r="AC395" s="3"/>
    </row>
    <row r="396" spans="29:29" x14ac:dyDescent="0.4">
      <c r="AC396" s="3"/>
    </row>
    <row r="397" spans="29:29" x14ac:dyDescent="0.4">
      <c r="AC397" s="3"/>
    </row>
    <row r="398" spans="29:29" x14ac:dyDescent="0.4">
      <c r="AC398" s="3"/>
    </row>
    <row r="399" spans="29:29" x14ac:dyDescent="0.4">
      <c r="AC399" s="3"/>
    </row>
    <row r="400" spans="29:29" x14ac:dyDescent="0.4">
      <c r="AC400" s="3"/>
    </row>
    <row r="401" spans="29:29" x14ac:dyDescent="0.4">
      <c r="AC401" s="3"/>
    </row>
    <row r="402" spans="29:29" x14ac:dyDescent="0.4">
      <c r="AC402" s="3"/>
    </row>
    <row r="403" spans="29:29" x14ac:dyDescent="0.4">
      <c r="AC403" s="3"/>
    </row>
    <row r="404" spans="29:29" x14ac:dyDescent="0.4">
      <c r="AC404" s="3"/>
    </row>
    <row r="405" spans="29:29" x14ac:dyDescent="0.4">
      <c r="AC405" s="3"/>
    </row>
    <row r="406" spans="29:29" x14ac:dyDescent="0.4">
      <c r="AC406" s="3"/>
    </row>
    <row r="407" spans="29:29" x14ac:dyDescent="0.4">
      <c r="AC407" s="3"/>
    </row>
    <row r="408" spans="29:29" x14ac:dyDescent="0.4">
      <c r="AC408" s="3"/>
    </row>
  </sheetData>
  <mergeCells count="8">
    <mergeCell ref="A1:M1"/>
    <mergeCell ref="AC1:AE1"/>
    <mergeCell ref="B2:D2"/>
    <mergeCell ref="E2:I2"/>
    <mergeCell ref="J2:K2"/>
    <mergeCell ref="L2:M2"/>
    <mergeCell ref="N2:O2"/>
    <mergeCell ref="AD2:AE2"/>
  </mergeCells>
  <phoneticPr fontId="2"/>
  <pageMargins left="0.7" right="0.7" top="0.75" bottom="0.75" header="0.3" footer="0.3"/>
  <pageSetup paperSize="9" orientation="portrait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4A2D-0E7A-4E8B-BEA8-D362F9CEA26A}">
  <dimension ref="A1:AH279"/>
  <sheetViews>
    <sheetView topLeftCell="K202" zoomScale="70" zoomScaleNormal="70" workbookViewId="0">
      <selection activeCell="AH245" sqref="AH245"/>
    </sheetView>
  </sheetViews>
  <sheetFormatPr defaultRowHeight="18.75" x14ac:dyDescent="0.4"/>
  <cols>
    <col min="1" max="1" width="24.25" style="6" bestFit="1" customWidth="1"/>
    <col min="2" max="2" width="13.25" style="6" bestFit="1" customWidth="1"/>
    <col min="3" max="3" width="19" style="6" bestFit="1" customWidth="1"/>
    <col min="4" max="4" width="13.125" style="6" bestFit="1" customWidth="1"/>
    <col min="5" max="5" width="9.5" style="6" bestFit="1" customWidth="1"/>
    <col min="6" max="6" width="8.75" style="6" bestFit="1" customWidth="1"/>
    <col min="7" max="8" width="19.25" style="6" bestFit="1" customWidth="1"/>
    <col min="9" max="9" width="7.75" style="6" bestFit="1" customWidth="1"/>
    <col min="10" max="10" width="10.5" style="3" bestFit="1" customWidth="1"/>
    <col min="11" max="11" width="10.75" style="3" bestFit="1" customWidth="1"/>
    <col min="12" max="12" width="10.5" style="3" bestFit="1" customWidth="1"/>
    <col min="13" max="13" width="10.75" style="3" bestFit="1" customWidth="1"/>
    <col min="14" max="15" width="9.375" style="3" customWidth="1"/>
    <col min="16" max="27" width="9" style="3"/>
    <col min="28" max="28" width="9" style="4"/>
    <col min="29" max="29" width="22.25" style="13" customWidth="1"/>
    <col min="30" max="30" width="25.75" style="3" bestFit="1" customWidth="1"/>
    <col min="31" max="31" width="26.75" style="3" bestFit="1" customWidth="1"/>
    <col min="32" max="16384" width="9" style="3"/>
  </cols>
  <sheetData>
    <row r="1" spans="1:34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AC1" s="5"/>
      <c r="AD1" s="5"/>
      <c r="AE1" s="5"/>
    </row>
    <row r="2" spans="1:34" x14ac:dyDescent="0.4">
      <c r="B2" s="1" t="s">
        <v>1</v>
      </c>
      <c r="C2" s="1"/>
      <c r="D2" s="1"/>
      <c r="E2" s="1" t="s">
        <v>2</v>
      </c>
      <c r="F2" s="1"/>
      <c r="G2" s="1"/>
      <c r="H2" s="1"/>
      <c r="I2" s="1"/>
      <c r="J2" s="5" t="s">
        <v>3</v>
      </c>
      <c r="K2" s="5"/>
      <c r="L2" s="5" t="s">
        <v>4</v>
      </c>
      <c r="M2" s="5"/>
      <c r="N2" s="5" t="s">
        <v>153</v>
      </c>
      <c r="O2" s="5"/>
      <c r="P2" s="7"/>
      <c r="AC2" s="8"/>
      <c r="AD2" s="5" t="s">
        <v>6</v>
      </c>
      <c r="AE2" s="5"/>
    </row>
    <row r="3" spans="1:34" x14ac:dyDescent="0.4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6" t="s">
        <v>20</v>
      </c>
      <c r="O3" s="6" t="s">
        <v>21</v>
      </c>
      <c r="P3" s="6"/>
      <c r="AC3" s="9" t="s">
        <v>10</v>
      </c>
      <c r="AD3" s="10" t="s">
        <v>22</v>
      </c>
      <c r="AE3" s="10" t="s">
        <v>23</v>
      </c>
      <c r="AF3" s="3" t="s">
        <v>24</v>
      </c>
      <c r="AG3" s="3" t="s">
        <v>25</v>
      </c>
    </row>
    <row r="4" spans="1:34" x14ac:dyDescent="0.4">
      <c r="A4" s="14" t="s">
        <v>283</v>
      </c>
      <c r="B4" s="6" t="str">
        <f>MID(A4,12,8)&amp;"."&amp;RIGHT(A4,3)</f>
        <v>14:52:46.558</v>
      </c>
      <c r="C4" s="6">
        <f>LEFT(B4,2)*3600+MID(B4,4,2)*60+RIGHT(B4,6)</f>
        <v>53566.557999999997</v>
      </c>
      <c r="D4" s="6">
        <f>C4-$C$4</f>
        <v>0</v>
      </c>
      <c r="E4" s="6">
        <v>120.354</v>
      </c>
      <c r="F4" s="6">
        <v>665.41899999999998</v>
      </c>
      <c r="G4" s="6">
        <v>15198.5</v>
      </c>
      <c r="H4" s="6">
        <v>716</v>
      </c>
      <c r="I4" s="15">
        <v>-1.38839E+62</v>
      </c>
      <c r="J4" s="3">
        <f>ROUND(E4*COS(0.7*PI()/180)-F4*SIN(0.7*PI()/180),3)</f>
        <v>112.21599999999999</v>
      </c>
      <c r="K4" s="3">
        <f>ROUND(E4*SIN(0.7*PI()/180)+F4*COS(0.7*PI()/180),3)</f>
        <v>666.84</v>
      </c>
      <c r="L4" s="3">
        <f>J4-$J$4</f>
        <v>0</v>
      </c>
      <c r="M4" s="3">
        <f>K4-$K$4</f>
        <v>0</v>
      </c>
      <c r="N4" s="3">
        <f>L4*0.001</f>
        <v>0</v>
      </c>
      <c r="O4" s="3">
        <f>M4*0.001</f>
        <v>0</v>
      </c>
      <c r="AC4" s="3">
        <v>0</v>
      </c>
      <c r="AD4" s="3">
        <v>1.7799999713897705</v>
      </c>
      <c r="AE4" s="3">
        <v>17.260000228881836</v>
      </c>
      <c r="AF4" s="3">
        <f>AD4</f>
        <v>1.7799999713897705</v>
      </c>
      <c r="AG4" s="3">
        <f>AE4</f>
        <v>17.260000228881836</v>
      </c>
      <c r="AH4" s="3">
        <f>AG4-20</f>
        <v>-2.7399997711181641</v>
      </c>
    </row>
    <row r="5" spans="1:34" x14ac:dyDescent="0.4">
      <c r="A5" s="6" t="s">
        <v>284</v>
      </c>
      <c r="B5" s="6" t="str">
        <f t="shared" ref="B5:B68" si="0">MID(A5,12,8)&amp;"."&amp;RIGHT(A5,3)</f>
        <v>14:52:46.648</v>
      </c>
      <c r="C5" s="6">
        <f t="shared" ref="C5:C68" si="1">LEFT(B5,2)*3600+MID(B5,4,2)*60+RIGHT(B5,6)</f>
        <v>53566.648000000001</v>
      </c>
      <c r="D5" s="6">
        <f t="shared" ref="D5:D68" si="2">C5-$C$4</f>
        <v>9.0000000003783498E-2</v>
      </c>
      <c r="E5" s="6">
        <v>124.44</v>
      </c>
      <c r="F5" s="6">
        <v>671.10299999999995</v>
      </c>
      <c r="G5" s="6">
        <v>15191.5</v>
      </c>
      <c r="H5" s="6">
        <v>720</v>
      </c>
      <c r="I5" s="15">
        <v>-4.6279800000000002E+61</v>
      </c>
      <c r="J5" s="3">
        <f t="shared" ref="J5:J68" si="3">ROUND(E5*COS(0.7*PI()/180)-F5*SIN(0.7*PI()/180),3)</f>
        <v>116.232</v>
      </c>
      <c r="K5" s="3">
        <f t="shared" ref="K5:K68" si="4">ROUND(E5*SIN(0.7*PI()/180)+F5*COS(0.7*PI()/180),3)</f>
        <v>672.57299999999998</v>
      </c>
      <c r="L5" s="3">
        <f t="shared" ref="L5:L68" si="5">J5-$J$4</f>
        <v>4.0160000000000053</v>
      </c>
      <c r="M5" s="3">
        <f t="shared" ref="M5:M68" si="6">K5-$K$4</f>
        <v>5.7329999999999472</v>
      </c>
      <c r="N5" s="3">
        <f t="shared" ref="N5:O68" si="7">L5*0.001</f>
        <v>4.0160000000000057E-3</v>
      </c>
      <c r="O5" s="3">
        <f t="shared" si="7"/>
        <v>5.7329999999999473E-3</v>
      </c>
      <c r="AC5" s="3">
        <v>7.2999999999999995E-2</v>
      </c>
      <c r="AD5" s="3">
        <v>1.8600000143051147</v>
      </c>
      <c r="AE5" s="3">
        <v>15.130000114440918</v>
      </c>
      <c r="AF5" s="3">
        <f t="shared" ref="AF5:AG68" si="8">AD5</f>
        <v>1.8600000143051147</v>
      </c>
      <c r="AG5" s="3">
        <f t="shared" si="8"/>
        <v>15.130000114440918</v>
      </c>
      <c r="AH5" s="3">
        <f t="shared" ref="AH5:AH68" si="9">AG5-20</f>
        <v>-4.869999885559082</v>
      </c>
    </row>
    <row r="6" spans="1:34" x14ac:dyDescent="0.4">
      <c r="A6" s="6" t="s">
        <v>285</v>
      </c>
      <c r="B6" s="6" t="str">
        <f t="shared" si="0"/>
        <v>14:52:46.743</v>
      </c>
      <c r="C6" s="6">
        <f t="shared" si="1"/>
        <v>53566.743000000002</v>
      </c>
      <c r="D6" s="6">
        <f t="shared" si="2"/>
        <v>0.18500000000494765</v>
      </c>
      <c r="E6" s="6">
        <v>120.361</v>
      </c>
      <c r="F6" s="6">
        <v>665.41399999999999</v>
      </c>
      <c r="G6" s="6">
        <v>15198.5</v>
      </c>
      <c r="H6" s="6">
        <v>718.5</v>
      </c>
      <c r="I6" s="6">
        <v>473.25</v>
      </c>
      <c r="J6" s="3">
        <f t="shared" si="3"/>
        <v>112.223</v>
      </c>
      <c r="K6" s="3">
        <f t="shared" si="4"/>
        <v>666.83500000000004</v>
      </c>
      <c r="L6" s="3">
        <f t="shared" si="5"/>
        <v>7.0000000000050022E-3</v>
      </c>
      <c r="M6" s="3">
        <f t="shared" si="6"/>
        <v>-4.9999999999954525E-3</v>
      </c>
      <c r="N6" s="3">
        <f t="shared" si="7"/>
        <v>7.0000000000050025E-6</v>
      </c>
      <c r="O6" s="3">
        <f t="shared" si="7"/>
        <v>-4.9999999999954527E-6</v>
      </c>
      <c r="AC6" s="3">
        <v>0.155</v>
      </c>
      <c r="AD6" s="3">
        <v>1.6399999856948853</v>
      </c>
      <c r="AE6" s="3">
        <v>16.790000915527344</v>
      </c>
      <c r="AF6" s="3">
        <f t="shared" si="8"/>
        <v>1.6399999856948853</v>
      </c>
      <c r="AG6" s="3">
        <f t="shared" si="8"/>
        <v>16.790000915527344</v>
      </c>
      <c r="AH6" s="3">
        <f t="shared" si="9"/>
        <v>-3.2099990844726563</v>
      </c>
    </row>
    <row r="7" spans="1:34" x14ac:dyDescent="0.4">
      <c r="A7" s="6" t="s">
        <v>286</v>
      </c>
      <c r="B7" s="6" t="str">
        <f t="shared" si="0"/>
        <v>14:52:46.837</v>
      </c>
      <c r="C7" s="6">
        <f t="shared" si="1"/>
        <v>53566.837</v>
      </c>
      <c r="D7" s="6">
        <f t="shared" si="2"/>
        <v>0.2790000000022701</v>
      </c>
      <c r="E7" s="6">
        <v>124.748</v>
      </c>
      <c r="F7" s="6">
        <v>671.49699999999996</v>
      </c>
      <c r="G7" s="6">
        <v>15191</v>
      </c>
      <c r="H7" s="6">
        <v>718</v>
      </c>
      <c r="I7" s="6">
        <v>473.25</v>
      </c>
      <c r="J7" s="3">
        <f t="shared" si="3"/>
        <v>116.535</v>
      </c>
      <c r="K7" s="3">
        <f t="shared" si="4"/>
        <v>672.971</v>
      </c>
      <c r="L7" s="3">
        <f t="shared" si="5"/>
        <v>4.3190000000000026</v>
      </c>
      <c r="M7" s="3">
        <f t="shared" si="6"/>
        <v>6.1309999999999718</v>
      </c>
      <c r="N7" s="3">
        <f t="shared" si="7"/>
        <v>4.3190000000000025E-3</v>
      </c>
      <c r="O7" s="3">
        <f t="shared" si="7"/>
        <v>6.1309999999999715E-3</v>
      </c>
      <c r="AC7" s="3">
        <v>0.222</v>
      </c>
      <c r="AD7" s="3">
        <v>1.6100000143051147</v>
      </c>
      <c r="AE7" s="3">
        <v>14.489999771118164</v>
      </c>
      <c r="AF7" s="3">
        <f t="shared" si="8"/>
        <v>1.6100000143051147</v>
      </c>
      <c r="AG7" s="3">
        <f t="shared" si="8"/>
        <v>14.489999771118164</v>
      </c>
      <c r="AH7" s="3">
        <f t="shared" si="9"/>
        <v>-5.5100002288818359</v>
      </c>
    </row>
    <row r="8" spans="1:34" x14ac:dyDescent="0.4">
      <c r="A8" s="6" t="s">
        <v>287</v>
      </c>
      <c r="B8" s="6" t="str">
        <f t="shared" si="0"/>
        <v>14:52:46.931</v>
      </c>
      <c r="C8" s="6">
        <f t="shared" si="1"/>
        <v>53566.930999999997</v>
      </c>
      <c r="D8" s="6">
        <f t="shared" si="2"/>
        <v>0.37299999999959255</v>
      </c>
      <c r="E8" s="6">
        <v>120.64</v>
      </c>
      <c r="F8" s="6">
        <v>665.82899999999995</v>
      </c>
      <c r="G8" s="6">
        <v>15198</v>
      </c>
      <c r="H8" s="6">
        <v>712.5</v>
      </c>
      <c r="I8" s="6">
        <v>473.25</v>
      </c>
      <c r="J8" s="3">
        <f t="shared" si="3"/>
        <v>112.497</v>
      </c>
      <c r="K8" s="3">
        <f t="shared" si="4"/>
        <v>667.25300000000004</v>
      </c>
      <c r="L8" s="3">
        <f t="shared" si="5"/>
        <v>0.28100000000000591</v>
      </c>
      <c r="M8" s="3">
        <f t="shared" si="6"/>
        <v>0.41300000000001091</v>
      </c>
      <c r="N8" s="3">
        <f t="shared" si="7"/>
        <v>2.8100000000000591E-4</v>
      </c>
      <c r="O8" s="3">
        <f t="shared" si="7"/>
        <v>4.1300000000001091E-4</v>
      </c>
      <c r="AC8" s="3">
        <v>0.28199999999999997</v>
      </c>
      <c r="AD8" s="3">
        <v>2.0899999141693115</v>
      </c>
      <c r="AE8" s="3">
        <v>15.489999771118164</v>
      </c>
      <c r="AF8" s="3">
        <f t="shared" si="8"/>
        <v>2.0899999141693115</v>
      </c>
      <c r="AG8" s="3">
        <f t="shared" si="8"/>
        <v>15.489999771118164</v>
      </c>
      <c r="AH8" s="3">
        <f t="shared" si="9"/>
        <v>-4.5100002288818359</v>
      </c>
    </row>
    <row r="9" spans="1:34" x14ac:dyDescent="0.4">
      <c r="A9" s="6" t="s">
        <v>288</v>
      </c>
      <c r="B9" s="6" t="str">
        <f t="shared" si="0"/>
        <v>14:52:47.026</v>
      </c>
      <c r="C9" s="6">
        <f t="shared" si="1"/>
        <v>53567.025999999998</v>
      </c>
      <c r="D9" s="6">
        <f t="shared" si="2"/>
        <v>0.4680000000007567</v>
      </c>
      <c r="E9" s="6">
        <v>122.10299999999999</v>
      </c>
      <c r="F9" s="6">
        <v>667.85599999999999</v>
      </c>
      <c r="G9" s="6">
        <v>15195.5</v>
      </c>
      <c r="H9" s="6">
        <v>715</v>
      </c>
      <c r="I9" s="6">
        <v>473.25</v>
      </c>
      <c r="J9" s="3">
        <f t="shared" si="3"/>
        <v>113.935</v>
      </c>
      <c r="K9" s="3">
        <f t="shared" si="4"/>
        <v>669.298</v>
      </c>
      <c r="L9" s="3">
        <f t="shared" si="5"/>
        <v>1.7190000000000083</v>
      </c>
      <c r="M9" s="3">
        <f t="shared" si="6"/>
        <v>2.45799999999997</v>
      </c>
      <c r="N9" s="3">
        <f t="shared" si="7"/>
        <v>1.7190000000000083E-3</v>
      </c>
      <c r="O9" s="3">
        <f t="shared" si="7"/>
        <v>2.4579999999999702E-3</v>
      </c>
      <c r="AC9" s="3">
        <v>0.34899999999999998</v>
      </c>
      <c r="AD9" s="3">
        <v>0.8399999737739563</v>
      </c>
      <c r="AE9" s="3">
        <v>14.909999847412109</v>
      </c>
      <c r="AF9" s="3">
        <f t="shared" si="8"/>
        <v>0.8399999737739563</v>
      </c>
      <c r="AG9" s="3">
        <f t="shared" si="8"/>
        <v>14.909999847412109</v>
      </c>
      <c r="AH9" s="3">
        <f t="shared" si="9"/>
        <v>-5.0900001525878906</v>
      </c>
    </row>
    <row r="10" spans="1:34" x14ac:dyDescent="0.4">
      <c r="A10" s="6" t="s">
        <v>289</v>
      </c>
      <c r="B10" s="6" t="str">
        <f t="shared" si="0"/>
        <v>14:52:47.121</v>
      </c>
      <c r="C10" s="6">
        <f t="shared" si="1"/>
        <v>53567.120999999999</v>
      </c>
      <c r="D10" s="6">
        <f t="shared" si="2"/>
        <v>0.56300000000192085</v>
      </c>
      <c r="E10" s="6">
        <v>113.923</v>
      </c>
      <c r="F10" s="6">
        <v>656.49400000000003</v>
      </c>
      <c r="G10" s="6">
        <v>15209.5</v>
      </c>
      <c r="H10" s="6">
        <v>713.5</v>
      </c>
      <c r="I10" s="6">
        <v>473.25</v>
      </c>
      <c r="J10" s="3">
        <f t="shared" si="3"/>
        <v>105.89400000000001</v>
      </c>
      <c r="K10" s="3">
        <f t="shared" si="4"/>
        <v>657.83699999999999</v>
      </c>
      <c r="L10" s="3">
        <f t="shared" si="5"/>
        <v>-6.3219999999999885</v>
      </c>
      <c r="M10" s="3">
        <f t="shared" si="6"/>
        <v>-9.0030000000000427</v>
      </c>
      <c r="N10" s="3">
        <f t="shared" si="7"/>
        <v>-6.3219999999999882E-3</v>
      </c>
      <c r="O10" s="3">
        <f t="shared" si="7"/>
        <v>-9.0030000000000422E-3</v>
      </c>
      <c r="AC10" s="3">
        <v>0.41199999999999998</v>
      </c>
      <c r="AD10" s="3">
        <v>0.14000000059604645</v>
      </c>
      <c r="AE10" s="3">
        <v>15.489999771118164</v>
      </c>
      <c r="AF10" s="3">
        <f t="shared" si="8"/>
        <v>0.14000000059604645</v>
      </c>
      <c r="AG10" s="3">
        <f t="shared" si="8"/>
        <v>15.489999771118164</v>
      </c>
      <c r="AH10" s="3">
        <f t="shared" si="9"/>
        <v>-4.5100002288818359</v>
      </c>
    </row>
    <row r="11" spans="1:34" x14ac:dyDescent="0.4">
      <c r="A11" s="6" t="s">
        <v>290</v>
      </c>
      <c r="B11" s="6" t="str">
        <f t="shared" si="0"/>
        <v>14:52:47.214</v>
      </c>
      <c r="C11" s="6">
        <f t="shared" si="1"/>
        <v>53567.214</v>
      </c>
      <c r="D11" s="6">
        <f t="shared" si="2"/>
        <v>0.65600000000267755</v>
      </c>
      <c r="E11" s="6">
        <v>124.45399999999999</v>
      </c>
      <c r="F11" s="6">
        <v>671.09199999999998</v>
      </c>
      <c r="G11" s="6">
        <v>15191.5</v>
      </c>
      <c r="H11" s="6">
        <v>721.5</v>
      </c>
      <c r="J11" s="3">
        <f t="shared" si="3"/>
        <v>116.246</v>
      </c>
      <c r="K11" s="3">
        <f t="shared" si="4"/>
        <v>672.56200000000001</v>
      </c>
      <c r="L11" s="3">
        <f t="shared" si="5"/>
        <v>4.0300000000000011</v>
      </c>
      <c r="M11" s="3">
        <f t="shared" si="6"/>
        <v>5.72199999999998</v>
      </c>
      <c r="N11" s="3">
        <f t="shared" si="7"/>
        <v>4.0300000000000015E-3</v>
      </c>
      <c r="O11" s="3">
        <f t="shared" si="7"/>
        <v>5.7219999999999797E-3</v>
      </c>
      <c r="AC11" s="3">
        <v>0.47599999999999998</v>
      </c>
      <c r="AD11" s="3">
        <v>2.4200000762939453</v>
      </c>
      <c r="AE11" s="3">
        <v>14.380000114440918</v>
      </c>
      <c r="AF11" s="3">
        <f t="shared" si="8"/>
        <v>2.4200000762939453</v>
      </c>
      <c r="AG11" s="3">
        <f t="shared" si="8"/>
        <v>14.380000114440918</v>
      </c>
      <c r="AH11" s="3">
        <f t="shared" si="9"/>
        <v>-5.619999885559082</v>
      </c>
    </row>
    <row r="12" spans="1:34" x14ac:dyDescent="0.4">
      <c r="A12" s="6" t="s">
        <v>291</v>
      </c>
      <c r="B12" s="6" t="str">
        <f t="shared" si="0"/>
        <v>14:52:47.310</v>
      </c>
      <c r="C12" s="6">
        <f t="shared" si="1"/>
        <v>53567.31</v>
      </c>
      <c r="D12" s="6">
        <f t="shared" si="2"/>
        <v>0.75200000000040745</v>
      </c>
      <c r="E12" s="6">
        <v>138.17099999999999</v>
      </c>
      <c r="F12" s="6">
        <v>690.173</v>
      </c>
      <c r="G12" s="6">
        <v>15168</v>
      </c>
      <c r="H12" s="6">
        <v>758</v>
      </c>
      <c r="I12" s="6">
        <v>473.25</v>
      </c>
      <c r="J12" s="3">
        <f t="shared" si="3"/>
        <v>129.72900000000001</v>
      </c>
      <c r="K12" s="3">
        <f t="shared" si="4"/>
        <v>691.81</v>
      </c>
      <c r="L12" s="3">
        <f t="shared" si="5"/>
        <v>17.513000000000019</v>
      </c>
      <c r="M12" s="3">
        <f t="shared" si="6"/>
        <v>24.969999999999914</v>
      </c>
      <c r="N12" s="3">
        <f t="shared" si="7"/>
        <v>1.7513000000000018E-2</v>
      </c>
      <c r="O12" s="3">
        <f t="shared" si="7"/>
        <v>2.4969999999999912E-2</v>
      </c>
      <c r="AC12" s="3">
        <v>0.53500000000000003</v>
      </c>
      <c r="AD12" s="3">
        <v>1.3999999761581421</v>
      </c>
      <c r="AE12" s="3">
        <v>13.729999542236328</v>
      </c>
      <c r="AF12" s="3">
        <f t="shared" si="8"/>
        <v>1.3999999761581421</v>
      </c>
      <c r="AG12" s="3">
        <f t="shared" si="8"/>
        <v>13.729999542236328</v>
      </c>
      <c r="AH12" s="3">
        <f t="shared" si="9"/>
        <v>-6.2700004577636719</v>
      </c>
    </row>
    <row r="13" spans="1:34" x14ac:dyDescent="0.4">
      <c r="A13" s="6" t="s">
        <v>292</v>
      </c>
      <c r="B13" s="6" t="str">
        <f t="shared" si="0"/>
        <v>14:52:47.401</v>
      </c>
      <c r="C13" s="6">
        <f t="shared" si="1"/>
        <v>53567.400999999998</v>
      </c>
      <c r="D13" s="6">
        <f t="shared" si="2"/>
        <v>0.8430000000007567</v>
      </c>
      <c r="E13" s="6">
        <v>148.12100000000001</v>
      </c>
      <c r="F13" s="6">
        <v>703.95699999999999</v>
      </c>
      <c r="G13" s="6">
        <v>15151</v>
      </c>
      <c r="H13" s="6">
        <v>777.5</v>
      </c>
      <c r="I13" s="6">
        <v>473.25</v>
      </c>
      <c r="J13" s="3">
        <f t="shared" si="3"/>
        <v>139.51</v>
      </c>
      <c r="K13" s="3">
        <f t="shared" si="4"/>
        <v>705.71400000000006</v>
      </c>
      <c r="L13" s="3">
        <f t="shared" si="5"/>
        <v>27.293999999999997</v>
      </c>
      <c r="M13" s="3">
        <f t="shared" si="6"/>
        <v>38.874000000000024</v>
      </c>
      <c r="N13" s="3">
        <f t="shared" si="7"/>
        <v>2.7293999999999999E-2</v>
      </c>
      <c r="O13" s="3">
        <f t="shared" si="7"/>
        <v>3.8874000000000027E-2</v>
      </c>
      <c r="AC13" s="3">
        <v>0.6</v>
      </c>
      <c r="AD13" s="3">
        <v>0</v>
      </c>
      <c r="AE13" s="3">
        <v>15.689999580383301</v>
      </c>
      <c r="AF13" s="3">
        <f t="shared" si="8"/>
        <v>0</v>
      </c>
      <c r="AG13" s="3">
        <f t="shared" si="8"/>
        <v>15.689999580383301</v>
      </c>
      <c r="AH13" s="3">
        <f t="shared" si="9"/>
        <v>-4.3100004196166992</v>
      </c>
    </row>
    <row r="14" spans="1:34" x14ac:dyDescent="0.4">
      <c r="A14" s="6" t="s">
        <v>293</v>
      </c>
      <c r="B14" s="6" t="str">
        <f t="shared" si="0"/>
        <v>14:52:47.492</v>
      </c>
      <c r="C14" s="6">
        <f t="shared" si="1"/>
        <v>53567.491999999998</v>
      </c>
      <c r="D14" s="6">
        <f t="shared" si="2"/>
        <v>0.93400000000110595</v>
      </c>
      <c r="E14" s="6">
        <v>185.739</v>
      </c>
      <c r="F14" s="6">
        <v>756.35</v>
      </c>
      <c r="G14" s="6">
        <v>15086.5</v>
      </c>
      <c r="H14" s="6">
        <v>786</v>
      </c>
      <c r="I14" s="6">
        <v>473.25</v>
      </c>
      <c r="J14" s="3">
        <f t="shared" si="3"/>
        <v>176.48500000000001</v>
      </c>
      <c r="K14" s="3">
        <f t="shared" si="4"/>
        <v>758.56299999999999</v>
      </c>
      <c r="L14" s="3">
        <f t="shared" si="5"/>
        <v>64.26900000000002</v>
      </c>
      <c r="M14" s="3">
        <f t="shared" si="6"/>
        <v>91.722999999999956</v>
      </c>
      <c r="N14" s="3">
        <f t="shared" si="7"/>
        <v>6.4269000000000021E-2</v>
      </c>
      <c r="O14" s="3">
        <f t="shared" si="7"/>
        <v>9.1722999999999957E-2</v>
      </c>
      <c r="AC14" s="3">
        <v>0.68100000000000005</v>
      </c>
      <c r="AD14" s="3">
        <v>4.3499999046325684</v>
      </c>
      <c r="AE14" s="3">
        <v>14.729999542236328</v>
      </c>
      <c r="AF14" s="3">
        <f t="shared" si="8"/>
        <v>4.3499999046325684</v>
      </c>
      <c r="AG14" s="3">
        <f t="shared" si="8"/>
        <v>14.729999542236328</v>
      </c>
      <c r="AH14" s="3">
        <f t="shared" si="9"/>
        <v>-5.2700004577636719</v>
      </c>
    </row>
    <row r="15" spans="1:34" x14ac:dyDescent="0.4">
      <c r="A15" s="6" t="s">
        <v>294</v>
      </c>
      <c r="B15" s="6" t="str">
        <f t="shared" si="0"/>
        <v>14:52:47.586</v>
      </c>
      <c r="C15" s="6">
        <f t="shared" si="1"/>
        <v>53567.586000000003</v>
      </c>
      <c r="D15" s="6">
        <f t="shared" si="2"/>
        <v>1.0280000000057044</v>
      </c>
      <c r="E15" s="6">
        <v>196.011</v>
      </c>
      <c r="F15" s="6">
        <v>770.51800000000003</v>
      </c>
      <c r="G15" s="6">
        <v>15069</v>
      </c>
      <c r="H15" s="6">
        <v>754.5</v>
      </c>
      <c r="I15" s="6">
        <v>473.25</v>
      </c>
      <c r="J15" s="3">
        <f t="shared" si="3"/>
        <v>186.583</v>
      </c>
      <c r="K15" s="3">
        <f t="shared" si="4"/>
        <v>772.85500000000002</v>
      </c>
      <c r="L15" s="3">
        <f t="shared" si="5"/>
        <v>74.367000000000004</v>
      </c>
      <c r="M15" s="3">
        <f t="shared" si="6"/>
        <v>106.01499999999999</v>
      </c>
      <c r="N15" s="3">
        <f t="shared" si="7"/>
        <v>7.4367000000000003E-2</v>
      </c>
      <c r="O15" s="3">
        <f t="shared" si="7"/>
        <v>0.10601499999999998</v>
      </c>
      <c r="AC15" s="3">
        <v>0.73599999999999999</v>
      </c>
      <c r="AD15" s="3">
        <v>1.690000057220459</v>
      </c>
      <c r="AE15" s="3">
        <v>14.25</v>
      </c>
      <c r="AF15" s="3">
        <f t="shared" si="8"/>
        <v>1.690000057220459</v>
      </c>
      <c r="AG15" s="3">
        <f t="shared" si="8"/>
        <v>14.25</v>
      </c>
      <c r="AH15" s="3">
        <f t="shared" si="9"/>
        <v>-5.75</v>
      </c>
    </row>
    <row r="16" spans="1:34" x14ac:dyDescent="0.4">
      <c r="A16" s="6" t="s">
        <v>295</v>
      </c>
      <c r="B16" s="6" t="str">
        <f t="shared" si="0"/>
        <v>14:52:47.681</v>
      </c>
      <c r="C16" s="6">
        <f t="shared" si="1"/>
        <v>53567.680999999997</v>
      </c>
      <c r="D16" s="6">
        <f t="shared" si="2"/>
        <v>1.1229999999995925</v>
      </c>
      <c r="E16" s="6">
        <v>162.649</v>
      </c>
      <c r="F16" s="6">
        <v>836.42899999999997</v>
      </c>
      <c r="G16" s="6">
        <v>15035</v>
      </c>
      <c r="H16" s="6">
        <v>843</v>
      </c>
      <c r="I16" s="6">
        <v>473.25</v>
      </c>
      <c r="J16" s="3">
        <f t="shared" si="3"/>
        <v>152.41800000000001</v>
      </c>
      <c r="K16" s="3">
        <f t="shared" si="4"/>
        <v>838.35400000000004</v>
      </c>
      <c r="L16" s="3">
        <f t="shared" si="5"/>
        <v>40.202000000000012</v>
      </c>
      <c r="M16" s="3">
        <f t="shared" si="6"/>
        <v>171.51400000000001</v>
      </c>
      <c r="N16" s="3">
        <f t="shared" si="7"/>
        <v>4.0202000000000016E-2</v>
      </c>
      <c r="O16" s="3">
        <f t="shared" si="7"/>
        <v>0.171514</v>
      </c>
      <c r="AC16" s="3">
        <v>0.80100000000000005</v>
      </c>
      <c r="AD16" s="3">
        <v>3.119999885559082</v>
      </c>
      <c r="AE16" s="3">
        <v>14.220000267028809</v>
      </c>
      <c r="AF16" s="3">
        <f t="shared" si="8"/>
        <v>3.119999885559082</v>
      </c>
      <c r="AG16" s="3">
        <f t="shared" si="8"/>
        <v>14.220000267028809</v>
      </c>
      <c r="AH16" s="3">
        <f t="shared" si="9"/>
        <v>-5.7799997329711914</v>
      </c>
    </row>
    <row r="17" spans="1:34" x14ac:dyDescent="0.4">
      <c r="A17" s="6" t="s">
        <v>296</v>
      </c>
      <c r="B17" s="6" t="str">
        <f t="shared" si="0"/>
        <v>14:52:47.772</v>
      </c>
      <c r="C17" s="6">
        <f t="shared" si="1"/>
        <v>53567.771999999997</v>
      </c>
      <c r="D17" s="6">
        <f t="shared" si="2"/>
        <v>1.2139999999999418</v>
      </c>
      <c r="E17" s="6">
        <v>140.50200000000001</v>
      </c>
      <c r="F17" s="6">
        <v>917.14800000000002</v>
      </c>
      <c r="G17" s="6">
        <v>14983</v>
      </c>
      <c r="H17" s="6">
        <v>767</v>
      </c>
      <c r="I17" s="6">
        <v>946</v>
      </c>
      <c r="J17" s="3">
        <f t="shared" si="3"/>
        <v>129.28700000000001</v>
      </c>
      <c r="K17" s="3">
        <f t="shared" si="4"/>
        <v>918.79600000000005</v>
      </c>
      <c r="L17" s="3">
        <f t="shared" si="5"/>
        <v>17.071000000000012</v>
      </c>
      <c r="M17" s="3">
        <f t="shared" si="6"/>
        <v>251.95600000000002</v>
      </c>
      <c r="N17" s="3">
        <f t="shared" si="7"/>
        <v>1.7071000000000013E-2</v>
      </c>
      <c r="O17" s="3">
        <f t="shared" si="7"/>
        <v>0.25195600000000001</v>
      </c>
      <c r="AC17" s="3">
        <v>0.86299999999999999</v>
      </c>
      <c r="AD17" s="3">
        <v>3.8499999046325684</v>
      </c>
      <c r="AE17" s="3">
        <v>13.649999618530273</v>
      </c>
      <c r="AF17" s="3">
        <f t="shared" si="8"/>
        <v>3.8499999046325684</v>
      </c>
      <c r="AG17" s="3">
        <f t="shared" si="8"/>
        <v>13.649999618530273</v>
      </c>
      <c r="AH17" s="3">
        <f t="shared" si="9"/>
        <v>-6.3500003814697266</v>
      </c>
    </row>
    <row r="18" spans="1:34" x14ac:dyDescent="0.4">
      <c r="A18" s="6" t="s">
        <v>297</v>
      </c>
      <c r="B18" s="6" t="str">
        <f t="shared" si="0"/>
        <v>14:52:47.865</v>
      </c>
      <c r="C18" s="6">
        <f t="shared" si="1"/>
        <v>53567.864999999998</v>
      </c>
      <c r="D18" s="6">
        <f t="shared" si="2"/>
        <v>1.3070000000006985</v>
      </c>
      <c r="E18" s="6">
        <v>158.518</v>
      </c>
      <c r="F18" s="6">
        <v>941.75800000000004</v>
      </c>
      <c r="G18" s="6">
        <v>14952.5</v>
      </c>
      <c r="H18" s="6">
        <v>784</v>
      </c>
      <c r="I18" s="6">
        <v>472.5</v>
      </c>
      <c r="J18" s="3">
        <f t="shared" si="3"/>
        <v>147.001</v>
      </c>
      <c r="K18" s="3">
        <f t="shared" si="4"/>
        <v>943.62400000000002</v>
      </c>
      <c r="L18" s="3">
        <f t="shared" si="5"/>
        <v>34.785000000000011</v>
      </c>
      <c r="M18" s="3">
        <f t="shared" si="6"/>
        <v>276.78399999999999</v>
      </c>
      <c r="N18" s="3">
        <f t="shared" si="7"/>
        <v>3.478500000000001E-2</v>
      </c>
      <c r="O18" s="3">
        <f t="shared" si="7"/>
        <v>0.27678399999999997</v>
      </c>
      <c r="AC18" s="3">
        <v>0.93400000000000005</v>
      </c>
      <c r="AD18" s="3">
        <v>3.5199999809265137</v>
      </c>
      <c r="AE18" s="3">
        <v>14.680000305175781</v>
      </c>
      <c r="AF18" s="3">
        <f t="shared" si="8"/>
        <v>3.5199999809265137</v>
      </c>
      <c r="AG18" s="3">
        <f t="shared" si="8"/>
        <v>14.680000305175781</v>
      </c>
      <c r="AH18" s="3">
        <f t="shared" si="9"/>
        <v>-5.3199996948242188</v>
      </c>
    </row>
    <row r="19" spans="1:34" x14ac:dyDescent="0.4">
      <c r="A19" s="6" t="s">
        <v>298</v>
      </c>
      <c r="B19" s="6" t="str">
        <f t="shared" si="0"/>
        <v>14:52:47.961</v>
      </c>
      <c r="C19" s="6">
        <f t="shared" si="1"/>
        <v>53567.961000000003</v>
      </c>
      <c r="D19" s="6">
        <f t="shared" si="2"/>
        <v>1.4030000000057044</v>
      </c>
      <c r="E19" s="6">
        <v>174.791</v>
      </c>
      <c r="F19" s="6">
        <v>963.92600000000004</v>
      </c>
      <c r="G19" s="6">
        <v>14925</v>
      </c>
      <c r="H19" s="6">
        <v>789.5</v>
      </c>
      <c r="I19" s="6">
        <v>472</v>
      </c>
      <c r="J19" s="3">
        <f t="shared" si="3"/>
        <v>163.00200000000001</v>
      </c>
      <c r="K19" s="3">
        <f t="shared" si="4"/>
        <v>965.98900000000003</v>
      </c>
      <c r="L19" s="3">
        <f t="shared" si="5"/>
        <v>50.786000000000016</v>
      </c>
      <c r="M19" s="3">
        <f t="shared" si="6"/>
        <v>299.149</v>
      </c>
      <c r="N19" s="3">
        <f t="shared" si="7"/>
        <v>5.0786000000000019E-2</v>
      </c>
      <c r="O19" s="3">
        <f t="shared" si="7"/>
        <v>0.299149</v>
      </c>
      <c r="AC19" s="3">
        <v>0.997</v>
      </c>
      <c r="AD19" s="3">
        <v>5.7899999618530273</v>
      </c>
      <c r="AE19" s="3">
        <v>15.170000076293945</v>
      </c>
      <c r="AF19" s="3">
        <f t="shared" si="8"/>
        <v>5.7899999618530273</v>
      </c>
      <c r="AG19" s="3">
        <f t="shared" si="8"/>
        <v>15.170000076293945</v>
      </c>
      <c r="AH19" s="3">
        <f t="shared" si="9"/>
        <v>-4.8299999237060547</v>
      </c>
    </row>
    <row r="20" spans="1:34" x14ac:dyDescent="0.4">
      <c r="A20" s="6" t="s">
        <v>299</v>
      </c>
      <c r="B20" s="6" t="str">
        <f t="shared" si="0"/>
        <v>14:52:48.053</v>
      </c>
      <c r="C20" s="6">
        <f t="shared" si="1"/>
        <v>53568.053</v>
      </c>
      <c r="D20" s="6">
        <f t="shared" si="2"/>
        <v>1.4950000000026193</v>
      </c>
      <c r="E20" s="6">
        <v>193.99600000000001</v>
      </c>
      <c r="F20" s="6">
        <v>990.14499999999998</v>
      </c>
      <c r="G20" s="6">
        <v>14892.5</v>
      </c>
      <c r="H20" s="6">
        <v>779</v>
      </c>
      <c r="I20" s="6">
        <v>472</v>
      </c>
      <c r="J20" s="3">
        <f t="shared" si="3"/>
        <v>181.88499999999999</v>
      </c>
      <c r="K20" s="3">
        <f t="shared" si="4"/>
        <v>992.44100000000003</v>
      </c>
      <c r="L20" s="3">
        <f t="shared" si="5"/>
        <v>69.668999999999997</v>
      </c>
      <c r="M20" s="3">
        <f t="shared" si="6"/>
        <v>325.601</v>
      </c>
      <c r="N20" s="3">
        <f t="shared" si="7"/>
        <v>6.9668999999999995E-2</v>
      </c>
      <c r="O20" s="3">
        <f t="shared" si="7"/>
        <v>0.32560100000000003</v>
      </c>
      <c r="AC20" s="3">
        <v>1.0620000000000001</v>
      </c>
      <c r="AD20" s="3">
        <v>6.4699997901916504</v>
      </c>
      <c r="AE20" s="3">
        <v>14.390000343322754</v>
      </c>
      <c r="AF20" s="3">
        <f t="shared" si="8"/>
        <v>6.4699997901916504</v>
      </c>
      <c r="AG20" s="3">
        <f t="shared" si="8"/>
        <v>14.390000343322754</v>
      </c>
      <c r="AH20" s="3">
        <f t="shared" si="9"/>
        <v>-5.6099996566772461</v>
      </c>
    </row>
    <row r="21" spans="1:34" x14ac:dyDescent="0.4">
      <c r="A21" s="6" t="s">
        <v>300</v>
      </c>
      <c r="B21" s="6" t="str">
        <f t="shared" si="0"/>
        <v>14:52:48.145</v>
      </c>
      <c r="C21" s="6">
        <f t="shared" si="1"/>
        <v>53568.144999999997</v>
      </c>
      <c r="D21" s="6">
        <f t="shared" si="2"/>
        <v>1.5869999999995343</v>
      </c>
      <c r="E21" s="6">
        <v>163.31299999999999</v>
      </c>
      <c r="F21" s="6">
        <v>1057.9000000000001</v>
      </c>
      <c r="G21" s="6">
        <v>14856</v>
      </c>
      <c r="H21" s="6">
        <v>847</v>
      </c>
      <c r="I21" s="6">
        <v>472</v>
      </c>
      <c r="J21" s="3">
        <f t="shared" si="3"/>
        <v>150.376</v>
      </c>
      <c r="K21" s="3">
        <f t="shared" si="4"/>
        <v>1059.816</v>
      </c>
      <c r="L21" s="3">
        <f t="shared" si="5"/>
        <v>38.160000000000011</v>
      </c>
      <c r="M21" s="3">
        <f t="shared" si="6"/>
        <v>392.976</v>
      </c>
      <c r="N21" s="3">
        <f t="shared" si="7"/>
        <v>3.8160000000000013E-2</v>
      </c>
      <c r="O21" s="3">
        <f t="shared" si="7"/>
        <v>0.39297599999999999</v>
      </c>
      <c r="AC21" s="3">
        <v>1.133</v>
      </c>
      <c r="AD21" s="3">
        <v>3.7799999713897705</v>
      </c>
      <c r="AE21" s="3">
        <v>15.729999542236328</v>
      </c>
      <c r="AF21" s="3">
        <f t="shared" si="8"/>
        <v>3.7799999713897705</v>
      </c>
      <c r="AG21" s="3">
        <f t="shared" si="8"/>
        <v>15.729999542236328</v>
      </c>
      <c r="AH21" s="3">
        <f t="shared" si="9"/>
        <v>-4.2700004577636719</v>
      </c>
    </row>
    <row r="22" spans="1:34" x14ac:dyDescent="0.4">
      <c r="A22" s="6" t="s">
        <v>301</v>
      </c>
      <c r="B22" s="6" t="str">
        <f t="shared" si="0"/>
        <v>14:52:48.239</v>
      </c>
      <c r="C22" s="6">
        <f t="shared" si="1"/>
        <v>53568.239000000001</v>
      </c>
      <c r="D22" s="6">
        <f t="shared" si="2"/>
        <v>1.6810000000041327</v>
      </c>
      <c r="E22" s="6">
        <v>185.321</v>
      </c>
      <c r="F22" s="6">
        <v>1087.6500000000001</v>
      </c>
      <c r="G22" s="6">
        <v>14819</v>
      </c>
      <c r="H22" s="6">
        <v>848</v>
      </c>
      <c r="I22" s="6">
        <v>943.5</v>
      </c>
      <c r="J22" s="3">
        <f t="shared" si="3"/>
        <v>172.01900000000001</v>
      </c>
      <c r="K22" s="3">
        <f t="shared" si="4"/>
        <v>1089.8330000000001</v>
      </c>
      <c r="L22" s="3">
        <f t="shared" si="5"/>
        <v>59.803000000000011</v>
      </c>
      <c r="M22" s="3">
        <f t="shared" si="6"/>
        <v>422.99300000000005</v>
      </c>
      <c r="N22" s="3">
        <f t="shared" si="7"/>
        <v>5.9803000000000016E-2</v>
      </c>
      <c r="O22" s="3">
        <f t="shared" si="7"/>
        <v>0.42299300000000006</v>
      </c>
      <c r="AC22" s="3">
        <v>1.214</v>
      </c>
      <c r="AD22" s="3">
        <v>4.1100001335144043</v>
      </c>
      <c r="AE22" s="3">
        <v>16.040000915527344</v>
      </c>
      <c r="AF22" s="3">
        <f t="shared" si="8"/>
        <v>4.1100001335144043</v>
      </c>
      <c r="AG22" s="3">
        <f t="shared" si="8"/>
        <v>16.040000915527344</v>
      </c>
      <c r="AH22" s="3">
        <f t="shared" si="9"/>
        <v>-3.9599990844726563</v>
      </c>
    </row>
    <row r="23" spans="1:34" x14ac:dyDescent="0.4">
      <c r="A23" s="6" t="s">
        <v>302</v>
      </c>
      <c r="B23" s="6" t="str">
        <f t="shared" si="0"/>
        <v>14:52:48.332</v>
      </c>
      <c r="C23" s="6">
        <f t="shared" si="1"/>
        <v>53568.332000000002</v>
      </c>
      <c r="D23" s="6">
        <f t="shared" si="2"/>
        <v>1.7740000000048894</v>
      </c>
      <c r="E23" s="6">
        <v>167.91</v>
      </c>
      <c r="F23" s="6">
        <v>1172.4100000000001</v>
      </c>
      <c r="G23" s="6">
        <v>14761.5</v>
      </c>
      <c r="H23" s="6">
        <v>794</v>
      </c>
      <c r="I23" s="6">
        <v>943</v>
      </c>
      <c r="J23" s="3">
        <f t="shared" si="3"/>
        <v>153.57400000000001</v>
      </c>
      <c r="K23" s="3">
        <f t="shared" si="4"/>
        <v>1174.374</v>
      </c>
      <c r="L23" s="3">
        <f t="shared" si="5"/>
        <v>41.358000000000018</v>
      </c>
      <c r="M23" s="3">
        <f t="shared" si="6"/>
        <v>507.53399999999999</v>
      </c>
      <c r="N23" s="3">
        <f t="shared" si="7"/>
        <v>4.135800000000002E-2</v>
      </c>
      <c r="O23" s="3">
        <f t="shared" si="7"/>
        <v>0.50753400000000004</v>
      </c>
      <c r="AC23" s="3">
        <v>1.2769999999999999</v>
      </c>
      <c r="AD23" s="3">
        <v>6.0300002098083496</v>
      </c>
      <c r="AE23" s="3">
        <v>15.159999847412109</v>
      </c>
      <c r="AF23" s="3">
        <f t="shared" si="8"/>
        <v>6.0300002098083496</v>
      </c>
      <c r="AG23" s="3">
        <f t="shared" si="8"/>
        <v>15.159999847412109</v>
      </c>
      <c r="AH23" s="3">
        <f t="shared" si="9"/>
        <v>-4.8400001525878906</v>
      </c>
    </row>
    <row r="24" spans="1:34" x14ac:dyDescent="0.4">
      <c r="A24" s="6" t="s">
        <v>303</v>
      </c>
      <c r="B24" s="6" t="str">
        <f t="shared" si="0"/>
        <v>14:52:48.425</v>
      </c>
      <c r="C24" s="6">
        <f t="shared" si="1"/>
        <v>53568.425000000003</v>
      </c>
      <c r="D24" s="6">
        <f t="shared" si="2"/>
        <v>1.8670000000056461</v>
      </c>
      <c r="E24" s="6">
        <v>202.60900000000001</v>
      </c>
      <c r="F24" s="6">
        <v>1218.8800000000001</v>
      </c>
      <c r="G24" s="6">
        <v>14703.5</v>
      </c>
      <c r="H24" s="6">
        <v>783</v>
      </c>
      <c r="I24" s="6">
        <v>471</v>
      </c>
      <c r="J24" s="3">
        <f t="shared" si="3"/>
        <v>187.703</v>
      </c>
      <c r="K24" s="3">
        <f t="shared" si="4"/>
        <v>1221.2639999999999</v>
      </c>
      <c r="L24" s="3">
        <f t="shared" si="5"/>
        <v>75.487000000000009</v>
      </c>
      <c r="M24" s="3">
        <f t="shared" si="6"/>
        <v>554.42399999999986</v>
      </c>
      <c r="N24" s="3">
        <f t="shared" si="7"/>
        <v>7.5487000000000012E-2</v>
      </c>
      <c r="O24" s="3">
        <f t="shared" si="7"/>
        <v>0.55442399999999992</v>
      </c>
      <c r="AC24" s="3">
        <v>1.3380000000000001</v>
      </c>
      <c r="AD24" s="3">
        <v>4.2899999618530273</v>
      </c>
      <c r="AE24" s="3">
        <v>15.239999771118164</v>
      </c>
      <c r="AF24" s="3">
        <f t="shared" si="8"/>
        <v>4.2899999618530273</v>
      </c>
      <c r="AG24" s="3">
        <f t="shared" si="8"/>
        <v>15.239999771118164</v>
      </c>
      <c r="AH24" s="3">
        <f t="shared" si="9"/>
        <v>-4.7600002288818359</v>
      </c>
    </row>
    <row r="25" spans="1:34" x14ac:dyDescent="0.4">
      <c r="A25" s="6" t="s">
        <v>304</v>
      </c>
      <c r="B25" s="6" t="str">
        <f t="shared" si="0"/>
        <v>14:52:48.518</v>
      </c>
      <c r="C25" s="6">
        <f t="shared" si="1"/>
        <v>53568.517999999996</v>
      </c>
      <c r="D25" s="6">
        <f t="shared" si="2"/>
        <v>1.9599999999991269</v>
      </c>
      <c r="E25" s="6">
        <v>147.376</v>
      </c>
      <c r="F25" s="6">
        <v>1358.17</v>
      </c>
      <c r="G25" s="6">
        <v>14625.5</v>
      </c>
      <c r="H25" s="6">
        <v>739.5</v>
      </c>
      <c r="I25" s="6">
        <v>470.75</v>
      </c>
      <c r="J25" s="3">
        <f t="shared" si="3"/>
        <v>130.77199999999999</v>
      </c>
      <c r="K25" s="3">
        <f t="shared" si="4"/>
        <v>1359.8689999999999</v>
      </c>
      <c r="L25" s="3">
        <f t="shared" si="5"/>
        <v>18.555999999999997</v>
      </c>
      <c r="M25" s="3">
        <f t="shared" si="6"/>
        <v>693.02899999999988</v>
      </c>
      <c r="N25" s="3">
        <f t="shared" si="7"/>
        <v>1.8555999999999996E-2</v>
      </c>
      <c r="O25" s="3">
        <f t="shared" si="7"/>
        <v>0.6930289999999999</v>
      </c>
      <c r="AC25" s="3">
        <v>1.4019999999999999</v>
      </c>
      <c r="AD25" s="3">
        <v>5.1700000762939453</v>
      </c>
      <c r="AE25" s="3">
        <v>16.239999771118164</v>
      </c>
      <c r="AF25" s="3">
        <f t="shared" si="8"/>
        <v>5.1700000762939453</v>
      </c>
      <c r="AG25" s="3">
        <f t="shared" si="8"/>
        <v>16.239999771118164</v>
      </c>
      <c r="AH25" s="3">
        <f t="shared" si="9"/>
        <v>-3.7600002288818359</v>
      </c>
    </row>
    <row r="26" spans="1:34" x14ac:dyDescent="0.4">
      <c r="A26" s="6" t="s">
        <v>305</v>
      </c>
      <c r="B26" s="6" t="str">
        <f t="shared" si="0"/>
        <v>14:52:48.610</v>
      </c>
      <c r="C26" s="6">
        <f t="shared" si="1"/>
        <v>53568.61</v>
      </c>
      <c r="D26" s="6">
        <f t="shared" si="2"/>
        <v>2.0520000000033178</v>
      </c>
      <c r="E26" s="6">
        <v>173.047</v>
      </c>
      <c r="F26" s="6">
        <v>1392.04</v>
      </c>
      <c r="G26" s="6">
        <v>14583</v>
      </c>
      <c r="H26" s="6">
        <v>792.5</v>
      </c>
      <c r="I26" s="6">
        <v>470.25</v>
      </c>
      <c r="J26" s="3">
        <f t="shared" si="3"/>
        <v>156.02799999999999</v>
      </c>
      <c r="K26" s="3">
        <f t="shared" si="4"/>
        <v>1394.05</v>
      </c>
      <c r="L26" s="3">
        <f t="shared" si="5"/>
        <v>43.811999999999998</v>
      </c>
      <c r="M26" s="3">
        <f t="shared" si="6"/>
        <v>727.20999999999992</v>
      </c>
      <c r="N26" s="3">
        <f t="shared" si="7"/>
        <v>4.3811999999999997E-2</v>
      </c>
      <c r="O26" s="3">
        <f t="shared" si="7"/>
        <v>0.72720999999999991</v>
      </c>
      <c r="AC26" s="3">
        <v>1.474</v>
      </c>
      <c r="AD26" s="3">
        <v>4.119999885559082</v>
      </c>
      <c r="AE26" s="3">
        <v>16.180000305175781</v>
      </c>
      <c r="AF26" s="3">
        <f t="shared" si="8"/>
        <v>4.119999885559082</v>
      </c>
      <c r="AG26" s="3">
        <f t="shared" si="8"/>
        <v>16.180000305175781</v>
      </c>
      <c r="AH26" s="3">
        <f t="shared" si="9"/>
        <v>-3.8199996948242188</v>
      </c>
    </row>
    <row r="27" spans="1:34" x14ac:dyDescent="0.4">
      <c r="A27" s="6" t="s">
        <v>306</v>
      </c>
      <c r="B27" s="6" t="str">
        <f t="shared" si="0"/>
        <v>14:52:48.703</v>
      </c>
      <c r="C27" s="6">
        <f t="shared" si="1"/>
        <v>53568.703000000001</v>
      </c>
      <c r="D27" s="6">
        <f t="shared" si="2"/>
        <v>2.1450000000040745</v>
      </c>
      <c r="E27" s="6">
        <v>174.17699999999999</v>
      </c>
      <c r="F27" s="6">
        <v>1497.96</v>
      </c>
      <c r="G27" s="6">
        <v>14498</v>
      </c>
      <c r="H27" s="6">
        <v>850</v>
      </c>
      <c r="I27" s="6">
        <v>469.5</v>
      </c>
      <c r="J27" s="3">
        <f t="shared" si="3"/>
        <v>155.863</v>
      </c>
      <c r="K27" s="3">
        <f t="shared" si="4"/>
        <v>1499.9760000000001</v>
      </c>
      <c r="L27" s="3">
        <f t="shared" si="5"/>
        <v>43.647000000000006</v>
      </c>
      <c r="M27" s="3">
        <f t="shared" si="6"/>
        <v>833.13600000000008</v>
      </c>
      <c r="N27" s="3">
        <f t="shared" si="7"/>
        <v>4.3647000000000005E-2</v>
      </c>
      <c r="O27" s="3">
        <f t="shared" si="7"/>
        <v>0.8331360000000001</v>
      </c>
      <c r="AC27" s="3">
        <v>1.538</v>
      </c>
      <c r="AD27" s="3">
        <v>3.5799999237060547</v>
      </c>
      <c r="AE27" s="3">
        <v>16.049999237060547</v>
      </c>
      <c r="AF27" s="3">
        <f t="shared" si="8"/>
        <v>3.5799999237060547</v>
      </c>
      <c r="AG27" s="3">
        <f t="shared" si="8"/>
        <v>16.049999237060547</v>
      </c>
      <c r="AH27" s="3">
        <f t="shared" si="9"/>
        <v>-3.9500007629394531</v>
      </c>
    </row>
    <row r="28" spans="1:34" x14ac:dyDescent="0.4">
      <c r="A28" s="6" t="s">
        <v>307</v>
      </c>
      <c r="B28" s="6" t="str">
        <f t="shared" si="0"/>
        <v>14:52:48.796</v>
      </c>
      <c r="C28" s="6">
        <f t="shared" si="1"/>
        <v>53568.796000000002</v>
      </c>
      <c r="D28" s="6">
        <f t="shared" si="2"/>
        <v>2.2380000000048312</v>
      </c>
      <c r="E28" s="6">
        <v>155.05600000000001</v>
      </c>
      <c r="F28" s="6">
        <v>1576.64</v>
      </c>
      <c r="G28" s="6">
        <v>14447.5</v>
      </c>
      <c r="H28" s="6">
        <v>753.5</v>
      </c>
      <c r="I28" s="6">
        <v>938.5</v>
      </c>
      <c r="J28" s="3">
        <f t="shared" si="3"/>
        <v>135.78299999999999</v>
      </c>
      <c r="K28" s="3">
        <f t="shared" si="4"/>
        <v>1578.4169999999999</v>
      </c>
      <c r="L28" s="3">
        <f t="shared" si="5"/>
        <v>23.566999999999993</v>
      </c>
      <c r="M28" s="3">
        <f t="shared" si="6"/>
        <v>911.57699999999988</v>
      </c>
      <c r="N28" s="3">
        <f t="shared" si="7"/>
        <v>2.3566999999999994E-2</v>
      </c>
      <c r="O28" s="3">
        <f t="shared" si="7"/>
        <v>0.91157699999999986</v>
      </c>
      <c r="AC28" s="3">
        <v>1.603</v>
      </c>
      <c r="AD28" s="3">
        <v>5.75</v>
      </c>
      <c r="AE28" s="3">
        <v>17.190000534057617</v>
      </c>
      <c r="AF28" s="3">
        <f t="shared" si="8"/>
        <v>5.75</v>
      </c>
      <c r="AG28" s="3">
        <f t="shared" si="8"/>
        <v>17.190000534057617</v>
      </c>
      <c r="AH28" s="3">
        <f t="shared" si="9"/>
        <v>-2.8099994659423828</v>
      </c>
    </row>
    <row r="29" spans="1:34" x14ac:dyDescent="0.4">
      <c r="A29" s="6" t="s">
        <v>308</v>
      </c>
      <c r="B29" s="6" t="str">
        <f t="shared" si="0"/>
        <v>14:52:48.888</v>
      </c>
      <c r="C29" s="6">
        <f t="shared" si="1"/>
        <v>53568.887999999999</v>
      </c>
      <c r="D29" s="6">
        <f t="shared" si="2"/>
        <v>2.3300000000017462</v>
      </c>
      <c r="E29" s="6">
        <v>211.36199999999999</v>
      </c>
      <c r="F29" s="6">
        <v>1649.39</v>
      </c>
      <c r="G29" s="6">
        <v>14355.5</v>
      </c>
      <c r="H29" s="6">
        <v>791.5</v>
      </c>
      <c r="I29" s="6">
        <v>468.75</v>
      </c>
      <c r="J29" s="3">
        <f t="shared" si="3"/>
        <v>191.196</v>
      </c>
      <c r="K29" s="3">
        <f t="shared" si="4"/>
        <v>1651.8489999999999</v>
      </c>
      <c r="L29" s="3">
        <f t="shared" si="5"/>
        <v>78.98</v>
      </c>
      <c r="M29" s="3">
        <f t="shared" si="6"/>
        <v>985.0089999999999</v>
      </c>
      <c r="N29" s="3">
        <f t="shared" si="7"/>
        <v>7.8980000000000009E-2</v>
      </c>
      <c r="O29" s="3">
        <f t="shared" si="7"/>
        <v>0.98500899999999991</v>
      </c>
      <c r="AC29" s="3">
        <v>1.661</v>
      </c>
      <c r="AD29" s="3">
        <v>5.5300002098083496</v>
      </c>
      <c r="AE29" s="3">
        <v>14.970000267028809</v>
      </c>
      <c r="AF29" s="3">
        <f t="shared" si="8"/>
        <v>5.5300002098083496</v>
      </c>
      <c r="AG29" s="3">
        <f t="shared" si="8"/>
        <v>14.970000267028809</v>
      </c>
      <c r="AH29" s="3">
        <f t="shared" si="9"/>
        <v>-5.0299997329711914</v>
      </c>
    </row>
    <row r="30" spans="1:34" x14ac:dyDescent="0.4">
      <c r="A30" s="6" t="s">
        <v>309</v>
      </c>
      <c r="B30" s="6" t="str">
        <f t="shared" si="0"/>
        <v>14:52:48.982</v>
      </c>
      <c r="C30" s="6">
        <f t="shared" si="1"/>
        <v>53568.982000000004</v>
      </c>
      <c r="D30" s="6">
        <f t="shared" si="2"/>
        <v>2.4240000000063446</v>
      </c>
      <c r="E30" s="6">
        <v>188.03700000000001</v>
      </c>
      <c r="F30" s="6">
        <v>1721.2</v>
      </c>
      <c r="G30" s="6">
        <v>14313</v>
      </c>
      <c r="H30" s="6">
        <v>852</v>
      </c>
      <c r="I30" s="6">
        <v>468.25</v>
      </c>
      <c r="J30" s="3">
        <f t="shared" si="3"/>
        <v>166.995</v>
      </c>
      <c r="K30" s="3">
        <f t="shared" si="4"/>
        <v>1723.3689999999999</v>
      </c>
      <c r="L30" s="3">
        <f t="shared" si="5"/>
        <v>54.779000000000011</v>
      </c>
      <c r="M30" s="3">
        <f t="shared" si="6"/>
        <v>1056.529</v>
      </c>
      <c r="N30" s="3">
        <f t="shared" si="7"/>
        <v>5.4779000000000015E-2</v>
      </c>
      <c r="O30" s="3">
        <f t="shared" si="7"/>
        <v>1.0565290000000001</v>
      </c>
      <c r="AC30" s="3">
        <v>1.7330000000000001</v>
      </c>
      <c r="AD30" s="3">
        <v>6.6599998474121094</v>
      </c>
      <c r="AE30" s="3">
        <v>18.989999771118164</v>
      </c>
      <c r="AF30" s="3">
        <f t="shared" si="8"/>
        <v>6.6599998474121094</v>
      </c>
      <c r="AG30" s="3">
        <f t="shared" si="8"/>
        <v>18.989999771118164</v>
      </c>
      <c r="AH30" s="3">
        <f t="shared" si="9"/>
        <v>-1.0100002288818359</v>
      </c>
    </row>
    <row r="31" spans="1:34" x14ac:dyDescent="0.4">
      <c r="A31" s="6" t="s">
        <v>310</v>
      </c>
      <c r="B31" s="6" t="str">
        <f t="shared" si="0"/>
        <v>14:52:49.075</v>
      </c>
      <c r="C31" s="6">
        <f t="shared" si="1"/>
        <v>53569.074999999997</v>
      </c>
      <c r="D31" s="6">
        <f t="shared" si="2"/>
        <v>2.5169999999998254</v>
      </c>
      <c r="E31" s="6">
        <v>200.87700000000001</v>
      </c>
      <c r="F31" s="6">
        <v>1838.42</v>
      </c>
      <c r="G31" s="6">
        <v>14213</v>
      </c>
      <c r="H31" s="6">
        <v>803</v>
      </c>
      <c r="I31" s="6">
        <v>936</v>
      </c>
      <c r="J31" s="3">
        <f t="shared" si="3"/>
        <v>178.40199999999999</v>
      </c>
      <c r="K31" s="3">
        <f t="shared" si="4"/>
        <v>1840.7370000000001</v>
      </c>
      <c r="L31" s="3">
        <f t="shared" si="5"/>
        <v>66.185999999999993</v>
      </c>
      <c r="M31" s="3">
        <f t="shared" si="6"/>
        <v>1173.8969999999999</v>
      </c>
      <c r="N31" s="3">
        <f t="shared" si="7"/>
        <v>6.6185999999999995E-2</v>
      </c>
      <c r="O31" s="3">
        <f t="shared" si="7"/>
        <v>1.173897</v>
      </c>
      <c r="AC31" s="3">
        <v>1.792</v>
      </c>
      <c r="AD31" s="3">
        <v>6.869999885559082</v>
      </c>
      <c r="AE31" s="3">
        <v>20.030000686645508</v>
      </c>
      <c r="AF31" s="3">
        <f t="shared" si="8"/>
        <v>6.869999885559082</v>
      </c>
      <c r="AG31" s="3">
        <f t="shared" si="8"/>
        <v>20.030000686645508</v>
      </c>
      <c r="AH31" s="3">
        <f t="shared" si="9"/>
        <v>3.0000686645507813E-2</v>
      </c>
    </row>
    <row r="32" spans="1:34" x14ac:dyDescent="0.4">
      <c r="A32" s="6" t="s">
        <v>311</v>
      </c>
      <c r="B32" s="6" t="str">
        <f t="shared" si="0"/>
        <v>14:52:49.168</v>
      </c>
      <c r="C32" s="6">
        <f t="shared" si="1"/>
        <v>53569.167999999998</v>
      </c>
      <c r="D32" s="6">
        <f t="shared" si="2"/>
        <v>2.6100000000005821</v>
      </c>
      <c r="E32" s="6">
        <v>231.876</v>
      </c>
      <c r="F32" s="6">
        <v>1877.65</v>
      </c>
      <c r="G32" s="6">
        <v>14163</v>
      </c>
      <c r="H32" s="6">
        <v>778.5</v>
      </c>
      <c r="I32" s="6">
        <v>467.5</v>
      </c>
      <c r="J32" s="3">
        <f t="shared" si="3"/>
        <v>208.91900000000001</v>
      </c>
      <c r="K32" s="3">
        <f t="shared" si="4"/>
        <v>1880.3430000000001</v>
      </c>
      <c r="L32" s="3">
        <f t="shared" si="5"/>
        <v>96.703000000000017</v>
      </c>
      <c r="M32" s="3">
        <f t="shared" si="6"/>
        <v>1213.5030000000002</v>
      </c>
      <c r="N32" s="3">
        <f t="shared" si="7"/>
        <v>9.6703000000000025E-2</v>
      </c>
      <c r="O32" s="3">
        <f t="shared" si="7"/>
        <v>1.2135030000000002</v>
      </c>
      <c r="AC32" s="3">
        <v>1.8660000000000001</v>
      </c>
      <c r="AD32" s="3">
        <v>5.9899997711181641</v>
      </c>
      <c r="AE32" s="3">
        <v>18.790000915527344</v>
      </c>
      <c r="AF32" s="3">
        <f t="shared" si="8"/>
        <v>5.9899997711181641</v>
      </c>
      <c r="AG32" s="3">
        <f t="shared" si="8"/>
        <v>18.790000915527344</v>
      </c>
      <c r="AH32" s="3">
        <f t="shared" si="9"/>
        <v>-1.2099990844726563</v>
      </c>
    </row>
    <row r="33" spans="1:34" x14ac:dyDescent="0.4">
      <c r="A33" s="6" t="s">
        <v>312</v>
      </c>
      <c r="B33" s="6" t="str">
        <f t="shared" si="0"/>
        <v>14:52:49.262</v>
      </c>
      <c r="C33" s="6">
        <f t="shared" si="1"/>
        <v>53569.262000000002</v>
      </c>
      <c r="D33" s="6">
        <f t="shared" si="2"/>
        <v>2.7040000000051805</v>
      </c>
      <c r="E33" s="6">
        <v>198.65199999999999</v>
      </c>
      <c r="F33" s="6">
        <v>2033.77</v>
      </c>
      <c r="G33" s="6">
        <v>14061.5</v>
      </c>
      <c r="H33" s="6">
        <v>791</v>
      </c>
      <c r="I33" s="6">
        <v>467</v>
      </c>
      <c r="J33" s="3">
        <f t="shared" si="3"/>
        <v>173.791</v>
      </c>
      <c r="K33" s="3">
        <f t="shared" si="4"/>
        <v>2036.0450000000001</v>
      </c>
      <c r="L33" s="3">
        <f t="shared" si="5"/>
        <v>61.575000000000003</v>
      </c>
      <c r="M33" s="3">
        <f t="shared" si="6"/>
        <v>1369.2049999999999</v>
      </c>
      <c r="N33" s="3">
        <f t="shared" si="7"/>
        <v>6.1575000000000005E-2</v>
      </c>
      <c r="O33" s="3">
        <f t="shared" si="7"/>
        <v>1.369205</v>
      </c>
      <c r="AC33" s="3">
        <v>1.929</v>
      </c>
      <c r="AD33" s="3">
        <v>5.2100000381469727</v>
      </c>
      <c r="AE33" s="3">
        <v>16.670000076293945</v>
      </c>
      <c r="AF33" s="3">
        <f t="shared" si="8"/>
        <v>5.2100000381469727</v>
      </c>
      <c r="AG33" s="3">
        <f t="shared" si="8"/>
        <v>16.670000076293945</v>
      </c>
      <c r="AH33" s="3">
        <f t="shared" si="9"/>
        <v>-3.3299999237060547</v>
      </c>
    </row>
    <row r="34" spans="1:34" x14ac:dyDescent="0.4">
      <c r="A34" s="6" t="s">
        <v>313</v>
      </c>
      <c r="B34" s="6" t="str">
        <f t="shared" si="0"/>
        <v>14:52:49.354</v>
      </c>
      <c r="C34" s="6">
        <f t="shared" si="1"/>
        <v>53569.353999999999</v>
      </c>
      <c r="D34" s="6">
        <f t="shared" si="2"/>
        <v>2.7960000000020955</v>
      </c>
      <c r="E34" s="6">
        <v>228.98400000000001</v>
      </c>
      <c r="F34" s="6">
        <v>2071.61</v>
      </c>
      <c r="G34" s="6">
        <v>14013</v>
      </c>
      <c r="H34" s="6">
        <v>801</v>
      </c>
      <c r="I34" s="6">
        <v>466.5</v>
      </c>
      <c r="J34" s="3">
        <f t="shared" si="3"/>
        <v>203.65799999999999</v>
      </c>
      <c r="K34" s="3">
        <f t="shared" si="4"/>
        <v>2074.2530000000002</v>
      </c>
      <c r="L34" s="3">
        <f t="shared" si="5"/>
        <v>91.441999999999993</v>
      </c>
      <c r="M34" s="3">
        <f t="shared" si="6"/>
        <v>1407.413</v>
      </c>
      <c r="N34" s="3">
        <f t="shared" si="7"/>
        <v>9.1441999999999996E-2</v>
      </c>
      <c r="O34" s="3">
        <f t="shared" si="7"/>
        <v>1.407413</v>
      </c>
      <c r="AC34" s="3">
        <v>2.012</v>
      </c>
      <c r="AD34" s="3">
        <v>5.9000000953674316</v>
      </c>
      <c r="AE34" s="3">
        <v>16.379999160766602</v>
      </c>
      <c r="AF34" s="3">
        <f t="shared" si="8"/>
        <v>5.9000000953674316</v>
      </c>
      <c r="AG34" s="3">
        <f t="shared" si="8"/>
        <v>16.379999160766602</v>
      </c>
      <c r="AH34" s="3">
        <f t="shared" si="9"/>
        <v>-3.6200008392333984</v>
      </c>
    </row>
    <row r="35" spans="1:34" x14ac:dyDescent="0.4">
      <c r="A35" s="6" t="s">
        <v>314</v>
      </c>
      <c r="B35" s="6" t="str">
        <f t="shared" si="0"/>
        <v>14:52:49.447</v>
      </c>
      <c r="C35" s="6">
        <f t="shared" si="1"/>
        <v>53569.447</v>
      </c>
      <c r="D35" s="6">
        <f t="shared" si="2"/>
        <v>2.8890000000028522</v>
      </c>
      <c r="E35" s="6">
        <v>203.61199999999999</v>
      </c>
      <c r="F35" s="6">
        <v>2233.6999999999998</v>
      </c>
      <c r="G35" s="6">
        <v>13903</v>
      </c>
      <c r="H35" s="6">
        <v>784</v>
      </c>
      <c r="I35" s="6">
        <v>465.75</v>
      </c>
      <c r="J35" s="3">
        <f t="shared" si="3"/>
        <v>176.30799999999999</v>
      </c>
      <c r="K35" s="3">
        <f t="shared" si="4"/>
        <v>2236.0210000000002</v>
      </c>
      <c r="L35" s="3">
        <f t="shared" si="5"/>
        <v>64.091999999999999</v>
      </c>
      <c r="M35" s="3">
        <f t="shared" si="6"/>
        <v>1569.181</v>
      </c>
      <c r="N35" s="3">
        <f t="shared" si="7"/>
        <v>6.4091999999999996E-2</v>
      </c>
      <c r="O35" s="3">
        <f t="shared" si="7"/>
        <v>1.5691810000000002</v>
      </c>
      <c r="AC35" s="3">
        <v>2.0790000000000002</v>
      </c>
      <c r="AD35" s="3">
        <v>6.940000057220459</v>
      </c>
      <c r="AE35" s="3">
        <v>18.860000610351563</v>
      </c>
      <c r="AF35" s="3">
        <f t="shared" si="8"/>
        <v>6.940000057220459</v>
      </c>
      <c r="AG35" s="3">
        <f t="shared" si="8"/>
        <v>18.860000610351563</v>
      </c>
      <c r="AH35" s="3">
        <f t="shared" si="9"/>
        <v>-1.1399993896484375</v>
      </c>
    </row>
    <row r="36" spans="1:34" x14ac:dyDescent="0.4">
      <c r="A36" s="6" t="s">
        <v>315</v>
      </c>
      <c r="B36" s="6" t="str">
        <f t="shared" si="0"/>
        <v>14:52:49.541</v>
      </c>
      <c r="C36" s="6">
        <f t="shared" si="1"/>
        <v>53569.540999999997</v>
      </c>
      <c r="D36" s="6">
        <f t="shared" si="2"/>
        <v>2.9830000000001746</v>
      </c>
      <c r="E36" s="6">
        <v>233.33500000000001</v>
      </c>
      <c r="F36" s="6">
        <v>2270.1</v>
      </c>
      <c r="G36" s="6">
        <v>13856</v>
      </c>
      <c r="H36" s="6">
        <v>806.5</v>
      </c>
      <c r="I36" s="6">
        <v>465.25</v>
      </c>
      <c r="J36" s="3">
        <f t="shared" si="3"/>
        <v>205.584</v>
      </c>
      <c r="K36" s="3">
        <f t="shared" si="4"/>
        <v>2272.7809999999999</v>
      </c>
      <c r="L36" s="3">
        <f t="shared" si="5"/>
        <v>93.368000000000009</v>
      </c>
      <c r="M36" s="3">
        <f t="shared" si="6"/>
        <v>1605.9409999999998</v>
      </c>
      <c r="N36" s="3">
        <f t="shared" si="7"/>
        <v>9.3368000000000007E-2</v>
      </c>
      <c r="O36" s="3">
        <f t="shared" si="7"/>
        <v>1.6059409999999998</v>
      </c>
      <c r="AC36" s="3">
        <v>2.145</v>
      </c>
      <c r="AD36" s="3">
        <v>5.4499998092651367</v>
      </c>
      <c r="AE36" s="3">
        <v>19.989999771118164</v>
      </c>
      <c r="AF36" s="3">
        <f t="shared" si="8"/>
        <v>5.4499998092651367</v>
      </c>
      <c r="AG36" s="3">
        <f t="shared" si="8"/>
        <v>19.989999771118164</v>
      </c>
      <c r="AH36" s="3">
        <f t="shared" si="9"/>
        <v>-1.0000228881835938E-2</v>
      </c>
    </row>
    <row r="37" spans="1:34" x14ac:dyDescent="0.4">
      <c r="A37" s="6" t="s">
        <v>316</v>
      </c>
      <c r="B37" s="6" t="str">
        <f t="shared" si="0"/>
        <v>14:52:49.634</v>
      </c>
      <c r="C37" s="6">
        <f t="shared" si="1"/>
        <v>53569.633999999998</v>
      </c>
      <c r="D37" s="6">
        <f t="shared" si="2"/>
        <v>3.0760000000009313</v>
      </c>
      <c r="E37" s="6">
        <v>225.32300000000001</v>
      </c>
      <c r="F37" s="6">
        <v>2449.7199999999998</v>
      </c>
      <c r="G37" s="6">
        <v>13722.5</v>
      </c>
      <c r="H37" s="6">
        <v>809.5</v>
      </c>
      <c r="I37" s="6">
        <v>464.5</v>
      </c>
      <c r="J37" s="3">
        <f t="shared" si="3"/>
        <v>195.37799999999999</v>
      </c>
      <c r="K37" s="3">
        <f t="shared" si="4"/>
        <v>2452.29</v>
      </c>
      <c r="L37" s="3">
        <f t="shared" si="5"/>
        <v>83.161999999999992</v>
      </c>
      <c r="M37" s="3">
        <f t="shared" si="6"/>
        <v>1785.4499999999998</v>
      </c>
      <c r="N37" s="3">
        <f t="shared" si="7"/>
        <v>8.3162E-2</v>
      </c>
      <c r="O37" s="3">
        <f t="shared" si="7"/>
        <v>1.7854499999999998</v>
      </c>
      <c r="AC37" s="3">
        <v>2.2090000000000001</v>
      </c>
      <c r="AD37" s="3">
        <v>4.7899999618530273</v>
      </c>
      <c r="AE37" s="3">
        <v>16.350000381469727</v>
      </c>
      <c r="AF37" s="3">
        <f t="shared" si="8"/>
        <v>4.7899999618530273</v>
      </c>
      <c r="AG37" s="3">
        <f t="shared" si="8"/>
        <v>16.350000381469727</v>
      </c>
      <c r="AH37" s="3">
        <f t="shared" si="9"/>
        <v>-3.6499996185302734</v>
      </c>
    </row>
    <row r="38" spans="1:34" x14ac:dyDescent="0.4">
      <c r="A38" s="6" t="s">
        <v>317</v>
      </c>
      <c r="B38" s="6" t="str">
        <f t="shared" si="0"/>
        <v>14:52:49.728</v>
      </c>
      <c r="C38" s="6">
        <f t="shared" si="1"/>
        <v>53569.728000000003</v>
      </c>
      <c r="D38" s="6">
        <f t="shared" si="2"/>
        <v>3.1700000000055297</v>
      </c>
      <c r="E38" s="6">
        <v>273.99700000000001</v>
      </c>
      <c r="F38" s="6">
        <v>2508.08</v>
      </c>
      <c r="G38" s="6">
        <v>13646.5</v>
      </c>
      <c r="H38" s="6">
        <v>780</v>
      </c>
      <c r="I38" s="6">
        <v>464</v>
      </c>
      <c r="J38" s="3">
        <f t="shared" si="3"/>
        <v>243.33500000000001</v>
      </c>
      <c r="K38" s="3">
        <f t="shared" si="4"/>
        <v>2511.2399999999998</v>
      </c>
      <c r="L38" s="3">
        <f t="shared" si="5"/>
        <v>131.11900000000003</v>
      </c>
      <c r="M38" s="3">
        <f t="shared" si="6"/>
        <v>1844.3999999999996</v>
      </c>
      <c r="N38" s="3">
        <f t="shared" si="7"/>
        <v>0.13111900000000004</v>
      </c>
      <c r="O38" s="3">
        <f t="shared" si="7"/>
        <v>1.8443999999999996</v>
      </c>
      <c r="AC38" s="3">
        <v>2.2709999999999999</v>
      </c>
      <c r="AD38" s="3">
        <v>4.320000171661377</v>
      </c>
      <c r="AE38" s="3">
        <v>15.529999732971191</v>
      </c>
      <c r="AF38" s="3">
        <f t="shared" si="8"/>
        <v>4.320000171661377</v>
      </c>
      <c r="AG38" s="3">
        <f t="shared" si="8"/>
        <v>15.529999732971191</v>
      </c>
      <c r="AH38" s="3">
        <f t="shared" si="9"/>
        <v>-4.4700002670288086</v>
      </c>
    </row>
    <row r="39" spans="1:34" x14ac:dyDescent="0.4">
      <c r="A39" s="6" t="s">
        <v>318</v>
      </c>
      <c r="B39" s="6" t="str">
        <f t="shared" si="0"/>
        <v>14:52:49.824</v>
      </c>
      <c r="C39" s="6">
        <f t="shared" si="1"/>
        <v>53569.824000000001</v>
      </c>
      <c r="D39" s="6">
        <f t="shared" si="2"/>
        <v>3.2660000000032596</v>
      </c>
      <c r="E39" s="6">
        <v>261.27</v>
      </c>
      <c r="F39" s="6">
        <v>2677.37</v>
      </c>
      <c r="G39" s="6">
        <v>13525</v>
      </c>
      <c r="H39" s="6">
        <v>812.5</v>
      </c>
      <c r="I39" s="6">
        <v>463.25</v>
      </c>
      <c r="J39" s="3">
        <f t="shared" si="3"/>
        <v>228.541</v>
      </c>
      <c r="K39" s="3">
        <f t="shared" si="4"/>
        <v>2680.3620000000001</v>
      </c>
      <c r="L39" s="3">
        <f t="shared" si="5"/>
        <v>116.325</v>
      </c>
      <c r="M39" s="3">
        <f t="shared" si="6"/>
        <v>2013.5219999999999</v>
      </c>
      <c r="N39" s="3">
        <f t="shared" si="7"/>
        <v>0.11632500000000001</v>
      </c>
      <c r="O39" s="3">
        <f t="shared" si="7"/>
        <v>2.013522</v>
      </c>
      <c r="AC39" s="3">
        <v>2.335</v>
      </c>
      <c r="AD39" s="3">
        <v>6.1500000953674316</v>
      </c>
      <c r="AE39" s="3">
        <v>17.440000534057617</v>
      </c>
      <c r="AF39" s="3">
        <f t="shared" si="8"/>
        <v>6.1500000953674316</v>
      </c>
      <c r="AG39" s="3">
        <f t="shared" si="8"/>
        <v>17.440000534057617</v>
      </c>
      <c r="AH39" s="3">
        <f t="shared" si="9"/>
        <v>-2.5599994659423828</v>
      </c>
    </row>
    <row r="40" spans="1:34" x14ac:dyDescent="0.4">
      <c r="A40" s="6" t="s">
        <v>319</v>
      </c>
      <c r="B40" s="6" t="str">
        <f t="shared" si="0"/>
        <v>14:52:49.915</v>
      </c>
      <c r="C40" s="6">
        <f t="shared" si="1"/>
        <v>53569.915000000001</v>
      </c>
      <c r="D40" s="6">
        <f t="shared" si="2"/>
        <v>3.3570000000036089</v>
      </c>
      <c r="E40" s="6">
        <v>254.53299999999999</v>
      </c>
      <c r="F40" s="6">
        <v>2760.37</v>
      </c>
      <c r="G40" s="6">
        <v>13466</v>
      </c>
      <c r="H40" s="6">
        <v>872</v>
      </c>
      <c r="I40" s="6">
        <v>462.75</v>
      </c>
      <c r="J40" s="3">
        <f t="shared" si="3"/>
        <v>220.791</v>
      </c>
      <c r="K40" s="3">
        <f t="shared" si="4"/>
        <v>2763.2739999999999</v>
      </c>
      <c r="L40" s="3">
        <f t="shared" si="5"/>
        <v>108.575</v>
      </c>
      <c r="M40" s="3">
        <f t="shared" si="6"/>
        <v>2096.4339999999997</v>
      </c>
      <c r="N40" s="3">
        <f t="shared" si="7"/>
        <v>0.108575</v>
      </c>
      <c r="O40" s="3">
        <f t="shared" si="7"/>
        <v>2.0964339999999999</v>
      </c>
      <c r="AC40" s="3">
        <v>2.3929999999999998</v>
      </c>
      <c r="AD40" s="3">
        <v>5.309999942779541</v>
      </c>
      <c r="AE40" s="3">
        <v>15.529999732971191</v>
      </c>
      <c r="AF40" s="3">
        <f t="shared" si="8"/>
        <v>5.309999942779541</v>
      </c>
      <c r="AG40" s="3">
        <f t="shared" si="8"/>
        <v>15.529999732971191</v>
      </c>
      <c r="AH40" s="3">
        <f t="shared" si="9"/>
        <v>-4.4700002670288086</v>
      </c>
    </row>
    <row r="41" spans="1:34" x14ac:dyDescent="0.4">
      <c r="A41" s="6" t="s">
        <v>320</v>
      </c>
      <c r="B41" s="6" t="str">
        <f t="shared" si="0"/>
        <v>14:52:50.008</v>
      </c>
      <c r="C41" s="6">
        <f t="shared" si="1"/>
        <v>53570.008000000002</v>
      </c>
      <c r="D41" s="6">
        <f t="shared" si="2"/>
        <v>3.4500000000043656</v>
      </c>
      <c r="E41" s="6">
        <v>285.435</v>
      </c>
      <c r="F41" s="6">
        <v>2886.21</v>
      </c>
      <c r="G41" s="6">
        <v>13350.5</v>
      </c>
      <c r="H41" s="6">
        <v>763.5</v>
      </c>
      <c r="I41" s="6">
        <v>924.5</v>
      </c>
      <c r="J41" s="3">
        <f t="shared" si="3"/>
        <v>250.15299999999999</v>
      </c>
      <c r="K41" s="3">
        <f t="shared" si="4"/>
        <v>2889.482</v>
      </c>
      <c r="L41" s="3">
        <f t="shared" si="5"/>
        <v>137.93700000000001</v>
      </c>
      <c r="M41" s="3">
        <f t="shared" si="6"/>
        <v>2222.6419999999998</v>
      </c>
      <c r="N41" s="3">
        <f t="shared" si="7"/>
        <v>0.137937</v>
      </c>
      <c r="O41" s="3">
        <f t="shared" si="7"/>
        <v>2.222642</v>
      </c>
      <c r="AC41" s="3">
        <v>2.4580000000000002</v>
      </c>
      <c r="AD41" s="3">
        <v>5.7199997901916504</v>
      </c>
      <c r="AE41" s="3">
        <v>15.369999885559082</v>
      </c>
      <c r="AF41" s="3">
        <f t="shared" si="8"/>
        <v>5.7199997901916504</v>
      </c>
      <c r="AG41" s="3">
        <f t="shared" si="8"/>
        <v>15.369999885559082</v>
      </c>
      <c r="AH41" s="3">
        <f t="shared" si="9"/>
        <v>-4.630000114440918</v>
      </c>
    </row>
    <row r="42" spans="1:34" x14ac:dyDescent="0.4">
      <c r="A42" s="6" t="s">
        <v>321</v>
      </c>
      <c r="B42" s="6" t="str">
        <f t="shared" si="0"/>
        <v>14:52:50.100</v>
      </c>
      <c r="C42" s="6">
        <f t="shared" si="1"/>
        <v>53570.1</v>
      </c>
      <c r="D42" s="6">
        <f t="shared" si="2"/>
        <v>3.5420000000012806</v>
      </c>
      <c r="E42" s="6">
        <v>246.27699999999999</v>
      </c>
      <c r="F42" s="6">
        <v>3018.3</v>
      </c>
      <c r="G42" s="6">
        <v>13276.5</v>
      </c>
      <c r="H42" s="6">
        <v>799.5</v>
      </c>
      <c r="I42" s="6">
        <v>461.25</v>
      </c>
      <c r="J42" s="3">
        <f t="shared" si="3"/>
        <v>209.38399999999999</v>
      </c>
      <c r="K42" s="3">
        <f t="shared" si="4"/>
        <v>3021.0839999999998</v>
      </c>
      <c r="L42" s="3">
        <f t="shared" si="5"/>
        <v>97.167999999999992</v>
      </c>
      <c r="M42" s="3">
        <f t="shared" si="6"/>
        <v>2354.2439999999997</v>
      </c>
      <c r="N42" s="3">
        <f t="shared" si="7"/>
        <v>9.716799999999999E-2</v>
      </c>
      <c r="O42" s="3">
        <f t="shared" si="7"/>
        <v>2.3542439999999996</v>
      </c>
      <c r="AC42" s="3">
        <v>2.5299999999999998</v>
      </c>
      <c r="AD42" s="3">
        <v>6.7199997901916504</v>
      </c>
      <c r="AE42" s="3">
        <v>14.770000457763672</v>
      </c>
      <c r="AF42" s="3">
        <f t="shared" si="8"/>
        <v>6.7199997901916504</v>
      </c>
      <c r="AG42" s="3">
        <f t="shared" si="8"/>
        <v>14.770000457763672</v>
      </c>
      <c r="AH42" s="3">
        <f t="shared" si="9"/>
        <v>-5.2299995422363281</v>
      </c>
    </row>
    <row r="43" spans="1:34" x14ac:dyDescent="0.4">
      <c r="A43" s="6" t="s">
        <v>322</v>
      </c>
      <c r="B43" s="6" t="str">
        <f t="shared" si="0"/>
        <v>14:52:50.194</v>
      </c>
      <c r="C43" s="6">
        <f t="shared" si="1"/>
        <v>53570.194000000003</v>
      </c>
      <c r="D43" s="6">
        <f t="shared" si="2"/>
        <v>3.636000000005879</v>
      </c>
      <c r="E43" s="6">
        <v>289.85899999999998</v>
      </c>
      <c r="F43" s="6">
        <v>3154.98</v>
      </c>
      <c r="G43" s="6">
        <v>13145</v>
      </c>
      <c r="H43" s="6">
        <v>876</v>
      </c>
      <c r="I43" s="6">
        <v>460.25</v>
      </c>
      <c r="J43" s="3">
        <f t="shared" si="3"/>
        <v>251.29300000000001</v>
      </c>
      <c r="K43" s="3">
        <f t="shared" si="4"/>
        <v>3158.2860000000001</v>
      </c>
      <c r="L43" s="3">
        <f t="shared" si="5"/>
        <v>139.077</v>
      </c>
      <c r="M43" s="3">
        <f t="shared" si="6"/>
        <v>2491.4459999999999</v>
      </c>
      <c r="N43" s="3">
        <f t="shared" si="7"/>
        <v>0.13907700000000001</v>
      </c>
      <c r="O43" s="3">
        <f t="shared" si="7"/>
        <v>2.4914459999999998</v>
      </c>
      <c r="AC43" s="3">
        <v>2.597</v>
      </c>
      <c r="AD43" s="3">
        <v>5.2699999809265137</v>
      </c>
      <c r="AE43" s="3">
        <v>14.779999732971191</v>
      </c>
      <c r="AF43" s="3">
        <f t="shared" si="8"/>
        <v>5.2699999809265137</v>
      </c>
      <c r="AG43" s="3">
        <f t="shared" si="8"/>
        <v>14.779999732971191</v>
      </c>
      <c r="AH43" s="3">
        <f t="shared" si="9"/>
        <v>-5.2200002670288086</v>
      </c>
    </row>
    <row r="44" spans="1:34" x14ac:dyDescent="0.4">
      <c r="A44" s="6" t="s">
        <v>323</v>
      </c>
      <c r="B44" s="6" t="str">
        <f t="shared" si="0"/>
        <v>14:52:50.289</v>
      </c>
      <c r="C44" s="6">
        <f t="shared" si="1"/>
        <v>53570.288999999997</v>
      </c>
      <c r="D44" s="6">
        <f t="shared" si="2"/>
        <v>3.7309999999997672</v>
      </c>
      <c r="E44" s="6">
        <v>295.012</v>
      </c>
      <c r="F44" s="6">
        <v>3246.88</v>
      </c>
      <c r="G44" s="6">
        <v>13073</v>
      </c>
      <c r="H44" s="6">
        <v>805.5</v>
      </c>
      <c r="I44" s="6">
        <v>919.5</v>
      </c>
      <c r="J44" s="3">
        <f t="shared" si="3"/>
        <v>255.32300000000001</v>
      </c>
      <c r="K44" s="3">
        <f t="shared" si="4"/>
        <v>3250.2420000000002</v>
      </c>
      <c r="L44" s="3">
        <f t="shared" si="5"/>
        <v>143.10700000000003</v>
      </c>
      <c r="M44" s="3">
        <f t="shared" si="6"/>
        <v>2583.402</v>
      </c>
      <c r="N44" s="3">
        <f t="shared" si="7"/>
        <v>0.14310700000000004</v>
      </c>
      <c r="O44" s="3">
        <f t="shared" si="7"/>
        <v>2.583402</v>
      </c>
      <c r="AC44" s="3">
        <v>2.66</v>
      </c>
      <c r="AD44" s="3">
        <v>5.0199999809265137</v>
      </c>
      <c r="AE44" s="3">
        <v>15</v>
      </c>
      <c r="AF44" s="3">
        <f t="shared" si="8"/>
        <v>5.0199999809265137</v>
      </c>
      <c r="AG44" s="3">
        <f t="shared" si="8"/>
        <v>15</v>
      </c>
      <c r="AH44" s="3">
        <f t="shared" si="9"/>
        <v>-5</v>
      </c>
    </row>
    <row r="45" spans="1:34" x14ac:dyDescent="0.4">
      <c r="A45" s="6" t="s">
        <v>324</v>
      </c>
      <c r="B45" s="6" t="str">
        <f t="shared" si="0"/>
        <v>14:52:50.381</v>
      </c>
      <c r="C45" s="6">
        <f t="shared" si="1"/>
        <v>53570.381000000001</v>
      </c>
      <c r="D45" s="6">
        <f t="shared" si="2"/>
        <v>3.8230000000039581</v>
      </c>
      <c r="E45" s="6">
        <v>297.65899999999999</v>
      </c>
      <c r="F45" s="6">
        <v>3419.43</v>
      </c>
      <c r="G45" s="6">
        <v>12943</v>
      </c>
      <c r="H45" s="6">
        <v>822.5</v>
      </c>
      <c r="I45" s="6">
        <v>458.75</v>
      </c>
      <c r="J45" s="3">
        <f t="shared" si="3"/>
        <v>255.86199999999999</v>
      </c>
      <c r="K45" s="3">
        <f t="shared" si="4"/>
        <v>3422.8110000000001</v>
      </c>
      <c r="L45" s="3">
        <f t="shared" si="5"/>
        <v>143.64600000000002</v>
      </c>
      <c r="M45" s="3">
        <f t="shared" si="6"/>
        <v>2755.971</v>
      </c>
      <c r="N45" s="3">
        <f t="shared" si="7"/>
        <v>0.14364600000000002</v>
      </c>
      <c r="O45" s="3">
        <f t="shared" si="7"/>
        <v>2.7559710000000002</v>
      </c>
      <c r="AC45" s="3">
        <v>2.7229999999999999</v>
      </c>
      <c r="AD45" s="3">
        <v>5.130000114440918</v>
      </c>
      <c r="AE45" s="3">
        <v>12.380000114440918</v>
      </c>
      <c r="AF45" s="3">
        <f t="shared" si="8"/>
        <v>5.130000114440918</v>
      </c>
      <c r="AG45" s="3">
        <f t="shared" si="8"/>
        <v>12.380000114440918</v>
      </c>
      <c r="AH45" s="3">
        <f t="shared" si="9"/>
        <v>-7.619999885559082</v>
      </c>
    </row>
    <row r="46" spans="1:34" x14ac:dyDescent="0.4">
      <c r="A46" s="6" t="s">
        <v>325</v>
      </c>
      <c r="B46" s="6" t="str">
        <f t="shared" si="0"/>
        <v>14:52:50.476</v>
      </c>
      <c r="C46" s="6">
        <f t="shared" si="1"/>
        <v>53570.476000000002</v>
      </c>
      <c r="D46" s="6">
        <f t="shared" si="2"/>
        <v>3.9180000000051223</v>
      </c>
      <c r="E46" s="6">
        <v>307.85599999999999</v>
      </c>
      <c r="F46" s="6">
        <v>3514.19</v>
      </c>
      <c r="G46" s="6">
        <v>12866</v>
      </c>
      <c r="H46" s="6">
        <v>882</v>
      </c>
      <c r="I46" s="6">
        <v>457.75</v>
      </c>
      <c r="J46" s="3">
        <f t="shared" si="3"/>
        <v>264.89999999999998</v>
      </c>
      <c r="K46" s="3">
        <f t="shared" si="4"/>
        <v>3517.6889999999999</v>
      </c>
      <c r="L46" s="3">
        <f t="shared" si="5"/>
        <v>152.68399999999997</v>
      </c>
      <c r="M46" s="3">
        <f t="shared" si="6"/>
        <v>2850.8489999999997</v>
      </c>
      <c r="N46" s="3">
        <f t="shared" si="7"/>
        <v>0.15268399999999996</v>
      </c>
      <c r="O46" s="3">
        <f t="shared" si="7"/>
        <v>2.8508489999999997</v>
      </c>
      <c r="AC46" s="3">
        <v>2.7959999999999998</v>
      </c>
      <c r="AD46" s="3">
        <v>6.1399998664855957</v>
      </c>
      <c r="AE46" s="3">
        <v>14.149999618530273</v>
      </c>
      <c r="AF46" s="3">
        <f t="shared" si="8"/>
        <v>6.1399998664855957</v>
      </c>
      <c r="AG46" s="3">
        <f t="shared" si="8"/>
        <v>14.149999618530273</v>
      </c>
      <c r="AH46" s="3">
        <f t="shared" si="9"/>
        <v>-5.8500003814697266</v>
      </c>
    </row>
    <row r="47" spans="1:34" x14ac:dyDescent="0.4">
      <c r="A47" s="6" t="s">
        <v>326</v>
      </c>
      <c r="B47" s="6" t="str">
        <f t="shared" si="0"/>
        <v>14:52:50.569</v>
      </c>
      <c r="C47" s="6">
        <f t="shared" si="1"/>
        <v>53570.569000000003</v>
      </c>
      <c r="D47" s="6">
        <f t="shared" si="2"/>
        <v>4.011000000005879</v>
      </c>
      <c r="E47" s="6">
        <v>324.29899999999998</v>
      </c>
      <c r="F47" s="6">
        <v>3696.45</v>
      </c>
      <c r="G47" s="6">
        <v>12721</v>
      </c>
      <c r="H47" s="6">
        <v>886</v>
      </c>
      <c r="I47" s="6">
        <v>914.5</v>
      </c>
      <c r="J47" s="3">
        <f t="shared" si="3"/>
        <v>279.11500000000001</v>
      </c>
      <c r="K47" s="3">
        <f t="shared" si="4"/>
        <v>3700.136</v>
      </c>
      <c r="L47" s="3">
        <f t="shared" si="5"/>
        <v>166.899</v>
      </c>
      <c r="M47" s="3">
        <f t="shared" si="6"/>
        <v>3033.2959999999998</v>
      </c>
      <c r="N47" s="3">
        <f t="shared" si="7"/>
        <v>0.16689899999999999</v>
      </c>
      <c r="O47" s="3">
        <f t="shared" si="7"/>
        <v>3.033296</v>
      </c>
      <c r="AC47" s="3">
        <v>2.859</v>
      </c>
      <c r="AD47" s="3">
        <v>5.7899999618530273</v>
      </c>
      <c r="AE47" s="3">
        <v>14.170000076293945</v>
      </c>
      <c r="AF47" s="3">
        <f t="shared" si="8"/>
        <v>5.7899999618530273</v>
      </c>
      <c r="AG47" s="3">
        <f t="shared" si="8"/>
        <v>14.170000076293945</v>
      </c>
      <c r="AH47" s="3">
        <f t="shared" si="9"/>
        <v>-5.8299999237060547</v>
      </c>
    </row>
    <row r="48" spans="1:34" x14ac:dyDescent="0.4">
      <c r="A48" s="6" t="s">
        <v>327</v>
      </c>
      <c r="B48" s="6" t="str">
        <f t="shared" si="0"/>
        <v>14:52:50.663</v>
      </c>
      <c r="C48" s="6">
        <f t="shared" si="1"/>
        <v>53570.663</v>
      </c>
      <c r="D48" s="6">
        <f t="shared" si="2"/>
        <v>4.1050000000032014</v>
      </c>
      <c r="E48" s="6">
        <v>319.17700000000002</v>
      </c>
      <c r="F48" s="6">
        <v>3771.97</v>
      </c>
      <c r="G48" s="6">
        <v>12669.5</v>
      </c>
      <c r="H48" s="6">
        <v>826.5</v>
      </c>
      <c r="I48" s="6">
        <v>913</v>
      </c>
      <c r="J48" s="3">
        <f t="shared" si="3"/>
        <v>273.07100000000003</v>
      </c>
      <c r="K48" s="3">
        <f t="shared" si="4"/>
        <v>3775.5880000000002</v>
      </c>
      <c r="L48" s="3">
        <f t="shared" si="5"/>
        <v>160.85500000000002</v>
      </c>
      <c r="M48" s="3">
        <f t="shared" si="6"/>
        <v>3108.748</v>
      </c>
      <c r="N48" s="3">
        <f t="shared" si="7"/>
        <v>0.16085500000000003</v>
      </c>
      <c r="O48" s="3">
        <f t="shared" si="7"/>
        <v>3.1087480000000003</v>
      </c>
      <c r="AC48" s="3">
        <v>2.9460000000000002</v>
      </c>
      <c r="AD48" s="3">
        <v>4.7199997901916504</v>
      </c>
      <c r="AE48" s="3">
        <v>14.979999542236328</v>
      </c>
      <c r="AF48" s="3">
        <f t="shared" si="8"/>
        <v>4.7199997901916504</v>
      </c>
      <c r="AG48" s="3">
        <f t="shared" si="8"/>
        <v>14.979999542236328</v>
      </c>
      <c r="AH48" s="3">
        <f t="shared" si="9"/>
        <v>-5.0200004577636719</v>
      </c>
    </row>
    <row r="49" spans="1:34" x14ac:dyDescent="0.4">
      <c r="A49" s="6" t="s">
        <v>328</v>
      </c>
      <c r="B49" s="6" t="str">
        <f t="shared" si="0"/>
        <v>14:52:50.754</v>
      </c>
      <c r="C49" s="6">
        <f t="shared" si="1"/>
        <v>53570.754000000001</v>
      </c>
      <c r="D49" s="6">
        <f t="shared" si="2"/>
        <v>4.1960000000035507</v>
      </c>
      <c r="E49" s="6">
        <v>333.03399999999999</v>
      </c>
      <c r="F49" s="6">
        <v>3946.31</v>
      </c>
      <c r="G49" s="6">
        <v>12533.5</v>
      </c>
      <c r="H49" s="6">
        <v>820.5</v>
      </c>
      <c r="I49" s="6">
        <v>455.25</v>
      </c>
      <c r="J49" s="3">
        <f t="shared" si="3"/>
        <v>284.79700000000003</v>
      </c>
      <c r="K49" s="3">
        <f t="shared" si="4"/>
        <v>3950.0839999999998</v>
      </c>
      <c r="L49" s="3">
        <f t="shared" si="5"/>
        <v>172.58100000000002</v>
      </c>
      <c r="M49" s="3">
        <f t="shared" si="6"/>
        <v>3283.2439999999997</v>
      </c>
      <c r="N49" s="3">
        <f t="shared" si="7"/>
        <v>0.17258100000000001</v>
      </c>
      <c r="O49" s="3">
        <f t="shared" si="7"/>
        <v>3.2832439999999998</v>
      </c>
      <c r="AC49" s="3">
        <v>2.9969999999999999</v>
      </c>
      <c r="AD49" s="3">
        <v>4.5799999237060547</v>
      </c>
      <c r="AE49" s="3">
        <v>17.290000915527344</v>
      </c>
      <c r="AF49" s="3">
        <f t="shared" si="8"/>
        <v>4.5799999237060547</v>
      </c>
      <c r="AG49" s="3">
        <f t="shared" si="8"/>
        <v>17.290000915527344</v>
      </c>
      <c r="AH49" s="3">
        <f t="shared" si="9"/>
        <v>-2.7099990844726563</v>
      </c>
    </row>
    <row r="50" spans="1:34" x14ac:dyDescent="0.4">
      <c r="A50" s="6" t="s">
        <v>329</v>
      </c>
      <c r="B50" s="6" t="str">
        <f t="shared" si="0"/>
        <v>14:52:50.848</v>
      </c>
      <c r="C50" s="6">
        <f t="shared" si="1"/>
        <v>53570.847999999998</v>
      </c>
      <c r="D50" s="6">
        <f t="shared" si="2"/>
        <v>4.2900000000008731</v>
      </c>
      <c r="E50" s="6">
        <v>302.82299999999998</v>
      </c>
      <c r="F50" s="6">
        <v>4072.1</v>
      </c>
      <c r="G50" s="6">
        <v>12464</v>
      </c>
      <c r="H50" s="6">
        <v>803</v>
      </c>
      <c r="I50" s="6">
        <v>454</v>
      </c>
      <c r="J50" s="3">
        <f t="shared" si="3"/>
        <v>253.05199999999999</v>
      </c>
      <c r="K50" s="3">
        <f t="shared" si="4"/>
        <v>4075.4960000000001</v>
      </c>
      <c r="L50" s="3">
        <f t="shared" si="5"/>
        <v>140.83600000000001</v>
      </c>
      <c r="M50" s="3">
        <f t="shared" si="6"/>
        <v>3408.6559999999999</v>
      </c>
      <c r="N50" s="3">
        <f t="shared" si="7"/>
        <v>0.14083600000000002</v>
      </c>
      <c r="O50" s="3">
        <f t="shared" si="7"/>
        <v>3.4086560000000001</v>
      </c>
      <c r="AC50" s="3">
        <v>3.0609999999999999</v>
      </c>
      <c r="AD50" s="3">
        <v>4.8600001335144043</v>
      </c>
      <c r="AE50" s="3">
        <v>17.100000381469727</v>
      </c>
      <c r="AF50" s="3">
        <f t="shared" si="8"/>
        <v>4.8600001335144043</v>
      </c>
      <c r="AG50" s="3">
        <f t="shared" si="8"/>
        <v>17.100000381469727</v>
      </c>
      <c r="AH50" s="3">
        <f t="shared" si="9"/>
        <v>-2.8999996185302734</v>
      </c>
    </row>
    <row r="51" spans="1:34" x14ac:dyDescent="0.4">
      <c r="A51" s="6" t="s">
        <v>330</v>
      </c>
      <c r="B51" s="6" t="str">
        <f t="shared" si="0"/>
        <v>14:52:50.940</v>
      </c>
      <c r="C51" s="6">
        <f t="shared" si="1"/>
        <v>53570.94</v>
      </c>
      <c r="D51" s="6">
        <f t="shared" si="2"/>
        <v>4.3820000000050641</v>
      </c>
      <c r="E51" s="6">
        <v>339.29599999999999</v>
      </c>
      <c r="F51" s="6">
        <v>4263.38</v>
      </c>
      <c r="G51" s="6">
        <v>12302</v>
      </c>
      <c r="H51" s="6">
        <v>840</v>
      </c>
      <c r="I51" s="6">
        <v>452.75</v>
      </c>
      <c r="J51" s="3">
        <f t="shared" si="3"/>
        <v>287.185</v>
      </c>
      <c r="K51" s="3">
        <f t="shared" si="4"/>
        <v>4267.2070000000003</v>
      </c>
      <c r="L51" s="3">
        <f t="shared" si="5"/>
        <v>174.96899999999999</v>
      </c>
      <c r="M51" s="3">
        <f t="shared" si="6"/>
        <v>3600.3670000000002</v>
      </c>
      <c r="N51" s="3">
        <f t="shared" si="7"/>
        <v>0.17496899999999999</v>
      </c>
      <c r="O51" s="3">
        <f t="shared" si="7"/>
        <v>3.6003670000000003</v>
      </c>
      <c r="AC51" s="3">
        <v>3.117</v>
      </c>
      <c r="AD51" s="3">
        <v>4.5100002288818359</v>
      </c>
      <c r="AE51" s="3">
        <v>14.539999961853027</v>
      </c>
      <c r="AF51" s="3">
        <f t="shared" si="8"/>
        <v>4.5100002288818359</v>
      </c>
      <c r="AG51" s="3">
        <f t="shared" si="8"/>
        <v>14.539999961853027</v>
      </c>
      <c r="AH51" s="3">
        <f t="shared" si="9"/>
        <v>-5.4600000381469727</v>
      </c>
    </row>
    <row r="52" spans="1:34" x14ac:dyDescent="0.4">
      <c r="A52" s="6" t="s">
        <v>331</v>
      </c>
      <c r="B52" s="6" t="str">
        <f t="shared" si="0"/>
        <v>14:52:51.035</v>
      </c>
      <c r="C52" s="6">
        <f t="shared" si="1"/>
        <v>53571.035000000003</v>
      </c>
      <c r="D52" s="6">
        <f t="shared" si="2"/>
        <v>4.4770000000062282</v>
      </c>
      <c r="E52" s="6">
        <v>340.06299999999999</v>
      </c>
      <c r="F52" s="6">
        <v>4340.0600000000004</v>
      </c>
      <c r="G52" s="6">
        <v>12247</v>
      </c>
      <c r="H52" s="6">
        <v>897</v>
      </c>
      <c r="I52" s="6">
        <v>451.5</v>
      </c>
      <c r="J52" s="3">
        <f t="shared" si="3"/>
        <v>287.01499999999999</v>
      </c>
      <c r="K52" s="3">
        <f t="shared" si="4"/>
        <v>4343.8909999999996</v>
      </c>
      <c r="L52" s="3">
        <f t="shared" si="5"/>
        <v>174.79899999999998</v>
      </c>
      <c r="M52" s="3">
        <f t="shared" si="6"/>
        <v>3677.0509999999995</v>
      </c>
      <c r="N52" s="3">
        <f t="shared" si="7"/>
        <v>0.17479899999999998</v>
      </c>
      <c r="O52" s="3">
        <f t="shared" si="7"/>
        <v>3.6770509999999996</v>
      </c>
      <c r="AC52" s="3">
        <v>3.1869999999999998</v>
      </c>
      <c r="AD52" s="3">
        <v>4.630000114440918</v>
      </c>
      <c r="AE52" s="3">
        <v>15.189999580383301</v>
      </c>
      <c r="AF52" s="3">
        <f t="shared" si="8"/>
        <v>4.630000114440918</v>
      </c>
      <c r="AG52" s="3">
        <f t="shared" si="8"/>
        <v>15.189999580383301</v>
      </c>
      <c r="AH52" s="3">
        <f t="shared" si="9"/>
        <v>-4.8100004196166992</v>
      </c>
    </row>
    <row r="53" spans="1:34" x14ac:dyDescent="0.4">
      <c r="A53" s="6" t="s">
        <v>332</v>
      </c>
      <c r="B53" s="6" t="str">
        <f t="shared" si="0"/>
        <v>14:52:51.129</v>
      </c>
      <c r="C53" s="6">
        <f t="shared" si="1"/>
        <v>53571.129000000001</v>
      </c>
      <c r="D53" s="6">
        <f t="shared" si="2"/>
        <v>4.5710000000035507</v>
      </c>
      <c r="E53" s="6">
        <v>327.84800000000001</v>
      </c>
      <c r="F53" s="6">
        <v>4551.8999999999996</v>
      </c>
      <c r="G53" s="6">
        <v>12107</v>
      </c>
      <c r="H53" s="6">
        <v>805.5</v>
      </c>
      <c r="I53" s="6">
        <v>902</v>
      </c>
      <c r="J53" s="3">
        <f t="shared" si="3"/>
        <v>272.21300000000002</v>
      </c>
      <c r="K53" s="3">
        <f t="shared" si="4"/>
        <v>4555.5659999999998</v>
      </c>
      <c r="L53" s="3">
        <f t="shared" si="5"/>
        <v>159.99700000000001</v>
      </c>
      <c r="M53" s="3">
        <f t="shared" si="6"/>
        <v>3888.7259999999997</v>
      </c>
      <c r="N53" s="3">
        <f t="shared" si="7"/>
        <v>0.15999700000000003</v>
      </c>
      <c r="O53" s="3">
        <f t="shared" si="7"/>
        <v>3.8887259999999997</v>
      </c>
      <c r="AC53" s="3">
        <v>3.2480000000000002</v>
      </c>
      <c r="AD53" s="3">
        <v>3.3399999141693115</v>
      </c>
      <c r="AE53" s="3">
        <v>14.670000076293945</v>
      </c>
      <c r="AF53" s="3">
        <f t="shared" si="8"/>
        <v>3.3399999141693115</v>
      </c>
      <c r="AG53" s="3">
        <f t="shared" si="8"/>
        <v>14.670000076293945</v>
      </c>
      <c r="AH53" s="3">
        <f t="shared" si="9"/>
        <v>-5.3299999237060547</v>
      </c>
    </row>
    <row r="54" spans="1:34" x14ac:dyDescent="0.4">
      <c r="A54" s="6" t="s">
        <v>333</v>
      </c>
      <c r="B54" s="6" t="str">
        <f t="shared" si="0"/>
        <v>14:52:51.222</v>
      </c>
      <c r="C54" s="6">
        <f t="shared" si="1"/>
        <v>53571.222000000002</v>
      </c>
      <c r="D54" s="6">
        <f t="shared" si="2"/>
        <v>4.6640000000043074</v>
      </c>
      <c r="E54" s="6">
        <v>371.875</v>
      </c>
      <c r="F54" s="6">
        <v>4594.84</v>
      </c>
      <c r="G54" s="6">
        <v>12045.5</v>
      </c>
      <c r="H54" s="6">
        <v>811</v>
      </c>
      <c r="I54" s="6">
        <v>449.5</v>
      </c>
      <c r="J54" s="3">
        <f t="shared" si="3"/>
        <v>315.71199999999999</v>
      </c>
      <c r="K54" s="3">
        <f t="shared" si="4"/>
        <v>4599.04</v>
      </c>
      <c r="L54" s="3">
        <f t="shared" si="5"/>
        <v>203.49599999999998</v>
      </c>
      <c r="M54" s="3">
        <f t="shared" si="6"/>
        <v>3932.2</v>
      </c>
      <c r="N54" s="3">
        <f t="shared" si="7"/>
        <v>0.20349599999999998</v>
      </c>
      <c r="O54" s="3">
        <f t="shared" si="7"/>
        <v>3.9321999999999999</v>
      </c>
      <c r="AC54" s="3">
        <v>3.3159999999999998</v>
      </c>
      <c r="AD54" s="3">
        <v>3.7200000286102295</v>
      </c>
      <c r="AE54" s="3">
        <v>14.529999732971191</v>
      </c>
      <c r="AF54" s="3">
        <f t="shared" si="8"/>
        <v>3.7200000286102295</v>
      </c>
      <c r="AG54" s="3">
        <f t="shared" si="8"/>
        <v>14.529999732971191</v>
      </c>
      <c r="AH54" s="3">
        <f t="shared" si="9"/>
        <v>-5.4700002670288086</v>
      </c>
    </row>
    <row r="55" spans="1:34" x14ac:dyDescent="0.4">
      <c r="A55" s="6" t="s">
        <v>334</v>
      </c>
      <c r="B55" s="6" t="str">
        <f t="shared" si="0"/>
        <v>14:52:51.314</v>
      </c>
      <c r="C55" s="6">
        <f t="shared" si="1"/>
        <v>53571.313999999998</v>
      </c>
      <c r="D55" s="6">
        <f t="shared" si="2"/>
        <v>4.7560000000012224</v>
      </c>
      <c r="E55" s="6">
        <v>360.06599999999997</v>
      </c>
      <c r="F55" s="6">
        <v>4801.01</v>
      </c>
      <c r="G55" s="6">
        <v>11911</v>
      </c>
      <c r="H55" s="6">
        <v>905</v>
      </c>
      <c r="I55" s="6">
        <v>448.5</v>
      </c>
      <c r="J55" s="3">
        <f t="shared" si="3"/>
        <v>301.38499999999999</v>
      </c>
      <c r="K55" s="3">
        <f t="shared" si="4"/>
        <v>4805.0510000000004</v>
      </c>
      <c r="L55" s="3">
        <f t="shared" si="5"/>
        <v>189.16899999999998</v>
      </c>
      <c r="M55" s="3">
        <f t="shared" si="6"/>
        <v>4138.2110000000002</v>
      </c>
      <c r="N55" s="3">
        <f t="shared" si="7"/>
        <v>0.18916899999999998</v>
      </c>
      <c r="O55" s="3">
        <f t="shared" si="7"/>
        <v>4.1382110000000001</v>
      </c>
      <c r="AC55" s="3">
        <v>3.3889999999999998</v>
      </c>
      <c r="AD55" s="3">
        <v>3.4100000858306885</v>
      </c>
      <c r="AE55" s="3">
        <v>14.689999580383301</v>
      </c>
      <c r="AF55" s="3">
        <f t="shared" si="8"/>
        <v>3.4100000858306885</v>
      </c>
      <c r="AG55" s="3">
        <f t="shared" si="8"/>
        <v>14.689999580383301</v>
      </c>
      <c r="AH55" s="3">
        <f t="shared" si="9"/>
        <v>-5.3100004196166992</v>
      </c>
    </row>
    <row r="56" spans="1:34" x14ac:dyDescent="0.4">
      <c r="A56" s="6" t="s">
        <v>335</v>
      </c>
      <c r="B56" s="6" t="str">
        <f t="shared" si="0"/>
        <v>14:52:51.408</v>
      </c>
      <c r="C56" s="6">
        <f t="shared" si="1"/>
        <v>53571.408000000003</v>
      </c>
      <c r="D56" s="6">
        <f t="shared" si="2"/>
        <v>4.8500000000058208</v>
      </c>
      <c r="E56" s="6">
        <v>367.447</v>
      </c>
      <c r="F56" s="6">
        <v>4879.2700000000004</v>
      </c>
      <c r="G56" s="6">
        <v>11852</v>
      </c>
      <c r="H56" s="6">
        <v>840.5</v>
      </c>
      <c r="I56" s="6">
        <v>895.5</v>
      </c>
      <c r="J56" s="3">
        <f t="shared" si="3"/>
        <v>307.81</v>
      </c>
      <c r="K56" s="3">
        <f t="shared" si="4"/>
        <v>4883.3950000000004</v>
      </c>
      <c r="L56" s="3">
        <f t="shared" si="5"/>
        <v>195.59399999999999</v>
      </c>
      <c r="M56" s="3">
        <f t="shared" si="6"/>
        <v>4216.5550000000003</v>
      </c>
      <c r="N56" s="3">
        <f t="shared" si="7"/>
        <v>0.19559399999999999</v>
      </c>
      <c r="O56" s="3">
        <f t="shared" si="7"/>
        <v>4.2165550000000005</v>
      </c>
      <c r="AC56" s="3">
        <v>3.4729999999999999</v>
      </c>
      <c r="AD56" s="3">
        <v>3.4800000190734863</v>
      </c>
      <c r="AE56" s="3">
        <v>14.869999885559082</v>
      </c>
      <c r="AF56" s="3">
        <f t="shared" si="8"/>
        <v>3.4800000190734863</v>
      </c>
      <c r="AG56" s="3">
        <f t="shared" si="8"/>
        <v>14.869999885559082</v>
      </c>
      <c r="AH56" s="3">
        <f t="shared" si="9"/>
        <v>-5.130000114440918</v>
      </c>
    </row>
    <row r="57" spans="1:34" x14ac:dyDescent="0.4">
      <c r="A57" s="6" t="s">
        <v>336</v>
      </c>
      <c r="B57" s="6" t="str">
        <f t="shared" si="0"/>
        <v>14:52:51.500</v>
      </c>
      <c r="C57" s="6">
        <f t="shared" si="1"/>
        <v>53571.5</v>
      </c>
      <c r="D57" s="6">
        <f t="shared" si="2"/>
        <v>4.9420000000027358</v>
      </c>
      <c r="E57" s="6">
        <v>364.27100000000002</v>
      </c>
      <c r="F57" s="6">
        <v>5086.8100000000004</v>
      </c>
      <c r="G57" s="6">
        <v>11713</v>
      </c>
      <c r="H57" s="6">
        <v>913</v>
      </c>
      <c r="I57" s="6">
        <v>446.75</v>
      </c>
      <c r="J57" s="3">
        <f t="shared" si="3"/>
        <v>302.09800000000001</v>
      </c>
      <c r="K57" s="3">
        <f t="shared" si="4"/>
        <v>5090.8810000000003</v>
      </c>
      <c r="L57" s="3">
        <f t="shared" si="5"/>
        <v>189.88200000000001</v>
      </c>
      <c r="M57" s="3">
        <f t="shared" si="6"/>
        <v>4424.0410000000002</v>
      </c>
      <c r="N57" s="3">
        <f t="shared" si="7"/>
        <v>0.189882</v>
      </c>
      <c r="O57" s="3">
        <f t="shared" si="7"/>
        <v>4.4240409999999999</v>
      </c>
      <c r="AC57" s="3">
        <v>3.5310000000000001</v>
      </c>
      <c r="AD57" s="3">
        <v>3</v>
      </c>
      <c r="AE57" s="3">
        <v>15.050000190734863</v>
      </c>
      <c r="AF57" s="3">
        <f t="shared" si="8"/>
        <v>3</v>
      </c>
      <c r="AG57" s="3">
        <f t="shared" si="8"/>
        <v>15.050000190734863</v>
      </c>
      <c r="AH57" s="3">
        <f t="shared" si="9"/>
        <v>-4.9499998092651367</v>
      </c>
    </row>
    <row r="58" spans="1:34" x14ac:dyDescent="0.4">
      <c r="A58" s="6" t="s">
        <v>337</v>
      </c>
      <c r="B58" s="6" t="str">
        <f t="shared" si="0"/>
        <v>14:52:51.594</v>
      </c>
      <c r="C58" s="6">
        <f t="shared" si="1"/>
        <v>53571.593999999997</v>
      </c>
      <c r="D58" s="6">
        <f t="shared" si="2"/>
        <v>5.0360000000000582</v>
      </c>
      <c r="E58" s="6">
        <v>398.01600000000002</v>
      </c>
      <c r="F58" s="6">
        <v>5186.49</v>
      </c>
      <c r="G58" s="6">
        <v>11621</v>
      </c>
      <c r="H58" s="6">
        <v>810.5</v>
      </c>
      <c r="I58" s="6">
        <v>891.5</v>
      </c>
      <c r="J58" s="3">
        <f t="shared" si="3"/>
        <v>334.62299999999999</v>
      </c>
      <c r="K58" s="3">
        <f t="shared" si="4"/>
        <v>5190.9650000000001</v>
      </c>
      <c r="L58" s="3">
        <f t="shared" si="5"/>
        <v>222.40699999999998</v>
      </c>
      <c r="M58" s="3">
        <f t="shared" si="6"/>
        <v>4524.125</v>
      </c>
      <c r="N58" s="3">
        <f t="shared" si="7"/>
        <v>0.22240699999999999</v>
      </c>
      <c r="O58" s="3">
        <f t="shared" si="7"/>
        <v>4.5241249999999997</v>
      </c>
      <c r="AC58" s="3">
        <v>3.5950000000000002</v>
      </c>
      <c r="AD58" s="3">
        <v>3.130000114440918</v>
      </c>
      <c r="AE58" s="3">
        <v>15.369999885559082</v>
      </c>
      <c r="AF58" s="3">
        <f t="shared" si="8"/>
        <v>3.130000114440918</v>
      </c>
      <c r="AG58" s="3">
        <f t="shared" si="8"/>
        <v>15.369999885559082</v>
      </c>
      <c r="AH58" s="3">
        <f t="shared" si="9"/>
        <v>-4.630000114440918</v>
      </c>
    </row>
    <row r="59" spans="1:34" x14ac:dyDescent="0.4">
      <c r="A59" s="6" t="s">
        <v>338</v>
      </c>
      <c r="B59" s="6" t="str">
        <f t="shared" si="0"/>
        <v>14:52:51.686</v>
      </c>
      <c r="C59" s="6">
        <f t="shared" si="1"/>
        <v>53571.686000000002</v>
      </c>
      <c r="D59" s="6">
        <f t="shared" si="2"/>
        <v>5.1280000000042492</v>
      </c>
      <c r="E59" s="6">
        <v>358.04399999999998</v>
      </c>
      <c r="F59" s="6">
        <v>5421.24</v>
      </c>
      <c r="G59" s="6">
        <v>11494.5</v>
      </c>
      <c r="H59" s="6">
        <v>818.5</v>
      </c>
      <c r="I59" s="6">
        <v>444.25</v>
      </c>
      <c r="J59" s="3">
        <f t="shared" si="3"/>
        <v>291.786</v>
      </c>
      <c r="K59" s="3">
        <f t="shared" si="4"/>
        <v>5425.21</v>
      </c>
      <c r="L59" s="3">
        <f t="shared" si="5"/>
        <v>179.57</v>
      </c>
      <c r="M59" s="3">
        <f t="shared" si="6"/>
        <v>4758.37</v>
      </c>
      <c r="N59" s="3">
        <f t="shared" si="7"/>
        <v>0.17957000000000001</v>
      </c>
      <c r="O59" s="3">
        <f t="shared" si="7"/>
        <v>4.7583700000000002</v>
      </c>
      <c r="AC59" s="3">
        <v>3.6629999999999998</v>
      </c>
      <c r="AD59" s="3">
        <v>3.130000114440918</v>
      </c>
      <c r="AE59" s="3">
        <v>15.369999885559082</v>
      </c>
      <c r="AF59" s="3">
        <f t="shared" si="8"/>
        <v>3.130000114440918</v>
      </c>
      <c r="AG59" s="3">
        <f t="shared" si="8"/>
        <v>15.369999885559082</v>
      </c>
      <c r="AH59" s="3">
        <f t="shared" si="9"/>
        <v>-4.630000114440918</v>
      </c>
    </row>
    <row r="60" spans="1:34" x14ac:dyDescent="0.4">
      <c r="A60" s="6" t="s">
        <v>339</v>
      </c>
      <c r="B60" s="6" t="str">
        <f t="shared" si="0"/>
        <v>14:52:51.780</v>
      </c>
      <c r="C60" s="6">
        <f t="shared" si="1"/>
        <v>53571.78</v>
      </c>
      <c r="D60" s="6">
        <f t="shared" si="2"/>
        <v>5.2220000000015716</v>
      </c>
      <c r="E60" s="6">
        <v>375.17899999999997</v>
      </c>
      <c r="F60" s="6">
        <v>5502.56</v>
      </c>
      <c r="G60" s="6">
        <v>11428</v>
      </c>
      <c r="H60" s="6">
        <v>918</v>
      </c>
      <c r="I60" s="6">
        <v>442.25</v>
      </c>
      <c r="J60" s="3">
        <f t="shared" si="3"/>
        <v>307.92599999999999</v>
      </c>
      <c r="K60" s="3">
        <f t="shared" si="4"/>
        <v>5506.7330000000002</v>
      </c>
      <c r="L60" s="3">
        <f t="shared" si="5"/>
        <v>195.70999999999998</v>
      </c>
      <c r="M60" s="3">
        <f t="shared" si="6"/>
        <v>4839.893</v>
      </c>
      <c r="N60" s="3">
        <f t="shared" si="7"/>
        <v>0.19571</v>
      </c>
      <c r="O60" s="3">
        <f t="shared" si="7"/>
        <v>4.839893</v>
      </c>
      <c r="AC60" s="3">
        <v>3.7229999999999999</v>
      </c>
      <c r="AD60" s="3">
        <v>4.0399999618530273</v>
      </c>
      <c r="AE60" s="3">
        <v>17.530000686645508</v>
      </c>
      <c r="AF60" s="3">
        <f t="shared" si="8"/>
        <v>4.0399999618530273</v>
      </c>
      <c r="AG60" s="3">
        <f t="shared" si="8"/>
        <v>17.530000686645508</v>
      </c>
      <c r="AH60" s="3">
        <f t="shared" si="9"/>
        <v>-2.4699993133544922</v>
      </c>
    </row>
    <row r="61" spans="1:34" x14ac:dyDescent="0.4">
      <c r="A61" s="6" t="s">
        <v>340</v>
      </c>
      <c r="B61" s="6" t="str">
        <f t="shared" si="0"/>
        <v>14:52:51.873</v>
      </c>
      <c r="C61" s="6">
        <f t="shared" si="1"/>
        <v>53571.873</v>
      </c>
      <c r="D61" s="6">
        <f t="shared" si="2"/>
        <v>5.3150000000023283</v>
      </c>
      <c r="E61" s="6">
        <v>381.68400000000003</v>
      </c>
      <c r="F61" s="6">
        <v>5704.01</v>
      </c>
      <c r="G61" s="6">
        <v>11292</v>
      </c>
      <c r="H61" s="6">
        <v>838.5</v>
      </c>
      <c r="I61" s="6">
        <v>883</v>
      </c>
      <c r="J61" s="3">
        <f t="shared" si="3"/>
        <v>311.97000000000003</v>
      </c>
      <c r="K61" s="3">
        <f t="shared" si="4"/>
        <v>5708.2470000000003</v>
      </c>
      <c r="L61" s="3">
        <f t="shared" si="5"/>
        <v>199.75400000000002</v>
      </c>
      <c r="M61" s="3">
        <f t="shared" si="6"/>
        <v>5041.4070000000002</v>
      </c>
      <c r="N61" s="3">
        <f t="shared" si="7"/>
        <v>0.19975400000000001</v>
      </c>
      <c r="O61" s="3">
        <f t="shared" si="7"/>
        <v>5.0414070000000004</v>
      </c>
      <c r="AC61" s="3">
        <v>3.78</v>
      </c>
      <c r="AD61" s="3">
        <v>3.2000000476837158</v>
      </c>
      <c r="AE61" s="3">
        <v>15.899999618530273</v>
      </c>
      <c r="AF61" s="3">
        <f t="shared" si="8"/>
        <v>3.2000000476837158</v>
      </c>
      <c r="AG61" s="3">
        <f t="shared" si="8"/>
        <v>15.899999618530273</v>
      </c>
      <c r="AH61" s="3">
        <f t="shared" si="9"/>
        <v>-4.1000003814697266</v>
      </c>
    </row>
    <row r="62" spans="1:34" x14ac:dyDescent="0.4">
      <c r="A62" s="6" t="s">
        <v>341</v>
      </c>
      <c r="B62" s="6" t="str">
        <f t="shared" si="0"/>
        <v>14:52:51.966</v>
      </c>
      <c r="C62" s="6">
        <f t="shared" si="1"/>
        <v>53571.966</v>
      </c>
      <c r="D62" s="6">
        <f t="shared" si="2"/>
        <v>5.408000000003085</v>
      </c>
      <c r="E62" s="6">
        <v>377.404</v>
      </c>
      <c r="F62" s="6">
        <v>5764.78</v>
      </c>
      <c r="G62" s="6">
        <v>11256</v>
      </c>
      <c r="H62" s="6">
        <v>928</v>
      </c>
      <c r="I62" s="6">
        <v>439.5</v>
      </c>
      <c r="J62" s="3">
        <f t="shared" si="3"/>
        <v>306.94799999999998</v>
      </c>
      <c r="K62" s="3">
        <f t="shared" si="4"/>
        <v>5768.9610000000002</v>
      </c>
      <c r="L62" s="3">
        <f t="shared" si="5"/>
        <v>194.73199999999997</v>
      </c>
      <c r="M62" s="3">
        <f t="shared" si="6"/>
        <v>5102.1210000000001</v>
      </c>
      <c r="N62" s="3">
        <f t="shared" si="7"/>
        <v>0.19473199999999999</v>
      </c>
      <c r="O62" s="3">
        <f t="shared" si="7"/>
        <v>5.1021210000000004</v>
      </c>
      <c r="AC62" s="3">
        <v>3.8620000000000001</v>
      </c>
      <c r="AD62" s="3">
        <v>2.7300000190734863</v>
      </c>
      <c r="AE62" s="3">
        <v>15.119999885559082</v>
      </c>
      <c r="AF62" s="3">
        <f t="shared" si="8"/>
        <v>2.7300000190734863</v>
      </c>
      <c r="AG62" s="3">
        <f t="shared" si="8"/>
        <v>15.119999885559082</v>
      </c>
      <c r="AH62" s="3">
        <f t="shared" si="9"/>
        <v>-4.880000114440918</v>
      </c>
    </row>
    <row r="63" spans="1:34" x14ac:dyDescent="0.4">
      <c r="A63" s="6" t="s">
        <v>342</v>
      </c>
      <c r="B63" s="6" t="str">
        <f t="shared" si="0"/>
        <v>14:52:52.061</v>
      </c>
      <c r="C63" s="6">
        <f t="shared" si="1"/>
        <v>53572.061000000002</v>
      </c>
      <c r="D63" s="6">
        <f t="shared" si="2"/>
        <v>5.5030000000042492</v>
      </c>
      <c r="E63" s="6">
        <v>389.21300000000002</v>
      </c>
      <c r="F63" s="6">
        <v>5964.71</v>
      </c>
      <c r="G63" s="6">
        <v>11119.5</v>
      </c>
      <c r="H63" s="6">
        <v>861</v>
      </c>
      <c r="I63" s="6">
        <v>878</v>
      </c>
      <c r="J63" s="3">
        <f t="shared" si="3"/>
        <v>316.31299999999999</v>
      </c>
      <c r="K63" s="3">
        <f t="shared" si="4"/>
        <v>5969.02</v>
      </c>
      <c r="L63" s="3">
        <f t="shared" si="5"/>
        <v>204.09699999999998</v>
      </c>
      <c r="M63" s="3">
        <f t="shared" si="6"/>
        <v>5302.18</v>
      </c>
      <c r="N63" s="3">
        <f t="shared" si="7"/>
        <v>0.20409699999999997</v>
      </c>
      <c r="O63" s="3">
        <f t="shared" si="7"/>
        <v>5.3021800000000008</v>
      </c>
      <c r="AC63" s="3">
        <v>3.9159999999999999</v>
      </c>
      <c r="AD63" s="3">
        <v>2.9000000953674316</v>
      </c>
      <c r="AE63" s="3">
        <v>14.399999618530273</v>
      </c>
      <c r="AF63" s="3">
        <f t="shared" si="8"/>
        <v>2.9000000953674316</v>
      </c>
      <c r="AG63" s="3">
        <f t="shared" si="8"/>
        <v>14.399999618530273</v>
      </c>
      <c r="AH63" s="3">
        <f t="shared" si="9"/>
        <v>-5.6000003814697266</v>
      </c>
    </row>
    <row r="64" spans="1:34" x14ac:dyDescent="0.4">
      <c r="A64" s="6" t="s">
        <v>343</v>
      </c>
      <c r="B64" s="6" t="str">
        <f t="shared" si="0"/>
        <v>14:52:52.153</v>
      </c>
      <c r="C64" s="6">
        <f t="shared" si="1"/>
        <v>53572.152999999998</v>
      </c>
      <c r="D64" s="6">
        <f t="shared" si="2"/>
        <v>5.5950000000011642</v>
      </c>
      <c r="E64" s="6">
        <v>378.85300000000001</v>
      </c>
      <c r="F64" s="6">
        <v>6080.79</v>
      </c>
      <c r="G64" s="6">
        <v>11054.5</v>
      </c>
      <c r="H64" s="6">
        <v>865</v>
      </c>
      <c r="I64" s="6">
        <v>437</v>
      </c>
      <c r="J64" s="3">
        <f t="shared" si="3"/>
        <v>304.536</v>
      </c>
      <c r="K64" s="3">
        <f t="shared" si="4"/>
        <v>6084.9650000000001</v>
      </c>
      <c r="L64" s="3">
        <f t="shared" si="5"/>
        <v>192.32</v>
      </c>
      <c r="M64" s="3">
        <f t="shared" si="6"/>
        <v>5418.125</v>
      </c>
      <c r="N64" s="3">
        <f t="shared" si="7"/>
        <v>0.19231999999999999</v>
      </c>
      <c r="O64" s="3">
        <f t="shared" si="7"/>
        <v>5.4181249999999999</v>
      </c>
      <c r="AC64" s="3">
        <v>4</v>
      </c>
      <c r="AD64" s="3">
        <v>1.5099999904632568</v>
      </c>
      <c r="AE64" s="3">
        <v>14.060000419616699</v>
      </c>
      <c r="AF64" s="3">
        <f t="shared" si="8"/>
        <v>1.5099999904632568</v>
      </c>
      <c r="AG64" s="3">
        <f t="shared" si="8"/>
        <v>14.060000419616699</v>
      </c>
      <c r="AH64" s="3">
        <f t="shared" si="9"/>
        <v>-5.9399995803833008</v>
      </c>
    </row>
    <row r="65" spans="1:34" x14ac:dyDescent="0.4">
      <c r="A65" s="6" t="s">
        <v>344</v>
      </c>
      <c r="B65" s="6" t="str">
        <f t="shared" si="0"/>
        <v>14:52:52.247</v>
      </c>
      <c r="C65" s="6">
        <f t="shared" si="1"/>
        <v>53572.247000000003</v>
      </c>
      <c r="D65" s="6">
        <f t="shared" si="2"/>
        <v>5.6890000000057626</v>
      </c>
      <c r="E65" s="6">
        <v>394.923</v>
      </c>
      <c r="F65" s="6">
        <v>6276.98</v>
      </c>
      <c r="G65" s="6">
        <v>10920</v>
      </c>
      <c r="H65" s="6">
        <v>935</v>
      </c>
      <c r="I65" s="6">
        <v>435.5</v>
      </c>
      <c r="J65" s="3">
        <f t="shared" si="3"/>
        <v>318.20800000000003</v>
      </c>
      <c r="K65" s="3">
        <f t="shared" si="4"/>
        <v>6281.3360000000002</v>
      </c>
      <c r="L65" s="3">
        <f t="shared" si="5"/>
        <v>205.99200000000002</v>
      </c>
      <c r="M65" s="3">
        <f t="shared" si="6"/>
        <v>5614.4960000000001</v>
      </c>
      <c r="N65" s="3">
        <f t="shared" si="7"/>
        <v>0.20599200000000004</v>
      </c>
      <c r="O65" s="3">
        <f t="shared" si="7"/>
        <v>5.6144959999999999</v>
      </c>
      <c r="AC65" s="3">
        <v>4.0659999999999998</v>
      </c>
      <c r="AD65" s="3">
        <v>1.2000000476837158</v>
      </c>
      <c r="AE65" s="3">
        <v>13.569999694824219</v>
      </c>
      <c r="AF65" s="3">
        <f t="shared" si="8"/>
        <v>1.2000000476837158</v>
      </c>
      <c r="AG65" s="3">
        <f t="shared" si="8"/>
        <v>13.569999694824219</v>
      </c>
      <c r="AH65" s="3">
        <f t="shared" si="9"/>
        <v>-6.4300003051757813</v>
      </c>
    </row>
    <row r="66" spans="1:34" x14ac:dyDescent="0.4">
      <c r="A66" s="6" t="s">
        <v>345</v>
      </c>
      <c r="B66" s="6" t="str">
        <f t="shared" si="0"/>
        <v>14:52:52.341</v>
      </c>
      <c r="C66" s="6">
        <f t="shared" si="1"/>
        <v>53572.341</v>
      </c>
      <c r="D66" s="6">
        <f t="shared" si="2"/>
        <v>5.783000000003085</v>
      </c>
      <c r="E66" s="6">
        <v>417.93700000000001</v>
      </c>
      <c r="F66" s="6">
        <v>6355.06</v>
      </c>
      <c r="G66" s="6">
        <v>10854</v>
      </c>
      <c r="H66" s="6">
        <v>861.5</v>
      </c>
      <c r="I66" s="6">
        <v>869</v>
      </c>
      <c r="J66" s="3">
        <f t="shared" si="3"/>
        <v>340.26600000000002</v>
      </c>
      <c r="K66" s="3">
        <f t="shared" si="4"/>
        <v>6359.692</v>
      </c>
      <c r="L66" s="3">
        <f t="shared" si="5"/>
        <v>228.05</v>
      </c>
      <c r="M66" s="3">
        <f t="shared" si="6"/>
        <v>5692.8519999999999</v>
      </c>
      <c r="N66" s="3">
        <f t="shared" si="7"/>
        <v>0.22805</v>
      </c>
      <c r="O66" s="3">
        <f t="shared" si="7"/>
        <v>5.6928520000000002</v>
      </c>
      <c r="AC66" s="3">
        <v>4.1310000000000002</v>
      </c>
      <c r="AD66" s="3">
        <v>1.5900000333786011</v>
      </c>
      <c r="AE66" s="3">
        <v>13.560000419616699</v>
      </c>
      <c r="AF66" s="3">
        <f t="shared" si="8"/>
        <v>1.5900000333786011</v>
      </c>
      <c r="AG66" s="3">
        <f t="shared" si="8"/>
        <v>13.560000419616699</v>
      </c>
      <c r="AH66" s="3">
        <f t="shared" si="9"/>
        <v>-6.4399995803833008</v>
      </c>
    </row>
    <row r="67" spans="1:34" x14ac:dyDescent="0.4">
      <c r="A67" s="6" t="s">
        <v>346</v>
      </c>
      <c r="B67" s="6" t="str">
        <f t="shared" si="0"/>
        <v>14:52:52.435</v>
      </c>
      <c r="C67" s="6">
        <f t="shared" si="1"/>
        <v>53572.434999999998</v>
      </c>
      <c r="D67" s="6">
        <f t="shared" si="2"/>
        <v>5.8770000000004075</v>
      </c>
      <c r="E67" s="6">
        <v>401.83</v>
      </c>
      <c r="F67" s="6">
        <v>6579.44</v>
      </c>
      <c r="G67" s="6">
        <v>10731</v>
      </c>
      <c r="H67" s="6">
        <v>860.5</v>
      </c>
      <c r="I67" s="6">
        <v>433</v>
      </c>
      <c r="J67" s="3">
        <f t="shared" si="3"/>
        <v>321.41899999999998</v>
      </c>
      <c r="K67" s="3">
        <f t="shared" si="4"/>
        <v>6583.8580000000002</v>
      </c>
      <c r="L67" s="3">
        <f t="shared" si="5"/>
        <v>209.20299999999997</v>
      </c>
      <c r="M67" s="3">
        <f t="shared" si="6"/>
        <v>5917.018</v>
      </c>
      <c r="N67" s="3">
        <f t="shared" si="7"/>
        <v>0.20920299999999997</v>
      </c>
      <c r="O67" s="3">
        <f t="shared" si="7"/>
        <v>5.9170180000000006</v>
      </c>
      <c r="AC67" s="3">
        <v>4.1989999999999998</v>
      </c>
      <c r="AD67" s="3">
        <v>-0.5</v>
      </c>
      <c r="AE67" s="3">
        <v>13.170000076293945</v>
      </c>
      <c r="AF67" s="3">
        <f t="shared" si="8"/>
        <v>-0.5</v>
      </c>
      <c r="AG67" s="3">
        <f t="shared" si="8"/>
        <v>13.170000076293945</v>
      </c>
      <c r="AH67" s="3">
        <f t="shared" si="9"/>
        <v>-6.8299999237060547</v>
      </c>
    </row>
    <row r="68" spans="1:34" x14ac:dyDescent="0.4">
      <c r="A68" s="6" t="s">
        <v>347</v>
      </c>
      <c r="B68" s="6" t="str">
        <f t="shared" si="0"/>
        <v>14:52:52.528</v>
      </c>
      <c r="C68" s="6">
        <f t="shared" si="1"/>
        <v>53572.527999999998</v>
      </c>
      <c r="D68" s="6">
        <f t="shared" si="2"/>
        <v>5.9700000000011642</v>
      </c>
      <c r="E68" s="6">
        <v>430.88600000000002</v>
      </c>
      <c r="F68" s="6">
        <v>6659.19</v>
      </c>
      <c r="G68" s="6">
        <v>10660</v>
      </c>
      <c r="H68" s="6">
        <v>944</v>
      </c>
      <c r="I68" s="6">
        <v>431</v>
      </c>
      <c r="J68" s="3">
        <f t="shared" si="3"/>
        <v>349.49900000000002</v>
      </c>
      <c r="K68" s="3">
        <f t="shared" si="4"/>
        <v>6663.9570000000003</v>
      </c>
      <c r="L68" s="3">
        <f t="shared" si="5"/>
        <v>237.28300000000002</v>
      </c>
      <c r="M68" s="3">
        <f t="shared" si="6"/>
        <v>5997.1170000000002</v>
      </c>
      <c r="N68" s="3">
        <f t="shared" si="7"/>
        <v>0.23728300000000002</v>
      </c>
      <c r="O68" s="3">
        <f t="shared" si="7"/>
        <v>5.9971170000000003</v>
      </c>
      <c r="AC68" s="3">
        <v>4.2519999999999998</v>
      </c>
      <c r="AD68" s="3">
        <v>0.75999999046325684</v>
      </c>
      <c r="AE68" s="3">
        <v>13.979999542236328</v>
      </c>
      <c r="AF68" s="3">
        <f t="shared" si="8"/>
        <v>0.75999999046325684</v>
      </c>
      <c r="AG68" s="3">
        <f t="shared" si="8"/>
        <v>13.979999542236328</v>
      </c>
      <c r="AH68" s="3">
        <f t="shared" si="9"/>
        <v>-6.0200004577636719</v>
      </c>
    </row>
    <row r="69" spans="1:34" x14ac:dyDescent="0.4">
      <c r="A69" s="6" t="s">
        <v>348</v>
      </c>
      <c r="B69" s="6" t="str">
        <f t="shared" ref="B69:B132" si="10">MID(A69,12,8)&amp;"."&amp;RIGHT(A69,3)</f>
        <v>14:52:52.620</v>
      </c>
      <c r="C69" s="6">
        <f t="shared" ref="C69:C132" si="11">LEFT(B69,2)*3600+MID(B69,4,2)*60+RIGHT(B69,6)</f>
        <v>53572.62</v>
      </c>
      <c r="D69" s="6">
        <f t="shared" ref="D69:D132" si="12">C69-$C$4</f>
        <v>6.0620000000053551</v>
      </c>
      <c r="E69" s="6">
        <v>435.55099999999999</v>
      </c>
      <c r="F69" s="6">
        <v>6834.46</v>
      </c>
      <c r="G69" s="6">
        <v>10553</v>
      </c>
      <c r="H69" s="6">
        <v>846</v>
      </c>
      <c r="I69" s="6">
        <v>860.5</v>
      </c>
      <c r="J69" s="3">
        <f t="shared" ref="J69:J132" si="13">ROUND(E69*COS(0.7*PI()/180)-F69*SIN(0.7*PI()/180),3)</f>
        <v>352.02199999999999</v>
      </c>
      <c r="K69" s="3">
        <f t="shared" ref="K69:K132" si="14">ROUND(E69*SIN(0.7*PI()/180)+F69*COS(0.7*PI()/180),3)</f>
        <v>6839.2709999999997</v>
      </c>
      <c r="L69" s="3">
        <f t="shared" ref="L69:L132" si="15">J69-$J$4</f>
        <v>239.80599999999998</v>
      </c>
      <c r="M69" s="3">
        <f t="shared" ref="M69:M132" si="16">K69-$K$4</f>
        <v>6172.4309999999996</v>
      </c>
      <c r="N69" s="3">
        <f t="shared" ref="N69:O132" si="17">L69*0.001</f>
        <v>0.23980599999999999</v>
      </c>
      <c r="O69" s="3">
        <f t="shared" si="17"/>
        <v>6.1724309999999996</v>
      </c>
      <c r="AC69" s="3">
        <v>4.3140000000000001</v>
      </c>
      <c r="AD69" s="3">
        <v>0.30000001192092896</v>
      </c>
      <c r="AE69" s="3">
        <v>15.260000228881836</v>
      </c>
      <c r="AF69" s="3">
        <f t="shared" ref="AF69:AG132" si="18">AD69</f>
        <v>0.30000001192092896</v>
      </c>
      <c r="AG69" s="3">
        <f t="shared" si="18"/>
        <v>15.260000228881836</v>
      </c>
      <c r="AH69" s="3">
        <f t="shared" ref="AH69:AH132" si="19">AG69-20</f>
        <v>-4.7399997711181641</v>
      </c>
    </row>
    <row r="70" spans="1:34" x14ac:dyDescent="0.4">
      <c r="A70" s="6" t="s">
        <v>349</v>
      </c>
      <c r="B70" s="6" t="str">
        <f t="shared" si="10"/>
        <v>14:52:52.714</v>
      </c>
      <c r="C70" s="6">
        <f t="shared" si="11"/>
        <v>53572.714</v>
      </c>
      <c r="D70" s="6">
        <f t="shared" si="12"/>
        <v>6.1560000000026776</v>
      </c>
      <c r="E70" s="6">
        <v>443.31599999999997</v>
      </c>
      <c r="F70" s="6">
        <v>6952.72</v>
      </c>
      <c r="G70" s="6">
        <v>10478</v>
      </c>
      <c r="H70" s="6">
        <v>877.5</v>
      </c>
      <c r="I70" s="6">
        <v>428.25</v>
      </c>
      <c r="J70" s="3">
        <f t="shared" si="13"/>
        <v>358.34199999999998</v>
      </c>
      <c r="K70" s="3">
        <f t="shared" si="14"/>
        <v>6957.6170000000002</v>
      </c>
      <c r="L70" s="3">
        <f t="shared" si="15"/>
        <v>246.12599999999998</v>
      </c>
      <c r="M70" s="3">
        <f t="shared" si="16"/>
        <v>6290.777</v>
      </c>
      <c r="N70" s="3">
        <f t="shared" si="17"/>
        <v>0.24612599999999998</v>
      </c>
      <c r="O70" s="3">
        <f t="shared" si="17"/>
        <v>6.2907770000000003</v>
      </c>
      <c r="AC70" s="3">
        <v>4.3949999999999996</v>
      </c>
      <c r="AD70" s="3">
        <v>1.7000000476837158</v>
      </c>
      <c r="AE70" s="3">
        <v>13.989999771118164</v>
      </c>
      <c r="AF70" s="3">
        <f t="shared" si="18"/>
        <v>1.7000000476837158</v>
      </c>
      <c r="AG70" s="3">
        <f t="shared" si="18"/>
        <v>13.989999771118164</v>
      </c>
      <c r="AH70" s="3">
        <f t="shared" si="19"/>
        <v>-6.0100002288818359</v>
      </c>
    </row>
    <row r="71" spans="1:34" x14ac:dyDescent="0.4">
      <c r="A71" s="6" t="s">
        <v>350</v>
      </c>
      <c r="B71" s="6" t="str">
        <f t="shared" si="10"/>
        <v>14:52:52.808</v>
      </c>
      <c r="C71" s="6">
        <f t="shared" si="11"/>
        <v>53572.807999999997</v>
      </c>
      <c r="D71" s="6">
        <f t="shared" si="12"/>
        <v>6.25</v>
      </c>
      <c r="E71" s="6">
        <v>439.51100000000002</v>
      </c>
      <c r="F71" s="6">
        <v>7171.36</v>
      </c>
      <c r="G71" s="6">
        <v>10356.5</v>
      </c>
      <c r="H71" s="6">
        <v>881</v>
      </c>
      <c r="I71" s="6">
        <v>426.75</v>
      </c>
      <c r="J71" s="3">
        <f t="shared" si="13"/>
        <v>351.86599999999999</v>
      </c>
      <c r="K71" s="3">
        <f t="shared" si="14"/>
        <v>7176.1940000000004</v>
      </c>
      <c r="L71" s="3">
        <f t="shared" si="15"/>
        <v>239.64999999999998</v>
      </c>
      <c r="M71" s="3">
        <f t="shared" si="16"/>
        <v>6509.3540000000003</v>
      </c>
      <c r="N71" s="3">
        <f t="shared" si="17"/>
        <v>0.23964999999999997</v>
      </c>
      <c r="O71" s="3">
        <f t="shared" si="17"/>
        <v>6.5093540000000001</v>
      </c>
      <c r="AC71" s="3">
        <v>4.4589999999999996</v>
      </c>
      <c r="AD71" s="3">
        <v>1.2899999618530273</v>
      </c>
      <c r="AE71" s="3">
        <v>16.030000686645508</v>
      </c>
      <c r="AF71" s="3">
        <f t="shared" si="18"/>
        <v>1.2899999618530273</v>
      </c>
      <c r="AG71" s="3">
        <f t="shared" si="18"/>
        <v>16.030000686645508</v>
      </c>
      <c r="AH71" s="3">
        <f t="shared" si="19"/>
        <v>-3.9699993133544922</v>
      </c>
    </row>
    <row r="72" spans="1:34" x14ac:dyDescent="0.4">
      <c r="A72" s="6" t="s">
        <v>351</v>
      </c>
      <c r="B72" s="6" t="str">
        <f t="shared" si="10"/>
        <v>14:52:52.900</v>
      </c>
      <c r="C72" s="6">
        <f t="shared" si="11"/>
        <v>53572.9</v>
      </c>
      <c r="D72" s="6">
        <f t="shared" si="12"/>
        <v>6.342000000004191</v>
      </c>
      <c r="E72" s="6">
        <v>440.524</v>
      </c>
      <c r="F72" s="6">
        <v>7280.73</v>
      </c>
      <c r="G72" s="6">
        <v>10294.5</v>
      </c>
      <c r="H72" s="6">
        <v>890</v>
      </c>
      <c r="I72" s="6">
        <v>424.75</v>
      </c>
      <c r="J72" s="3">
        <f t="shared" si="13"/>
        <v>351.54199999999997</v>
      </c>
      <c r="K72" s="3">
        <f t="shared" si="14"/>
        <v>7285.5690000000004</v>
      </c>
      <c r="L72" s="3">
        <f t="shared" si="15"/>
        <v>239.32599999999996</v>
      </c>
      <c r="M72" s="3">
        <f t="shared" si="16"/>
        <v>6618.7290000000003</v>
      </c>
      <c r="N72" s="3">
        <f t="shared" si="17"/>
        <v>0.23932599999999998</v>
      </c>
      <c r="O72" s="3">
        <f t="shared" si="17"/>
        <v>6.6187290000000001</v>
      </c>
      <c r="AC72" s="3">
        <v>4.5229999999999997</v>
      </c>
      <c r="AD72" s="3">
        <v>1.4800000190734863</v>
      </c>
      <c r="AE72" s="3">
        <v>14.649999618530273</v>
      </c>
      <c r="AF72" s="3">
        <f t="shared" si="18"/>
        <v>1.4800000190734863</v>
      </c>
      <c r="AG72" s="3">
        <f t="shared" si="18"/>
        <v>14.649999618530273</v>
      </c>
      <c r="AH72" s="3">
        <f t="shared" si="19"/>
        <v>-5.3500003814697266</v>
      </c>
    </row>
    <row r="73" spans="1:34" x14ac:dyDescent="0.4">
      <c r="A73" s="6" t="s">
        <v>352</v>
      </c>
      <c r="B73" s="6" t="str">
        <f t="shared" si="10"/>
        <v>14:52:52.994</v>
      </c>
      <c r="C73" s="6">
        <f t="shared" si="11"/>
        <v>53572.993999999999</v>
      </c>
      <c r="D73" s="6">
        <f t="shared" si="12"/>
        <v>6.4360000000015134</v>
      </c>
      <c r="E73" s="6">
        <v>431.58100000000002</v>
      </c>
      <c r="F73" s="6">
        <v>7488.6</v>
      </c>
      <c r="G73" s="6">
        <v>10188</v>
      </c>
      <c r="H73" s="6">
        <v>872</v>
      </c>
      <c r="I73" s="6">
        <v>423</v>
      </c>
      <c r="J73" s="3">
        <f t="shared" si="13"/>
        <v>340.06099999999998</v>
      </c>
      <c r="K73" s="3">
        <f t="shared" si="14"/>
        <v>7493.3140000000003</v>
      </c>
      <c r="L73" s="3">
        <f t="shared" si="15"/>
        <v>227.84499999999997</v>
      </c>
      <c r="M73" s="3">
        <f t="shared" si="16"/>
        <v>6826.4740000000002</v>
      </c>
      <c r="N73" s="3">
        <f t="shared" si="17"/>
        <v>0.22784499999999996</v>
      </c>
      <c r="O73" s="3">
        <f t="shared" si="17"/>
        <v>6.8264740000000002</v>
      </c>
      <c r="AC73" s="3">
        <v>4.5830000000000002</v>
      </c>
      <c r="AD73" s="3">
        <v>1.3600000143051147</v>
      </c>
      <c r="AE73" s="3">
        <v>17.079999923706055</v>
      </c>
      <c r="AF73" s="3">
        <f t="shared" si="18"/>
        <v>1.3600000143051147</v>
      </c>
      <c r="AG73" s="3">
        <f t="shared" si="18"/>
        <v>17.079999923706055</v>
      </c>
      <c r="AH73" s="3">
        <f t="shared" si="19"/>
        <v>-2.9200000762939453</v>
      </c>
    </row>
    <row r="74" spans="1:34" x14ac:dyDescent="0.4">
      <c r="A74" s="6" t="s">
        <v>353</v>
      </c>
      <c r="B74" s="6" t="str">
        <f t="shared" si="10"/>
        <v>14:52:53.089</v>
      </c>
      <c r="C74" s="6">
        <f t="shared" si="11"/>
        <v>53573.089</v>
      </c>
      <c r="D74" s="6">
        <f t="shared" si="12"/>
        <v>6.5310000000026776</v>
      </c>
      <c r="E74" s="6">
        <v>456.44499999999999</v>
      </c>
      <c r="F74" s="6">
        <v>7557.15</v>
      </c>
      <c r="G74" s="6">
        <v>10130</v>
      </c>
      <c r="H74" s="6">
        <v>952</v>
      </c>
      <c r="I74" s="6">
        <v>421</v>
      </c>
      <c r="J74" s="3">
        <f t="shared" si="13"/>
        <v>364.08499999999998</v>
      </c>
      <c r="K74" s="3">
        <f t="shared" si="14"/>
        <v>7562.1620000000003</v>
      </c>
      <c r="L74" s="3">
        <f t="shared" si="15"/>
        <v>251.86899999999997</v>
      </c>
      <c r="M74" s="3">
        <f t="shared" si="16"/>
        <v>6895.3220000000001</v>
      </c>
      <c r="N74" s="3">
        <f t="shared" si="17"/>
        <v>0.25186899999999995</v>
      </c>
      <c r="O74" s="3">
        <f t="shared" si="17"/>
        <v>6.8953220000000002</v>
      </c>
      <c r="AC74" s="3">
        <v>4.6440000000000001</v>
      </c>
      <c r="AD74" s="3">
        <v>-1.7000000476837158</v>
      </c>
      <c r="AE74" s="3">
        <v>15.5</v>
      </c>
      <c r="AF74" s="3">
        <f t="shared" si="18"/>
        <v>-1.7000000476837158</v>
      </c>
      <c r="AG74" s="3">
        <f t="shared" si="18"/>
        <v>15.5</v>
      </c>
      <c r="AH74" s="3">
        <f t="shared" si="19"/>
        <v>-4.5</v>
      </c>
    </row>
    <row r="75" spans="1:34" x14ac:dyDescent="0.4">
      <c r="A75" s="6" t="s">
        <v>354</v>
      </c>
      <c r="B75" s="6" t="str">
        <f t="shared" si="10"/>
        <v>14:52:53.181</v>
      </c>
      <c r="C75" s="6">
        <f t="shared" si="11"/>
        <v>53573.180999999997</v>
      </c>
      <c r="D75" s="6">
        <f t="shared" si="12"/>
        <v>6.6229999999995925</v>
      </c>
      <c r="E75" s="6">
        <v>452.28199999999998</v>
      </c>
      <c r="F75" s="6">
        <v>7761.95</v>
      </c>
      <c r="G75" s="6">
        <v>10025</v>
      </c>
      <c r="H75" s="6">
        <v>962</v>
      </c>
      <c r="I75" s="6">
        <v>840.5</v>
      </c>
      <c r="J75" s="3">
        <f t="shared" si="13"/>
        <v>357.42</v>
      </c>
      <c r="K75" s="3">
        <f t="shared" si="14"/>
        <v>7766.8959999999997</v>
      </c>
      <c r="L75" s="3">
        <f t="shared" si="15"/>
        <v>245.20400000000001</v>
      </c>
      <c r="M75" s="3">
        <f t="shared" si="16"/>
        <v>7100.0559999999996</v>
      </c>
      <c r="N75" s="3">
        <f t="shared" si="17"/>
        <v>0.24520400000000001</v>
      </c>
      <c r="O75" s="3">
        <f t="shared" si="17"/>
        <v>7.1000559999999995</v>
      </c>
      <c r="AC75" s="3">
        <v>4.7300000000000004</v>
      </c>
      <c r="AD75" s="3">
        <v>-0.30000001192092896</v>
      </c>
      <c r="AE75" s="3">
        <v>18.950000762939453</v>
      </c>
      <c r="AF75" s="3">
        <f t="shared" si="18"/>
        <v>-0.30000001192092896</v>
      </c>
      <c r="AG75" s="3">
        <f t="shared" si="18"/>
        <v>18.950000762939453</v>
      </c>
      <c r="AH75" s="3">
        <f t="shared" si="19"/>
        <v>-1.0499992370605469</v>
      </c>
    </row>
    <row r="76" spans="1:34" x14ac:dyDescent="0.4">
      <c r="A76" s="6" t="s">
        <v>355</v>
      </c>
      <c r="B76" s="6" t="str">
        <f t="shared" si="10"/>
        <v>14:52:53.275</v>
      </c>
      <c r="C76" s="6">
        <f t="shared" si="11"/>
        <v>53573.275000000001</v>
      </c>
      <c r="D76" s="6">
        <f t="shared" si="12"/>
        <v>6.717000000004191</v>
      </c>
      <c r="E76" s="6">
        <v>449.75599999999997</v>
      </c>
      <c r="F76" s="6">
        <v>7862.5</v>
      </c>
      <c r="G76" s="6">
        <v>9975</v>
      </c>
      <c r="H76" s="6">
        <v>966</v>
      </c>
      <c r="I76" s="6">
        <v>838.5</v>
      </c>
      <c r="J76" s="3">
        <f t="shared" si="13"/>
        <v>353.666</v>
      </c>
      <c r="K76" s="3">
        <f t="shared" si="14"/>
        <v>7867.4080000000004</v>
      </c>
      <c r="L76" s="3">
        <f t="shared" si="15"/>
        <v>241.45</v>
      </c>
      <c r="M76" s="3">
        <f t="shared" si="16"/>
        <v>7200.5680000000002</v>
      </c>
      <c r="N76" s="3">
        <f t="shared" si="17"/>
        <v>0.24145</v>
      </c>
      <c r="O76" s="3">
        <f t="shared" si="17"/>
        <v>7.2005680000000005</v>
      </c>
      <c r="AC76" s="3">
        <v>4.7960000000000003</v>
      </c>
      <c r="AD76" s="3">
        <v>-1.7200000286102295</v>
      </c>
      <c r="AE76" s="3">
        <v>20.170000076293945</v>
      </c>
      <c r="AF76" s="3">
        <f t="shared" si="18"/>
        <v>-1.7200000286102295</v>
      </c>
      <c r="AG76" s="3">
        <f t="shared" si="18"/>
        <v>20.170000076293945</v>
      </c>
      <c r="AH76" s="3">
        <f t="shared" si="19"/>
        <v>0.17000007629394531</v>
      </c>
    </row>
    <row r="77" spans="1:34" x14ac:dyDescent="0.4">
      <c r="A77" s="6" t="s">
        <v>356</v>
      </c>
      <c r="B77" s="6" t="str">
        <f t="shared" si="10"/>
        <v>14:52:53.370</v>
      </c>
      <c r="C77" s="6">
        <f t="shared" si="11"/>
        <v>53573.37</v>
      </c>
      <c r="D77" s="6">
        <f t="shared" si="12"/>
        <v>6.8120000000053551</v>
      </c>
      <c r="E77" s="6">
        <v>456.65899999999999</v>
      </c>
      <c r="F77" s="6">
        <v>8067.5</v>
      </c>
      <c r="G77" s="6">
        <v>9865</v>
      </c>
      <c r="H77" s="6">
        <v>964</v>
      </c>
      <c r="I77" s="6">
        <v>835.5</v>
      </c>
      <c r="J77" s="3">
        <f t="shared" si="13"/>
        <v>358.06400000000002</v>
      </c>
      <c r="K77" s="3">
        <f t="shared" si="14"/>
        <v>8072.4769999999999</v>
      </c>
      <c r="L77" s="3">
        <f t="shared" si="15"/>
        <v>245.84800000000001</v>
      </c>
      <c r="M77" s="3">
        <f t="shared" si="16"/>
        <v>7405.6369999999997</v>
      </c>
      <c r="N77" s="3">
        <f t="shared" si="17"/>
        <v>0.24584800000000001</v>
      </c>
      <c r="O77" s="3">
        <f t="shared" si="17"/>
        <v>7.4056369999999996</v>
      </c>
      <c r="AC77" s="3">
        <v>4.8879999999999999</v>
      </c>
      <c r="AD77" s="3">
        <v>-9.9999997764825821E-3</v>
      </c>
      <c r="AE77" s="3">
        <v>21.090000152587891</v>
      </c>
      <c r="AF77" s="3">
        <f t="shared" si="18"/>
        <v>-9.9999997764825821E-3</v>
      </c>
      <c r="AG77" s="3">
        <f t="shared" si="18"/>
        <v>21.090000152587891</v>
      </c>
      <c r="AH77" s="3">
        <f t="shared" si="19"/>
        <v>1.0900001525878906</v>
      </c>
    </row>
    <row r="78" spans="1:34" x14ac:dyDescent="0.4">
      <c r="A78" s="6" t="s">
        <v>357</v>
      </c>
      <c r="B78" s="6" t="str">
        <f t="shared" si="10"/>
        <v>14:52:53.464</v>
      </c>
      <c r="C78" s="6">
        <f t="shared" si="11"/>
        <v>53573.464</v>
      </c>
      <c r="D78" s="6">
        <f t="shared" si="12"/>
        <v>6.9060000000026776</v>
      </c>
      <c r="E78" s="6">
        <v>453.10700000000003</v>
      </c>
      <c r="F78" s="6">
        <v>8164.4</v>
      </c>
      <c r="G78" s="6">
        <v>9820</v>
      </c>
      <c r="H78" s="6">
        <v>965</v>
      </c>
      <c r="I78" s="6">
        <v>833</v>
      </c>
      <c r="J78" s="3">
        <f t="shared" si="13"/>
        <v>353.32900000000001</v>
      </c>
      <c r="K78" s="3">
        <f t="shared" si="14"/>
        <v>8169.326</v>
      </c>
      <c r="L78" s="3">
        <f t="shared" si="15"/>
        <v>241.113</v>
      </c>
      <c r="M78" s="3">
        <f t="shared" si="16"/>
        <v>7502.4859999999999</v>
      </c>
      <c r="N78" s="3">
        <f t="shared" si="17"/>
        <v>0.24111299999999999</v>
      </c>
      <c r="O78" s="3">
        <f t="shared" si="17"/>
        <v>7.5024860000000002</v>
      </c>
      <c r="AC78" s="3">
        <v>4.9550000000000001</v>
      </c>
      <c r="AD78" s="3">
        <v>-0.5</v>
      </c>
      <c r="AE78" s="3">
        <v>20.159999847412109</v>
      </c>
      <c r="AF78" s="3">
        <f t="shared" si="18"/>
        <v>-0.5</v>
      </c>
      <c r="AG78" s="3">
        <f t="shared" si="18"/>
        <v>20.159999847412109</v>
      </c>
      <c r="AH78" s="3">
        <f t="shared" si="19"/>
        <v>0.15999984741210938</v>
      </c>
    </row>
    <row r="79" spans="1:34" x14ac:dyDescent="0.4">
      <c r="A79" s="6" t="s">
        <v>358</v>
      </c>
      <c r="B79" s="6" t="str">
        <f t="shared" si="10"/>
        <v>14:52:53.557</v>
      </c>
      <c r="C79" s="6">
        <f t="shared" si="11"/>
        <v>53573.557000000001</v>
      </c>
      <c r="D79" s="6">
        <f t="shared" si="12"/>
        <v>6.9990000000034343</v>
      </c>
      <c r="E79" s="6">
        <v>454.38200000000001</v>
      </c>
      <c r="F79" s="6">
        <v>8360.11</v>
      </c>
      <c r="G79" s="6">
        <v>9724</v>
      </c>
      <c r="H79" s="6">
        <v>962</v>
      </c>
      <c r="I79" s="6">
        <v>829.5</v>
      </c>
      <c r="J79" s="3">
        <f t="shared" si="13"/>
        <v>352.21300000000002</v>
      </c>
      <c r="K79" s="3">
        <f t="shared" si="14"/>
        <v>8365.0370000000003</v>
      </c>
      <c r="L79" s="3">
        <f t="shared" si="15"/>
        <v>239.99700000000001</v>
      </c>
      <c r="M79" s="3">
        <f t="shared" si="16"/>
        <v>7698.1970000000001</v>
      </c>
      <c r="N79" s="3">
        <f t="shared" si="17"/>
        <v>0.23999700000000002</v>
      </c>
      <c r="O79" s="3">
        <f t="shared" si="17"/>
        <v>7.6981970000000004</v>
      </c>
      <c r="AC79" s="3">
        <v>5.03</v>
      </c>
      <c r="AD79" s="3">
        <v>-0.51999998092651367</v>
      </c>
      <c r="AE79" s="3">
        <v>21.559999465942383</v>
      </c>
      <c r="AF79" s="3">
        <f t="shared" si="18"/>
        <v>-0.51999998092651367</v>
      </c>
      <c r="AG79" s="3">
        <f t="shared" si="18"/>
        <v>21.559999465942383</v>
      </c>
      <c r="AH79" s="3">
        <f t="shared" si="19"/>
        <v>1.5599994659423828</v>
      </c>
    </row>
    <row r="80" spans="1:34" x14ac:dyDescent="0.4">
      <c r="A80" s="6" t="s">
        <v>359</v>
      </c>
      <c r="B80" s="6" t="str">
        <f t="shared" si="10"/>
        <v>14:52:53.650</v>
      </c>
      <c r="C80" s="6">
        <f t="shared" si="11"/>
        <v>53573.65</v>
      </c>
      <c r="D80" s="6">
        <f t="shared" si="12"/>
        <v>7.092000000004191</v>
      </c>
      <c r="E80" s="6">
        <v>462.78</v>
      </c>
      <c r="F80" s="6">
        <v>8460.68</v>
      </c>
      <c r="G80" s="6">
        <v>9669</v>
      </c>
      <c r="H80" s="6">
        <v>952</v>
      </c>
      <c r="I80" s="6">
        <v>825.5</v>
      </c>
      <c r="J80" s="3">
        <f t="shared" si="13"/>
        <v>359.38099999999997</v>
      </c>
      <c r="K80" s="3">
        <f t="shared" si="14"/>
        <v>8465.7019999999993</v>
      </c>
      <c r="L80" s="3">
        <f t="shared" si="15"/>
        <v>247.16499999999996</v>
      </c>
      <c r="M80" s="3">
        <f t="shared" si="16"/>
        <v>7798.8619999999992</v>
      </c>
      <c r="N80" s="3">
        <f t="shared" si="17"/>
        <v>0.24716499999999997</v>
      </c>
      <c r="O80" s="3">
        <f t="shared" si="17"/>
        <v>7.7988619999999997</v>
      </c>
      <c r="AC80" s="3">
        <v>5.101</v>
      </c>
      <c r="AD80" s="3">
        <v>-0.61000001430511475</v>
      </c>
      <c r="AE80" s="3">
        <v>21.030000686645508</v>
      </c>
      <c r="AF80" s="3">
        <f t="shared" si="18"/>
        <v>-0.61000001430511475</v>
      </c>
      <c r="AG80" s="3">
        <f t="shared" si="18"/>
        <v>21.030000686645508</v>
      </c>
      <c r="AH80" s="3">
        <f t="shared" si="19"/>
        <v>1.0300006866455078</v>
      </c>
    </row>
    <row r="81" spans="1:34" x14ac:dyDescent="0.4">
      <c r="A81" s="6" t="s">
        <v>360</v>
      </c>
      <c r="B81" s="6" t="str">
        <f t="shared" si="10"/>
        <v>14:52:53.741</v>
      </c>
      <c r="C81" s="6">
        <f t="shared" si="11"/>
        <v>53573.741000000002</v>
      </c>
      <c r="D81" s="6">
        <f t="shared" si="12"/>
        <v>7.1830000000045402</v>
      </c>
      <c r="E81" s="6">
        <v>492.18700000000001</v>
      </c>
      <c r="F81" s="6">
        <v>8618.19</v>
      </c>
      <c r="G81" s="6">
        <v>9570</v>
      </c>
      <c r="H81" s="6">
        <v>890</v>
      </c>
      <c r="I81" s="6">
        <v>822</v>
      </c>
      <c r="J81" s="3">
        <f t="shared" si="13"/>
        <v>386.86200000000002</v>
      </c>
      <c r="K81" s="3">
        <f t="shared" si="14"/>
        <v>8623.56</v>
      </c>
      <c r="L81" s="3">
        <f t="shared" si="15"/>
        <v>274.64600000000002</v>
      </c>
      <c r="M81" s="3">
        <f t="shared" si="16"/>
        <v>7956.7199999999993</v>
      </c>
      <c r="N81" s="3">
        <f t="shared" si="17"/>
        <v>0.274646</v>
      </c>
      <c r="O81" s="3">
        <f t="shared" si="17"/>
        <v>7.9567199999999998</v>
      </c>
      <c r="AC81" s="3">
        <v>5.1529999999999996</v>
      </c>
      <c r="AD81" s="3">
        <v>-4.679999828338623</v>
      </c>
      <c r="AE81" s="3">
        <v>21.659999847412109</v>
      </c>
      <c r="AF81" s="3">
        <f t="shared" si="18"/>
        <v>-4.679999828338623</v>
      </c>
      <c r="AG81" s="3">
        <f t="shared" si="18"/>
        <v>21.659999847412109</v>
      </c>
      <c r="AH81" s="3">
        <f t="shared" si="19"/>
        <v>1.6599998474121094</v>
      </c>
    </row>
    <row r="82" spans="1:34" x14ac:dyDescent="0.4">
      <c r="A82" s="6" t="s">
        <v>361</v>
      </c>
      <c r="B82" s="6" t="str">
        <f t="shared" si="10"/>
        <v>14:52:53.835</v>
      </c>
      <c r="C82" s="6">
        <f t="shared" si="11"/>
        <v>53573.834999999999</v>
      </c>
      <c r="D82" s="6">
        <f t="shared" si="12"/>
        <v>7.2770000000018626</v>
      </c>
      <c r="E82" s="6">
        <v>485.07299999999998</v>
      </c>
      <c r="F82" s="6">
        <v>8708.14</v>
      </c>
      <c r="G82" s="6">
        <v>9535.5</v>
      </c>
      <c r="H82" s="6">
        <v>890</v>
      </c>
      <c r="I82" s="6">
        <v>407.75</v>
      </c>
      <c r="J82" s="3">
        <f t="shared" si="13"/>
        <v>378.649</v>
      </c>
      <c r="K82" s="3">
        <f t="shared" si="14"/>
        <v>8713.4159999999993</v>
      </c>
      <c r="L82" s="3">
        <f t="shared" si="15"/>
        <v>266.43299999999999</v>
      </c>
      <c r="M82" s="3">
        <f t="shared" si="16"/>
        <v>8046.5759999999991</v>
      </c>
      <c r="N82" s="3">
        <f t="shared" si="17"/>
        <v>0.26643299999999998</v>
      </c>
      <c r="O82" s="3">
        <f t="shared" si="17"/>
        <v>8.046576</v>
      </c>
      <c r="AC82" s="3">
        <v>5.2220000000000004</v>
      </c>
      <c r="AD82" s="3">
        <v>0.68999999761581421</v>
      </c>
      <c r="AE82" s="3">
        <v>22.219999313354492</v>
      </c>
      <c r="AF82" s="3">
        <f t="shared" si="18"/>
        <v>0.68999999761581421</v>
      </c>
      <c r="AG82" s="3">
        <f t="shared" si="18"/>
        <v>22.219999313354492</v>
      </c>
      <c r="AH82" s="3">
        <f t="shared" si="19"/>
        <v>2.2199993133544922</v>
      </c>
    </row>
    <row r="83" spans="1:34" x14ac:dyDescent="0.4">
      <c r="A83" s="6" t="s">
        <v>362</v>
      </c>
      <c r="B83" s="6" t="str">
        <f t="shared" si="10"/>
        <v>14:52:53.927</v>
      </c>
      <c r="C83" s="6">
        <f t="shared" si="11"/>
        <v>53573.927000000003</v>
      </c>
      <c r="D83" s="6">
        <f t="shared" si="12"/>
        <v>7.3690000000060536</v>
      </c>
      <c r="E83" s="6">
        <v>493.887</v>
      </c>
      <c r="F83" s="6">
        <v>8897.14</v>
      </c>
      <c r="G83" s="6">
        <v>9444</v>
      </c>
      <c r="H83" s="6">
        <v>889</v>
      </c>
      <c r="I83" s="6">
        <v>405.5</v>
      </c>
      <c r="J83" s="3">
        <f t="shared" si="13"/>
        <v>385.154</v>
      </c>
      <c r="K83" s="3">
        <f t="shared" si="14"/>
        <v>8902.51</v>
      </c>
      <c r="L83" s="3">
        <f t="shared" si="15"/>
        <v>272.93799999999999</v>
      </c>
      <c r="M83" s="3">
        <f t="shared" si="16"/>
        <v>8235.67</v>
      </c>
      <c r="N83" s="3">
        <f t="shared" si="17"/>
        <v>0.27293800000000001</v>
      </c>
      <c r="O83" s="3">
        <f t="shared" si="17"/>
        <v>8.2356700000000007</v>
      </c>
      <c r="AC83" s="3">
        <v>5.28</v>
      </c>
      <c r="AD83" s="3">
        <v>0.52999997138977051</v>
      </c>
      <c r="AE83" s="3">
        <v>22.799999237060547</v>
      </c>
      <c r="AF83" s="3">
        <f t="shared" si="18"/>
        <v>0.52999997138977051</v>
      </c>
      <c r="AG83" s="3">
        <f t="shared" si="18"/>
        <v>22.799999237060547</v>
      </c>
      <c r="AH83" s="3">
        <f t="shared" si="19"/>
        <v>2.7999992370605469</v>
      </c>
    </row>
    <row r="84" spans="1:34" x14ac:dyDescent="0.4">
      <c r="A84" s="6" t="s">
        <v>363</v>
      </c>
      <c r="B84" s="6" t="str">
        <f t="shared" si="10"/>
        <v>14:52:54.020</v>
      </c>
      <c r="C84" s="6">
        <f t="shared" si="11"/>
        <v>53574.02</v>
      </c>
      <c r="D84" s="6">
        <f t="shared" si="12"/>
        <v>7.4619999999995343</v>
      </c>
      <c r="E84" s="6">
        <v>491.58199999999999</v>
      </c>
      <c r="F84" s="6">
        <v>9032.4599999999991</v>
      </c>
      <c r="G84" s="6">
        <v>9388</v>
      </c>
      <c r="H84" s="6">
        <v>965</v>
      </c>
      <c r="I84" s="6">
        <v>403.5</v>
      </c>
      <c r="J84" s="3">
        <f t="shared" si="13"/>
        <v>381.19600000000003</v>
      </c>
      <c r="K84" s="3">
        <f t="shared" si="14"/>
        <v>9037.7919999999995</v>
      </c>
      <c r="L84" s="3">
        <f t="shared" si="15"/>
        <v>268.98</v>
      </c>
      <c r="M84" s="3">
        <f t="shared" si="16"/>
        <v>8370.9519999999993</v>
      </c>
      <c r="N84" s="3">
        <f t="shared" si="17"/>
        <v>0.26898</v>
      </c>
      <c r="O84" s="3">
        <f t="shared" si="17"/>
        <v>8.3709519999999991</v>
      </c>
      <c r="AC84" s="3">
        <v>5.3490000000000002</v>
      </c>
      <c r="AD84" s="3">
        <v>-1.3500000238418579</v>
      </c>
      <c r="AE84" s="3">
        <v>22.200000762939453</v>
      </c>
      <c r="AF84" s="3">
        <f t="shared" si="18"/>
        <v>-1.3500000238418579</v>
      </c>
      <c r="AG84" s="3">
        <f t="shared" si="18"/>
        <v>22.200000762939453</v>
      </c>
      <c r="AH84" s="3">
        <f t="shared" si="19"/>
        <v>2.2000007629394531</v>
      </c>
    </row>
    <row r="85" spans="1:34" x14ac:dyDescent="0.4">
      <c r="A85" s="6" t="s">
        <v>364</v>
      </c>
      <c r="B85" s="6" t="str">
        <f t="shared" si="10"/>
        <v>14:52:54.113</v>
      </c>
      <c r="C85" s="6">
        <f t="shared" si="11"/>
        <v>53574.112999999998</v>
      </c>
      <c r="D85" s="6">
        <f t="shared" si="12"/>
        <v>7.555000000000291</v>
      </c>
      <c r="E85" s="6">
        <v>484.02300000000002</v>
      </c>
      <c r="F85" s="6">
        <v>9252.8799999999992</v>
      </c>
      <c r="G85" s="6">
        <v>9304</v>
      </c>
      <c r="H85" s="6">
        <v>883</v>
      </c>
      <c r="I85" s="6">
        <v>805</v>
      </c>
      <c r="J85" s="3">
        <f t="shared" si="13"/>
        <v>370.94400000000002</v>
      </c>
      <c r="K85" s="3">
        <f t="shared" si="14"/>
        <v>9258.1029999999992</v>
      </c>
      <c r="L85" s="3">
        <f t="shared" si="15"/>
        <v>258.72800000000001</v>
      </c>
      <c r="M85" s="3">
        <f t="shared" si="16"/>
        <v>8591.262999999999</v>
      </c>
      <c r="N85" s="3">
        <f t="shared" si="17"/>
        <v>0.25872800000000001</v>
      </c>
      <c r="O85" s="3">
        <f t="shared" si="17"/>
        <v>8.5912629999999996</v>
      </c>
      <c r="AC85" s="3">
        <v>5.415</v>
      </c>
      <c r="AD85" s="3">
        <v>-3.7599999904632568</v>
      </c>
      <c r="AE85" s="3">
        <v>23.319999694824219</v>
      </c>
      <c r="AF85" s="3">
        <f t="shared" si="18"/>
        <v>-3.7599999904632568</v>
      </c>
      <c r="AG85" s="3">
        <f t="shared" si="18"/>
        <v>23.319999694824219</v>
      </c>
      <c r="AH85" s="3">
        <f t="shared" si="19"/>
        <v>3.3199996948242188</v>
      </c>
    </row>
    <row r="86" spans="1:34" x14ac:dyDescent="0.4">
      <c r="A86" s="6" t="s">
        <v>365</v>
      </c>
      <c r="B86" s="6" t="str">
        <f t="shared" si="10"/>
        <v>14:52:54.209</v>
      </c>
      <c r="C86" s="6">
        <f t="shared" si="11"/>
        <v>53574.209000000003</v>
      </c>
      <c r="D86" s="6">
        <f t="shared" si="12"/>
        <v>7.6510000000052969</v>
      </c>
      <c r="E86" s="6">
        <v>496.66300000000001</v>
      </c>
      <c r="F86" s="6">
        <v>9346.69</v>
      </c>
      <c r="G86" s="6">
        <v>9255</v>
      </c>
      <c r="H86" s="6">
        <v>895</v>
      </c>
      <c r="I86" s="6">
        <v>399.5</v>
      </c>
      <c r="J86" s="3">
        <f t="shared" si="13"/>
        <v>382.43700000000001</v>
      </c>
      <c r="K86" s="3">
        <f t="shared" si="14"/>
        <v>9352.06</v>
      </c>
      <c r="L86" s="3">
        <f t="shared" si="15"/>
        <v>270.221</v>
      </c>
      <c r="M86" s="3">
        <f t="shared" si="16"/>
        <v>8685.2199999999993</v>
      </c>
      <c r="N86" s="3">
        <f t="shared" si="17"/>
        <v>0.27022099999999999</v>
      </c>
      <c r="O86" s="3">
        <f t="shared" si="17"/>
        <v>8.6852199999999993</v>
      </c>
      <c r="AC86" s="3">
        <v>5.484</v>
      </c>
      <c r="AD86" s="3">
        <v>-1.9299999475479126</v>
      </c>
      <c r="AE86" s="3">
        <v>23.819999694824219</v>
      </c>
      <c r="AF86" s="3">
        <f t="shared" si="18"/>
        <v>-1.9299999475479126</v>
      </c>
      <c r="AG86" s="3">
        <f t="shared" si="18"/>
        <v>23.819999694824219</v>
      </c>
      <c r="AH86" s="3">
        <f t="shared" si="19"/>
        <v>3.8199996948242188</v>
      </c>
    </row>
    <row r="87" spans="1:34" x14ac:dyDescent="0.4">
      <c r="A87" s="6" t="s">
        <v>366</v>
      </c>
      <c r="B87" s="6" t="str">
        <f t="shared" si="10"/>
        <v>14:52:54.301</v>
      </c>
      <c r="C87" s="6">
        <f t="shared" si="11"/>
        <v>53574.300999999999</v>
      </c>
      <c r="D87" s="6">
        <f t="shared" si="12"/>
        <v>7.7430000000022119</v>
      </c>
      <c r="E87" s="6">
        <v>497.15499999999997</v>
      </c>
      <c r="F87" s="6">
        <v>9521.35</v>
      </c>
      <c r="G87" s="6">
        <v>9187</v>
      </c>
      <c r="H87" s="6">
        <v>883</v>
      </c>
      <c r="I87" s="6">
        <v>397</v>
      </c>
      <c r="J87" s="3">
        <f t="shared" si="13"/>
        <v>380.79599999999999</v>
      </c>
      <c r="K87" s="3">
        <f t="shared" si="14"/>
        <v>9526.7129999999997</v>
      </c>
      <c r="L87" s="3">
        <f t="shared" si="15"/>
        <v>268.58</v>
      </c>
      <c r="M87" s="3">
        <f t="shared" si="16"/>
        <v>8859.8729999999996</v>
      </c>
      <c r="N87" s="3">
        <f t="shared" si="17"/>
        <v>0.26857999999999999</v>
      </c>
      <c r="O87" s="3">
        <f t="shared" si="17"/>
        <v>8.8598730000000003</v>
      </c>
      <c r="AC87" s="3">
        <v>5.5540000000000003</v>
      </c>
      <c r="AD87" s="3">
        <v>-1.9900000095367432</v>
      </c>
      <c r="AE87" s="3">
        <v>24.319999694824219</v>
      </c>
      <c r="AF87" s="3">
        <f t="shared" si="18"/>
        <v>-1.9900000095367432</v>
      </c>
      <c r="AG87" s="3">
        <f t="shared" si="18"/>
        <v>24.319999694824219</v>
      </c>
      <c r="AH87" s="3">
        <f t="shared" si="19"/>
        <v>4.3199996948242188</v>
      </c>
    </row>
    <row r="88" spans="1:34" x14ac:dyDescent="0.4">
      <c r="A88" s="6" t="s">
        <v>367</v>
      </c>
      <c r="B88" s="6" t="str">
        <f t="shared" si="10"/>
        <v>14:52:54.395</v>
      </c>
      <c r="C88" s="6">
        <f t="shared" si="11"/>
        <v>53574.394999999997</v>
      </c>
      <c r="D88" s="6">
        <f t="shared" si="12"/>
        <v>7.8369999999995343</v>
      </c>
      <c r="E88" s="6">
        <v>484.81799999999998</v>
      </c>
      <c r="F88" s="6">
        <v>9645.7800000000007</v>
      </c>
      <c r="G88" s="6">
        <v>9152</v>
      </c>
      <c r="H88" s="6">
        <v>957</v>
      </c>
      <c r="I88" s="6">
        <v>395</v>
      </c>
      <c r="J88" s="3">
        <f t="shared" si="13"/>
        <v>366.93900000000002</v>
      </c>
      <c r="K88" s="3">
        <f t="shared" si="14"/>
        <v>9650.9830000000002</v>
      </c>
      <c r="L88" s="3">
        <f t="shared" si="15"/>
        <v>254.72300000000001</v>
      </c>
      <c r="M88" s="3">
        <f t="shared" si="16"/>
        <v>8984.143</v>
      </c>
      <c r="N88" s="3">
        <f t="shared" si="17"/>
        <v>0.25472300000000003</v>
      </c>
      <c r="O88" s="3">
        <f t="shared" si="17"/>
        <v>8.9841429999999995</v>
      </c>
      <c r="AC88" s="3">
        <v>5.6260000000000003</v>
      </c>
      <c r="AD88" s="3">
        <v>-0.60000002384185791</v>
      </c>
      <c r="AE88" s="3">
        <v>22.549999237060547</v>
      </c>
      <c r="AF88" s="3">
        <f t="shared" si="18"/>
        <v>-0.60000002384185791</v>
      </c>
      <c r="AG88" s="3">
        <f t="shared" si="18"/>
        <v>22.549999237060547</v>
      </c>
      <c r="AH88" s="3">
        <f t="shared" si="19"/>
        <v>2.5499992370605469</v>
      </c>
    </row>
    <row r="89" spans="1:34" x14ac:dyDescent="0.4">
      <c r="A89" s="6" t="s">
        <v>368</v>
      </c>
      <c r="B89" s="6" t="str">
        <f t="shared" si="10"/>
        <v>14:52:54.488</v>
      </c>
      <c r="C89" s="6">
        <f t="shared" si="11"/>
        <v>53574.487999999998</v>
      </c>
      <c r="D89" s="6">
        <f t="shared" si="12"/>
        <v>7.930000000000291</v>
      </c>
      <c r="E89" s="6">
        <v>489.39600000000002</v>
      </c>
      <c r="F89" s="6">
        <v>9818.02</v>
      </c>
      <c r="G89" s="6">
        <v>9086</v>
      </c>
      <c r="H89" s="6">
        <v>946</v>
      </c>
      <c r="I89" s="6">
        <v>787.5</v>
      </c>
      <c r="J89" s="3">
        <f t="shared" si="13"/>
        <v>369.41300000000001</v>
      </c>
      <c r="K89" s="3">
        <f t="shared" si="14"/>
        <v>9823.2659999999996</v>
      </c>
      <c r="L89" s="3">
        <f t="shared" si="15"/>
        <v>257.197</v>
      </c>
      <c r="M89" s="3">
        <f t="shared" si="16"/>
        <v>9156.4259999999995</v>
      </c>
      <c r="N89" s="3">
        <f t="shared" si="17"/>
        <v>0.25719700000000001</v>
      </c>
      <c r="O89" s="3">
        <f t="shared" si="17"/>
        <v>9.1564259999999997</v>
      </c>
      <c r="AC89" s="3">
        <v>5.6920000000000002</v>
      </c>
      <c r="AD89" s="3">
        <v>-0.5899999737739563</v>
      </c>
      <c r="AE89" s="3">
        <v>24.090000152587891</v>
      </c>
      <c r="AF89" s="3">
        <f t="shared" si="18"/>
        <v>-0.5899999737739563</v>
      </c>
      <c r="AG89" s="3">
        <f t="shared" si="18"/>
        <v>24.090000152587891</v>
      </c>
      <c r="AH89" s="3">
        <f t="shared" si="19"/>
        <v>4.0900001525878906</v>
      </c>
    </row>
    <row r="90" spans="1:34" x14ac:dyDescent="0.4">
      <c r="A90" s="6" t="s">
        <v>369</v>
      </c>
      <c r="B90" s="6" t="str">
        <f t="shared" si="10"/>
        <v>14:52:54.583</v>
      </c>
      <c r="C90" s="6">
        <f t="shared" si="11"/>
        <v>53574.582999999999</v>
      </c>
      <c r="D90" s="6">
        <f t="shared" si="12"/>
        <v>8.0250000000014552</v>
      </c>
      <c r="E90" s="6">
        <v>499.37900000000002</v>
      </c>
      <c r="F90" s="6">
        <v>9947.9699999999993</v>
      </c>
      <c r="G90" s="6">
        <v>9032</v>
      </c>
      <c r="H90" s="6">
        <v>878.5</v>
      </c>
      <c r="I90" s="6">
        <v>785</v>
      </c>
      <c r="J90" s="3">
        <f t="shared" si="13"/>
        <v>377.80700000000002</v>
      </c>
      <c r="K90" s="3">
        <f t="shared" si="14"/>
        <v>9953.3279999999995</v>
      </c>
      <c r="L90" s="3">
        <f t="shared" si="15"/>
        <v>265.59100000000001</v>
      </c>
      <c r="M90" s="3">
        <f t="shared" si="16"/>
        <v>9286.4879999999994</v>
      </c>
      <c r="N90" s="3">
        <f t="shared" si="17"/>
        <v>0.26559100000000002</v>
      </c>
      <c r="O90" s="3">
        <f t="shared" si="17"/>
        <v>9.2864880000000003</v>
      </c>
      <c r="AC90" s="3">
        <v>5.7560000000000002</v>
      </c>
      <c r="AD90" s="3">
        <v>-1.3999999761581421</v>
      </c>
      <c r="AE90" s="3">
        <v>25.209999084472656</v>
      </c>
      <c r="AF90" s="3">
        <f t="shared" si="18"/>
        <v>-1.3999999761581421</v>
      </c>
      <c r="AG90" s="3">
        <f t="shared" si="18"/>
        <v>25.209999084472656</v>
      </c>
      <c r="AH90" s="3">
        <f t="shared" si="19"/>
        <v>5.2099990844726563</v>
      </c>
    </row>
    <row r="91" spans="1:34" x14ac:dyDescent="0.4">
      <c r="A91" s="6" t="s">
        <v>370</v>
      </c>
      <c r="B91" s="6" t="str">
        <f t="shared" si="10"/>
        <v>14:52:54.675</v>
      </c>
      <c r="C91" s="6">
        <f t="shared" si="11"/>
        <v>53574.675000000003</v>
      </c>
      <c r="D91" s="6">
        <f t="shared" si="12"/>
        <v>8.1170000000056461</v>
      </c>
      <c r="E91" s="6">
        <v>496.38200000000001</v>
      </c>
      <c r="F91" s="6">
        <v>10154.700000000001</v>
      </c>
      <c r="G91" s="6">
        <v>8967</v>
      </c>
      <c r="H91" s="6">
        <v>948</v>
      </c>
      <c r="I91" s="6">
        <v>389.25</v>
      </c>
      <c r="J91" s="3">
        <f t="shared" si="13"/>
        <v>372.28500000000003</v>
      </c>
      <c r="K91" s="3">
        <f t="shared" si="14"/>
        <v>10160.005999999999</v>
      </c>
      <c r="L91" s="3">
        <f t="shared" si="15"/>
        <v>260.06900000000002</v>
      </c>
      <c r="M91" s="3">
        <f t="shared" si="16"/>
        <v>9493.1659999999993</v>
      </c>
      <c r="N91" s="3">
        <f t="shared" si="17"/>
        <v>0.26006899999999999</v>
      </c>
      <c r="O91" s="3">
        <f t="shared" si="17"/>
        <v>9.4931659999999987</v>
      </c>
      <c r="AC91" s="3">
        <v>5.8010000000000002</v>
      </c>
      <c r="AD91" s="3">
        <v>-2.369999885559082</v>
      </c>
      <c r="AE91" s="3">
        <v>23.930000305175781</v>
      </c>
      <c r="AF91" s="3">
        <f t="shared" si="18"/>
        <v>-2.369999885559082</v>
      </c>
      <c r="AG91" s="3">
        <f t="shared" si="18"/>
        <v>23.930000305175781</v>
      </c>
      <c r="AH91" s="3">
        <f t="shared" si="19"/>
        <v>3.9300003051757813</v>
      </c>
    </row>
    <row r="92" spans="1:34" x14ac:dyDescent="0.4">
      <c r="A92" s="6" t="s">
        <v>371</v>
      </c>
      <c r="B92" s="6" t="str">
        <f t="shared" si="10"/>
        <v>14:52:54.768</v>
      </c>
      <c r="C92" s="6">
        <f t="shared" si="11"/>
        <v>53574.767999999996</v>
      </c>
      <c r="D92" s="6">
        <f t="shared" si="12"/>
        <v>8.2099999999991269</v>
      </c>
      <c r="E92" s="6">
        <v>498.50599999999997</v>
      </c>
      <c r="F92" s="6">
        <v>10237.700000000001</v>
      </c>
      <c r="G92" s="6">
        <v>8939</v>
      </c>
      <c r="H92" s="6">
        <v>937</v>
      </c>
      <c r="I92" s="6">
        <v>775</v>
      </c>
      <c r="J92" s="3">
        <f t="shared" si="13"/>
        <v>373.39499999999998</v>
      </c>
      <c r="K92" s="3">
        <f t="shared" si="14"/>
        <v>10243.026</v>
      </c>
      <c r="L92" s="3">
        <f t="shared" si="15"/>
        <v>261.17899999999997</v>
      </c>
      <c r="M92" s="3">
        <f t="shared" si="16"/>
        <v>9576.1859999999997</v>
      </c>
      <c r="N92" s="3">
        <f t="shared" si="17"/>
        <v>0.26117899999999999</v>
      </c>
      <c r="O92" s="3">
        <f t="shared" si="17"/>
        <v>9.5761859999999999</v>
      </c>
      <c r="AC92" s="3">
        <v>5.851</v>
      </c>
      <c r="AD92" s="3">
        <v>-2.2999999523162842</v>
      </c>
      <c r="AE92" s="3">
        <v>21.590000152587891</v>
      </c>
      <c r="AF92" s="3">
        <f t="shared" si="18"/>
        <v>-2.2999999523162842</v>
      </c>
      <c r="AG92" s="3">
        <f t="shared" si="18"/>
        <v>21.590000152587891</v>
      </c>
      <c r="AH92" s="3">
        <f t="shared" si="19"/>
        <v>1.5900001525878906</v>
      </c>
    </row>
    <row r="93" spans="1:34" x14ac:dyDescent="0.4">
      <c r="A93" s="6" t="s">
        <v>372</v>
      </c>
      <c r="B93" s="6" t="str">
        <f t="shared" si="10"/>
        <v>14:52:54.862</v>
      </c>
      <c r="C93" s="6">
        <f t="shared" si="11"/>
        <v>53574.862000000001</v>
      </c>
      <c r="D93" s="6">
        <f t="shared" si="12"/>
        <v>8.3040000000037253</v>
      </c>
      <c r="E93" s="6">
        <v>501.63099999999997</v>
      </c>
      <c r="F93" s="6">
        <v>10442.299999999999</v>
      </c>
      <c r="G93" s="6">
        <v>8875</v>
      </c>
      <c r="H93" s="6">
        <v>875</v>
      </c>
      <c r="I93" s="6">
        <v>771.5</v>
      </c>
      <c r="J93" s="3">
        <f t="shared" si="13"/>
        <v>374.02</v>
      </c>
      <c r="K93" s="3">
        <f t="shared" si="14"/>
        <v>10447.648999999999</v>
      </c>
      <c r="L93" s="3">
        <f t="shared" si="15"/>
        <v>261.80399999999997</v>
      </c>
      <c r="M93" s="3">
        <f t="shared" si="16"/>
        <v>9780.8089999999993</v>
      </c>
      <c r="N93" s="3">
        <f t="shared" si="17"/>
        <v>0.26180399999999998</v>
      </c>
      <c r="O93" s="3">
        <f t="shared" si="17"/>
        <v>9.7808089999999996</v>
      </c>
      <c r="AC93" s="3">
        <v>5.9189999999999996</v>
      </c>
      <c r="AD93" s="3">
        <v>-3.0199999809265137</v>
      </c>
      <c r="AE93" s="3">
        <v>20.200000762939453</v>
      </c>
      <c r="AF93" s="3">
        <f t="shared" si="18"/>
        <v>-3.0199999809265137</v>
      </c>
      <c r="AG93" s="3">
        <f t="shared" si="18"/>
        <v>20.200000762939453</v>
      </c>
      <c r="AH93" s="3">
        <f t="shared" si="19"/>
        <v>0.20000076293945313</v>
      </c>
    </row>
    <row r="94" spans="1:34" x14ac:dyDescent="0.4">
      <c r="A94" s="6" t="s">
        <v>373</v>
      </c>
      <c r="B94" s="6" t="str">
        <f t="shared" si="10"/>
        <v>14:52:54.955</v>
      </c>
      <c r="C94" s="6">
        <f t="shared" si="11"/>
        <v>53574.955000000002</v>
      </c>
      <c r="D94" s="6">
        <f t="shared" si="12"/>
        <v>8.397000000004482</v>
      </c>
      <c r="E94" s="6">
        <v>492.834</v>
      </c>
      <c r="F94" s="6">
        <v>10560.6</v>
      </c>
      <c r="G94" s="6">
        <v>8850</v>
      </c>
      <c r="H94" s="6">
        <v>915</v>
      </c>
      <c r="I94" s="6">
        <v>382.25</v>
      </c>
      <c r="J94" s="3">
        <f t="shared" si="13"/>
        <v>363.77800000000002</v>
      </c>
      <c r="K94" s="3">
        <f t="shared" si="14"/>
        <v>10565.833000000001</v>
      </c>
      <c r="L94" s="3">
        <f t="shared" si="15"/>
        <v>251.56200000000001</v>
      </c>
      <c r="M94" s="3">
        <f t="shared" si="16"/>
        <v>9898.9930000000004</v>
      </c>
      <c r="N94" s="3">
        <f t="shared" si="17"/>
        <v>0.25156200000000001</v>
      </c>
      <c r="O94" s="3">
        <f t="shared" si="17"/>
        <v>9.8989930000000008</v>
      </c>
      <c r="AC94" s="3">
        <v>5.9779999999999998</v>
      </c>
      <c r="AD94" s="3">
        <v>-4.7600002288818359</v>
      </c>
      <c r="AE94" s="3">
        <v>20.829999923706055</v>
      </c>
      <c r="AF94" s="3">
        <f t="shared" si="18"/>
        <v>-4.7600002288818359</v>
      </c>
      <c r="AG94" s="3">
        <f t="shared" si="18"/>
        <v>20.829999923706055</v>
      </c>
      <c r="AH94" s="3">
        <f t="shared" si="19"/>
        <v>0.82999992370605469</v>
      </c>
    </row>
    <row r="95" spans="1:34" x14ac:dyDescent="0.4">
      <c r="A95" s="6" t="s">
        <v>374</v>
      </c>
      <c r="B95" s="6" t="str">
        <f t="shared" si="10"/>
        <v>14:52:55.047</v>
      </c>
      <c r="C95" s="6">
        <f t="shared" si="11"/>
        <v>53575.046999999999</v>
      </c>
      <c r="D95" s="6">
        <f t="shared" si="12"/>
        <v>8.489000000001397</v>
      </c>
      <c r="E95" s="6">
        <v>528.83100000000002</v>
      </c>
      <c r="F95" s="6">
        <v>10730.2</v>
      </c>
      <c r="G95" s="6">
        <v>8770</v>
      </c>
      <c r="H95" s="6">
        <v>918</v>
      </c>
      <c r="I95" s="6">
        <v>761</v>
      </c>
      <c r="J95" s="3">
        <f t="shared" si="13"/>
        <v>397.70100000000002</v>
      </c>
      <c r="K95" s="3">
        <f t="shared" si="14"/>
        <v>10735.86</v>
      </c>
      <c r="L95" s="3">
        <f t="shared" si="15"/>
        <v>285.48500000000001</v>
      </c>
      <c r="M95" s="3">
        <f t="shared" si="16"/>
        <v>10069.02</v>
      </c>
      <c r="N95" s="3">
        <f t="shared" si="17"/>
        <v>0.28548500000000004</v>
      </c>
      <c r="O95" s="3">
        <f t="shared" si="17"/>
        <v>10.06902</v>
      </c>
      <c r="AC95" s="3">
        <v>6.0369999999999999</v>
      </c>
      <c r="AD95" s="3">
        <v>-3.7999999523162842</v>
      </c>
      <c r="AE95" s="3">
        <v>19.440000534057617</v>
      </c>
      <c r="AF95" s="3">
        <f t="shared" si="18"/>
        <v>-3.7999999523162842</v>
      </c>
      <c r="AG95" s="3">
        <f t="shared" si="18"/>
        <v>19.440000534057617</v>
      </c>
      <c r="AH95" s="3">
        <f t="shared" si="19"/>
        <v>-0.55999946594238281</v>
      </c>
    </row>
    <row r="96" spans="1:34" x14ac:dyDescent="0.4">
      <c r="A96" s="6" t="s">
        <v>375</v>
      </c>
      <c r="B96" s="6" t="str">
        <f t="shared" si="10"/>
        <v>14:52:55.141</v>
      </c>
      <c r="C96" s="6">
        <f t="shared" si="11"/>
        <v>53575.141000000003</v>
      </c>
      <c r="D96" s="6">
        <f t="shared" si="12"/>
        <v>8.5830000000059954</v>
      </c>
      <c r="E96" s="6">
        <v>502.35399999999998</v>
      </c>
      <c r="F96" s="6">
        <v>10841.9</v>
      </c>
      <c r="G96" s="6">
        <v>8767.5</v>
      </c>
      <c r="H96" s="6">
        <v>867</v>
      </c>
      <c r="I96" s="6">
        <v>757.5</v>
      </c>
      <c r="J96" s="3">
        <f t="shared" si="13"/>
        <v>369.86099999999999</v>
      </c>
      <c r="K96" s="3">
        <f t="shared" si="14"/>
        <v>10847.227999999999</v>
      </c>
      <c r="L96" s="3">
        <f t="shared" si="15"/>
        <v>257.64499999999998</v>
      </c>
      <c r="M96" s="3">
        <f t="shared" si="16"/>
        <v>10180.387999999999</v>
      </c>
      <c r="N96" s="3">
        <f t="shared" si="17"/>
        <v>0.25764500000000001</v>
      </c>
      <c r="O96" s="3">
        <f t="shared" si="17"/>
        <v>10.180387999999999</v>
      </c>
      <c r="AC96" s="3">
        <v>6.1120000000000001</v>
      </c>
      <c r="AD96" s="3">
        <v>-2.440000057220459</v>
      </c>
      <c r="AE96" s="3">
        <v>19.870000839233398</v>
      </c>
      <c r="AF96" s="3">
        <f t="shared" si="18"/>
        <v>-2.440000057220459</v>
      </c>
      <c r="AG96" s="3">
        <f t="shared" si="18"/>
        <v>19.870000839233398</v>
      </c>
      <c r="AH96" s="3">
        <f t="shared" si="19"/>
        <v>-0.12999916076660156</v>
      </c>
    </row>
    <row r="97" spans="1:34" x14ac:dyDescent="0.4">
      <c r="A97" s="6" t="s">
        <v>376</v>
      </c>
      <c r="B97" s="6" t="str">
        <f t="shared" si="10"/>
        <v>14:52:55.234</v>
      </c>
      <c r="C97" s="6">
        <f t="shared" si="11"/>
        <v>53575.233999999997</v>
      </c>
      <c r="D97" s="6">
        <f t="shared" si="12"/>
        <v>8.6759999999994761</v>
      </c>
      <c r="E97" s="6">
        <v>497.04199999999997</v>
      </c>
      <c r="F97" s="6">
        <v>11076</v>
      </c>
      <c r="G97" s="6">
        <v>8718</v>
      </c>
      <c r="H97" s="6">
        <v>860</v>
      </c>
      <c r="I97" s="6">
        <v>375.75</v>
      </c>
      <c r="J97" s="3">
        <f t="shared" si="13"/>
        <v>361.68900000000002</v>
      </c>
      <c r="K97" s="3">
        <f t="shared" si="14"/>
        <v>11081.245999999999</v>
      </c>
      <c r="L97" s="3">
        <f t="shared" si="15"/>
        <v>249.47300000000001</v>
      </c>
      <c r="M97" s="3">
        <f t="shared" si="16"/>
        <v>10414.405999999999</v>
      </c>
      <c r="N97" s="3">
        <f t="shared" si="17"/>
        <v>0.24947300000000003</v>
      </c>
      <c r="O97" s="3">
        <f t="shared" si="17"/>
        <v>10.414406</v>
      </c>
      <c r="AC97" s="3">
        <v>6.1769999999999996</v>
      </c>
      <c r="AD97" s="3">
        <v>-3.369999885559082</v>
      </c>
      <c r="AE97" s="3">
        <v>21.340000152587891</v>
      </c>
      <c r="AF97" s="3">
        <f t="shared" si="18"/>
        <v>-3.369999885559082</v>
      </c>
      <c r="AG97" s="3">
        <f t="shared" si="18"/>
        <v>21.340000152587891</v>
      </c>
      <c r="AH97" s="3">
        <f t="shared" si="19"/>
        <v>1.3400001525878906</v>
      </c>
    </row>
    <row r="98" spans="1:34" x14ac:dyDescent="0.4">
      <c r="A98" s="6" t="s">
        <v>377</v>
      </c>
      <c r="B98" s="6" t="str">
        <f t="shared" si="10"/>
        <v>14:52:55.328</v>
      </c>
      <c r="C98" s="6">
        <f t="shared" si="11"/>
        <v>53575.328000000001</v>
      </c>
      <c r="D98" s="6">
        <f t="shared" si="12"/>
        <v>8.7700000000040745</v>
      </c>
      <c r="E98" s="6">
        <v>502.83199999999999</v>
      </c>
      <c r="F98" s="6">
        <v>11193.9</v>
      </c>
      <c r="G98" s="6">
        <v>8687</v>
      </c>
      <c r="H98" s="6">
        <v>909</v>
      </c>
      <c r="I98" s="6">
        <v>372</v>
      </c>
      <c r="J98" s="3">
        <f t="shared" si="13"/>
        <v>366.03899999999999</v>
      </c>
      <c r="K98" s="3">
        <f t="shared" si="14"/>
        <v>11199.208000000001</v>
      </c>
      <c r="L98" s="3">
        <f t="shared" si="15"/>
        <v>253.82299999999998</v>
      </c>
      <c r="M98" s="3">
        <f t="shared" si="16"/>
        <v>10532.368</v>
      </c>
      <c r="N98" s="3">
        <f t="shared" si="17"/>
        <v>0.25382299999999997</v>
      </c>
      <c r="O98" s="3">
        <f t="shared" si="17"/>
        <v>10.532368</v>
      </c>
      <c r="AC98" s="3">
        <v>6.274</v>
      </c>
      <c r="AD98" s="3">
        <v>-2.2400000095367432</v>
      </c>
      <c r="AE98" s="3">
        <v>20.219999313354492</v>
      </c>
      <c r="AF98" s="3">
        <f t="shared" si="18"/>
        <v>-2.2400000095367432</v>
      </c>
      <c r="AG98" s="3">
        <f t="shared" si="18"/>
        <v>20.219999313354492</v>
      </c>
      <c r="AH98" s="3">
        <f t="shared" si="19"/>
        <v>0.21999931335449219</v>
      </c>
    </row>
    <row r="99" spans="1:34" x14ac:dyDescent="0.4">
      <c r="A99" s="6" t="s">
        <v>378</v>
      </c>
      <c r="B99" s="6" t="str">
        <f t="shared" si="10"/>
        <v>14:52:55.421</v>
      </c>
      <c r="C99" s="6">
        <f t="shared" si="11"/>
        <v>53575.421000000002</v>
      </c>
      <c r="D99" s="6">
        <f t="shared" si="12"/>
        <v>8.8630000000048312</v>
      </c>
      <c r="E99" s="6">
        <v>526.59400000000005</v>
      </c>
      <c r="F99" s="6">
        <v>11352.9</v>
      </c>
      <c r="G99" s="6">
        <v>8632</v>
      </c>
      <c r="H99" s="6">
        <v>871</v>
      </c>
      <c r="I99" s="6">
        <v>741</v>
      </c>
      <c r="J99" s="3">
        <f t="shared" si="13"/>
        <v>387.85599999999999</v>
      </c>
      <c r="K99" s="3">
        <f t="shared" si="14"/>
        <v>11358.486000000001</v>
      </c>
      <c r="L99" s="3">
        <f t="shared" si="15"/>
        <v>275.64</v>
      </c>
      <c r="M99" s="3">
        <f t="shared" si="16"/>
        <v>10691.646000000001</v>
      </c>
      <c r="N99" s="3">
        <f t="shared" si="17"/>
        <v>0.27564</v>
      </c>
      <c r="O99" s="3">
        <f t="shared" si="17"/>
        <v>10.691646</v>
      </c>
      <c r="AC99" s="3">
        <v>6.3410000000000002</v>
      </c>
      <c r="AD99" s="3">
        <v>-2.380000114440918</v>
      </c>
      <c r="AE99" s="3">
        <v>18.829999923706055</v>
      </c>
      <c r="AF99" s="3">
        <f t="shared" si="18"/>
        <v>-2.380000114440918</v>
      </c>
      <c r="AG99" s="3">
        <f t="shared" si="18"/>
        <v>18.829999923706055</v>
      </c>
      <c r="AH99" s="3">
        <f t="shared" si="19"/>
        <v>-1.1700000762939453</v>
      </c>
    </row>
    <row r="100" spans="1:34" x14ac:dyDescent="0.4">
      <c r="A100" s="6" t="s">
        <v>379</v>
      </c>
      <c r="B100" s="6" t="str">
        <f t="shared" si="10"/>
        <v>14:52:55.515</v>
      </c>
      <c r="C100" s="6">
        <f t="shared" si="11"/>
        <v>53575.514999999999</v>
      </c>
      <c r="D100" s="6">
        <f t="shared" si="12"/>
        <v>8.9570000000021537</v>
      </c>
      <c r="E100" s="6">
        <v>524.74400000000003</v>
      </c>
      <c r="F100" s="6">
        <v>11505.6</v>
      </c>
      <c r="G100" s="6">
        <v>8606</v>
      </c>
      <c r="H100" s="6">
        <v>902</v>
      </c>
      <c r="I100" s="6">
        <v>737.5</v>
      </c>
      <c r="J100" s="3">
        <f t="shared" si="13"/>
        <v>384.14100000000002</v>
      </c>
      <c r="K100" s="3">
        <f t="shared" si="14"/>
        <v>11511.152</v>
      </c>
      <c r="L100" s="3">
        <f t="shared" si="15"/>
        <v>271.92500000000001</v>
      </c>
      <c r="M100" s="3">
        <f t="shared" si="16"/>
        <v>10844.312</v>
      </c>
      <c r="N100" s="3">
        <f t="shared" si="17"/>
        <v>0.27192500000000003</v>
      </c>
      <c r="O100" s="3">
        <f t="shared" si="17"/>
        <v>10.844312</v>
      </c>
      <c r="AC100" s="3">
        <v>6.399</v>
      </c>
      <c r="AD100" s="3">
        <v>-1.6499999761581421</v>
      </c>
      <c r="AE100" s="3">
        <v>18.450000762939453</v>
      </c>
      <c r="AF100" s="3">
        <f t="shared" si="18"/>
        <v>-1.6499999761581421</v>
      </c>
      <c r="AG100" s="3">
        <f t="shared" si="18"/>
        <v>18.450000762939453</v>
      </c>
      <c r="AH100" s="3">
        <f t="shared" si="19"/>
        <v>-1.5499992370605469</v>
      </c>
    </row>
    <row r="101" spans="1:34" x14ac:dyDescent="0.4">
      <c r="A101" s="6" t="s">
        <v>380</v>
      </c>
      <c r="B101" s="6" t="str">
        <f t="shared" si="10"/>
        <v>14:52:55.608</v>
      </c>
      <c r="C101" s="6">
        <f t="shared" si="11"/>
        <v>53575.608</v>
      </c>
      <c r="D101" s="6">
        <f t="shared" si="12"/>
        <v>9.0500000000029104</v>
      </c>
      <c r="E101" s="6">
        <v>526.62199999999996</v>
      </c>
      <c r="F101" s="6">
        <v>11657.9</v>
      </c>
      <c r="G101" s="6">
        <v>8579</v>
      </c>
      <c r="H101" s="6">
        <v>890</v>
      </c>
      <c r="I101" s="6">
        <v>733.5</v>
      </c>
      <c r="J101" s="3">
        <f t="shared" si="13"/>
        <v>384.15800000000002</v>
      </c>
      <c r="K101" s="3">
        <f t="shared" si="14"/>
        <v>11663.464</v>
      </c>
      <c r="L101" s="3">
        <f t="shared" si="15"/>
        <v>271.94200000000001</v>
      </c>
      <c r="M101" s="3">
        <f t="shared" si="16"/>
        <v>10996.624</v>
      </c>
      <c r="N101" s="3">
        <f t="shared" si="17"/>
        <v>0.27194200000000002</v>
      </c>
      <c r="O101" s="3">
        <f t="shared" si="17"/>
        <v>10.996624000000001</v>
      </c>
      <c r="AC101" s="3">
        <v>6.4550000000000001</v>
      </c>
      <c r="AD101" s="3">
        <v>-1.2799999713897705</v>
      </c>
      <c r="AE101" s="3">
        <v>19.930000305175781</v>
      </c>
      <c r="AF101" s="3">
        <f t="shared" si="18"/>
        <v>-1.2799999713897705</v>
      </c>
      <c r="AG101" s="3">
        <f t="shared" si="18"/>
        <v>19.930000305175781</v>
      </c>
      <c r="AH101" s="3">
        <f t="shared" si="19"/>
        <v>-6.999969482421875E-2</v>
      </c>
    </row>
    <row r="102" spans="1:34" x14ac:dyDescent="0.4">
      <c r="A102" s="6" t="s">
        <v>381</v>
      </c>
      <c r="B102" s="6" t="str">
        <f t="shared" si="10"/>
        <v>14:52:55.701</v>
      </c>
      <c r="C102" s="6">
        <f t="shared" si="11"/>
        <v>53575.701000000001</v>
      </c>
      <c r="D102" s="6">
        <f t="shared" si="12"/>
        <v>9.1430000000036671</v>
      </c>
      <c r="E102" s="6">
        <v>513.40300000000002</v>
      </c>
      <c r="F102" s="6">
        <v>11807.3</v>
      </c>
      <c r="G102" s="6">
        <v>8570</v>
      </c>
      <c r="H102" s="6">
        <v>886</v>
      </c>
      <c r="I102" s="6">
        <v>729.5</v>
      </c>
      <c r="J102" s="3">
        <f t="shared" si="13"/>
        <v>369.11500000000001</v>
      </c>
      <c r="K102" s="3">
        <f t="shared" si="14"/>
        <v>11812.691000000001</v>
      </c>
      <c r="L102" s="3">
        <f t="shared" si="15"/>
        <v>256.899</v>
      </c>
      <c r="M102" s="3">
        <f t="shared" si="16"/>
        <v>11145.851000000001</v>
      </c>
      <c r="N102" s="3">
        <f t="shared" si="17"/>
        <v>0.25689899999999999</v>
      </c>
      <c r="O102" s="3">
        <f t="shared" si="17"/>
        <v>11.145851</v>
      </c>
      <c r="AC102" s="3">
        <v>6.5179999999999998</v>
      </c>
      <c r="AD102" s="3">
        <v>-1.8500000238418579</v>
      </c>
      <c r="AE102" s="3">
        <v>19.959999084472656</v>
      </c>
      <c r="AF102" s="3">
        <f t="shared" si="18"/>
        <v>-1.8500000238418579</v>
      </c>
      <c r="AG102" s="3">
        <f t="shared" si="18"/>
        <v>19.959999084472656</v>
      </c>
      <c r="AH102" s="3">
        <f t="shared" si="19"/>
        <v>-4.000091552734375E-2</v>
      </c>
    </row>
    <row r="103" spans="1:34" x14ac:dyDescent="0.4">
      <c r="A103" s="6" t="s">
        <v>382</v>
      </c>
      <c r="B103" s="6" t="str">
        <f t="shared" si="10"/>
        <v>14:52:55.793</v>
      </c>
      <c r="C103" s="6">
        <f t="shared" si="11"/>
        <v>53575.792999999998</v>
      </c>
      <c r="D103" s="6">
        <f t="shared" si="12"/>
        <v>9.2350000000005821</v>
      </c>
      <c r="E103" s="6">
        <v>527.62599999999998</v>
      </c>
      <c r="F103" s="6">
        <v>11959.7</v>
      </c>
      <c r="G103" s="6">
        <v>8536</v>
      </c>
      <c r="H103" s="6">
        <v>898</v>
      </c>
      <c r="I103" s="6">
        <v>725</v>
      </c>
      <c r="J103" s="3">
        <f t="shared" si="13"/>
        <v>381.47500000000002</v>
      </c>
      <c r="K103" s="3">
        <f t="shared" si="14"/>
        <v>11965.253000000001</v>
      </c>
      <c r="L103" s="3">
        <f t="shared" si="15"/>
        <v>269.25900000000001</v>
      </c>
      <c r="M103" s="3">
        <f t="shared" si="16"/>
        <v>11298.413</v>
      </c>
      <c r="N103" s="3">
        <f t="shared" si="17"/>
        <v>0.26925900000000003</v>
      </c>
      <c r="O103" s="3">
        <f t="shared" si="17"/>
        <v>11.298413</v>
      </c>
      <c r="AC103" s="3">
        <v>6.5819999999999999</v>
      </c>
      <c r="AD103" s="3">
        <v>-3.25</v>
      </c>
      <c r="AE103" s="3">
        <v>18.399999618530273</v>
      </c>
      <c r="AF103" s="3">
        <f t="shared" si="18"/>
        <v>-3.25</v>
      </c>
      <c r="AG103" s="3">
        <f t="shared" si="18"/>
        <v>18.399999618530273</v>
      </c>
      <c r="AH103" s="3">
        <f t="shared" si="19"/>
        <v>-1.6000003814697266</v>
      </c>
    </row>
    <row r="104" spans="1:34" x14ac:dyDescent="0.4">
      <c r="A104" s="6" t="s">
        <v>383</v>
      </c>
      <c r="B104" s="6" t="str">
        <f t="shared" si="10"/>
        <v>14:52:55.887</v>
      </c>
      <c r="C104" s="6">
        <f t="shared" si="11"/>
        <v>53575.887000000002</v>
      </c>
      <c r="D104" s="6">
        <f t="shared" si="12"/>
        <v>9.3290000000051805</v>
      </c>
      <c r="E104" s="6">
        <v>517.72299999999996</v>
      </c>
      <c r="F104" s="6">
        <v>12108.5</v>
      </c>
      <c r="G104" s="6">
        <v>8529</v>
      </c>
      <c r="H104" s="6">
        <v>884</v>
      </c>
      <c r="I104" s="6">
        <v>720</v>
      </c>
      <c r="J104" s="3">
        <f t="shared" si="13"/>
        <v>369.755</v>
      </c>
      <c r="K104" s="3">
        <f t="shared" si="14"/>
        <v>12113.921</v>
      </c>
      <c r="L104" s="3">
        <f t="shared" si="15"/>
        <v>257.53899999999999</v>
      </c>
      <c r="M104" s="3">
        <f t="shared" si="16"/>
        <v>11447.081</v>
      </c>
      <c r="N104" s="3">
        <f t="shared" si="17"/>
        <v>0.25753900000000002</v>
      </c>
      <c r="O104" s="3">
        <f t="shared" si="17"/>
        <v>11.447081000000001</v>
      </c>
      <c r="AC104" s="3">
        <v>6.6529999999999996</v>
      </c>
      <c r="AD104" s="3">
        <v>-3.3399999141693115</v>
      </c>
      <c r="AE104" s="3">
        <v>20.270000457763672</v>
      </c>
      <c r="AF104" s="3">
        <f t="shared" si="18"/>
        <v>-3.3399999141693115</v>
      </c>
      <c r="AG104" s="3">
        <f t="shared" si="18"/>
        <v>20.270000457763672</v>
      </c>
      <c r="AH104" s="3">
        <f t="shared" si="19"/>
        <v>0.27000045776367188</v>
      </c>
    </row>
    <row r="105" spans="1:34" x14ac:dyDescent="0.4">
      <c r="A105" s="6" t="s">
        <v>384</v>
      </c>
      <c r="B105" s="6" t="str">
        <f t="shared" si="10"/>
        <v>14:52:55.979</v>
      </c>
      <c r="C105" s="6">
        <f t="shared" si="11"/>
        <v>53575.978999999999</v>
      </c>
      <c r="D105" s="6">
        <f t="shared" si="12"/>
        <v>9.4210000000020955</v>
      </c>
      <c r="E105" s="6">
        <v>526.36800000000005</v>
      </c>
      <c r="F105" s="6">
        <v>12258.7</v>
      </c>
      <c r="G105" s="6">
        <v>8506</v>
      </c>
      <c r="H105" s="6">
        <v>894</v>
      </c>
      <c r="I105" s="6">
        <v>715</v>
      </c>
      <c r="J105" s="3">
        <f t="shared" si="13"/>
        <v>376.56400000000002</v>
      </c>
      <c r="K105" s="3">
        <f t="shared" si="14"/>
        <v>12264.216</v>
      </c>
      <c r="L105" s="3">
        <f t="shared" si="15"/>
        <v>264.34800000000001</v>
      </c>
      <c r="M105" s="3">
        <f t="shared" si="16"/>
        <v>11597.376</v>
      </c>
      <c r="N105" s="3">
        <f t="shared" si="17"/>
        <v>0.26434800000000003</v>
      </c>
      <c r="O105" s="3">
        <f t="shared" si="17"/>
        <v>11.597376000000001</v>
      </c>
      <c r="AC105" s="3">
        <v>6.7229999999999999</v>
      </c>
      <c r="AD105" s="3">
        <v>-3.3499999046325684</v>
      </c>
      <c r="AE105" s="3">
        <v>18.129999160766602</v>
      </c>
      <c r="AF105" s="3">
        <f t="shared" si="18"/>
        <v>-3.3499999046325684</v>
      </c>
      <c r="AG105" s="3">
        <f t="shared" si="18"/>
        <v>18.129999160766602</v>
      </c>
      <c r="AH105" s="3">
        <f t="shared" si="19"/>
        <v>-1.8700008392333984</v>
      </c>
    </row>
    <row r="106" spans="1:34" x14ac:dyDescent="0.4">
      <c r="A106" s="6" t="s">
        <v>385</v>
      </c>
      <c r="B106" s="6" t="str">
        <f t="shared" si="10"/>
        <v>14:52:56.071</v>
      </c>
      <c r="C106" s="6">
        <f t="shared" si="11"/>
        <v>53576.071000000004</v>
      </c>
      <c r="D106" s="6">
        <f t="shared" si="12"/>
        <v>9.5130000000062864</v>
      </c>
      <c r="E106" s="6">
        <v>526.69100000000003</v>
      </c>
      <c r="F106" s="6">
        <v>12407.5</v>
      </c>
      <c r="G106" s="6">
        <v>8494</v>
      </c>
      <c r="H106" s="6">
        <v>915</v>
      </c>
      <c r="I106" s="6">
        <v>710</v>
      </c>
      <c r="J106" s="3">
        <f t="shared" si="13"/>
        <v>375.06900000000002</v>
      </c>
      <c r="K106" s="3">
        <f t="shared" si="14"/>
        <v>12413.009</v>
      </c>
      <c r="L106" s="3">
        <f t="shared" si="15"/>
        <v>262.85300000000001</v>
      </c>
      <c r="M106" s="3">
        <f t="shared" si="16"/>
        <v>11746.169</v>
      </c>
      <c r="N106" s="3">
        <f t="shared" si="17"/>
        <v>0.262853</v>
      </c>
      <c r="O106" s="3">
        <f t="shared" si="17"/>
        <v>11.746169</v>
      </c>
      <c r="AC106" s="3">
        <v>6.7869999999999999</v>
      </c>
      <c r="AD106" s="3">
        <v>-2.5699999332427979</v>
      </c>
      <c r="AE106" s="3">
        <v>17.590000152587891</v>
      </c>
      <c r="AF106" s="3">
        <f t="shared" si="18"/>
        <v>-2.5699999332427979</v>
      </c>
      <c r="AG106" s="3">
        <f t="shared" si="18"/>
        <v>17.590000152587891</v>
      </c>
      <c r="AH106" s="3">
        <f t="shared" si="19"/>
        <v>-2.4099998474121094</v>
      </c>
    </row>
    <row r="107" spans="1:34" x14ac:dyDescent="0.4">
      <c r="A107" s="6" t="s">
        <v>386</v>
      </c>
      <c r="B107" s="6" t="str">
        <f t="shared" si="10"/>
        <v>14:52:56.164</v>
      </c>
      <c r="C107" s="6">
        <f t="shared" si="11"/>
        <v>53576.163999999997</v>
      </c>
      <c r="D107" s="6">
        <f t="shared" si="12"/>
        <v>9.6059999999997672</v>
      </c>
      <c r="E107" s="6">
        <v>529.07000000000005</v>
      </c>
      <c r="F107" s="6">
        <v>12630.2</v>
      </c>
      <c r="G107" s="6">
        <v>8479</v>
      </c>
      <c r="H107" s="6">
        <v>917</v>
      </c>
      <c r="I107" s="6">
        <v>705</v>
      </c>
      <c r="J107" s="3">
        <f t="shared" si="13"/>
        <v>374.72699999999998</v>
      </c>
      <c r="K107" s="3">
        <f t="shared" si="14"/>
        <v>12635.721</v>
      </c>
      <c r="L107" s="3">
        <f t="shared" si="15"/>
        <v>262.51099999999997</v>
      </c>
      <c r="M107" s="3">
        <f t="shared" si="16"/>
        <v>11968.880999999999</v>
      </c>
      <c r="N107" s="3">
        <f t="shared" si="17"/>
        <v>0.26251099999999999</v>
      </c>
      <c r="O107" s="3">
        <f t="shared" si="17"/>
        <v>11.968881</v>
      </c>
      <c r="AC107" s="3">
        <v>6.8520000000000003</v>
      </c>
      <c r="AD107" s="3">
        <v>-3.9700000286102295</v>
      </c>
      <c r="AE107" s="3">
        <v>17.370000839233398</v>
      </c>
      <c r="AF107" s="3">
        <f t="shared" si="18"/>
        <v>-3.9700000286102295</v>
      </c>
      <c r="AG107" s="3">
        <f t="shared" si="18"/>
        <v>17.370000839233398</v>
      </c>
      <c r="AH107" s="3">
        <f t="shared" si="19"/>
        <v>-2.6299991607666016</v>
      </c>
    </row>
    <row r="108" spans="1:34" x14ac:dyDescent="0.4">
      <c r="A108" s="6" t="s">
        <v>387</v>
      </c>
      <c r="B108" s="6" t="str">
        <f t="shared" si="10"/>
        <v>14:52:56.256</v>
      </c>
      <c r="C108" s="6">
        <f t="shared" si="11"/>
        <v>53576.256000000001</v>
      </c>
      <c r="D108" s="6">
        <f t="shared" si="12"/>
        <v>9.6980000000039581</v>
      </c>
      <c r="E108" s="6">
        <v>534.16</v>
      </c>
      <c r="F108" s="6">
        <v>12704.4</v>
      </c>
      <c r="G108" s="6">
        <v>8471</v>
      </c>
      <c r="H108" s="6">
        <v>909</v>
      </c>
      <c r="I108" s="6">
        <v>699.5</v>
      </c>
      <c r="J108" s="3">
        <f t="shared" si="13"/>
        <v>378.91</v>
      </c>
      <c r="K108" s="3">
        <f t="shared" si="14"/>
        <v>12709.977999999999</v>
      </c>
      <c r="L108" s="3">
        <f t="shared" si="15"/>
        <v>266.69400000000002</v>
      </c>
      <c r="M108" s="3">
        <f t="shared" si="16"/>
        <v>12043.137999999999</v>
      </c>
      <c r="N108" s="3">
        <f t="shared" si="17"/>
        <v>0.26669400000000004</v>
      </c>
      <c r="O108" s="3">
        <f t="shared" si="17"/>
        <v>12.043137999999999</v>
      </c>
      <c r="AC108" s="3">
        <v>6.9139999999999997</v>
      </c>
      <c r="AD108" s="3">
        <v>-3.380000114440918</v>
      </c>
      <c r="AE108" s="3">
        <v>18.059999465942383</v>
      </c>
      <c r="AF108" s="3">
        <f t="shared" si="18"/>
        <v>-3.380000114440918</v>
      </c>
      <c r="AG108" s="3">
        <f t="shared" si="18"/>
        <v>18.059999465942383</v>
      </c>
      <c r="AH108" s="3">
        <f t="shared" si="19"/>
        <v>-1.9400005340576172</v>
      </c>
    </row>
    <row r="109" spans="1:34" x14ac:dyDescent="0.4">
      <c r="A109" s="6" t="s">
        <v>388</v>
      </c>
      <c r="B109" s="6" t="str">
        <f t="shared" si="10"/>
        <v>14:52:56.351</v>
      </c>
      <c r="C109" s="6">
        <f t="shared" si="11"/>
        <v>53576.351000000002</v>
      </c>
      <c r="D109" s="6">
        <f t="shared" si="12"/>
        <v>9.7930000000051223</v>
      </c>
      <c r="E109" s="6">
        <v>533.322</v>
      </c>
      <c r="F109" s="6">
        <v>12926.1</v>
      </c>
      <c r="G109" s="6">
        <v>8467</v>
      </c>
      <c r="H109" s="6">
        <v>924</v>
      </c>
      <c r="I109" s="6">
        <v>694.5</v>
      </c>
      <c r="J109" s="3">
        <f t="shared" si="13"/>
        <v>375.36399999999998</v>
      </c>
      <c r="K109" s="3">
        <f t="shared" si="14"/>
        <v>12931.651</v>
      </c>
      <c r="L109" s="3">
        <f t="shared" si="15"/>
        <v>263.14799999999997</v>
      </c>
      <c r="M109" s="3">
        <f t="shared" si="16"/>
        <v>12264.811</v>
      </c>
      <c r="N109" s="3">
        <f t="shared" si="17"/>
        <v>0.26314799999999999</v>
      </c>
      <c r="O109" s="3">
        <f t="shared" si="17"/>
        <v>12.264811</v>
      </c>
      <c r="AC109" s="3">
        <v>6.97</v>
      </c>
      <c r="AD109" s="3">
        <v>-2.2300000190734863</v>
      </c>
      <c r="AE109" s="3">
        <v>19.879999160766602</v>
      </c>
      <c r="AF109" s="3">
        <f t="shared" si="18"/>
        <v>-2.2300000190734863</v>
      </c>
      <c r="AG109" s="3">
        <f t="shared" si="18"/>
        <v>19.879999160766602</v>
      </c>
      <c r="AH109" s="3">
        <f t="shared" si="19"/>
        <v>-0.12000083923339844</v>
      </c>
    </row>
    <row r="110" spans="1:34" x14ac:dyDescent="0.4">
      <c r="A110" s="6" t="s">
        <v>389</v>
      </c>
      <c r="B110" s="6" t="str">
        <f t="shared" si="10"/>
        <v>14:52:56.444</v>
      </c>
      <c r="C110" s="6">
        <f t="shared" si="11"/>
        <v>53576.444000000003</v>
      </c>
      <c r="D110" s="6">
        <f t="shared" si="12"/>
        <v>9.886000000005879</v>
      </c>
      <c r="E110" s="6">
        <v>533</v>
      </c>
      <c r="F110" s="6">
        <v>13000</v>
      </c>
      <c r="G110" s="6">
        <v>8467</v>
      </c>
      <c r="H110" s="6">
        <v>893</v>
      </c>
      <c r="I110" s="6">
        <v>689</v>
      </c>
      <c r="J110" s="3">
        <f t="shared" si="13"/>
        <v>374.13900000000001</v>
      </c>
      <c r="K110" s="3">
        <f t="shared" si="14"/>
        <v>13005.540999999999</v>
      </c>
      <c r="L110" s="3">
        <f t="shared" si="15"/>
        <v>261.923</v>
      </c>
      <c r="M110" s="3">
        <f t="shared" si="16"/>
        <v>12338.700999999999</v>
      </c>
      <c r="N110" s="3">
        <f t="shared" si="17"/>
        <v>0.26192300000000002</v>
      </c>
      <c r="O110" s="3">
        <f t="shared" si="17"/>
        <v>12.338700999999999</v>
      </c>
      <c r="AC110" s="3">
        <v>7.0369999999999999</v>
      </c>
      <c r="AD110" s="3">
        <v>-3.5299999713897705</v>
      </c>
      <c r="AE110" s="3">
        <v>19.799999237060547</v>
      </c>
      <c r="AF110" s="3">
        <f t="shared" si="18"/>
        <v>-3.5299999713897705</v>
      </c>
      <c r="AG110" s="3">
        <f t="shared" si="18"/>
        <v>19.799999237060547</v>
      </c>
      <c r="AH110" s="3">
        <f t="shared" si="19"/>
        <v>-0.20000076293945313</v>
      </c>
    </row>
    <row r="111" spans="1:34" x14ac:dyDescent="0.4">
      <c r="A111" s="6" t="s">
        <v>390</v>
      </c>
      <c r="B111" s="6" t="str">
        <f t="shared" si="10"/>
        <v>14:52:56.538</v>
      </c>
      <c r="C111" s="6">
        <f t="shared" si="11"/>
        <v>53576.538</v>
      </c>
      <c r="D111" s="6">
        <f t="shared" si="12"/>
        <v>9.9800000000032014</v>
      </c>
      <c r="E111" s="6">
        <v>532.90200000000004</v>
      </c>
      <c r="F111" s="6">
        <v>13221.7</v>
      </c>
      <c r="G111" s="6">
        <v>8470</v>
      </c>
      <c r="H111" s="6">
        <v>929</v>
      </c>
      <c r="I111" s="6">
        <v>684</v>
      </c>
      <c r="J111" s="3">
        <f t="shared" si="13"/>
        <v>371.33300000000003</v>
      </c>
      <c r="K111" s="3">
        <f t="shared" si="14"/>
        <v>13227.224</v>
      </c>
      <c r="L111" s="3">
        <f t="shared" si="15"/>
        <v>259.11700000000002</v>
      </c>
      <c r="M111" s="3">
        <f t="shared" si="16"/>
        <v>12560.384</v>
      </c>
      <c r="N111" s="3">
        <f t="shared" si="17"/>
        <v>0.25911700000000004</v>
      </c>
      <c r="O111" s="3">
        <f t="shared" si="17"/>
        <v>12.560384000000001</v>
      </c>
      <c r="AC111" s="3">
        <v>7.1</v>
      </c>
      <c r="AD111" s="3">
        <v>-3.130000114440918</v>
      </c>
      <c r="AE111" s="3">
        <v>18.930000305175781</v>
      </c>
      <c r="AF111" s="3">
        <f t="shared" si="18"/>
        <v>-3.130000114440918</v>
      </c>
      <c r="AG111" s="3">
        <f t="shared" si="18"/>
        <v>18.930000305175781</v>
      </c>
      <c r="AH111" s="3">
        <f t="shared" si="19"/>
        <v>-1.0699996948242188</v>
      </c>
    </row>
    <row r="112" spans="1:34" x14ac:dyDescent="0.4">
      <c r="A112" s="6" t="s">
        <v>391</v>
      </c>
      <c r="B112" s="6" t="str">
        <f t="shared" si="10"/>
        <v>14:52:56.632</v>
      </c>
      <c r="C112" s="6">
        <f t="shared" si="11"/>
        <v>53576.631999999998</v>
      </c>
      <c r="D112" s="6">
        <f t="shared" si="12"/>
        <v>10.074000000000524</v>
      </c>
      <c r="E112" s="6">
        <v>537.15800000000002</v>
      </c>
      <c r="F112" s="6">
        <v>13295.5</v>
      </c>
      <c r="G112" s="6">
        <v>8468</v>
      </c>
      <c r="H112" s="6">
        <v>885</v>
      </c>
      <c r="I112" s="6">
        <v>678.5</v>
      </c>
      <c r="J112" s="3">
        <f t="shared" si="13"/>
        <v>374.68700000000001</v>
      </c>
      <c r="K112" s="3">
        <f t="shared" si="14"/>
        <v>13301.07</v>
      </c>
      <c r="L112" s="3">
        <f t="shared" si="15"/>
        <v>262.471</v>
      </c>
      <c r="M112" s="3">
        <f t="shared" si="16"/>
        <v>12634.23</v>
      </c>
      <c r="N112" s="3">
        <f t="shared" si="17"/>
        <v>0.26247100000000001</v>
      </c>
      <c r="O112" s="3">
        <f t="shared" si="17"/>
        <v>12.634230000000001</v>
      </c>
      <c r="AC112" s="3">
        <v>7.1680000000000001</v>
      </c>
      <c r="AD112" s="3">
        <v>-3.130000114440918</v>
      </c>
      <c r="AE112" s="3">
        <v>18.930000305175781</v>
      </c>
      <c r="AF112" s="3">
        <f t="shared" si="18"/>
        <v>-3.130000114440918</v>
      </c>
      <c r="AG112" s="3">
        <f t="shared" si="18"/>
        <v>18.930000305175781</v>
      </c>
      <c r="AH112" s="3">
        <f t="shared" si="19"/>
        <v>-1.0699996948242188</v>
      </c>
    </row>
    <row r="113" spans="1:34" x14ac:dyDescent="0.4">
      <c r="A113" s="6" t="s">
        <v>392</v>
      </c>
      <c r="B113" s="6" t="str">
        <f t="shared" si="10"/>
        <v>14:52:56.725</v>
      </c>
      <c r="C113" s="6">
        <f t="shared" si="11"/>
        <v>53576.724999999999</v>
      </c>
      <c r="D113" s="6">
        <f t="shared" si="12"/>
        <v>10.167000000001281</v>
      </c>
      <c r="E113" s="6">
        <v>536.81500000000005</v>
      </c>
      <c r="F113" s="6">
        <v>13517.6</v>
      </c>
      <c r="G113" s="6">
        <v>8479</v>
      </c>
      <c r="H113" s="6">
        <v>930</v>
      </c>
      <c r="I113" s="6">
        <v>674</v>
      </c>
      <c r="J113" s="3">
        <f t="shared" si="13"/>
        <v>371.63</v>
      </c>
      <c r="K113" s="3">
        <f t="shared" si="14"/>
        <v>13523.148999999999</v>
      </c>
      <c r="L113" s="3">
        <f t="shared" si="15"/>
        <v>259.41399999999999</v>
      </c>
      <c r="M113" s="3">
        <f t="shared" si="16"/>
        <v>12856.308999999999</v>
      </c>
      <c r="N113" s="3">
        <f t="shared" si="17"/>
        <v>0.25941399999999998</v>
      </c>
      <c r="O113" s="3">
        <f t="shared" si="17"/>
        <v>12.856309</v>
      </c>
      <c r="AC113" s="3">
        <v>7.2309999999999999</v>
      </c>
      <c r="AD113" s="3">
        <v>-1.7300000190734863</v>
      </c>
      <c r="AE113" s="3">
        <v>17.040000915527344</v>
      </c>
      <c r="AF113" s="3">
        <f t="shared" si="18"/>
        <v>-1.7300000190734863</v>
      </c>
      <c r="AG113" s="3">
        <f t="shared" si="18"/>
        <v>17.040000915527344</v>
      </c>
      <c r="AH113" s="3">
        <f t="shared" si="19"/>
        <v>-2.9599990844726563</v>
      </c>
    </row>
    <row r="114" spans="1:34" x14ac:dyDescent="0.4">
      <c r="A114" s="6" t="s">
        <v>393</v>
      </c>
      <c r="B114" s="6" t="str">
        <f t="shared" si="10"/>
        <v>14:52:56.818</v>
      </c>
      <c r="C114" s="6">
        <f t="shared" si="11"/>
        <v>53576.817999999999</v>
      </c>
      <c r="D114" s="6">
        <f t="shared" si="12"/>
        <v>10.260000000002037</v>
      </c>
      <c r="E114" s="6">
        <v>533.42600000000004</v>
      </c>
      <c r="F114" s="6">
        <v>13629.2</v>
      </c>
      <c r="G114" s="6">
        <v>8490</v>
      </c>
      <c r="H114" s="6">
        <v>880</v>
      </c>
      <c r="I114" s="6">
        <v>668.5</v>
      </c>
      <c r="J114" s="3">
        <f t="shared" si="13"/>
        <v>366.87799999999999</v>
      </c>
      <c r="K114" s="3">
        <f t="shared" si="14"/>
        <v>13634.7</v>
      </c>
      <c r="L114" s="3">
        <f t="shared" si="15"/>
        <v>254.66199999999998</v>
      </c>
      <c r="M114" s="3">
        <f t="shared" si="16"/>
        <v>12967.86</v>
      </c>
      <c r="N114" s="3">
        <f t="shared" si="17"/>
        <v>0.254662</v>
      </c>
      <c r="O114" s="3">
        <f t="shared" si="17"/>
        <v>12.967860000000002</v>
      </c>
      <c r="AC114" s="3">
        <v>7.3090000000000002</v>
      </c>
      <c r="AD114" s="3">
        <v>-2.3499999046325684</v>
      </c>
      <c r="AE114" s="3">
        <v>19.020000457763672</v>
      </c>
      <c r="AF114" s="3">
        <f t="shared" si="18"/>
        <v>-2.3499999046325684</v>
      </c>
      <c r="AG114" s="3">
        <f t="shared" si="18"/>
        <v>19.020000457763672</v>
      </c>
      <c r="AH114" s="3">
        <f t="shared" si="19"/>
        <v>-0.97999954223632813</v>
      </c>
    </row>
    <row r="115" spans="1:34" x14ac:dyDescent="0.4">
      <c r="A115" s="6" t="s">
        <v>394</v>
      </c>
      <c r="B115" s="6" t="str">
        <f t="shared" si="10"/>
        <v>14:52:56.912</v>
      </c>
      <c r="C115" s="6">
        <f t="shared" si="11"/>
        <v>53576.911999999997</v>
      </c>
      <c r="D115" s="6">
        <f t="shared" si="12"/>
        <v>10.35399999999936</v>
      </c>
      <c r="E115" s="6">
        <v>527.66800000000001</v>
      </c>
      <c r="F115" s="6">
        <v>13890.5</v>
      </c>
      <c r="G115" s="6">
        <v>8519</v>
      </c>
      <c r="H115" s="6">
        <v>936</v>
      </c>
      <c r="I115" s="6">
        <v>329.75</v>
      </c>
      <c r="J115" s="3">
        <f t="shared" si="13"/>
        <v>357.928</v>
      </c>
      <c r="K115" s="3">
        <f t="shared" si="14"/>
        <v>13895.91</v>
      </c>
      <c r="L115" s="3">
        <f t="shared" si="15"/>
        <v>245.71199999999999</v>
      </c>
      <c r="M115" s="3">
        <f t="shared" si="16"/>
        <v>13229.07</v>
      </c>
      <c r="N115" s="3">
        <f t="shared" si="17"/>
        <v>0.24571199999999999</v>
      </c>
      <c r="O115" s="3">
        <f t="shared" si="17"/>
        <v>13.22907</v>
      </c>
      <c r="AC115" s="3">
        <v>7.3780000000000001</v>
      </c>
      <c r="AD115" s="3">
        <v>-0.52999997138977051</v>
      </c>
      <c r="AE115" s="3">
        <v>19.459999084472656</v>
      </c>
      <c r="AF115" s="3">
        <f t="shared" si="18"/>
        <v>-0.52999997138977051</v>
      </c>
      <c r="AG115" s="3">
        <f t="shared" si="18"/>
        <v>19.459999084472656</v>
      </c>
      <c r="AH115" s="3">
        <f t="shared" si="19"/>
        <v>-0.54000091552734375</v>
      </c>
    </row>
    <row r="116" spans="1:34" x14ac:dyDescent="0.4">
      <c r="A116" s="6" t="s">
        <v>395</v>
      </c>
      <c r="B116" s="6" t="str">
        <f t="shared" si="10"/>
        <v>14:52:57.005</v>
      </c>
      <c r="C116" s="6">
        <f t="shared" si="11"/>
        <v>53577.004999999997</v>
      </c>
      <c r="D116" s="6">
        <f t="shared" si="12"/>
        <v>10.447000000000116</v>
      </c>
      <c r="E116" s="6">
        <v>536.755</v>
      </c>
      <c r="F116" s="6">
        <v>13964.3</v>
      </c>
      <c r="G116" s="6">
        <v>8518</v>
      </c>
      <c r="H116" s="6">
        <v>957</v>
      </c>
      <c r="I116" s="6">
        <v>655</v>
      </c>
      <c r="J116" s="3">
        <f t="shared" si="13"/>
        <v>366.113</v>
      </c>
      <c r="K116" s="3">
        <f t="shared" si="14"/>
        <v>13969.815000000001</v>
      </c>
      <c r="L116" s="3">
        <f t="shared" si="15"/>
        <v>253.89699999999999</v>
      </c>
      <c r="M116" s="3">
        <f t="shared" si="16"/>
        <v>13302.975</v>
      </c>
      <c r="N116" s="3">
        <f t="shared" si="17"/>
        <v>0.25389699999999998</v>
      </c>
      <c r="O116" s="3">
        <f t="shared" si="17"/>
        <v>13.302975</v>
      </c>
      <c r="AC116" s="3">
        <v>7.4480000000000004</v>
      </c>
      <c r="AD116" s="3">
        <v>-3.940000057220459</v>
      </c>
      <c r="AE116" s="3">
        <v>21.110000610351563</v>
      </c>
      <c r="AF116" s="3">
        <f t="shared" si="18"/>
        <v>-3.940000057220459</v>
      </c>
      <c r="AG116" s="3">
        <f t="shared" si="18"/>
        <v>21.110000610351563</v>
      </c>
      <c r="AH116" s="3">
        <f t="shared" si="19"/>
        <v>1.1100006103515625</v>
      </c>
    </row>
    <row r="117" spans="1:34" x14ac:dyDescent="0.4">
      <c r="A117" s="6" t="s">
        <v>396</v>
      </c>
      <c r="B117" s="6" t="str">
        <f t="shared" si="10"/>
        <v>14:52:57.098</v>
      </c>
      <c r="C117" s="6">
        <f t="shared" si="11"/>
        <v>53577.097999999998</v>
      </c>
      <c r="D117" s="6">
        <f t="shared" si="12"/>
        <v>10.540000000000873</v>
      </c>
      <c r="E117" s="6">
        <v>559.94500000000005</v>
      </c>
      <c r="F117" s="6">
        <v>14186.2</v>
      </c>
      <c r="G117" s="6">
        <v>8523</v>
      </c>
      <c r="H117" s="6">
        <v>953</v>
      </c>
      <c r="I117" s="6">
        <v>650.5</v>
      </c>
      <c r="J117" s="3">
        <f t="shared" si="13"/>
        <v>386.59</v>
      </c>
      <c r="K117" s="3">
        <f t="shared" si="14"/>
        <v>14191.982</v>
      </c>
      <c r="L117" s="3">
        <f t="shared" si="15"/>
        <v>274.37399999999997</v>
      </c>
      <c r="M117" s="3">
        <f t="shared" si="16"/>
        <v>13525.142</v>
      </c>
      <c r="N117" s="3">
        <f t="shared" si="17"/>
        <v>0.27437399999999995</v>
      </c>
      <c r="O117" s="3">
        <f t="shared" si="17"/>
        <v>13.525142000000001</v>
      </c>
      <c r="AC117" s="3">
        <v>7.5069999999999997</v>
      </c>
      <c r="AD117" s="3">
        <v>-2.2400000095367432</v>
      </c>
      <c r="AE117" s="3">
        <v>18.760000228881836</v>
      </c>
      <c r="AF117" s="3">
        <f t="shared" si="18"/>
        <v>-2.2400000095367432</v>
      </c>
      <c r="AG117" s="3">
        <f t="shared" si="18"/>
        <v>18.760000228881836</v>
      </c>
      <c r="AH117" s="3">
        <f t="shared" si="19"/>
        <v>-1.2399997711181641</v>
      </c>
    </row>
    <row r="118" spans="1:34" x14ac:dyDescent="0.4">
      <c r="A118" s="6" t="s">
        <v>397</v>
      </c>
      <c r="B118" s="6" t="str">
        <f t="shared" si="10"/>
        <v>14:52:57.190</v>
      </c>
      <c r="C118" s="6">
        <f t="shared" si="11"/>
        <v>53577.19</v>
      </c>
      <c r="D118" s="6">
        <f t="shared" si="12"/>
        <v>10.632000000005064</v>
      </c>
      <c r="E118" s="6">
        <v>546.88099999999997</v>
      </c>
      <c r="F118" s="6">
        <v>14263.3</v>
      </c>
      <c r="G118" s="6">
        <v>8547</v>
      </c>
      <c r="H118" s="6">
        <v>967</v>
      </c>
      <c r="I118" s="6">
        <v>646</v>
      </c>
      <c r="J118" s="3">
        <f t="shared" si="13"/>
        <v>372.58499999999998</v>
      </c>
      <c r="K118" s="3">
        <f t="shared" si="14"/>
        <v>14268.916999999999</v>
      </c>
      <c r="L118" s="3">
        <f t="shared" si="15"/>
        <v>260.36899999999997</v>
      </c>
      <c r="M118" s="3">
        <f t="shared" si="16"/>
        <v>13602.076999999999</v>
      </c>
      <c r="N118" s="3">
        <f t="shared" si="17"/>
        <v>0.26036899999999996</v>
      </c>
      <c r="O118" s="3">
        <f t="shared" si="17"/>
        <v>13.602077</v>
      </c>
      <c r="AC118" s="3">
        <v>7.5730000000000004</v>
      </c>
      <c r="AD118" s="3">
        <v>-4.0100002288818359</v>
      </c>
      <c r="AE118" s="3">
        <v>20.680000305175781</v>
      </c>
      <c r="AF118" s="3">
        <f t="shared" si="18"/>
        <v>-4.0100002288818359</v>
      </c>
      <c r="AG118" s="3">
        <f t="shared" si="18"/>
        <v>20.680000305175781</v>
      </c>
      <c r="AH118" s="3">
        <f t="shared" si="19"/>
        <v>0.68000030517578125</v>
      </c>
    </row>
    <row r="119" spans="1:34" x14ac:dyDescent="0.4">
      <c r="A119" s="6" t="s">
        <v>398</v>
      </c>
      <c r="B119" s="6" t="str">
        <f t="shared" si="10"/>
        <v>14:52:57.284</v>
      </c>
      <c r="C119" s="6">
        <f t="shared" si="11"/>
        <v>53577.284</v>
      </c>
      <c r="D119" s="6">
        <f t="shared" si="12"/>
        <v>10.726000000002387</v>
      </c>
      <c r="E119" s="6">
        <v>549.36500000000001</v>
      </c>
      <c r="F119" s="6">
        <v>14490.1</v>
      </c>
      <c r="G119" s="6">
        <v>8581</v>
      </c>
      <c r="H119" s="6">
        <v>967</v>
      </c>
      <c r="I119" s="6">
        <v>641.5</v>
      </c>
      <c r="J119" s="3">
        <f t="shared" si="13"/>
        <v>372.298</v>
      </c>
      <c r="K119" s="3">
        <f t="shared" si="14"/>
        <v>14495.73</v>
      </c>
      <c r="L119" s="3">
        <f t="shared" si="15"/>
        <v>260.08199999999999</v>
      </c>
      <c r="M119" s="3">
        <f t="shared" si="16"/>
        <v>13828.89</v>
      </c>
      <c r="N119" s="3">
        <f t="shared" si="17"/>
        <v>0.26008199999999998</v>
      </c>
      <c r="O119" s="3">
        <f t="shared" si="17"/>
        <v>13.828889999999999</v>
      </c>
      <c r="AC119" s="3">
        <v>7.6390000000000002</v>
      </c>
      <c r="AD119" s="3">
        <v>-5.7800002098083496</v>
      </c>
      <c r="AE119" s="3">
        <v>20.479999542236328</v>
      </c>
      <c r="AF119" s="3">
        <f t="shared" si="18"/>
        <v>-5.7800002098083496</v>
      </c>
      <c r="AG119" s="3">
        <f t="shared" si="18"/>
        <v>20.479999542236328</v>
      </c>
      <c r="AH119" s="3">
        <f t="shared" si="19"/>
        <v>0.47999954223632813</v>
      </c>
    </row>
    <row r="120" spans="1:34" x14ac:dyDescent="0.4">
      <c r="A120" s="6" t="s">
        <v>399</v>
      </c>
      <c r="B120" s="6" t="str">
        <f t="shared" si="10"/>
        <v>14:52:57.378</v>
      </c>
      <c r="C120" s="6">
        <f t="shared" si="11"/>
        <v>53577.377999999997</v>
      </c>
      <c r="D120" s="6">
        <f t="shared" si="12"/>
        <v>10.819999999999709</v>
      </c>
      <c r="E120" s="6">
        <v>542.04100000000005</v>
      </c>
      <c r="F120" s="6">
        <v>14567.6</v>
      </c>
      <c r="G120" s="6">
        <v>8602</v>
      </c>
      <c r="H120" s="6">
        <v>968</v>
      </c>
      <c r="I120" s="6">
        <v>636</v>
      </c>
      <c r="J120" s="3">
        <f t="shared" si="13"/>
        <v>364.02800000000002</v>
      </c>
      <c r="K120" s="3">
        <f t="shared" si="14"/>
        <v>14573.135</v>
      </c>
      <c r="L120" s="3">
        <f t="shared" si="15"/>
        <v>251.81200000000001</v>
      </c>
      <c r="M120" s="3">
        <f t="shared" si="16"/>
        <v>13906.295</v>
      </c>
      <c r="N120" s="3">
        <f t="shared" si="17"/>
        <v>0.25181200000000004</v>
      </c>
      <c r="O120" s="3">
        <f t="shared" si="17"/>
        <v>13.906295</v>
      </c>
      <c r="AC120" s="3">
        <v>7.71</v>
      </c>
      <c r="AD120" s="3">
        <v>-1.75</v>
      </c>
      <c r="AE120" s="3">
        <v>17.559999465942383</v>
      </c>
      <c r="AF120" s="3">
        <f t="shared" si="18"/>
        <v>-1.75</v>
      </c>
      <c r="AG120" s="3">
        <f t="shared" si="18"/>
        <v>17.559999465942383</v>
      </c>
      <c r="AH120" s="3">
        <f t="shared" si="19"/>
        <v>-2.4400005340576172</v>
      </c>
    </row>
    <row r="121" spans="1:34" x14ac:dyDescent="0.4">
      <c r="A121" s="6" t="s">
        <v>400</v>
      </c>
      <c r="B121" s="6" t="str">
        <f t="shared" si="10"/>
        <v>14:52:57.469</v>
      </c>
      <c r="C121" s="6">
        <f t="shared" si="11"/>
        <v>53577.468999999997</v>
      </c>
      <c r="D121" s="6">
        <f t="shared" si="12"/>
        <v>10.911000000000058</v>
      </c>
      <c r="E121" s="6">
        <v>550.76099999999997</v>
      </c>
      <c r="F121" s="6">
        <v>14795.9</v>
      </c>
      <c r="G121" s="6">
        <v>8638</v>
      </c>
      <c r="H121" s="6">
        <v>970</v>
      </c>
      <c r="I121" s="6">
        <v>631.5</v>
      </c>
      <c r="J121" s="3">
        <f t="shared" si="13"/>
        <v>369.95800000000003</v>
      </c>
      <c r="K121" s="3">
        <f t="shared" si="14"/>
        <v>14801.523999999999</v>
      </c>
      <c r="L121" s="3">
        <f t="shared" si="15"/>
        <v>257.74200000000002</v>
      </c>
      <c r="M121" s="3">
        <f t="shared" si="16"/>
        <v>14134.683999999999</v>
      </c>
      <c r="N121" s="3">
        <f t="shared" si="17"/>
        <v>0.25774200000000003</v>
      </c>
      <c r="O121" s="3">
        <f t="shared" si="17"/>
        <v>14.134684</v>
      </c>
      <c r="AC121" s="3">
        <v>7.7679999999999998</v>
      </c>
      <c r="AD121" s="3">
        <v>-5.6999998092651367</v>
      </c>
      <c r="AE121" s="3">
        <v>21.020000457763672</v>
      </c>
      <c r="AF121" s="3">
        <f t="shared" si="18"/>
        <v>-5.6999998092651367</v>
      </c>
      <c r="AG121" s="3">
        <f t="shared" si="18"/>
        <v>21.020000457763672</v>
      </c>
      <c r="AH121" s="3">
        <f t="shared" si="19"/>
        <v>1.0200004577636719</v>
      </c>
    </row>
    <row r="122" spans="1:34" x14ac:dyDescent="0.4">
      <c r="A122" s="6" t="s">
        <v>401</v>
      </c>
      <c r="B122" s="6" t="str">
        <f t="shared" si="10"/>
        <v>14:52:57.564</v>
      </c>
      <c r="C122" s="6">
        <f t="shared" si="11"/>
        <v>53577.563999999998</v>
      </c>
      <c r="D122" s="6">
        <f t="shared" si="12"/>
        <v>11.006000000001222</v>
      </c>
      <c r="E122" s="6">
        <v>552.11099999999999</v>
      </c>
      <c r="F122" s="6">
        <v>14872.9</v>
      </c>
      <c r="G122" s="6">
        <v>8653</v>
      </c>
      <c r="H122" s="6">
        <v>982</v>
      </c>
      <c r="I122" s="6">
        <v>626</v>
      </c>
      <c r="J122" s="3">
        <f t="shared" si="13"/>
        <v>370.36799999999999</v>
      </c>
      <c r="K122" s="3">
        <f t="shared" si="14"/>
        <v>14878.535</v>
      </c>
      <c r="L122" s="3">
        <f t="shared" si="15"/>
        <v>258.15199999999999</v>
      </c>
      <c r="M122" s="3">
        <f t="shared" si="16"/>
        <v>14211.695</v>
      </c>
      <c r="N122" s="3">
        <f t="shared" si="17"/>
        <v>0.25815199999999999</v>
      </c>
      <c r="O122" s="3">
        <f t="shared" si="17"/>
        <v>14.211695000000001</v>
      </c>
      <c r="AC122" s="3">
        <v>7.843</v>
      </c>
      <c r="AD122" s="3">
        <v>-2.7400000095367432</v>
      </c>
      <c r="AE122" s="3">
        <v>16.200000762939453</v>
      </c>
      <c r="AF122" s="3">
        <f t="shared" si="18"/>
        <v>-2.7400000095367432</v>
      </c>
      <c r="AG122" s="3">
        <f t="shared" si="18"/>
        <v>16.200000762939453</v>
      </c>
      <c r="AH122" s="3">
        <f t="shared" si="19"/>
        <v>-3.7999992370605469</v>
      </c>
    </row>
    <row r="123" spans="1:34" x14ac:dyDescent="0.4">
      <c r="A123" s="6" t="s">
        <v>402</v>
      </c>
      <c r="B123" s="6" t="str">
        <f t="shared" si="10"/>
        <v>14:52:57.655</v>
      </c>
      <c r="C123" s="6">
        <f t="shared" si="11"/>
        <v>53577.654999999999</v>
      </c>
      <c r="D123" s="6">
        <f t="shared" si="12"/>
        <v>11.097000000001572</v>
      </c>
      <c r="E123" s="6">
        <v>558.42700000000002</v>
      </c>
      <c r="F123" s="6">
        <v>15104.7</v>
      </c>
      <c r="G123" s="6">
        <v>8700</v>
      </c>
      <c r="H123" s="6">
        <v>965</v>
      </c>
      <c r="I123" s="6">
        <v>621.5</v>
      </c>
      <c r="J123" s="3">
        <f t="shared" si="13"/>
        <v>373.851</v>
      </c>
      <c r="K123" s="3">
        <f t="shared" si="14"/>
        <v>15110.395</v>
      </c>
      <c r="L123" s="3">
        <f t="shared" si="15"/>
        <v>261.63499999999999</v>
      </c>
      <c r="M123" s="3">
        <f t="shared" si="16"/>
        <v>14443.555</v>
      </c>
      <c r="N123" s="3">
        <f t="shared" si="17"/>
        <v>0.26163500000000001</v>
      </c>
      <c r="O123" s="3">
        <f t="shared" si="17"/>
        <v>14.443555</v>
      </c>
      <c r="AC123" s="3">
        <v>7.91</v>
      </c>
      <c r="AD123" s="3">
        <v>-2.5399999618530273</v>
      </c>
      <c r="AE123" s="3">
        <v>17.379999160766602</v>
      </c>
      <c r="AF123" s="3">
        <f t="shared" si="18"/>
        <v>-2.5399999618530273</v>
      </c>
      <c r="AG123" s="3">
        <f t="shared" si="18"/>
        <v>17.379999160766602</v>
      </c>
      <c r="AH123" s="3">
        <f t="shared" si="19"/>
        <v>-2.6200008392333984</v>
      </c>
    </row>
    <row r="124" spans="1:34" x14ac:dyDescent="0.4">
      <c r="A124" s="6" t="s">
        <v>403</v>
      </c>
      <c r="B124" s="6" t="str">
        <f t="shared" si="10"/>
        <v>14:52:57.749</v>
      </c>
      <c r="C124" s="6">
        <f t="shared" si="11"/>
        <v>53577.749000000003</v>
      </c>
      <c r="D124" s="6">
        <f t="shared" si="12"/>
        <v>11.19100000000617</v>
      </c>
      <c r="E124" s="6">
        <v>564.54200000000003</v>
      </c>
      <c r="F124" s="6">
        <v>15220.9</v>
      </c>
      <c r="G124" s="6">
        <v>8723</v>
      </c>
      <c r="H124" s="6">
        <v>919.5</v>
      </c>
      <c r="I124" s="6">
        <v>616</v>
      </c>
      <c r="J124" s="3">
        <f t="shared" si="13"/>
        <v>378.54599999999999</v>
      </c>
      <c r="K124" s="3">
        <f t="shared" si="14"/>
        <v>15226.661</v>
      </c>
      <c r="L124" s="3">
        <f t="shared" si="15"/>
        <v>266.33</v>
      </c>
      <c r="M124" s="3">
        <f t="shared" si="16"/>
        <v>14559.821</v>
      </c>
      <c r="N124" s="3">
        <f t="shared" si="17"/>
        <v>0.26633000000000001</v>
      </c>
      <c r="O124" s="3">
        <f t="shared" si="17"/>
        <v>14.559820999999999</v>
      </c>
      <c r="AC124" s="3">
        <v>7.9710000000000001</v>
      </c>
      <c r="AD124" s="3">
        <v>-2.4100000858306885</v>
      </c>
      <c r="AE124" s="3">
        <v>16.239999771118164</v>
      </c>
      <c r="AF124" s="3">
        <f t="shared" si="18"/>
        <v>-2.4100000858306885</v>
      </c>
      <c r="AG124" s="3">
        <f t="shared" si="18"/>
        <v>16.239999771118164</v>
      </c>
      <c r="AH124" s="3">
        <f t="shared" si="19"/>
        <v>-3.7600002288818359</v>
      </c>
    </row>
    <row r="125" spans="1:34" x14ac:dyDescent="0.4">
      <c r="A125" s="6" t="s">
        <v>404</v>
      </c>
      <c r="B125" s="6" t="str">
        <f t="shared" si="10"/>
        <v>14:52:57.840</v>
      </c>
      <c r="C125" s="6">
        <f t="shared" si="11"/>
        <v>53577.84</v>
      </c>
      <c r="D125" s="6">
        <f t="shared" si="12"/>
        <v>11.281999999999243</v>
      </c>
      <c r="E125" s="6">
        <v>567.81200000000001</v>
      </c>
      <c r="F125" s="6">
        <v>15417.9</v>
      </c>
      <c r="G125" s="6">
        <v>8772</v>
      </c>
      <c r="H125" s="6">
        <v>998</v>
      </c>
      <c r="I125" s="6">
        <v>303.5</v>
      </c>
      <c r="J125" s="3">
        <f t="shared" si="13"/>
        <v>379.40899999999999</v>
      </c>
      <c r="K125" s="3">
        <f t="shared" si="14"/>
        <v>15423.686</v>
      </c>
      <c r="L125" s="3">
        <f t="shared" si="15"/>
        <v>267.19299999999998</v>
      </c>
      <c r="M125" s="3">
        <f t="shared" si="16"/>
        <v>14756.846</v>
      </c>
      <c r="N125" s="3">
        <f t="shared" si="17"/>
        <v>0.26719300000000001</v>
      </c>
      <c r="O125" s="3">
        <f t="shared" si="17"/>
        <v>14.756845999999999</v>
      </c>
      <c r="AC125" s="3">
        <v>8.0370000000000008</v>
      </c>
      <c r="AD125" s="3">
        <v>-3.25</v>
      </c>
      <c r="AE125" s="3">
        <v>18.409999847412109</v>
      </c>
      <c r="AF125" s="3">
        <f t="shared" si="18"/>
        <v>-3.25</v>
      </c>
      <c r="AG125" s="3">
        <f t="shared" si="18"/>
        <v>18.409999847412109</v>
      </c>
      <c r="AH125" s="3">
        <f t="shared" si="19"/>
        <v>-1.5900001525878906</v>
      </c>
    </row>
    <row r="126" spans="1:34" x14ac:dyDescent="0.4">
      <c r="A126" s="6" t="s">
        <v>405</v>
      </c>
      <c r="B126" s="6" t="str">
        <f t="shared" si="10"/>
        <v>14:52:57.935</v>
      </c>
      <c r="C126" s="6">
        <f t="shared" si="11"/>
        <v>53577.934999999998</v>
      </c>
      <c r="D126" s="6">
        <f t="shared" si="12"/>
        <v>11.377000000000407</v>
      </c>
      <c r="E126" s="6">
        <v>558.55100000000004</v>
      </c>
      <c r="F126" s="6">
        <v>15500.5</v>
      </c>
      <c r="G126" s="6">
        <v>8804</v>
      </c>
      <c r="H126" s="6">
        <v>980</v>
      </c>
      <c r="I126" s="6">
        <v>603</v>
      </c>
      <c r="J126" s="3">
        <f t="shared" si="13"/>
        <v>369.14</v>
      </c>
      <c r="K126" s="3">
        <f t="shared" si="14"/>
        <v>15506.166999999999</v>
      </c>
      <c r="L126" s="3">
        <f t="shared" si="15"/>
        <v>256.92399999999998</v>
      </c>
      <c r="M126" s="3">
        <f t="shared" si="16"/>
        <v>14839.326999999999</v>
      </c>
      <c r="N126" s="3">
        <f t="shared" si="17"/>
        <v>0.25692399999999999</v>
      </c>
      <c r="O126" s="3">
        <f t="shared" si="17"/>
        <v>14.839326999999999</v>
      </c>
      <c r="AC126" s="3">
        <v>8.0950000000000006</v>
      </c>
      <c r="AD126" s="3">
        <v>-3.4800000190734863</v>
      </c>
      <c r="AE126" s="3">
        <v>17.670000076293945</v>
      </c>
      <c r="AF126" s="3">
        <f t="shared" si="18"/>
        <v>-3.4800000190734863</v>
      </c>
      <c r="AG126" s="3">
        <f t="shared" si="18"/>
        <v>17.670000076293945</v>
      </c>
      <c r="AH126" s="3">
        <f t="shared" si="19"/>
        <v>-2.3299999237060547</v>
      </c>
    </row>
    <row r="127" spans="1:34" x14ac:dyDescent="0.4">
      <c r="A127" s="6" t="s">
        <v>406</v>
      </c>
      <c r="B127" s="6" t="str">
        <f t="shared" si="10"/>
        <v>14:52:58.029</v>
      </c>
      <c r="C127" s="6">
        <f t="shared" si="11"/>
        <v>53578.029000000002</v>
      </c>
      <c r="D127" s="6">
        <f t="shared" si="12"/>
        <v>11.471000000005006</v>
      </c>
      <c r="E127" s="6">
        <v>566.03099999999995</v>
      </c>
      <c r="F127" s="6">
        <v>15740.4</v>
      </c>
      <c r="G127" s="6">
        <v>8868</v>
      </c>
      <c r="H127" s="6">
        <v>971</v>
      </c>
      <c r="I127" s="6">
        <v>599</v>
      </c>
      <c r="J127" s="3">
        <f t="shared" si="13"/>
        <v>373.68799999999999</v>
      </c>
      <c r="K127" s="3">
        <f t="shared" si="14"/>
        <v>15746.14</v>
      </c>
      <c r="L127" s="3">
        <f t="shared" si="15"/>
        <v>261.47199999999998</v>
      </c>
      <c r="M127" s="3">
        <f t="shared" si="16"/>
        <v>15079.3</v>
      </c>
      <c r="N127" s="3">
        <f t="shared" si="17"/>
        <v>0.26147199999999998</v>
      </c>
      <c r="O127" s="3">
        <f t="shared" si="17"/>
        <v>15.0793</v>
      </c>
      <c r="AC127" s="3">
        <v>8.1609999999999996</v>
      </c>
      <c r="AD127" s="3">
        <v>-3.5499999523162842</v>
      </c>
      <c r="AE127" s="3">
        <v>18.409999847412109</v>
      </c>
      <c r="AF127" s="3">
        <f t="shared" si="18"/>
        <v>-3.5499999523162842</v>
      </c>
      <c r="AG127" s="3">
        <f t="shared" si="18"/>
        <v>18.409999847412109</v>
      </c>
      <c r="AH127" s="3">
        <f t="shared" si="19"/>
        <v>-1.5900001525878906</v>
      </c>
    </row>
    <row r="128" spans="1:34" x14ac:dyDescent="0.4">
      <c r="A128" s="6" t="s">
        <v>407</v>
      </c>
      <c r="B128" s="6" t="str">
        <f t="shared" si="10"/>
        <v>14:52:58.120</v>
      </c>
      <c r="C128" s="6">
        <f t="shared" si="11"/>
        <v>53578.12</v>
      </c>
      <c r="D128" s="6">
        <f t="shared" si="12"/>
        <v>11.562000000005355</v>
      </c>
      <c r="E128" s="6">
        <v>573.19600000000003</v>
      </c>
      <c r="F128" s="6">
        <v>15819.6</v>
      </c>
      <c r="G128" s="6">
        <v>8886</v>
      </c>
      <c r="H128" s="6">
        <v>993</v>
      </c>
      <c r="I128" s="6">
        <v>595</v>
      </c>
      <c r="J128" s="3">
        <f t="shared" si="13"/>
        <v>379.88499999999999</v>
      </c>
      <c r="K128" s="3">
        <f t="shared" si="14"/>
        <v>15825.422</v>
      </c>
      <c r="L128" s="3">
        <f t="shared" si="15"/>
        <v>267.66899999999998</v>
      </c>
      <c r="M128" s="3">
        <f t="shared" si="16"/>
        <v>15158.582</v>
      </c>
      <c r="N128" s="3">
        <f t="shared" si="17"/>
        <v>0.26766899999999999</v>
      </c>
      <c r="O128" s="3">
        <f t="shared" si="17"/>
        <v>15.158582000000001</v>
      </c>
      <c r="AC128" s="3">
        <v>8.2279999999999998</v>
      </c>
      <c r="AD128" s="3">
        <v>-3.1400001049041748</v>
      </c>
      <c r="AE128" s="3">
        <v>18.489999771118164</v>
      </c>
      <c r="AF128" s="3">
        <f t="shared" si="18"/>
        <v>-3.1400001049041748</v>
      </c>
      <c r="AG128" s="3">
        <f t="shared" si="18"/>
        <v>18.489999771118164</v>
      </c>
      <c r="AH128" s="3">
        <f t="shared" si="19"/>
        <v>-1.5100002288818359</v>
      </c>
    </row>
    <row r="129" spans="1:34" x14ac:dyDescent="0.4">
      <c r="A129" s="6" t="s">
        <v>408</v>
      </c>
      <c r="B129" s="6" t="str">
        <f t="shared" si="10"/>
        <v>14:52:58.213</v>
      </c>
      <c r="C129" s="6">
        <f t="shared" si="11"/>
        <v>53578.213000000003</v>
      </c>
      <c r="D129" s="6">
        <f t="shared" si="12"/>
        <v>11.655000000006112</v>
      </c>
      <c r="E129" s="6">
        <v>570.91200000000003</v>
      </c>
      <c r="F129" s="6">
        <v>16026.4</v>
      </c>
      <c r="G129" s="6">
        <v>8956</v>
      </c>
      <c r="H129" s="6">
        <v>910</v>
      </c>
      <c r="I129" s="6">
        <v>591.5</v>
      </c>
      <c r="J129" s="3">
        <f t="shared" si="13"/>
        <v>375.07499999999999</v>
      </c>
      <c r="K129" s="3">
        <f t="shared" si="14"/>
        <v>16032.179</v>
      </c>
      <c r="L129" s="3">
        <f t="shared" si="15"/>
        <v>262.85899999999998</v>
      </c>
      <c r="M129" s="3">
        <f t="shared" si="16"/>
        <v>15365.339</v>
      </c>
      <c r="N129" s="3">
        <f t="shared" si="17"/>
        <v>0.26285900000000001</v>
      </c>
      <c r="O129" s="3">
        <f t="shared" si="17"/>
        <v>15.365339000000001</v>
      </c>
      <c r="AC129" s="3">
        <v>8.3149999999999995</v>
      </c>
      <c r="AD129" s="3">
        <v>-3.1400001049041748</v>
      </c>
      <c r="AE129" s="3">
        <v>18.489999771118164</v>
      </c>
      <c r="AF129" s="3">
        <f t="shared" si="18"/>
        <v>-3.1400001049041748</v>
      </c>
      <c r="AG129" s="3">
        <f t="shared" si="18"/>
        <v>18.489999771118164</v>
      </c>
      <c r="AH129" s="3">
        <f t="shared" si="19"/>
        <v>-1.5100002288818359</v>
      </c>
    </row>
    <row r="130" spans="1:34" x14ac:dyDescent="0.4">
      <c r="A130" s="6" t="s">
        <v>409</v>
      </c>
      <c r="B130" s="6" t="str">
        <f t="shared" si="10"/>
        <v>14:52:58.308</v>
      </c>
      <c r="C130" s="6">
        <f t="shared" si="11"/>
        <v>53578.307999999997</v>
      </c>
      <c r="D130" s="6">
        <f t="shared" si="12"/>
        <v>11.75</v>
      </c>
      <c r="E130" s="6">
        <v>569.49900000000002</v>
      </c>
      <c r="F130" s="6">
        <v>16110.2</v>
      </c>
      <c r="G130" s="6">
        <v>8986</v>
      </c>
      <c r="H130" s="6">
        <v>920.5</v>
      </c>
      <c r="I130" s="6">
        <v>291.25</v>
      </c>
      <c r="J130" s="3">
        <f t="shared" si="13"/>
        <v>372.63799999999998</v>
      </c>
      <c r="K130" s="3">
        <f t="shared" si="14"/>
        <v>16115.955</v>
      </c>
      <c r="L130" s="3">
        <f t="shared" si="15"/>
        <v>260.42199999999997</v>
      </c>
      <c r="M130" s="3">
        <f t="shared" si="16"/>
        <v>15449.115</v>
      </c>
      <c r="N130" s="3">
        <f t="shared" si="17"/>
        <v>0.26042199999999999</v>
      </c>
      <c r="O130" s="3">
        <f t="shared" si="17"/>
        <v>15.449115000000001</v>
      </c>
      <c r="AC130" s="3">
        <v>8.3670000000000009</v>
      </c>
      <c r="AD130" s="3">
        <v>-3.8900001049041748</v>
      </c>
      <c r="AE130" s="3">
        <v>18.200000762939453</v>
      </c>
      <c r="AF130" s="3">
        <f t="shared" si="18"/>
        <v>-3.8900001049041748</v>
      </c>
      <c r="AG130" s="3">
        <f t="shared" si="18"/>
        <v>18.200000762939453</v>
      </c>
      <c r="AH130" s="3">
        <f t="shared" si="19"/>
        <v>-1.7999992370605469</v>
      </c>
    </row>
    <row r="131" spans="1:34" x14ac:dyDescent="0.4">
      <c r="A131" s="6" t="s">
        <v>410</v>
      </c>
      <c r="B131" s="6" t="str">
        <f t="shared" si="10"/>
        <v>14:52:58.400</v>
      </c>
      <c r="C131" s="6">
        <f t="shared" si="11"/>
        <v>53578.400000000001</v>
      </c>
      <c r="D131" s="6">
        <f t="shared" si="12"/>
        <v>11.842000000004191</v>
      </c>
      <c r="E131" s="6">
        <v>584.37300000000005</v>
      </c>
      <c r="F131" s="6">
        <v>16315</v>
      </c>
      <c r="G131" s="6">
        <v>9045</v>
      </c>
      <c r="H131" s="6">
        <v>990</v>
      </c>
      <c r="I131" s="6">
        <v>288.25</v>
      </c>
      <c r="J131" s="3">
        <f t="shared" si="13"/>
        <v>385.00900000000001</v>
      </c>
      <c r="K131" s="3">
        <f t="shared" si="14"/>
        <v>16320.922</v>
      </c>
      <c r="L131" s="3">
        <f t="shared" si="15"/>
        <v>272.79300000000001</v>
      </c>
      <c r="M131" s="3">
        <f t="shared" si="16"/>
        <v>15654.082</v>
      </c>
      <c r="N131" s="3">
        <f t="shared" si="17"/>
        <v>0.27279300000000001</v>
      </c>
      <c r="O131" s="3">
        <f t="shared" si="17"/>
        <v>15.654082000000001</v>
      </c>
      <c r="AC131" s="3">
        <v>8.4290000000000003</v>
      </c>
      <c r="AD131" s="3">
        <v>-3.7300000190734863</v>
      </c>
      <c r="AE131" s="3">
        <v>18.059999465942383</v>
      </c>
      <c r="AF131" s="3">
        <f t="shared" si="18"/>
        <v>-3.7300000190734863</v>
      </c>
      <c r="AG131" s="3">
        <f t="shared" si="18"/>
        <v>18.059999465942383</v>
      </c>
      <c r="AH131" s="3">
        <f t="shared" si="19"/>
        <v>-1.9400005340576172</v>
      </c>
    </row>
    <row r="132" spans="1:34" x14ac:dyDescent="0.4">
      <c r="A132" s="6" t="s">
        <v>411</v>
      </c>
      <c r="B132" s="6" t="str">
        <f t="shared" si="10"/>
        <v>14:52:58.493</v>
      </c>
      <c r="C132" s="6">
        <f t="shared" si="11"/>
        <v>53578.493000000002</v>
      </c>
      <c r="D132" s="6">
        <f t="shared" si="12"/>
        <v>11.935000000004948</v>
      </c>
      <c r="E132" s="6">
        <v>573.97299999999996</v>
      </c>
      <c r="F132" s="6">
        <v>16447.2</v>
      </c>
      <c r="G132" s="6">
        <v>9104</v>
      </c>
      <c r="H132" s="6">
        <v>917.5</v>
      </c>
      <c r="I132" s="6">
        <v>573.5</v>
      </c>
      <c r="J132" s="3">
        <f t="shared" si="13"/>
        <v>372.995</v>
      </c>
      <c r="K132" s="3">
        <f t="shared" si="14"/>
        <v>16452.985000000001</v>
      </c>
      <c r="L132" s="3">
        <f t="shared" si="15"/>
        <v>260.779</v>
      </c>
      <c r="M132" s="3">
        <f t="shared" si="16"/>
        <v>15786.145</v>
      </c>
      <c r="N132" s="3">
        <f t="shared" si="17"/>
        <v>0.26077899999999998</v>
      </c>
      <c r="O132" s="3">
        <f t="shared" si="17"/>
        <v>15.786145000000001</v>
      </c>
      <c r="AC132" s="3">
        <v>8.4960000000000004</v>
      </c>
      <c r="AD132" s="3">
        <v>-4.309999942779541</v>
      </c>
      <c r="AE132" s="3">
        <v>18.5</v>
      </c>
      <c r="AF132" s="3">
        <f t="shared" si="18"/>
        <v>-4.309999942779541</v>
      </c>
      <c r="AG132" s="3">
        <f t="shared" si="18"/>
        <v>18.5</v>
      </c>
      <c r="AH132" s="3">
        <f t="shared" si="19"/>
        <v>-1.5</v>
      </c>
    </row>
    <row r="133" spans="1:34" x14ac:dyDescent="0.4">
      <c r="A133" s="6" t="s">
        <v>412</v>
      </c>
      <c r="B133" s="6" t="str">
        <f t="shared" ref="B133:B175" si="20">MID(A133,12,8)&amp;"."&amp;RIGHT(A133,3)</f>
        <v>14:52:58.586</v>
      </c>
      <c r="C133" s="6">
        <f t="shared" ref="C133:C175" si="21">LEFT(B133,2)*3600+MID(B133,4,2)*60+RIGHT(B133,6)</f>
        <v>53578.586000000003</v>
      </c>
      <c r="D133" s="6">
        <f t="shared" ref="D133:D175" si="22">C133-$C$4</f>
        <v>12.028000000005704</v>
      </c>
      <c r="E133" s="6">
        <v>574.76</v>
      </c>
      <c r="F133" s="6">
        <v>16619.8</v>
      </c>
      <c r="G133" s="6">
        <v>9170</v>
      </c>
      <c r="H133" s="6">
        <v>896.5</v>
      </c>
      <c r="I133" s="6">
        <v>284.25</v>
      </c>
      <c r="J133" s="3">
        <f t="shared" ref="J133:J175" si="23">ROUND(E133*COS(0.7*PI()/180)-F133*SIN(0.7*PI()/180),3)</f>
        <v>371.673</v>
      </c>
      <c r="K133" s="3">
        <f t="shared" ref="K133:K175" si="24">ROUND(E133*SIN(0.7*PI()/180)+F133*COS(0.7*PI()/180),3)</f>
        <v>16625.581999999999</v>
      </c>
      <c r="L133" s="3">
        <f t="shared" ref="L133:L175" si="25">J133-$J$4</f>
        <v>259.45699999999999</v>
      </c>
      <c r="M133" s="3">
        <f t="shared" ref="M133:M175" si="26">K133-$K$4</f>
        <v>15958.741999999998</v>
      </c>
      <c r="N133" s="3">
        <f t="shared" ref="N133:O175" si="27">L133*0.001</f>
        <v>0.25945699999999999</v>
      </c>
      <c r="O133" s="3">
        <f t="shared" si="27"/>
        <v>15.958741999999999</v>
      </c>
      <c r="AC133" s="3">
        <v>8.5589999999999993</v>
      </c>
      <c r="AD133" s="3">
        <v>-3.4900000095367432</v>
      </c>
      <c r="AE133" s="3">
        <v>19.829999923706055</v>
      </c>
      <c r="AF133" s="3">
        <f t="shared" ref="AF133:AG196" si="28">AD133</f>
        <v>-3.4900000095367432</v>
      </c>
      <c r="AG133" s="3">
        <f t="shared" si="28"/>
        <v>19.829999923706055</v>
      </c>
      <c r="AH133" s="3">
        <f t="shared" ref="AH133:AH196" si="29">AG133-20</f>
        <v>-0.17000007629394531</v>
      </c>
    </row>
    <row r="134" spans="1:34" x14ac:dyDescent="0.4">
      <c r="A134" s="6" t="s">
        <v>413</v>
      </c>
      <c r="B134" s="6" t="str">
        <f t="shared" si="20"/>
        <v>14:52:58.680</v>
      </c>
      <c r="C134" s="6">
        <f t="shared" si="21"/>
        <v>53578.68</v>
      </c>
      <c r="D134" s="6">
        <f t="shared" si="22"/>
        <v>12.122000000003027</v>
      </c>
      <c r="E134" s="6">
        <v>588.07299999999998</v>
      </c>
      <c r="F134" s="6">
        <v>16745.2</v>
      </c>
      <c r="G134" s="6">
        <v>9208</v>
      </c>
      <c r="H134" s="6">
        <v>984</v>
      </c>
      <c r="I134" s="6">
        <v>281.25</v>
      </c>
      <c r="J134" s="3">
        <f t="shared" si="23"/>
        <v>383.45299999999997</v>
      </c>
      <c r="K134" s="3">
        <f t="shared" si="24"/>
        <v>16751.134999999998</v>
      </c>
      <c r="L134" s="3">
        <f t="shared" si="25"/>
        <v>271.23699999999997</v>
      </c>
      <c r="M134" s="3">
        <f t="shared" si="26"/>
        <v>16084.294999999998</v>
      </c>
      <c r="N134" s="3">
        <f t="shared" si="27"/>
        <v>0.27123699999999995</v>
      </c>
      <c r="O134" s="3">
        <f t="shared" si="27"/>
        <v>16.084294999999997</v>
      </c>
      <c r="AC134" s="3">
        <v>8.6289999999999996</v>
      </c>
      <c r="AD134" s="3">
        <v>-1.8400000333786011</v>
      </c>
      <c r="AE134" s="3">
        <v>21.479999542236328</v>
      </c>
      <c r="AF134" s="3">
        <f t="shared" si="28"/>
        <v>-1.8400000333786011</v>
      </c>
      <c r="AG134" s="3">
        <f t="shared" si="28"/>
        <v>21.479999542236328</v>
      </c>
      <c r="AH134" s="3">
        <f t="shared" si="29"/>
        <v>1.4799995422363281</v>
      </c>
    </row>
    <row r="135" spans="1:34" x14ac:dyDescent="0.4">
      <c r="A135" s="6" t="s">
        <v>414</v>
      </c>
      <c r="B135" s="6" t="str">
        <f t="shared" si="20"/>
        <v>14:52:58.772</v>
      </c>
      <c r="C135" s="6">
        <f t="shared" si="21"/>
        <v>53578.771999999997</v>
      </c>
      <c r="D135" s="6">
        <f t="shared" si="22"/>
        <v>12.213999999999942</v>
      </c>
      <c r="E135" s="6">
        <v>585.83900000000006</v>
      </c>
      <c r="F135" s="6">
        <v>16923.599999999999</v>
      </c>
      <c r="G135" s="6">
        <v>9284</v>
      </c>
      <c r="H135" s="6">
        <v>985</v>
      </c>
      <c r="I135" s="6">
        <v>560</v>
      </c>
      <c r="J135" s="3">
        <f t="shared" si="23"/>
        <v>379.04</v>
      </c>
      <c r="K135" s="3">
        <f t="shared" si="24"/>
        <v>16929.493999999999</v>
      </c>
      <c r="L135" s="3">
        <f t="shared" si="25"/>
        <v>266.82400000000001</v>
      </c>
      <c r="M135" s="3">
        <f t="shared" si="26"/>
        <v>16262.653999999999</v>
      </c>
      <c r="N135" s="3">
        <f t="shared" si="27"/>
        <v>0.26682400000000001</v>
      </c>
      <c r="O135" s="3">
        <f t="shared" si="27"/>
        <v>16.262653999999998</v>
      </c>
      <c r="AC135" s="3">
        <v>8.6959999999999997</v>
      </c>
      <c r="AD135" s="3">
        <v>-1.6399999856948853</v>
      </c>
      <c r="AE135" s="3">
        <v>22.079999923706055</v>
      </c>
      <c r="AF135" s="3">
        <f t="shared" si="28"/>
        <v>-1.6399999856948853</v>
      </c>
      <c r="AG135" s="3">
        <f t="shared" si="28"/>
        <v>22.079999923706055</v>
      </c>
      <c r="AH135" s="3">
        <f t="shared" si="29"/>
        <v>2.0799999237060547</v>
      </c>
    </row>
    <row r="136" spans="1:34" x14ac:dyDescent="0.4">
      <c r="A136" s="6" t="s">
        <v>415</v>
      </c>
      <c r="B136" s="6" t="str">
        <f t="shared" si="20"/>
        <v>14:52:58.867</v>
      </c>
      <c r="C136" s="6">
        <f t="shared" si="21"/>
        <v>53578.866999999998</v>
      </c>
      <c r="D136" s="6">
        <f t="shared" si="22"/>
        <v>12.309000000001106</v>
      </c>
      <c r="E136" s="6">
        <v>580.68399999999997</v>
      </c>
      <c r="F136" s="6">
        <v>17015.8</v>
      </c>
      <c r="G136" s="6">
        <v>9328</v>
      </c>
      <c r="H136" s="6">
        <v>969</v>
      </c>
      <c r="I136" s="6">
        <v>557.5</v>
      </c>
      <c r="J136" s="3">
        <f t="shared" si="23"/>
        <v>372.75900000000001</v>
      </c>
      <c r="K136" s="3">
        <f t="shared" si="24"/>
        <v>17021.624</v>
      </c>
      <c r="L136" s="3">
        <f t="shared" si="25"/>
        <v>260.54300000000001</v>
      </c>
      <c r="M136" s="3">
        <f t="shared" si="26"/>
        <v>16354.784</v>
      </c>
      <c r="N136" s="3">
        <f t="shared" si="27"/>
        <v>0.26054300000000002</v>
      </c>
      <c r="O136" s="3">
        <f t="shared" si="27"/>
        <v>16.354783999999999</v>
      </c>
      <c r="AC136" s="3">
        <v>8.7569999999999997</v>
      </c>
      <c r="AD136" s="3">
        <v>-2.130000114440918</v>
      </c>
      <c r="AE136" s="3">
        <v>20.959999084472656</v>
      </c>
      <c r="AF136" s="3">
        <f t="shared" si="28"/>
        <v>-2.130000114440918</v>
      </c>
      <c r="AG136" s="3">
        <f t="shared" si="28"/>
        <v>20.959999084472656</v>
      </c>
      <c r="AH136" s="3">
        <f t="shared" si="29"/>
        <v>0.95999908447265625</v>
      </c>
    </row>
    <row r="137" spans="1:34" x14ac:dyDescent="0.4">
      <c r="A137" s="6" t="s">
        <v>416</v>
      </c>
      <c r="B137" s="6" t="str">
        <f t="shared" si="20"/>
        <v>14:52:58.959</v>
      </c>
      <c r="C137" s="6">
        <f t="shared" si="21"/>
        <v>53578.959000000003</v>
      </c>
      <c r="D137" s="6">
        <f t="shared" si="22"/>
        <v>12.401000000005297</v>
      </c>
      <c r="E137" s="6">
        <v>595.81799999999998</v>
      </c>
      <c r="F137" s="6">
        <v>17236.099999999999</v>
      </c>
      <c r="G137" s="6">
        <v>9411.5</v>
      </c>
      <c r="H137" s="6">
        <v>910</v>
      </c>
      <c r="I137" s="6">
        <v>554</v>
      </c>
      <c r="J137" s="3">
        <f t="shared" si="23"/>
        <v>385.2</v>
      </c>
      <c r="K137" s="3">
        <f t="shared" si="24"/>
        <v>17242.093000000001</v>
      </c>
      <c r="L137" s="3">
        <f t="shared" si="25"/>
        <v>272.98399999999998</v>
      </c>
      <c r="M137" s="3">
        <f t="shared" si="26"/>
        <v>16575.253000000001</v>
      </c>
      <c r="N137" s="3">
        <f t="shared" si="27"/>
        <v>0.272984</v>
      </c>
      <c r="O137" s="3">
        <f t="shared" si="27"/>
        <v>16.575253</v>
      </c>
      <c r="AC137" s="3">
        <v>8.827</v>
      </c>
      <c r="AD137" s="3">
        <v>-1.9199999570846558</v>
      </c>
      <c r="AE137" s="3">
        <v>20.920000076293945</v>
      </c>
      <c r="AF137" s="3">
        <f t="shared" si="28"/>
        <v>-1.9199999570846558</v>
      </c>
      <c r="AG137" s="3">
        <f t="shared" si="28"/>
        <v>20.920000076293945</v>
      </c>
      <c r="AH137" s="3">
        <f t="shared" si="29"/>
        <v>0.92000007629394531</v>
      </c>
    </row>
    <row r="138" spans="1:34" x14ac:dyDescent="0.4">
      <c r="A138" s="6" t="s">
        <v>417</v>
      </c>
      <c r="B138" s="6" t="str">
        <f t="shared" si="20"/>
        <v>14:52:59.053</v>
      </c>
      <c r="C138" s="6">
        <f t="shared" si="21"/>
        <v>53579.053</v>
      </c>
      <c r="D138" s="6">
        <f t="shared" si="22"/>
        <v>12.495000000002619</v>
      </c>
      <c r="E138" s="6">
        <v>587.77599999999995</v>
      </c>
      <c r="F138" s="6">
        <v>17332.599999999999</v>
      </c>
      <c r="G138" s="6">
        <v>9462.5</v>
      </c>
      <c r="H138" s="6">
        <v>904.5</v>
      </c>
      <c r="I138" s="6">
        <v>273.5</v>
      </c>
      <c r="J138" s="3">
        <f t="shared" si="23"/>
        <v>375.98</v>
      </c>
      <c r="K138" s="3">
        <f t="shared" si="24"/>
        <v>17338.487000000001</v>
      </c>
      <c r="L138" s="3">
        <f t="shared" si="25"/>
        <v>263.76400000000001</v>
      </c>
      <c r="M138" s="3">
        <f t="shared" si="26"/>
        <v>16671.647000000001</v>
      </c>
      <c r="N138" s="3">
        <f t="shared" si="27"/>
        <v>0.263764</v>
      </c>
      <c r="O138" s="3">
        <f t="shared" si="27"/>
        <v>16.671647</v>
      </c>
      <c r="AC138" s="3">
        <v>8.8949999999999996</v>
      </c>
      <c r="AD138" s="3">
        <v>-3.7400000095367432</v>
      </c>
      <c r="AE138" s="3">
        <v>20.049999237060547</v>
      </c>
      <c r="AF138" s="3">
        <f t="shared" si="28"/>
        <v>-3.7400000095367432</v>
      </c>
      <c r="AG138" s="3">
        <f t="shared" si="28"/>
        <v>20.049999237060547</v>
      </c>
      <c r="AH138" s="3">
        <f t="shared" si="29"/>
        <v>4.9999237060546875E-2</v>
      </c>
    </row>
    <row r="139" spans="1:34" x14ac:dyDescent="0.4">
      <c r="A139" s="6" t="s">
        <v>418</v>
      </c>
      <c r="B139" s="6" t="str">
        <f t="shared" si="20"/>
        <v>14:52:59.146</v>
      </c>
      <c r="C139" s="6">
        <f t="shared" si="21"/>
        <v>53579.146000000001</v>
      </c>
      <c r="D139" s="6">
        <f t="shared" si="22"/>
        <v>12.588000000003376</v>
      </c>
      <c r="E139" s="6">
        <v>582.69000000000005</v>
      </c>
      <c r="F139" s="6">
        <v>17570.2</v>
      </c>
      <c r="G139" s="6">
        <v>9578</v>
      </c>
      <c r="H139" s="6">
        <v>978</v>
      </c>
      <c r="I139" s="6">
        <v>270.75</v>
      </c>
      <c r="J139" s="3">
        <f t="shared" si="23"/>
        <v>367.99099999999999</v>
      </c>
      <c r="K139" s="3">
        <f t="shared" si="24"/>
        <v>17576.007000000001</v>
      </c>
      <c r="L139" s="3">
        <f t="shared" si="25"/>
        <v>255.77499999999998</v>
      </c>
      <c r="M139" s="3">
        <f t="shared" si="26"/>
        <v>16909.167000000001</v>
      </c>
      <c r="N139" s="3">
        <f t="shared" si="27"/>
        <v>0.25577499999999997</v>
      </c>
      <c r="O139" s="3">
        <f t="shared" si="27"/>
        <v>16.909167</v>
      </c>
      <c r="AC139" s="3">
        <v>8.9740000000000002</v>
      </c>
      <c r="AD139" s="3">
        <v>-3.5399999618530273</v>
      </c>
      <c r="AE139" s="3">
        <v>18.719999313354492</v>
      </c>
      <c r="AF139" s="3">
        <f t="shared" si="28"/>
        <v>-3.5399999618530273</v>
      </c>
      <c r="AG139" s="3">
        <f t="shared" si="28"/>
        <v>18.719999313354492</v>
      </c>
      <c r="AH139" s="3">
        <f t="shared" si="29"/>
        <v>-1.2800006866455078</v>
      </c>
    </row>
    <row r="140" spans="1:34" x14ac:dyDescent="0.4">
      <c r="A140" s="6" t="s">
        <v>419</v>
      </c>
      <c r="B140" s="6" t="str">
        <f t="shared" si="20"/>
        <v>14:52:59.236</v>
      </c>
      <c r="C140" s="6">
        <f t="shared" si="21"/>
        <v>53579.235999999997</v>
      </c>
      <c r="D140" s="6">
        <f t="shared" si="22"/>
        <v>12.677999999999884</v>
      </c>
      <c r="E140" s="6">
        <v>594.90499999999997</v>
      </c>
      <c r="F140" s="6">
        <v>17659</v>
      </c>
      <c r="G140" s="6">
        <v>9610</v>
      </c>
      <c r="H140" s="6">
        <v>979</v>
      </c>
      <c r="I140" s="6">
        <v>538.5</v>
      </c>
      <c r="J140" s="3">
        <f t="shared" si="23"/>
        <v>379.12099999999998</v>
      </c>
      <c r="K140" s="3">
        <f t="shared" si="24"/>
        <v>17664.95</v>
      </c>
      <c r="L140" s="3">
        <f t="shared" si="25"/>
        <v>266.90499999999997</v>
      </c>
      <c r="M140" s="3">
        <f t="shared" si="26"/>
        <v>16998.11</v>
      </c>
      <c r="N140" s="3">
        <f t="shared" si="27"/>
        <v>0.266905</v>
      </c>
      <c r="O140" s="3">
        <f t="shared" si="27"/>
        <v>16.99811</v>
      </c>
      <c r="AC140" s="3">
        <v>9.0350000000000001</v>
      </c>
      <c r="AD140" s="3">
        <v>-3.5299999713897705</v>
      </c>
      <c r="AE140" s="3">
        <v>19.370000839233398</v>
      </c>
      <c r="AF140" s="3">
        <f t="shared" si="28"/>
        <v>-3.5299999713897705</v>
      </c>
      <c r="AG140" s="3">
        <f t="shared" si="28"/>
        <v>19.370000839233398</v>
      </c>
      <c r="AH140" s="3">
        <f t="shared" si="29"/>
        <v>-0.62999916076660156</v>
      </c>
    </row>
    <row r="141" spans="1:34" x14ac:dyDescent="0.4">
      <c r="A141" s="6" t="s">
        <v>420</v>
      </c>
      <c r="B141" s="6" t="str">
        <f t="shared" si="20"/>
        <v>14:52:59.330</v>
      </c>
      <c r="C141" s="6">
        <f t="shared" si="21"/>
        <v>53579.33</v>
      </c>
      <c r="D141" s="6">
        <f t="shared" si="22"/>
        <v>12.772000000004482</v>
      </c>
      <c r="E141" s="6">
        <v>599.55399999999997</v>
      </c>
      <c r="F141" s="6">
        <v>17850</v>
      </c>
      <c r="G141" s="6">
        <v>9700</v>
      </c>
      <c r="H141" s="6">
        <v>968</v>
      </c>
      <c r="I141" s="6">
        <v>536.5</v>
      </c>
      <c r="J141" s="3">
        <f t="shared" si="23"/>
        <v>381.43599999999998</v>
      </c>
      <c r="K141" s="3">
        <f t="shared" si="24"/>
        <v>17855.992999999999</v>
      </c>
      <c r="L141" s="3">
        <f t="shared" si="25"/>
        <v>269.21999999999997</v>
      </c>
      <c r="M141" s="3">
        <f t="shared" si="26"/>
        <v>17189.152999999998</v>
      </c>
      <c r="N141" s="3">
        <f t="shared" si="27"/>
        <v>0.26921999999999996</v>
      </c>
      <c r="O141" s="3">
        <f t="shared" si="27"/>
        <v>17.189152999999997</v>
      </c>
      <c r="AC141" s="3">
        <v>9.1029999999999998</v>
      </c>
      <c r="AD141" s="3">
        <v>-4.0799999237060547</v>
      </c>
      <c r="AE141" s="3">
        <v>20.059999465942383</v>
      </c>
      <c r="AF141" s="3">
        <f t="shared" si="28"/>
        <v>-4.0799999237060547</v>
      </c>
      <c r="AG141" s="3">
        <f t="shared" si="28"/>
        <v>20.059999465942383</v>
      </c>
      <c r="AH141" s="3">
        <f t="shared" si="29"/>
        <v>5.9999465942382813E-2</v>
      </c>
    </row>
    <row r="142" spans="1:34" x14ac:dyDescent="0.4">
      <c r="A142" s="6" t="s">
        <v>421</v>
      </c>
      <c r="B142" s="6" t="str">
        <f t="shared" si="20"/>
        <v>14:52:59.424</v>
      </c>
      <c r="C142" s="6">
        <f t="shared" si="21"/>
        <v>53579.423999999999</v>
      </c>
      <c r="D142" s="6">
        <f t="shared" si="22"/>
        <v>12.866000000001804</v>
      </c>
      <c r="E142" s="6">
        <v>600.83900000000006</v>
      </c>
      <c r="F142" s="6">
        <v>17947.5</v>
      </c>
      <c r="G142" s="6">
        <v>9748</v>
      </c>
      <c r="H142" s="6">
        <v>970</v>
      </c>
      <c r="I142" s="6">
        <v>533</v>
      </c>
      <c r="J142" s="3">
        <f t="shared" si="23"/>
        <v>381.53</v>
      </c>
      <c r="K142" s="3">
        <f t="shared" si="24"/>
        <v>17953.501</v>
      </c>
      <c r="L142" s="3">
        <f t="shared" si="25"/>
        <v>269.31399999999996</v>
      </c>
      <c r="M142" s="3">
        <f t="shared" si="26"/>
        <v>17286.661</v>
      </c>
      <c r="N142" s="3">
        <f t="shared" si="27"/>
        <v>0.269314</v>
      </c>
      <c r="O142" s="3">
        <f t="shared" si="27"/>
        <v>17.286660999999999</v>
      </c>
      <c r="AC142" s="3">
        <v>9.1660000000000004</v>
      </c>
      <c r="AD142" s="3">
        <v>-3.809999942779541</v>
      </c>
      <c r="AE142" s="3">
        <v>19.879999160766602</v>
      </c>
      <c r="AF142" s="3">
        <f t="shared" si="28"/>
        <v>-3.809999942779541</v>
      </c>
      <c r="AG142" s="3">
        <f t="shared" si="28"/>
        <v>19.879999160766602</v>
      </c>
      <c r="AH142" s="3">
        <f t="shared" si="29"/>
        <v>-0.12000083923339844</v>
      </c>
    </row>
    <row r="143" spans="1:34" x14ac:dyDescent="0.4">
      <c r="A143" s="6" t="s">
        <v>422</v>
      </c>
      <c r="B143" s="6" t="str">
        <f t="shared" si="20"/>
        <v>14:52:59.517</v>
      </c>
      <c r="C143" s="6">
        <f t="shared" si="21"/>
        <v>53579.517</v>
      </c>
      <c r="D143" s="6">
        <f t="shared" si="22"/>
        <v>12.959000000002561</v>
      </c>
      <c r="E143" s="6">
        <v>595.52599999999995</v>
      </c>
      <c r="F143" s="6">
        <v>18150.3</v>
      </c>
      <c r="G143" s="6">
        <v>9857</v>
      </c>
      <c r="H143" s="6">
        <v>962</v>
      </c>
      <c r="I143" s="6">
        <v>529.5</v>
      </c>
      <c r="J143" s="3">
        <f t="shared" si="23"/>
        <v>373.73899999999998</v>
      </c>
      <c r="K143" s="3">
        <f t="shared" si="24"/>
        <v>18156.221000000001</v>
      </c>
      <c r="L143" s="3">
        <f t="shared" si="25"/>
        <v>261.52299999999997</v>
      </c>
      <c r="M143" s="3">
        <f t="shared" si="26"/>
        <v>17489.381000000001</v>
      </c>
      <c r="N143" s="3">
        <f t="shared" si="27"/>
        <v>0.26152299999999995</v>
      </c>
      <c r="O143" s="3">
        <f t="shared" si="27"/>
        <v>17.489381000000002</v>
      </c>
      <c r="AC143" s="3">
        <v>9.2230000000000008</v>
      </c>
      <c r="AD143" s="3">
        <v>-5.0100002288818359</v>
      </c>
      <c r="AE143" s="3">
        <v>18.360000610351563</v>
      </c>
      <c r="AF143" s="3">
        <f t="shared" si="28"/>
        <v>-5.0100002288818359</v>
      </c>
      <c r="AG143" s="3">
        <f t="shared" si="28"/>
        <v>18.360000610351563</v>
      </c>
      <c r="AH143" s="3">
        <f t="shared" si="29"/>
        <v>-1.6399993896484375</v>
      </c>
    </row>
    <row r="144" spans="1:34" x14ac:dyDescent="0.4">
      <c r="A144" s="6" t="s">
        <v>423</v>
      </c>
      <c r="B144" s="6" t="str">
        <f t="shared" si="20"/>
        <v>14:52:59.610</v>
      </c>
      <c r="C144" s="6">
        <f t="shared" si="21"/>
        <v>53579.61</v>
      </c>
      <c r="D144" s="6">
        <f t="shared" si="22"/>
        <v>13.052000000003318</v>
      </c>
      <c r="E144" s="6">
        <v>612.80399999999997</v>
      </c>
      <c r="F144" s="6">
        <v>18240.900000000001</v>
      </c>
      <c r="G144" s="6">
        <v>9890</v>
      </c>
      <c r="H144" s="6">
        <v>962</v>
      </c>
      <c r="I144" s="6">
        <v>525.5</v>
      </c>
      <c r="J144" s="3">
        <f t="shared" si="23"/>
        <v>389.90899999999999</v>
      </c>
      <c r="K144" s="3">
        <f t="shared" si="24"/>
        <v>18247.025000000001</v>
      </c>
      <c r="L144" s="3">
        <f t="shared" si="25"/>
        <v>277.69299999999998</v>
      </c>
      <c r="M144" s="3">
        <f t="shared" si="26"/>
        <v>17580.185000000001</v>
      </c>
      <c r="N144" s="3">
        <f t="shared" si="27"/>
        <v>0.27769299999999997</v>
      </c>
      <c r="O144" s="3">
        <f t="shared" si="27"/>
        <v>17.580185</v>
      </c>
      <c r="AC144" s="3">
        <v>9.298</v>
      </c>
      <c r="AD144" s="3">
        <v>-5.190000057220459</v>
      </c>
      <c r="AE144" s="3">
        <v>18.469999313354492</v>
      </c>
      <c r="AF144" s="3">
        <f t="shared" si="28"/>
        <v>-5.190000057220459</v>
      </c>
      <c r="AG144" s="3">
        <f t="shared" si="28"/>
        <v>18.469999313354492</v>
      </c>
      <c r="AH144" s="3">
        <f t="shared" si="29"/>
        <v>-1.5300006866455078</v>
      </c>
    </row>
    <row r="145" spans="1:34" x14ac:dyDescent="0.4">
      <c r="A145" s="6" t="s">
        <v>424</v>
      </c>
      <c r="B145" s="6" t="str">
        <f t="shared" si="20"/>
        <v>14:52:59.702</v>
      </c>
      <c r="C145" s="6">
        <f t="shared" si="21"/>
        <v>53579.701999999997</v>
      </c>
      <c r="D145" s="6">
        <f t="shared" si="22"/>
        <v>13.144000000000233</v>
      </c>
      <c r="E145" s="6">
        <v>612.45600000000002</v>
      </c>
      <c r="F145" s="6">
        <v>18446.900000000001</v>
      </c>
      <c r="G145" s="6">
        <v>10001</v>
      </c>
      <c r="H145" s="6">
        <v>951</v>
      </c>
      <c r="I145" s="6">
        <v>522</v>
      </c>
      <c r="J145" s="3">
        <f t="shared" si="23"/>
        <v>387.04399999999998</v>
      </c>
      <c r="K145" s="3">
        <f t="shared" si="24"/>
        <v>18453.006000000001</v>
      </c>
      <c r="L145" s="3">
        <f t="shared" si="25"/>
        <v>274.82799999999997</v>
      </c>
      <c r="M145" s="3">
        <f t="shared" si="26"/>
        <v>17786.166000000001</v>
      </c>
      <c r="N145" s="3">
        <f t="shared" si="27"/>
        <v>0.27482799999999996</v>
      </c>
      <c r="O145" s="3">
        <f t="shared" si="27"/>
        <v>17.786166000000001</v>
      </c>
      <c r="AC145" s="3">
        <v>9.3680000000000003</v>
      </c>
      <c r="AD145" s="3">
        <v>-4.3499999046325684</v>
      </c>
      <c r="AE145" s="3">
        <v>19.530000686645508</v>
      </c>
      <c r="AF145" s="3">
        <f t="shared" si="28"/>
        <v>-4.3499999046325684</v>
      </c>
      <c r="AG145" s="3">
        <f t="shared" si="28"/>
        <v>19.530000686645508</v>
      </c>
      <c r="AH145" s="3">
        <f t="shared" si="29"/>
        <v>-0.46999931335449219</v>
      </c>
    </row>
    <row r="146" spans="1:34" x14ac:dyDescent="0.4">
      <c r="A146" s="6" t="s">
        <v>425</v>
      </c>
      <c r="B146" s="6" t="str">
        <f t="shared" si="20"/>
        <v>14:52:59.797</v>
      </c>
      <c r="C146" s="6">
        <f t="shared" si="21"/>
        <v>53579.796999999999</v>
      </c>
      <c r="D146" s="6">
        <f t="shared" si="22"/>
        <v>13.239000000001397</v>
      </c>
      <c r="E146" s="6">
        <v>619.447</v>
      </c>
      <c r="F146" s="6">
        <v>18547</v>
      </c>
      <c r="G146" s="6">
        <v>10050</v>
      </c>
      <c r="H146" s="6">
        <v>951</v>
      </c>
      <c r="I146" s="6">
        <v>518</v>
      </c>
      <c r="J146" s="3">
        <f t="shared" si="23"/>
        <v>392.81200000000001</v>
      </c>
      <c r="K146" s="3">
        <f t="shared" si="24"/>
        <v>18553.184000000001</v>
      </c>
      <c r="L146" s="3">
        <f t="shared" si="25"/>
        <v>280.596</v>
      </c>
      <c r="M146" s="3">
        <f t="shared" si="26"/>
        <v>17886.344000000001</v>
      </c>
      <c r="N146" s="3">
        <f t="shared" si="27"/>
        <v>0.28059600000000001</v>
      </c>
      <c r="O146" s="3">
        <f t="shared" si="27"/>
        <v>17.886344000000001</v>
      </c>
      <c r="AC146" s="3">
        <v>9.4339999999999993</v>
      </c>
      <c r="AD146" s="3">
        <v>-5.4899997711181641</v>
      </c>
      <c r="AE146" s="3">
        <v>18.540000915527344</v>
      </c>
      <c r="AF146" s="3">
        <f t="shared" si="28"/>
        <v>-5.4899997711181641</v>
      </c>
      <c r="AG146" s="3">
        <f t="shared" si="28"/>
        <v>18.540000915527344</v>
      </c>
      <c r="AH146" s="3">
        <f t="shared" si="29"/>
        <v>-1.4599990844726563</v>
      </c>
    </row>
    <row r="147" spans="1:34" x14ac:dyDescent="0.4">
      <c r="A147" s="6" t="s">
        <v>426</v>
      </c>
      <c r="B147" s="6" t="str">
        <f t="shared" si="20"/>
        <v>14:52:59.892</v>
      </c>
      <c r="C147" s="6">
        <f t="shared" si="21"/>
        <v>53579.892</v>
      </c>
      <c r="D147" s="6">
        <f t="shared" si="22"/>
        <v>13.334000000002561</v>
      </c>
      <c r="E147" s="6">
        <v>619.69299999999998</v>
      </c>
      <c r="F147" s="6">
        <v>18813.599999999999</v>
      </c>
      <c r="G147" s="6">
        <v>10199.5</v>
      </c>
      <c r="H147" s="6">
        <v>886.5</v>
      </c>
      <c r="I147" s="6">
        <v>514.5</v>
      </c>
      <c r="J147" s="3">
        <f t="shared" si="23"/>
        <v>389.80099999999999</v>
      </c>
      <c r="K147" s="3">
        <f t="shared" si="24"/>
        <v>18819.767</v>
      </c>
      <c r="L147" s="3">
        <f t="shared" si="25"/>
        <v>277.58499999999998</v>
      </c>
      <c r="M147" s="3">
        <f t="shared" si="26"/>
        <v>18152.927</v>
      </c>
      <c r="N147" s="3">
        <f t="shared" si="27"/>
        <v>0.27758499999999997</v>
      </c>
      <c r="O147" s="3">
        <f t="shared" si="27"/>
        <v>18.152927000000002</v>
      </c>
      <c r="AC147" s="3">
        <v>9.4979999999999993</v>
      </c>
      <c r="AD147" s="3">
        <v>-5.880000114440918</v>
      </c>
      <c r="AE147" s="3">
        <v>23.940000534057617</v>
      </c>
      <c r="AF147" s="3">
        <f t="shared" si="28"/>
        <v>-5.880000114440918</v>
      </c>
      <c r="AG147" s="3">
        <f t="shared" si="28"/>
        <v>23.940000534057617</v>
      </c>
      <c r="AH147" s="3">
        <f t="shared" si="29"/>
        <v>3.9400005340576172</v>
      </c>
    </row>
    <row r="148" spans="1:34" x14ac:dyDescent="0.4">
      <c r="A148" s="6" t="s">
        <v>427</v>
      </c>
      <c r="B148" s="6" t="str">
        <f t="shared" si="20"/>
        <v>14:52:59.986</v>
      </c>
      <c r="C148" s="6">
        <f t="shared" si="21"/>
        <v>53579.985999999997</v>
      </c>
      <c r="D148" s="6">
        <f t="shared" si="22"/>
        <v>13.427999999999884</v>
      </c>
      <c r="E148" s="6">
        <v>631.53700000000003</v>
      </c>
      <c r="F148" s="6">
        <v>18914.2</v>
      </c>
      <c r="G148" s="6">
        <v>10247.5</v>
      </c>
      <c r="H148" s="6">
        <v>884.5</v>
      </c>
      <c r="I148" s="6">
        <v>253.5</v>
      </c>
      <c r="J148" s="3">
        <f t="shared" si="23"/>
        <v>400.41500000000002</v>
      </c>
      <c r="K148" s="3">
        <f t="shared" si="24"/>
        <v>18920.504000000001</v>
      </c>
      <c r="L148" s="3">
        <f t="shared" si="25"/>
        <v>288.19900000000001</v>
      </c>
      <c r="M148" s="3">
        <f t="shared" si="26"/>
        <v>18253.664000000001</v>
      </c>
      <c r="N148" s="3">
        <f t="shared" si="27"/>
        <v>0.28819900000000004</v>
      </c>
      <c r="O148" s="3">
        <f t="shared" si="27"/>
        <v>18.253664000000001</v>
      </c>
      <c r="AC148" s="3">
        <v>9.5649999999999995</v>
      </c>
      <c r="AD148" s="3">
        <v>-3.4100000858306885</v>
      </c>
      <c r="AE148" s="3">
        <v>20.700000762939453</v>
      </c>
      <c r="AF148" s="3">
        <f t="shared" si="28"/>
        <v>-3.4100000858306885</v>
      </c>
      <c r="AG148" s="3">
        <f t="shared" si="28"/>
        <v>20.700000762939453</v>
      </c>
      <c r="AH148" s="3">
        <f t="shared" si="29"/>
        <v>0.70000076293945313</v>
      </c>
    </row>
    <row r="149" spans="1:34" x14ac:dyDescent="0.4">
      <c r="A149" s="6" t="s">
        <v>428</v>
      </c>
      <c r="B149" s="6" t="str">
        <f t="shared" si="20"/>
        <v>14:53:00.080</v>
      </c>
      <c r="C149" s="6">
        <f t="shared" si="21"/>
        <v>53580.08</v>
      </c>
      <c r="D149" s="6">
        <f t="shared" si="22"/>
        <v>13.522000000004482</v>
      </c>
      <c r="E149" s="6">
        <v>636.85500000000002</v>
      </c>
      <c r="F149" s="6">
        <v>19132.099999999999</v>
      </c>
      <c r="G149" s="6">
        <v>10370.5</v>
      </c>
      <c r="H149" s="6">
        <v>883</v>
      </c>
      <c r="I149" s="6">
        <v>250.75</v>
      </c>
      <c r="J149" s="3">
        <f t="shared" si="23"/>
        <v>403.07100000000003</v>
      </c>
      <c r="K149" s="3">
        <f t="shared" si="24"/>
        <v>19138.453000000001</v>
      </c>
      <c r="L149" s="3">
        <f t="shared" si="25"/>
        <v>290.85500000000002</v>
      </c>
      <c r="M149" s="3">
        <f t="shared" si="26"/>
        <v>18471.613000000001</v>
      </c>
      <c r="N149" s="3">
        <f t="shared" si="27"/>
        <v>0.29085500000000003</v>
      </c>
      <c r="O149" s="3">
        <f t="shared" si="27"/>
        <v>18.471613000000001</v>
      </c>
      <c r="AC149" s="3">
        <v>9.6270000000000007</v>
      </c>
      <c r="AD149" s="3">
        <v>-3.5</v>
      </c>
      <c r="AE149" s="3">
        <v>21.579999923706055</v>
      </c>
      <c r="AF149" s="3">
        <f t="shared" si="28"/>
        <v>-3.5</v>
      </c>
      <c r="AG149" s="3">
        <f t="shared" si="28"/>
        <v>21.579999923706055</v>
      </c>
      <c r="AH149" s="3">
        <f t="shared" si="29"/>
        <v>1.5799999237060547</v>
      </c>
    </row>
    <row r="150" spans="1:34" x14ac:dyDescent="0.4">
      <c r="A150" s="6" t="s">
        <v>429</v>
      </c>
      <c r="B150" s="6" t="str">
        <f t="shared" si="20"/>
        <v>14:53:00.172</v>
      </c>
      <c r="C150" s="6">
        <f t="shared" si="21"/>
        <v>53580.171999999999</v>
      </c>
      <c r="D150" s="6">
        <f t="shared" si="22"/>
        <v>13.614000000001397</v>
      </c>
      <c r="E150" s="6">
        <v>639.00599999999997</v>
      </c>
      <c r="F150" s="6">
        <v>19243.5</v>
      </c>
      <c r="G150" s="6">
        <v>10435</v>
      </c>
      <c r="H150" s="6">
        <v>884</v>
      </c>
      <c r="I150" s="6">
        <v>248.5</v>
      </c>
      <c r="J150" s="3">
        <f t="shared" si="23"/>
        <v>403.86</v>
      </c>
      <c r="K150" s="3">
        <f t="shared" si="24"/>
        <v>19249.870999999999</v>
      </c>
      <c r="L150" s="3">
        <f t="shared" si="25"/>
        <v>291.64400000000001</v>
      </c>
      <c r="M150" s="3">
        <f t="shared" si="26"/>
        <v>18583.030999999999</v>
      </c>
      <c r="N150" s="3">
        <f t="shared" si="27"/>
        <v>0.29164400000000001</v>
      </c>
      <c r="O150" s="3">
        <f t="shared" si="27"/>
        <v>18.583030999999998</v>
      </c>
      <c r="AC150" s="3">
        <v>9.702</v>
      </c>
      <c r="AD150" s="3">
        <v>-2.7200000286102295</v>
      </c>
      <c r="AE150" s="3">
        <v>22.540000915527344</v>
      </c>
      <c r="AF150" s="3">
        <f t="shared" si="28"/>
        <v>-2.7200000286102295</v>
      </c>
      <c r="AG150" s="3">
        <f t="shared" si="28"/>
        <v>22.540000915527344</v>
      </c>
      <c r="AH150" s="3">
        <f t="shared" si="29"/>
        <v>2.5400009155273438</v>
      </c>
    </row>
    <row r="151" spans="1:34" x14ac:dyDescent="0.4">
      <c r="A151" s="6" t="s">
        <v>430</v>
      </c>
      <c r="B151" s="6" t="str">
        <f t="shared" si="20"/>
        <v>14:53:00.267</v>
      </c>
      <c r="C151" s="6">
        <f t="shared" si="21"/>
        <v>53580.267</v>
      </c>
      <c r="D151" s="6">
        <f t="shared" si="22"/>
        <v>13.709000000002561</v>
      </c>
      <c r="E151" s="6">
        <v>631.43700000000001</v>
      </c>
      <c r="F151" s="6">
        <v>19479.7</v>
      </c>
      <c r="G151" s="6">
        <v>10584</v>
      </c>
      <c r="H151" s="6">
        <v>868</v>
      </c>
      <c r="I151" s="6">
        <v>246.75</v>
      </c>
      <c r="J151" s="3">
        <f t="shared" si="23"/>
        <v>393.40600000000001</v>
      </c>
      <c r="K151" s="3">
        <f t="shared" si="24"/>
        <v>19485.96</v>
      </c>
      <c r="L151" s="3">
        <f t="shared" si="25"/>
        <v>281.19</v>
      </c>
      <c r="M151" s="3">
        <f t="shared" si="26"/>
        <v>18819.12</v>
      </c>
      <c r="N151" s="3">
        <f t="shared" si="27"/>
        <v>0.28119</v>
      </c>
      <c r="O151" s="3">
        <f t="shared" si="27"/>
        <v>18.819119999999998</v>
      </c>
      <c r="AC151" s="3">
        <v>9.7650000000000006</v>
      </c>
      <c r="AD151" s="3">
        <v>-3.5</v>
      </c>
      <c r="AE151" s="3">
        <v>21.520000457763672</v>
      </c>
      <c r="AF151" s="3">
        <f t="shared" si="28"/>
        <v>-3.5</v>
      </c>
      <c r="AG151" s="3">
        <f t="shared" si="28"/>
        <v>21.520000457763672</v>
      </c>
      <c r="AH151" s="3">
        <f t="shared" si="29"/>
        <v>1.5200004577636719</v>
      </c>
    </row>
    <row r="152" spans="1:34" x14ac:dyDescent="0.4">
      <c r="A152" s="6" t="s">
        <v>431</v>
      </c>
      <c r="B152" s="6" t="str">
        <f t="shared" si="20"/>
        <v>14:53:00.360</v>
      </c>
      <c r="C152" s="6">
        <f t="shared" si="21"/>
        <v>53580.36</v>
      </c>
      <c r="D152" s="6">
        <f t="shared" si="22"/>
        <v>13.802000000003318</v>
      </c>
      <c r="E152" s="6">
        <v>640.38599999999997</v>
      </c>
      <c r="F152" s="6">
        <v>19590.2</v>
      </c>
      <c r="G152" s="6">
        <v>10645</v>
      </c>
      <c r="H152" s="6">
        <v>874.5</v>
      </c>
      <c r="I152" s="6">
        <v>244.75</v>
      </c>
      <c r="J152" s="3">
        <f t="shared" si="23"/>
        <v>401.005</v>
      </c>
      <c r="K152" s="3">
        <f t="shared" si="24"/>
        <v>19596.562000000002</v>
      </c>
      <c r="L152" s="3">
        <f t="shared" si="25"/>
        <v>288.78899999999999</v>
      </c>
      <c r="M152" s="3">
        <f t="shared" si="26"/>
        <v>18929.722000000002</v>
      </c>
      <c r="N152" s="3">
        <f t="shared" si="27"/>
        <v>0.28878900000000002</v>
      </c>
      <c r="O152" s="3">
        <f t="shared" si="27"/>
        <v>18.929722000000002</v>
      </c>
      <c r="P152" s="6"/>
      <c r="AC152" s="3">
        <v>9.8339999999999996</v>
      </c>
      <c r="AD152" s="3">
        <v>-5.25</v>
      </c>
      <c r="AE152" s="3">
        <v>17.930000305175781</v>
      </c>
      <c r="AF152" s="3">
        <f t="shared" si="28"/>
        <v>-5.25</v>
      </c>
      <c r="AG152" s="3">
        <f t="shared" si="28"/>
        <v>17.930000305175781</v>
      </c>
      <c r="AH152" s="3">
        <f t="shared" si="29"/>
        <v>-2.0699996948242188</v>
      </c>
    </row>
    <row r="153" spans="1:34" x14ac:dyDescent="0.4">
      <c r="A153" s="6" t="s">
        <v>432</v>
      </c>
      <c r="B153" s="6" t="str">
        <f t="shared" si="20"/>
        <v>14:53:00.453</v>
      </c>
      <c r="C153" s="6">
        <f t="shared" si="21"/>
        <v>53580.453000000001</v>
      </c>
      <c r="D153" s="6">
        <f t="shared" si="22"/>
        <v>13.895000000004075</v>
      </c>
      <c r="E153" s="6">
        <v>659.52099999999996</v>
      </c>
      <c r="F153" s="6">
        <v>19814.5</v>
      </c>
      <c r="G153" s="6">
        <v>10770.5</v>
      </c>
      <c r="H153" s="6">
        <v>866</v>
      </c>
      <c r="I153" s="6">
        <v>243.25</v>
      </c>
      <c r="J153" s="3">
        <f t="shared" si="23"/>
        <v>417.39800000000002</v>
      </c>
      <c r="K153" s="3">
        <f t="shared" si="24"/>
        <v>19821.079000000002</v>
      </c>
      <c r="L153" s="3">
        <f t="shared" si="25"/>
        <v>305.18200000000002</v>
      </c>
      <c r="M153" s="3">
        <f t="shared" si="26"/>
        <v>19154.239000000001</v>
      </c>
      <c r="N153" s="3">
        <f t="shared" si="27"/>
        <v>0.30518200000000001</v>
      </c>
      <c r="O153" s="3">
        <f t="shared" si="27"/>
        <v>19.154239</v>
      </c>
      <c r="P153" s="6"/>
      <c r="AC153" s="3">
        <v>9.8879999999999999</v>
      </c>
      <c r="AD153" s="3">
        <v>-4.7800002098083496</v>
      </c>
      <c r="AE153" s="3">
        <v>17.600000381469727</v>
      </c>
      <c r="AF153" s="3">
        <f t="shared" si="28"/>
        <v>-4.7800002098083496</v>
      </c>
      <c r="AG153" s="3">
        <f t="shared" si="28"/>
        <v>17.600000381469727</v>
      </c>
      <c r="AH153" s="3">
        <f t="shared" si="29"/>
        <v>-2.3999996185302734</v>
      </c>
    </row>
    <row r="154" spans="1:34" x14ac:dyDescent="0.4">
      <c r="A154" s="6" t="s">
        <v>433</v>
      </c>
      <c r="B154" s="6" t="str">
        <f t="shared" si="20"/>
        <v>14:53:00.544</v>
      </c>
      <c r="C154" s="6">
        <f t="shared" si="21"/>
        <v>53580.544000000002</v>
      </c>
      <c r="D154" s="6">
        <f t="shared" si="22"/>
        <v>13.986000000004424</v>
      </c>
      <c r="E154" s="6">
        <v>662.75900000000001</v>
      </c>
      <c r="F154" s="6">
        <v>19934</v>
      </c>
      <c r="G154" s="6">
        <v>10844</v>
      </c>
      <c r="H154" s="6">
        <v>847</v>
      </c>
      <c r="I154" s="6">
        <v>241</v>
      </c>
      <c r="J154" s="3">
        <f t="shared" si="23"/>
        <v>419.17599999999999</v>
      </c>
      <c r="K154" s="3">
        <f t="shared" si="24"/>
        <v>19940.609</v>
      </c>
      <c r="L154" s="3">
        <f t="shared" si="25"/>
        <v>306.95999999999998</v>
      </c>
      <c r="M154" s="3">
        <f t="shared" si="26"/>
        <v>19273.769</v>
      </c>
      <c r="N154" s="3">
        <f t="shared" si="27"/>
        <v>0.30696000000000001</v>
      </c>
      <c r="O154" s="3">
        <f t="shared" si="27"/>
        <v>19.273769000000001</v>
      </c>
      <c r="P154" s="6"/>
      <c r="AC154" s="3">
        <v>9.9580000000000002</v>
      </c>
      <c r="AD154" s="3">
        <v>-5.820000171661377</v>
      </c>
      <c r="AE154" s="3">
        <v>18.629999160766602</v>
      </c>
      <c r="AF154" s="3">
        <f t="shared" si="28"/>
        <v>-5.820000171661377</v>
      </c>
      <c r="AG154" s="3">
        <f t="shared" si="28"/>
        <v>18.629999160766602</v>
      </c>
      <c r="AH154" s="3">
        <f t="shared" si="29"/>
        <v>-1.3700008392333984</v>
      </c>
    </row>
    <row r="155" spans="1:34" x14ac:dyDescent="0.4">
      <c r="A155" s="6" t="s">
        <v>434</v>
      </c>
      <c r="B155" s="6" t="str">
        <f t="shared" si="20"/>
        <v>14:53:00.637</v>
      </c>
      <c r="C155" s="6">
        <f t="shared" si="21"/>
        <v>53580.637000000002</v>
      </c>
      <c r="D155" s="6">
        <f t="shared" si="22"/>
        <v>14.07900000000518</v>
      </c>
      <c r="E155" s="6">
        <v>655.30499999999995</v>
      </c>
      <c r="F155" s="6">
        <v>20127</v>
      </c>
      <c r="G155" s="6">
        <v>10974</v>
      </c>
      <c r="H155" s="6">
        <v>929</v>
      </c>
      <c r="I155" s="6">
        <v>239.25</v>
      </c>
      <c r="J155" s="3">
        <f t="shared" si="23"/>
        <v>409.36500000000001</v>
      </c>
      <c r="K155" s="3">
        <f t="shared" si="24"/>
        <v>20133.504000000001</v>
      </c>
      <c r="L155" s="3">
        <f t="shared" si="25"/>
        <v>297.149</v>
      </c>
      <c r="M155" s="3">
        <f t="shared" si="26"/>
        <v>19466.664000000001</v>
      </c>
      <c r="N155" s="3">
        <f t="shared" si="27"/>
        <v>0.297149</v>
      </c>
      <c r="O155" s="3">
        <f t="shared" si="27"/>
        <v>19.466664000000002</v>
      </c>
      <c r="P155" s="6"/>
      <c r="AC155" s="3">
        <v>10.026</v>
      </c>
      <c r="AD155" s="3">
        <v>-5.440000057220459</v>
      </c>
      <c r="AE155" s="3">
        <v>20</v>
      </c>
      <c r="AF155" s="3">
        <f t="shared" si="28"/>
        <v>-5.440000057220459</v>
      </c>
      <c r="AG155" s="3">
        <f t="shared" si="28"/>
        <v>20</v>
      </c>
      <c r="AH155" s="3">
        <f t="shared" si="29"/>
        <v>0</v>
      </c>
    </row>
    <row r="156" spans="1:34" x14ac:dyDescent="0.4">
      <c r="A156" s="6" t="s">
        <v>435</v>
      </c>
      <c r="B156" s="6" t="str">
        <f t="shared" si="20"/>
        <v>14:53:00.731</v>
      </c>
      <c r="C156" s="6">
        <f t="shared" si="21"/>
        <v>53580.731</v>
      </c>
      <c r="D156" s="6">
        <f t="shared" si="22"/>
        <v>14.173000000002503</v>
      </c>
      <c r="E156" s="6">
        <v>674.79899999999998</v>
      </c>
      <c r="F156" s="6">
        <v>20237</v>
      </c>
      <c r="G156" s="6">
        <v>11031</v>
      </c>
      <c r="H156" s="6">
        <v>933</v>
      </c>
      <c r="I156" s="6">
        <v>476.5</v>
      </c>
      <c r="J156" s="3">
        <f t="shared" si="23"/>
        <v>427.51299999999998</v>
      </c>
      <c r="K156" s="3">
        <f t="shared" si="24"/>
        <v>20243.734</v>
      </c>
      <c r="L156" s="3">
        <f t="shared" si="25"/>
        <v>315.29699999999997</v>
      </c>
      <c r="M156" s="3">
        <f t="shared" si="26"/>
        <v>19576.894</v>
      </c>
      <c r="N156" s="3">
        <f t="shared" si="27"/>
        <v>0.31529699999999999</v>
      </c>
      <c r="O156" s="3">
        <f t="shared" si="27"/>
        <v>19.576893999999999</v>
      </c>
      <c r="P156" s="6"/>
      <c r="AC156" s="3">
        <v>10.096</v>
      </c>
      <c r="AD156" s="3">
        <v>-7.0900001525878906</v>
      </c>
      <c r="AE156" s="3">
        <v>17.200000762939453</v>
      </c>
      <c r="AF156" s="3">
        <f t="shared" si="28"/>
        <v>-7.0900001525878906</v>
      </c>
      <c r="AG156" s="3">
        <f t="shared" si="28"/>
        <v>17.200000762939453</v>
      </c>
      <c r="AH156" s="3">
        <f t="shared" si="29"/>
        <v>-2.7999992370605469</v>
      </c>
    </row>
    <row r="157" spans="1:34" x14ac:dyDescent="0.4">
      <c r="A157" s="6" t="s">
        <v>436</v>
      </c>
      <c r="B157" s="6" t="str">
        <f t="shared" si="20"/>
        <v>14:53:00.825</v>
      </c>
      <c r="C157" s="6">
        <f t="shared" si="21"/>
        <v>53580.824999999997</v>
      </c>
      <c r="D157" s="6">
        <f t="shared" si="22"/>
        <v>14.266999999999825</v>
      </c>
      <c r="E157" s="6">
        <v>662.87099999999998</v>
      </c>
      <c r="F157" s="6">
        <v>20441.099999999999</v>
      </c>
      <c r="G157" s="6">
        <v>11175</v>
      </c>
      <c r="H157" s="6">
        <v>845</v>
      </c>
      <c r="I157" s="6">
        <v>475</v>
      </c>
      <c r="J157" s="3">
        <f t="shared" si="23"/>
        <v>413.09300000000002</v>
      </c>
      <c r="K157" s="3">
        <f t="shared" si="24"/>
        <v>20447.672999999999</v>
      </c>
      <c r="L157" s="3">
        <f t="shared" si="25"/>
        <v>300.87700000000001</v>
      </c>
      <c r="M157" s="3">
        <f t="shared" si="26"/>
        <v>19780.832999999999</v>
      </c>
      <c r="N157" s="3">
        <f t="shared" si="27"/>
        <v>0.30087700000000001</v>
      </c>
      <c r="O157" s="3">
        <f t="shared" si="27"/>
        <v>19.780832999999998</v>
      </c>
      <c r="P157" s="6"/>
      <c r="AC157" s="3">
        <v>10.164999999999999</v>
      </c>
      <c r="AD157" s="3">
        <v>-5.5999999046325684</v>
      </c>
      <c r="AE157" s="3">
        <v>18.190000534057617</v>
      </c>
      <c r="AF157" s="3">
        <f t="shared" si="28"/>
        <v>-5.5999999046325684</v>
      </c>
      <c r="AG157" s="3">
        <f t="shared" si="28"/>
        <v>18.190000534057617</v>
      </c>
      <c r="AH157" s="3">
        <f t="shared" si="29"/>
        <v>-1.8099994659423828</v>
      </c>
    </row>
    <row r="158" spans="1:34" x14ac:dyDescent="0.4">
      <c r="A158" s="6" t="s">
        <v>437</v>
      </c>
      <c r="B158" s="6" t="str">
        <f t="shared" si="20"/>
        <v>14:53:00.920</v>
      </c>
      <c r="C158" s="6">
        <f t="shared" si="21"/>
        <v>53580.92</v>
      </c>
      <c r="D158" s="6">
        <f t="shared" si="22"/>
        <v>14.36200000000099</v>
      </c>
      <c r="E158" s="6">
        <v>680.79399999999998</v>
      </c>
      <c r="F158" s="6">
        <v>20556.7</v>
      </c>
      <c r="G158" s="6">
        <v>11239</v>
      </c>
      <c r="H158" s="6">
        <v>859</v>
      </c>
      <c r="I158" s="6">
        <v>235.25</v>
      </c>
      <c r="J158" s="3">
        <f t="shared" si="23"/>
        <v>429.60199999999998</v>
      </c>
      <c r="K158" s="3">
        <f t="shared" si="24"/>
        <v>20563.483</v>
      </c>
      <c r="L158" s="3">
        <f t="shared" si="25"/>
        <v>317.38599999999997</v>
      </c>
      <c r="M158" s="3">
        <f t="shared" si="26"/>
        <v>19896.643</v>
      </c>
      <c r="N158" s="3">
        <f t="shared" si="27"/>
        <v>0.317386</v>
      </c>
      <c r="O158" s="3">
        <f t="shared" si="27"/>
        <v>19.896643000000001</v>
      </c>
      <c r="P158" s="6"/>
      <c r="AC158" s="3">
        <v>10.231</v>
      </c>
      <c r="AD158" s="3">
        <v>-5.8899998664855957</v>
      </c>
      <c r="AE158" s="3">
        <v>17.239999771118164</v>
      </c>
      <c r="AF158" s="3">
        <f t="shared" si="28"/>
        <v>-5.8899998664855957</v>
      </c>
      <c r="AG158" s="3">
        <f t="shared" si="28"/>
        <v>17.239999771118164</v>
      </c>
      <c r="AH158" s="3">
        <f t="shared" si="29"/>
        <v>-2.7600002288818359</v>
      </c>
    </row>
    <row r="159" spans="1:34" x14ac:dyDescent="0.4">
      <c r="A159" s="6" t="s">
        <v>438</v>
      </c>
      <c r="B159" s="6" t="str">
        <f t="shared" si="20"/>
        <v>14:53:01.012</v>
      </c>
      <c r="C159" s="6">
        <f t="shared" si="21"/>
        <v>53581.012000000002</v>
      </c>
      <c r="D159" s="6">
        <f t="shared" si="22"/>
        <v>14.45400000000518</v>
      </c>
      <c r="E159" s="6">
        <v>698.82600000000002</v>
      </c>
      <c r="F159" s="6">
        <v>20808.900000000001</v>
      </c>
      <c r="G159" s="6">
        <v>11397</v>
      </c>
      <c r="H159" s="6">
        <v>854.5</v>
      </c>
      <c r="I159" s="6">
        <v>233</v>
      </c>
      <c r="J159" s="3">
        <f t="shared" si="23"/>
        <v>444.55099999999999</v>
      </c>
      <c r="K159" s="3">
        <f t="shared" si="24"/>
        <v>20815.884999999998</v>
      </c>
      <c r="L159" s="3">
        <f t="shared" si="25"/>
        <v>332.33499999999998</v>
      </c>
      <c r="M159" s="3">
        <f t="shared" si="26"/>
        <v>20149.044999999998</v>
      </c>
      <c r="N159" s="3">
        <f t="shared" si="27"/>
        <v>0.33233499999999999</v>
      </c>
      <c r="O159" s="3">
        <f t="shared" si="27"/>
        <v>20.149044999999997</v>
      </c>
      <c r="P159" s="6"/>
      <c r="AC159" s="3">
        <v>10.292999999999999</v>
      </c>
      <c r="AD159" s="3">
        <v>-5.1399998664855957</v>
      </c>
      <c r="AE159" s="3">
        <v>20.379999160766602</v>
      </c>
      <c r="AF159" s="3">
        <f t="shared" si="28"/>
        <v>-5.1399998664855957</v>
      </c>
      <c r="AG159" s="3">
        <f t="shared" si="28"/>
        <v>20.379999160766602</v>
      </c>
      <c r="AH159" s="3">
        <f t="shared" si="29"/>
        <v>0.37999916076660156</v>
      </c>
    </row>
    <row r="160" spans="1:34" x14ac:dyDescent="0.4">
      <c r="A160" s="6" t="s">
        <v>439</v>
      </c>
      <c r="B160" s="6" t="str">
        <f t="shared" si="20"/>
        <v>14:53:01.102</v>
      </c>
      <c r="C160" s="6">
        <f t="shared" si="21"/>
        <v>53581.101999999999</v>
      </c>
      <c r="D160" s="6">
        <f t="shared" si="22"/>
        <v>14.544000000001688</v>
      </c>
      <c r="E160" s="6">
        <v>714.57899999999995</v>
      </c>
      <c r="F160" s="6">
        <v>20931.599999999999</v>
      </c>
      <c r="G160" s="6">
        <v>11470</v>
      </c>
      <c r="H160" s="6">
        <v>855</v>
      </c>
      <c r="I160" s="6">
        <v>231</v>
      </c>
      <c r="J160" s="3">
        <f t="shared" si="23"/>
        <v>458.80399999999997</v>
      </c>
      <c r="K160" s="3">
        <f t="shared" si="24"/>
        <v>20938.768</v>
      </c>
      <c r="L160" s="3">
        <f t="shared" si="25"/>
        <v>346.58799999999997</v>
      </c>
      <c r="M160" s="3">
        <f t="shared" si="26"/>
        <v>20271.928</v>
      </c>
      <c r="N160" s="3">
        <f t="shared" si="27"/>
        <v>0.34658799999999995</v>
      </c>
      <c r="O160" s="3">
        <f t="shared" si="27"/>
        <v>20.271927999999999</v>
      </c>
      <c r="P160" s="6"/>
      <c r="AC160" s="3">
        <v>10.359</v>
      </c>
      <c r="AD160" s="3">
        <v>-7.5500001907348633</v>
      </c>
      <c r="AE160" s="3">
        <v>22.010000228881836</v>
      </c>
      <c r="AF160" s="3">
        <f t="shared" si="28"/>
        <v>-7.5500001907348633</v>
      </c>
      <c r="AG160" s="3">
        <f t="shared" si="28"/>
        <v>22.010000228881836</v>
      </c>
      <c r="AH160" s="3">
        <f t="shared" si="29"/>
        <v>2.0100002288818359</v>
      </c>
    </row>
    <row r="161" spans="1:34" x14ac:dyDescent="0.4">
      <c r="A161" s="6" t="s">
        <v>440</v>
      </c>
      <c r="B161" s="6" t="str">
        <f t="shared" si="20"/>
        <v>14:53:01.194</v>
      </c>
      <c r="C161" s="6">
        <f t="shared" si="21"/>
        <v>53581.194000000003</v>
      </c>
      <c r="D161" s="6">
        <f t="shared" si="22"/>
        <v>14.636000000005879</v>
      </c>
      <c r="E161" s="6">
        <v>713.45600000000002</v>
      </c>
      <c r="F161" s="6">
        <v>21143.200000000001</v>
      </c>
      <c r="G161" s="6">
        <v>11618</v>
      </c>
      <c r="H161" s="6">
        <v>909</v>
      </c>
      <c r="I161" s="6">
        <v>229.25</v>
      </c>
      <c r="J161" s="3">
        <f t="shared" si="23"/>
        <v>455.096</v>
      </c>
      <c r="K161" s="3">
        <f t="shared" si="24"/>
        <v>21150.338</v>
      </c>
      <c r="L161" s="3">
        <f t="shared" si="25"/>
        <v>342.88</v>
      </c>
      <c r="M161" s="3">
        <f t="shared" si="26"/>
        <v>20483.498</v>
      </c>
      <c r="N161" s="3">
        <f t="shared" si="27"/>
        <v>0.34288000000000002</v>
      </c>
      <c r="O161" s="3">
        <f t="shared" si="27"/>
        <v>20.483498000000001</v>
      </c>
      <c r="P161" s="6"/>
      <c r="AC161" s="3">
        <v>10.428000000000001</v>
      </c>
      <c r="AD161" s="3">
        <v>-5.5799999237060547</v>
      </c>
      <c r="AE161" s="3">
        <v>22.139999389648438</v>
      </c>
      <c r="AF161" s="3">
        <f t="shared" si="28"/>
        <v>-5.5799999237060547</v>
      </c>
      <c r="AG161" s="3">
        <f t="shared" si="28"/>
        <v>22.139999389648438</v>
      </c>
      <c r="AH161" s="3">
        <f t="shared" si="29"/>
        <v>2.1399993896484375</v>
      </c>
    </row>
    <row r="162" spans="1:34" x14ac:dyDescent="0.4">
      <c r="A162" s="6" t="s">
        <v>441</v>
      </c>
      <c r="B162" s="6" t="str">
        <f t="shared" si="20"/>
        <v>14:53:01.287</v>
      </c>
      <c r="C162" s="6">
        <f t="shared" si="21"/>
        <v>53581.286999999997</v>
      </c>
      <c r="D162" s="6">
        <f t="shared" si="22"/>
        <v>14.72899999999936</v>
      </c>
      <c r="E162" s="6">
        <v>731.09299999999996</v>
      </c>
      <c r="F162" s="6">
        <v>21268.9</v>
      </c>
      <c r="G162" s="6">
        <v>11694</v>
      </c>
      <c r="H162" s="6">
        <v>908</v>
      </c>
      <c r="I162" s="6">
        <v>456.5</v>
      </c>
      <c r="J162" s="3">
        <f t="shared" si="23"/>
        <v>471.19600000000003</v>
      </c>
      <c r="K162" s="3">
        <f t="shared" si="24"/>
        <v>21276.243999999999</v>
      </c>
      <c r="L162" s="3">
        <f t="shared" si="25"/>
        <v>358.98</v>
      </c>
      <c r="M162" s="3">
        <f t="shared" si="26"/>
        <v>20609.403999999999</v>
      </c>
      <c r="N162" s="3">
        <f t="shared" si="27"/>
        <v>0.35898000000000002</v>
      </c>
      <c r="O162" s="3">
        <f t="shared" si="27"/>
        <v>20.609403999999998</v>
      </c>
      <c r="P162" s="6"/>
      <c r="AC162" s="3">
        <v>10.494</v>
      </c>
      <c r="AD162" s="3">
        <v>-4.6100001335144043</v>
      </c>
      <c r="AE162" s="3">
        <v>20.030000686645508</v>
      </c>
      <c r="AF162" s="3">
        <f t="shared" si="28"/>
        <v>-4.6100001335144043</v>
      </c>
      <c r="AG162" s="3">
        <f t="shared" si="28"/>
        <v>20.030000686645508</v>
      </c>
      <c r="AH162" s="3">
        <f t="shared" si="29"/>
        <v>3.0000686645507813E-2</v>
      </c>
    </row>
    <row r="163" spans="1:34" x14ac:dyDescent="0.4">
      <c r="A163" s="6" t="s">
        <v>442</v>
      </c>
      <c r="B163" s="6" t="str">
        <f t="shared" si="20"/>
        <v>14:53:01.380</v>
      </c>
      <c r="C163" s="6">
        <f t="shared" si="21"/>
        <v>53581.38</v>
      </c>
      <c r="D163" s="6">
        <f t="shared" si="22"/>
        <v>14.822000000000116</v>
      </c>
      <c r="E163" s="6">
        <v>728.10799999999995</v>
      </c>
      <c r="F163" s="6">
        <v>21491.3</v>
      </c>
      <c r="G163" s="6">
        <v>11854.5</v>
      </c>
      <c r="H163" s="6">
        <v>844.5</v>
      </c>
      <c r="I163" s="6">
        <v>454.5</v>
      </c>
      <c r="J163" s="3">
        <f t="shared" si="23"/>
        <v>465.49400000000003</v>
      </c>
      <c r="K163" s="3">
        <f t="shared" si="24"/>
        <v>21498.591</v>
      </c>
      <c r="L163" s="3">
        <f t="shared" si="25"/>
        <v>353.27800000000002</v>
      </c>
      <c r="M163" s="3">
        <f t="shared" si="26"/>
        <v>20831.751</v>
      </c>
      <c r="N163" s="3">
        <f t="shared" si="27"/>
        <v>0.35327800000000004</v>
      </c>
      <c r="O163" s="3">
        <f t="shared" si="27"/>
        <v>20.831751000000001</v>
      </c>
      <c r="P163" s="6"/>
      <c r="AC163" s="3">
        <v>10.564</v>
      </c>
      <c r="AD163" s="3">
        <v>-5.2699999809265137</v>
      </c>
      <c r="AE163" s="3">
        <v>22.030000686645508</v>
      </c>
      <c r="AF163" s="3">
        <f t="shared" si="28"/>
        <v>-5.2699999809265137</v>
      </c>
      <c r="AG163" s="3">
        <f t="shared" si="28"/>
        <v>22.030000686645508</v>
      </c>
      <c r="AH163" s="3">
        <f t="shared" si="29"/>
        <v>2.0300006866455078</v>
      </c>
    </row>
    <row r="164" spans="1:34" x14ac:dyDescent="0.4">
      <c r="A164" s="6" t="s">
        <v>443</v>
      </c>
      <c r="B164" s="6" t="str">
        <f t="shared" si="20"/>
        <v>14:53:01.475</v>
      </c>
      <c r="C164" s="6">
        <f t="shared" si="21"/>
        <v>53581.474999999999</v>
      </c>
      <c r="D164" s="6">
        <f t="shared" si="22"/>
        <v>14.917000000001281</v>
      </c>
      <c r="E164" s="6">
        <v>764.86800000000005</v>
      </c>
      <c r="F164" s="6">
        <v>21602.6</v>
      </c>
      <c r="G164" s="6">
        <v>11909</v>
      </c>
      <c r="H164" s="6">
        <v>836.5</v>
      </c>
      <c r="I164" s="6">
        <v>225.25</v>
      </c>
      <c r="J164" s="3">
        <f t="shared" si="23"/>
        <v>500.892</v>
      </c>
      <c r="K164" s="3">
        <f t="shared" si="24"/>
        <v>21610.331999999999</v>
      </c>
      <c r="L164" s="3">
        <f t="shared" si="25"/>
        <v>388.67599999999999</v>
      </c>
      <c r="M164" s="3">
        <f t="shared" si="26"/>
        <v>20943.491999999998</v>
      </c>
      <c r="N164" s="3">
        <f t="shared" si="27"/>
        <v>0.38867600000000002</v>
      </c>
      <c r="O164" s="3">
        <f t="shared" si="27"/>
        <v>20.943491999999999</v>
      </c>
      <c r="P164" s="6"/>
      <c r="AC164" s="3">
        <v>10.635999999999999</v>
      </c>
      <c r="AD164" s="3">
        <v>-5.2600002288818359</v>
      </c>
      <c r="AE164" s="3">
        <v>21.379999160766602</v>
      </c>
      <c r="AF164" s="3">
        <f t="shared" si="28"/>
        <v>-5.2600002288818359</v>
      </c>
      <c r="AG164" s="3">
        <f t="shared" si="28"/>
        <v>21.379999160766602</v>
      </c>
      <c r="AH164" s="3">
        <f t="shared" si="29"/>
        <v>1.3799991607666016</v>
      </c>
    </row>
    <row r="165" spans="1:34" x14ac:dyDescent="0.4">
      <c r="A165" s="6" t="s">
        <v>444</v>
      </c>
      <c r="B165" s="6" t="str">
        <f t="shared" si="20"/>
        <v>14:53:01.569</v>
      </c>
      <c r="C165" s="6">
        <f t="shared" si="21"/>
        <v>53581.569000000003</v>
      </c>
      <c r="D165" s="6">
        <f t="shared" si="22"/>
        <v>15.011000000005879</v>
      </c>
      <c r="E165" s="6">
        <v>763.50599999999997</v>
      </c>
      <c r="F165" s="6">
        <v>21832.6</v>
      </c>
      <c r="G165" s="6">
        <v>12077</v>
      </c>
      <c r="H165" s="6">
        <v>898</v>
      </c>
      <c r="I165" s="6">
        <v>223</v>
      </c>
      <c r="J165" s="3">
        <f t="shared" si="23"/>
        <v>496.72</v>
      </c>
      <c r="K165" s="3">
        <f t="shared" si="24"/>
        <v>21840.297999999999</v>
      </c>
      <c r="L165" s="3">
        <f t="shared" si="25"/>
        <v>384.50400000000002</v>
      </c>
      <c r="M165" s="3">
        <f t="shared" si="26"/>
        <v>21173.457999999999</v>
      </c>
      <c r="N165" s="3">
        <f t="shared" si="27"/>
        <v>0.38450400000000001</v>
      </c>
      <c r="O165" s="3">
        <f t="shared" si="27"/>
        <v>21.173458</v>
      </c>
      <c r="P165" s="6"/>
      <c r="AC165" s="3">
        <v>10.691000000000001</v>
      </c>
      <c r="AD165" s="3">
        <v>-5.2600002288818359</v>
      </c>
      <c r="AE165" s="3">
        <v>21.379999160766602</v>
      </c>
      <c r="AF165" s="3">
        <f t="shared" si="28"/>
        <v>-5.2600002288818359</v>
      </c>
      <c r="AG165" s="3">
        <f t="shared" si="28"/>
        <v>21.379999160766602</v>
      </c>
      <c r="AH165" s="3">
        <f t="shared" si="29"/>
        <v>1.3799991607666016</v>
      </c>
    </row>
    <row r="166" spans="1:34" x14ac:dyDescent="0.4">
      <c r="A166" s="6" t="s">
        <v>445</v>
      </c>
      <c r="B166" s="6" t="str">
        <f t="shared" si="20"/>
        <v>14:53:01.662</v>
      </c>
      <c r="C166" s="6">
        <f t="shared" si="21"/>
        <v>53581.661999999997</v>
      </c>
      <c r="D166" s="6">
        <f t="shared" si="22"/>
        <v>15.10399999999936</v>
      </c>
      <c r="E166" s="6">
        <v>750.25900000000001</v>
      </c>
      <c r="F166" s="6">
        <v>21924.5</v>
      </c>
      <c r="G166" s="6">
        <v>12153.5</v>
      </c>
      <c r="H166" s="6">
        <v>825.5</v>
      </c>
      <c r="I166" s="6">
        <v>444</v>
      </c>
      <c r="J166" s="3">
        <f t="shared" si="23"/>
        <v>482.351</v>
      </c>
      <c r="K166" s="3">
        <f t="shared" si="24"/>
        <v>21932.03</v>
      </c>
      <c r="L166" s="3">
        <f t="shared" si="25"/>
        <v>370.13499999999999</v>
      </c>
      <c r="M166" s="3">
        <f t="shared" si="26"/>
        <v>21265.19</v>
      </c>
      <c r="N166" s="3">
        <f t="shared" si="27"/>
        <v>0.37013499999999999</v>
      </c>
      <c r="O166" s="3">
        <f t="shared" si="27"/>
        <v>21.26519</v>
      </c>
      <c r="P166" s="6"/>
      <c r="AC166" s="3">
        <v>10.746</v>
      </c>
      <c r="AD166" s="3">
        <v>-5.9200000762939453</v>
      </c>
      <c r="AE166" s="3">
        <v>18.260000228881836</v>
      </c>
      <c r="AF166" s="3">
        <f t="shared" si="28"/>
        <v>-5.9200000762939453</v>
      </c>
      <c r="AG166" s="3">
        <f t="shared" si="28"/>
        <v>18.260000228881836</v>
      </c>
      <c r="AH166" s="3">
        <f t="shared" si="29"/>
        <v>-1.7399997711181641</v>
      </c>
    </row>
    <row r="167" spans="1:34" x14ac:dyDescent="0.4">
      <c r="A167" s="6" t="s">
        <v>446</v>
      </c>
      <c r="B167" s="6" t="str">
        <f t="shared" si="20"/>
        <v>14:53:01.755</v>
      </c>
      <c r="C167" s="6">
        <f t="shared" si="21"/>
        <v>53581.754999999997</v>
      </c>
      <c r="D167" s="6">
        <f t="shared" si="22"/>
        <v>15.197000000000116</v>
      </c>
      <c r="E167" s="6">
        <v>783.47500000000002</v>
      </c>
      <c r="F167" s="6">
        <v>22205.9</v>
      </c>
      <c r="G167" s="6">
        <v>12339.5</v>
      </c>
      <c r="H167" s="6">
        <v>832</v>
      </c>
      <c r="I167" s="6">
        <v>220.5</v>
      </c>
      <c r="J167" s="3">
        <f t="shared" si="23"/>
        <v>512.12699999999995</v>
      </c>
      <c r="K167" s="3">
        <f t="shared" si="24"/>
        <v>22213.813999999998</v>
      </c>
      <c r="L167" s="3">
        <f t="shared" si="25"/>
        <v>399.91099999999994</v>
      </c>
      <c r="M167" s="3">
        <f t="shared" si="26"/>
        <v>21546.973999999998</v>
      </c>
      <c r="N167" s="3">
        <f t="shared" si="27"/>
        <v>0.39991099999999996</v>
      </c>
      <c r="O167" s="3">
        <f t="shared" si="27"/>
        <v>21.546973999999999</v>
      </c>
      <c r="P167" s="6"/>
      <c r="AC167" s="3">
        <v>10.824999999999999</v>
      </c>
      <c r="AD167" s="3">
        <v>-5.4099998474121094</v>
      </c>
      <c r="AE167" s="3">
        <v>19.399999618530273</v>
      </c>
      <c r="AF167" s="3">
        <f t="shared" si="28"/>
        <v>-5.4099998474121094</v>
      </c>
      <c r="AG167" s="3">
        <f t="shared" si="28"/>
        <v>19.399999618530273</v>
      </c>
      <c r="AH167" s="3">
        <f t="shared" si="29"/>
        <v>-0.60000038146972656</v>
      </c>
    </row>
    <row r="168" spans="1:34" x14ac:dyDescent="0.4">
      <c r="A168" s="6" t="s">
        <v>447</v>
      </c>
      <c r="B168" s="6" t="str">
        <f t="shared" si="20"/>
        <v>14:53:01.849</v>
      </c>
      <c r="C168" s="6">
        <f t="shared" si="21"/>
        <v>53581.849000000002</v>
      </c>
      <c r="D168" s="6">
        <f t="shared" si="22"/>
        <v>15.291000000004715</v>
      </c>
      <c r="E168" s="6">
        <v>807.404</v>
      </c>
      <c r="F168" s="6">
        <v>22341.9</v>
      </c>
      <c r="G168" s="6">
        <v>12425.5</v>
      </c>
      <c r="H168" s="6">
        <v>784.5</v>
      </c>
      <c r="I168" s="6">
        <v>218.5</v>
      </c>
      <c r="J168" s="3">
        <f t="shared" si="23"/>
        <v>534.39300000000003</v>
      </c>
      <c r="K168" s="3">
        <f t="shared" si="24"/>
        <v>22350.097000000002</v>
      </c>
      <c r="L168" s="3">
        <f t="shared" si="25"/>
        <v>422.17700000000002</v>
      </c>
      <c r="M168" s="3">
        <f t="shared" si="26"/>
        <v>21683.257000000001</v>
      </c>
      <c r="N168" s="3">
        <f t="shared" si="27"/>
        <v>0.42217700000000002</v>
      </c>
      <c r="O168" s="3">
        <f t="shared" si="27"/>
        <v>21.683257000000001</v>
      </c>
      <c r="P168" s="6"/>
      <c r="AC168" s="3">
        <v>10.926</v>
      </c>
      <c r="AD168" s="3">
        <v>-5.119999885559082</v>
      </c>
      <c r="AE168" s="3">
        <v>17.889999389648438</v>
      </c>
      <c r="AF168" s="3">
        <f t="shared" si="28"/>
        <v>-5.119999885559082</v>
      </c>
      <c r="AG168" s="3">
        <f t="shared" si="28"/>
        <v>17.889999389648438</v>
      </c>
      <c r="AH168" s="3">
        <f t="shared" si="29"/>
        <v>-2.1100006103515625</v>
      </c>
    </row>
    <row r="169" spans="1:34" x14ac:dyDescent="0.4">
      <c r="A169" s="6" t="s">
        <v>448</v>
      </c>
      <c r="B169" s="6" t="str">
        <f t="shared" si="20"/>
        <v>14:53:01.941</v>
      </c>
      <c r="C169" s="6">
        <f t="shared" si="21"/>
        <v>53581.940999999999</v>
      </c>
      <c r="D169" s="6">
        <f t="shared" si="22"/>
        <v>15.38300000000163</v>
      </c>
      <c r="E169" s="6">
        <v>799.79899999999998</v>
      </c>
      <c r="F169" s="6">
        <v>22516.799999999999</v>
      </c>
      <c r="G169" s="6">
        <v>12562.5</v>
      </c>
      <c r="H169" s="6">
        <v>827.5</v>
      </c>
      <c r="I169" s="6">
        <v>216.75</v>
      </c>
      <c r="J169" s="3">
        <f t="shared" si="23"/>
        <v>524.65200000000004</v>
      </c>
      <c r="K169" s="3">
        <f t="shared" si="24"/>
        <v>22524.891</v>
      </c>
      <c r="L169" s="3">
        <f t="shared" si="25"/>
        <v>412.43600000000004</v>
      </c>
      <c r="M169" s="3">
        <f t="shared" si="26"/>
        <v>21858.050999999999</v>
      </c>
      <c r="N169" s="3">
        <f t="shared" si="27"/>
        <v>0.41243600000000002</v>
      </c>
      <c r="O169" s="3">
        <f t="shared" si="27"/>
        <v>21.858051</v>
      </c>
      <c r="P169" s="6"/>
      <c r="AC169" s="3">
        <v>10.983000000000001</v>
      </c>
      <c r="AD169" s="3">
        <v>-3.9900000095367432</v>
      </c>
      <c r="AE169" s="3">
        <v>16.670000076293945</v>
      </c>
      <c r="AF169" s="3">
        <f t="shared" si="28"/>
        <v>-3.9900000095367432</v>
      </c>
      <c r="AG169" s="3">
        <f t="shared" si="28"/>
        <v>16.670000076293945</v>
      </c>
      <c r="AH169" s="3">
        <f t="shared" si="29"/>
        <v>-3.3299999237060547</v>
      </c>
    </row>
    <row r="170" spans="1:34" x14ac:dyDescent="0.4">
      <c r="A170" s="6" t="s">
        <v>449</v>
      </c>
      <c r="B170" s="6" t="str">
        <f t="shared" si="20"/>
        <v>14:53:02.032</v>
      </c>
      <c r="C170" s="6">
        <f t="shared" si="21"/>
        <v>53582.031999999999</v>
      </c>
      <c r="D170" s="6">
        <f t="shared" si="22"/>
        <v>15.474000000001979</v>
      </c>
      <c r="E170" s="6">
        <v>834.02499999999998</v>
      </c>
      <c r="F170" s="6">
        <v>22646</v>
      </c>
      <c r="G170" s="6">
        <v>12638.5</v>
      </c>
      <c r="H170" s="6">
        <v>812.5</v>
      </c>
      <c r="I170" s="6">
        <v>215.5</v>
      </c>
      <c r="J170" s="3">
        <f t="shared" si="23"/>
        <v>557.29700000000003</v>
      </c>
      <c r="K170" s="3">
        <f t="shared" si="24"/>
        <v>22654.499</v>
      </c>
      <c r="L170" s="3">
        <f t="shared" si="25"/>
        <v>445.08100000000002</v>
      </c>
      <c r="M170" s="3">
        <f t="shared" si="26"/>
        <v>21987.659</v>
      </c>
      <c r="N170" s="3">
        <f t="shared" si="27"/>
        <v>0.445081</v>
      </c>
      <c r="O170" s="3">
        <f t="shared" si="27"/>
        <v>21.987659000000001</v>
      </c>
      <c r="P170" s="6"/>
      <c r="AC170" s="3">
        <v>11.048999999999999</v>
      </c>
      <c r="AD170" s="3">
        <v>-5.1500000953674316</v>
      </c>
      <c r="AE170" s="3">
        <v>16.920000076293945</v>
      </c>
      <c r="AF170" s="3">
        <f t="shared" si="28"/>
        <v>-5.1500000953674316</v>
      </c>
      <c r="AG170" s="3">
        <f t="shared" si="28"/>
        <v>16.920000076293945</v>
      </c>
      <c r="AH170" s="3">
        <f t="shared" si="29"/>
        <v>-3.0799999237060547</v>
      </c>
    </row>
    <row r="171" spans="1:34" x14ac:dyDescent="0.4">
      <c r="A171" s="6" t="s">
        <v>450</v>
      </c>
      <c r="B171" s="6" t="str">
        <f t="shared" si="20"/>
        <v>14:53:02.126</v>
      </c>
      <c r="C171" s="6">
        <f t="shared" si="21"/>
        <v>53582.125999999997</v>
      </c>
      <c r="D171" s="6">
        <f t="shared" si="22"/>
        <v>15.567999999999302</v>
      </c>
      <c r="E171" s="6">
        <v>805.98500000000001</v>
      </c>
      <c r="F171" s="6">
        <v>22852.2</v>
      </c>
      <c r="G171" s="6">
        <v>12814.5</v>
      </c>
      <c r="H171" s="6">
        <v>807.5</v>
      </c>
      <c r="I171" s="6">
        <v>214.25</v>
      </c>
      <c r="J171" s="3">
        <f t="shared" si="23"/>
        <v>526.74</v>
      </c>
      <c r="K171" s="3">
        <f t="shared" si="24"/>
        <v>22860.341</v>
      </c>
      <c r="L171" s="3">
        <f t="shared" si="25"/>
        <v>414.524</v>
      </c>
      <c r="M171" s="3">
        <f t="shared" si="26"/>
        <v>22193.501</v>
      </c>
      <c r="N171" s="3">
        <f t="shared" si="27"/>
        <v>0.414524</v>
      </c>
      <c r="O171" s="3">
        <f t="shared" si="27"/>
        <v>22.193501000000001</v>
      </c>
      <c r="P171" s="6"/>
      <c r="AC171" s="3">
        <v>11.106999999999999</v>
      </c>
      <c r="AD171" s="3">
        <v>-4.4699997901916504</v>
      </c>
      <c r="AE171" s="3">
        <v>19.350000381469727</v>
      </c>
      <c r="AF171" s="3">
        <f t="shared" si="28"/>
        <v>-4.4699997901916504</v>
      </c>
      <c r="AG171" s="3">
        <f t="shared" si="28"/>
        <v>19.350000381469727</v>
      </c>
      <c r="AH171" s="3">
        <f t="shared" si="29"/>
        <v>-0.64999961853027344</v>
      </c>
    </row>
    <row r="172" spans="1:34" x14ac:dyDescent="0.4">
      <c r="A172" s="6" t="s">
        <v>451</v>
      </c>
      <c r="B172" s="6" t="str">
        <f t="shared" si="20"/>
        <v>14:53:02.218</v>
      </c>
      <c r="C172" s="6">
        <f t="shared" si="21"/>
        <v>53582.218000000001</v>
      </c>
      <c r="D172" s="6">
        <f t="shared" si="22"/>
        <v>15.660000000003492</v>
      </c>
      <c r="E172" s="6">
        <v>837.88800000000003</v>
      </c>
      <c r="F172" s="6">
        <v>22990</v>
      </c>
      <c r="G172" s="6">
        <v>12900.5</v>
      </c>
      <c r="H172" s="6">
        <v>815.5</v>
      </c>
      <c r="I172" s="6">
        <v>212.75</v>
      </c>
      <c r="J172" s="3">
        <f t="shared" si="23"/>
        <v>556.95699999999999</v>
      </c>
      <c r="K172" s="3">
        <f t="shared" si="24"/>
        <v>22998.521000000001</v>
      </c>
      <c r="L172" s="3">
        <f t="shared" si="25"/>
        <v>444.74099999999999</v>
      </c>
      <c r="M172" s="3">
        <f t="shared" si="26"/>
        <v>22331.681</v>
      </c>
      <c r="N172" s="3">
        <f t="shared" si="27"/>
        <v>0.444741</v>
      </c>
      <c r="O172" s="3">
        <f t="shared" si="27"/>
        <v>22.331681</v>
      </c>
      <c r="P172" s="6"/>
      <c r="AC172" s="3">
        <v>11.166</v>
      </c>
      <c r="AD172" s="3">
        <v>-3.7100000381469727</v>
      </c>
      <c r="AE172" s="3">
        <v>17.770000457763672</v>
      </c>
      <c r="AF172" s="3">
        <f t="shared" si="28"/>
        <v>-3.7100000381469727</v>
      </c>
      <c r="AG172" s="3">
        <f t="shared" si="28"/>
        <v>17.770000457763672</v>
      </c>
      <c r="AH172" s="3">
        <f t="shared" si="29"/>
        <v>-2.2299995422363281</v>
      </c>
    </row>
    <row r="173" spans="1:34" x14ac:dyDescent="0.4">
      <c r="A173" s="6" t="s">
        <v>452</v>
      </c>
      <c r="B173" s="6" t="str">
        <f t="shared" si="20"/>
        <v>14:53:02.312</v>
      </c>
      <c r="C173" s="6">
        <f t="shared" si="21"/>
        <v>53582.311999999998</v>
      </c>
      <c r="D173" s="6">
        <f t="shared" si="22"/>
        <v>15.754000000000815</v>
      </c>
      <c r="E173" s="6">
        <v>818.62199999999996</v>
      </c>
      <c r="F173" s="6">
        <v>23193.8</v>
      </c>
      <c r="G173" s="6">
        <v>13071</v>
      </c>
      <c r="H173" s="6">
        <v>800.5</v>
      </c>
      <c r="I173" s="6">
        <v>211.75</v>
      </c>
      <c r="J173" s="3">
        <f t="shared" si="23"/>
        <v>535.202</v>
      </c>
      <c r="K173" s="3">
        <f t="shared" si="24"/>
        <v>23202.07</v>
      </c>
      <c r="L173" s="3">
        <f t="shared" si="25"/>
        <v>422.98599999999999</v>
      </c>
      <c r="M173" s="3">
        <f t="shared" si="26"/>
        <v>22535.23</v>
      </c>
      <c r="N173" s="3">
        <f t="shared" si="27"/>
        <v>0.42298599999999997</v>
      </c>
      <c r="O173" s="3">
        <f t="shared" si="27"/>
        <v>22.535229999999999</v>
      </c>
      <c r="P173" s="6"/>
      <c r="AC173" s="3">
        <v>11.23</v>
      </c>
      <c r="AD173" s="3">
        <v>-6.6500000953674316</v>
      </c>
      <c r="AE173" s="3">
        <v>15.920000076293945</v>
      </c>
      <c r="AF173" s="3">
        <f t="shared" si="28"/>
        <v>-6.6500000953674316</v>
      </c>
      <c r="AG173" s="3">
        <f t="shared" si="28"/>
        <v>15.920000076293945</v>
      </c>
      <c r="AH173" s="3">
        <f t="shared" si="29"/>
        <v>-4.0799999237060547</v>
      </c>
    </row>
    <row r="174" spans="1:34" x14ac:dyDescent="0.4">
      <c r="A174" s="6" t="s">
        <v>453</v>
      </c>
      <c r="B174" s="6" t="str">
        <f t="shared" si="20"/>
        <v>14:53:02.402</v>
      </c>
      <c r="C174" s="6">
        <f t="shared" si="21"/>
        <v>53582.402000000002</v>
      </c>
      <c r="D174" s="6">
        <f t="shared" si="22"/>
        <v>15.844000000004598</v>
      </c>
      <c r="E174" s="6">
        <v>853.44399999999996</v>
      </c>
      <c r="F174" s="6">
        <v>23333.9</v>
      </c>
      <c r="G174" s="6">
        <v>13159</v>
      </c>
      <c r="H174" s="6">
        <v>811.5</v>
      </c>
      <c r="I174" s="6">
        <v>210.25</v>
      </c>
      <c r="J174" s="3">
        <f t="shared" si="23"/>
        <v>568.30999999999995</v>
      </c>
      <c r="K174" s="3">
        <f t="shared" si="24"/>
        <v>23342.584999999999</v>
      </c>
      <c r="L174" s="3">
        <f t="shared" si="25"/>
        <v>456.09399999999994</v>
      </c>
      <c r="M174" s="3">
        <f t="shared" si="26"/>
        <v>22675.744999999999</v>
      </c>
      <c r="N174" s="3">
        <f t="shared" si="27"/>
        <v>0.45609399999999994</v>
      </c>
      <c r="O174" s="3">
        <f t="shared" si="27"/>
        <v>22.675744999999999</v>
      </c>
      <c r="P174" s="6"/>
      <c r="AC174" s="3">
        <v>11.301</v>
      </c>
      <c r="AD174" s="3">
        <v>-5.9099998474121094</v>
      </c>
      <c r="AE174" s="3">
        <v>17.639999389648438</v>
      </c>
      <c r="AF174" s="3">
        <f t="shared" si="28"/>
        <v>-5.9099998474121094</v>
      </c>
      <c r="AG174" s="3">
        <f t="shared" si="28"/>
        <v>17.639999389648438</v>
      </c>
      <c r="AH174" s="3">
        <f t="shared" si="29"/>
        <v>-2.3600006103515625</v>
      </c>
    </row>
    <row r="175" spans="1:34" x14ac:dyDescent="0.4">
      <c r="A175" s="6" t="s">
        <v>454</v>
      </c>
      <c r="B175" s="6" t="str">
        <f t="shared" si="20"/>
        <v>14:53:02.493</v>
      </c>
      <c r="C175" s="6">
        <f t="shared" si="21"/>
        <v>53582.493000000002</v>
      </c>
      <c r="D175" s="6">
        <f t="shared" si="22"/>
        <v>15.935000000004948</v>
      </c>
      <c r="E175" s="6">
        <v>842.90800000000002</v>
      </c>
      <c r="F175" s="6">
        <v>23535.1</v>
      </c>
      <c r="G175" s="6">
        <v>13324</v>
      </c>
      <c r="H175" s="6">
        <v>805.5</v>
      </c>
      <c r="I175" s="6">
        <v>209.25</v>
      </c>
      <c r="J175" s="3">
        <f t="shared" si="23"/>
        <v>555.31700000000001</v>
      </c>
      <c r="K175" s="3">
        <f t="shared" si="24"/>
        <v>23543.641</v>
      </c>
      <c r="L175" s="3">
        <f t="shared" si="25"/>
        <v>443.101</v>
      </c>
      <c r="M175" s="3">
        <f t="shared" si="26"/>
        <v>22876.800999999999</v>
      </c>
      <c r="N175" s="3">
        <f t="shared" si="27"/>
        <v>0.44310100000000002</v>
      </c>
      <c r="O175" s="3">
        <f t="shared" si="27"/>
        <v>22.876801</v>
      </c>
      <c r="P175" s="6"/>
      <c r="AC175" s="3">
        <v>11.358000000000001</v>
      </c>
      <c r="AD175" s="3">
        <v>-6.7800002098083496</v>
      </c>
      <c r="AE175" s="3">
        <v>17.610000610351563</v>
      </c>
      <c r="AF175" s="3">
        <f t="shared" si="28"/>
        <v>-6.7800002098083496</v>
      </c>
      <c r="AG175" s="3">
        <f t="shared" si="28"/>
        <v>17.610000610351563</v>
      </c>
      <c r="AH175" s="3">
        <f t="shared" si="29"/>
        <v>-2.3899993896484375</v>
      </c>
    </row>
    <row r="176" spans="1:34" x14ac:dyDescent="0.4">
      <c r="P176" s="6"/>
      <c r="AC176" s="3">
        <v>11.426</v>
      </c>
      <c r="AD176" s="3">
        <v>-5.869999885559082</v>
      </c>
      <c r="AE176" s="3">
        <v>20.340000152587891</v>
      </c>
      <c r="AF176" s="3">
        <f t="shared" si="28"/>
        <v>-5.869999885559082</v>
      </c>
      <c r="AG176" s="3">
        <f t="shared" si="28"/>
        <v>20.340000152587891</v>
      </c>
      <c r="AH176" s="3">
        <f t="shared" si="29"/>
        <v>0.34000015258789063</v>
      </c>
    </row>
    <row r="177" spans="16:34" x14ac:dyDescent="0.4">
      <c r="P177" s="6"/>
      <c r="AC177" s="3">
        <v>11.499000000000001</v>
      </c>
      <c r="AD177" s="3">
        <v>-5.6100001335144043</v>
      </c>
      <c r="AE177" s="3">
        <v>22.719999313354492</v>
      </c>
      <c r="AF177" s="3">
        <f t="shared" si="28"/>
        <v>-5.6100001335144043</v>
      </c>
      <c r="AG177" s="3">
        <f t="shared" si="28"/>
        <v>22.719999313354492</v>
      </c>
      <c r="AH177" s="3">
        <f t="shared" si="29"/>
        <v>2.7199993133544922</v>
      </c>
    </row>
    <row r="178" spans="16:34" x14ac:dyDescent="0.4">
      <c r="P178" s="6"/>
      <c r="AC178" s="3">
        <v>11.561999999999999</v>
      </c>
      <c r="AD178" s="3">
        <v>-6.440000057220459</v>
      </c>
      <c r="AE178" s="3">
        <v>21.510000228881836</v>
      </c>
      <c r="AF178" s="3">
        <f t="shared" si="28"/>
        <v>-6.440000057220459</v>
      </c>
      <c r="AG178" s="3">
        <f t="shared" si="28"/>
        <v>21.510000228881836</v>
      </c>
      <c r="AH178" s="3">
        <f t="shared" si="29"/>
        <v>1.5100002288818359</v>
      </c>
    </row>
    <row r="179" spans="16:34" x14ac:dyDescent="0.4">
      <c r="P179" s="6"/>
      <c r="AC179" s="3">
        <v>11.616</v>
      </c>
      <c r="AD179" s="3">
        <v>-7.1100001335144043</v>
      </c>
      <c r="AE179" s="3">
        <v>23.610000610351563</v>
      </c>
      <c r="AF179" s="3">
        <f t="shared" si="28"/>
        <v>-7.1100001335144043</v>
      </c>
      <c r="AG179" s="3">
        <f t="shared" si="28"/>
        <v>23.610000610351563</v>
      </c>
      <c r="AH179" s="3">
        <f t="shared" si="29"/>
        <v>3.6100006103515625</v>
      </c>
    </row>
    <row r="180" spans="16:34" x14ac:dyDescent="0.4">
      <c r="P180" s="6"/>
      <c r="AC180" s="3">
        <v>11.694000000000001</v>
      </c>
      <c r="AD180" s="3">
        <v>-5.6700000762939453</v>
      </c>
      <c r="AE180" s="3">
        <v>21.829999923706055</v>
      </c>
      <c r="AF180" s="3">
        <f t="shared" si="28"/>
        <v>-5.6700000762939453</v>
      </c>
      <c r="AG180" s="3">
        <f t="shared" si="28"/>
        <v>21.829999923706055</v>
      </c>
      <c r="AH180" s="3">
        <f t="shared" si="29"/>
        <v>1.8299999237060547</v>
      </c>
    </row>
    <row r="181" spans="16:34" x14ac:dyDescent="0.4">
      <c r="P181" s="6"/>
      <c r="AC181" s="3">
        <v>11.757999999999999</v>
      </c>
      <c r="AD181" s="3">
        <v>-6.6700000762939453</v>
      </c>
      <c r="AE181" s="3">
        <v>21.600000381469727</v>
      </c>
      <c r="AF181" s="3">
        <f t="shared" si="28"/>
        <v>-6.6700000762939453</v>
      </c>
      <c r="AG181" s="3">
        <f t="shared" si="28"/>
        <v>21.600000381469727</v>
      </c>
      <c r="AH181" s="3">
        <f t="shared" si="29"/>
        <v>1.6000003814697266</v>
      </c>
    </row>
    <row r="182" spans="16:34" x14ac:dyDescent="0.4">
      <c r="P182" s="6"/>
      <c r="AC182" s="3">
        <v>11.827</v>
      </c>
      <c r="AD182" s="3">
        <v>-5.869999885559082</v>
      </c>
      <c r="AE182" s="3">
        <v>21.860000610351563</v>
      </c>
      <c r="AF182" s="3">
        <f t="shared" si="28"/>
        <v>-5.869999885559082</v>
      </c>
      <c r="AG182" s="3">
        <f t="shared" si="28"/>
        <v>21.860000610351563</v>
      </c>
      <c r="AH182" s="3">
        <f t="shared" si="29"/>
        <v>1.8600006103515625</v>
      </c>
    </row>
    <row r="183" spans="16:34" x14ac:dyDescent="0.4">
      <c r="P183" s="6"/>
      <c r="AC183" s="3">
        <v>11.891</v>
      </c>
      <c r="AD183" s="3">
        <v>-6.5999999046325684</v>
      </c>
      <c r="AE183" s="3">
        <v>20.969999313354492</v>
      </c>
      <c r="AF183" s="3">
        <f t="shared" si="28"/>
        <v>-6.5999999046325684</v>
      </c>
      <c r="AG183" s="3">
        <f t="shared" si="28"/>
        <v>20.969999313354492</v>
      </c>
      <c r="AH183" s="3">
        <f t="shared" si="29"/>
        <v>0.96999931335449219</v>
      </c>
    </row>
    <row r="184" spans="16:34" x14ac:dyDescent="0.4">
      <c r="P184" s="6"/>
      <c r="AC184" s="3">
        <v>11.952999999999999</v>
      </c>
      <c r="AD184" s="3">
        <v>-7.1700000762939453</v>
      </c>
      <c r="AE184" s="3">
        <v>19.909999847412109</v>
      </c>
      <c r="AF184" s="3">
        <f t="shared" si="28"/>
        <v>-7.1700000762939453</v>
      </c>
      <c r="AG184" s="3">
        <f t="shared" si="28"/>
        <v>19.909999847412109</v>
      </c>
      <c r="AH184" s="3">
        <f t="shared" si="29"/>
        <v>-9.0000152587890625E-2</v>
      </c>
    </row>
    <row r="185" spans="16:34" x14ac:dyDescent="0.4">
      <c r="P185" s="6"/>
      <c r="AC185" s="3">
        <v>12.02</v>
      </c>
      <c r="AD185" s="3">
        <v>-6.0399999618530273</v>
      </c>
      <c r="AE185" s="3">
        <v>22.659999847412109</v>
      </c>
      <c r="AF185" s="3">
        <f t="shared" si="28"/>
        <v>-6.0399999618530273</v>
      </c>
      <c r="AG185" s="3">
        <f t="shared" si="28"/>
        <v>22.659999847412109</v>
      </c>
      <c r="AH185" s="3">
        <f t="shared" si="29"/>
        <v>2.6599998474121094</v>
      </c>
    </row>
    <row r="186" spans="16:34" x14ac:dyDescent="0.4">
      <c r="P186" s="6"/>
      <c r="AC186" s="3">
        <v>12.083</v>
      </c>
      <c r="AD186" s="3">
        <v>-6.7199997901916504</v>
      </c>
      <c r="AE186" s="3">
        <v>22.930000305175781</v>
      </c>
      <c r="AF186" s="3">
        <f t="shared" si="28"/>
        <v>-6.7199997901916504</v>
      </c>
      <c r="AG186" s="3">
        <f t="shared" si="28"/>
        <v>22.930000305175781</v>
      </c>
      <c r="AH186" s="3">
        <f t="shared" si="29"/>
        <v>2.9300003051757813</v>
      </c>
    </row>
    <row r="187" spans="16:34" x14ac:dyDescent="0.4">
      <c r="P187" s="6"/>
      <c r="AC187" s="3">
        <v>12.148999999999999</v>
      </c>
      <c r="AD187" s="3">
        <v>-6.1999998092651367</v>
      </c>
      <c r="AE187" s="3">
        <v>21.049999237060547</v>
      </c>
      <c r="AF187" s="3">
        <f t="shared" si="28"/>
        <v>-6.1999998092651367</v>
      </c>
      <c r="AG187" s="3">
        <f t="shared" si="28"/>
        <v>21.049999237060547</v>
      </c>
      <c r="AH187" s="3">
        <f t="shared" si="29"/>
        <v>1.0499992370605469</v>
      </c>
    </row>
    <row r="188" spans="16:34" x14ac:dyDescent="0.4">
      <c r="P188" s="6"/>
      <c r="AC188" s="3">
        <v>12.21</v>
      </c>
      <c r="AD188" s="3">
        <v>-5.7399997711181641</v>
      </c>
      <c r="AE188" s="3">
        <v>18.670000076293945</v>
      </c>
      <c r="AF188" s="3">
        <f t="shared" si="28"/>
        <v>-5.7399997711181641</v>
      </c>
      <c r="AG188" s="3">
        <f t="shared" si="28"/>
        <v>18.670000076293945</v>
      </c>
      <c r="AH188" s="3">
        <f t="shared" si="29"/>
        <v>-1.3299999237060547</v>
      </c>
    </row>
    <row r="189" spans="16:34" x14ac:dyDescent="0.4">
      <c r="P189" s="6"/>
      <c r="AC189" s="3">
        <v>12.275</v>
      </c>
      <c r="AD189" s="3">
        <v>-5.5900001525878906</v>
      </c>
      <c r="AE189" s="3">
        <v>19.309999465942383</v>
      </c>
      <c r="AF189" s="3">
        <f t="shared" si="28"/>
        <v>-5.5900001525878906</v>
      </c>
      <c r="AG189" s="3">
        <f t="shared" si="28"/>
        <v>19.309999465942383</v>
      </c>
      <c r="AH189" s="3">
        <f t="shared" si="29"/>
        <v>-0.69000053405761719</v>
      </c>
    </row>
    <row r="190" spans="16:34" x14ac:dyDescent="0.4">
      <c r="P190" s="6"/>
      <c r="AC190" s="3">
        <v>12.343999999999999</v>
      </c>
      <c r="AD190" s="3">
        <v>-5.679999828338623</v>
      </c>
      <c r="AE190" s="3">
        <v>18.049999237060547</v>
      </c>
      <c r="AF190" s="3">
        <f t="shared" si="28"/>
        <v>-5.679999828338623</v>
      </c>
      <c r="AG190" s="3">
        <f t="shared" si="28"/>
        <v>18.049999237060547</v>
      </c>
      <c r="AH190" s="3">
        <f t="shared" si="29"/>
        <v>-1.9500007629394531</v>
      </c>
    </row>
    <row r="191" spans="16:34" x14ac:dyDescent="0.4">
      <c r="P191" s="6"/>
      <c r="AC191" s="3">
        <v>12.414</v>
      </c>
      <c r="AD191" s="3">
        <v>-4.7899999618530273</v>
      </c>
      <c r="AE191" s="3">
        <v>16.870000839233398</v>
      </c>
      <c r="AF191" s="3">
        <f t="shared" si="28"/>
        <v>-4.7899999618530273</v>
      </c>
      <c r="AG191" s="3">
        <f t="shared" si="28"/>
        <v>16.870000839233398</v>
      </c>
      <c r="AH191" s="3">
        <f t="shared" si="29"/>
        <v>-3.1299991607666016</v>
      </c>
    </row>
    <row r="192" spans="16:34" x14ac:dyDescent="0.4">
      <c r="P192" s="6"/>
      <c r="AC192" s="3">
        <v>12.493</v>
      </c>
      <c r="AD192" s="3">
        <v>-5.820000171661377</v>
      </c>
      <c r="AE192" s="3">
        <v>15.189999580383301</v>
      </c>
      <c r="AF192" s="3">
        <f t="shared" si="28"/>
        <v>-5.820000171661377</v>
      </c>
      <c r="AG192" s="3">
        <f t="shared" si="28"/>
        <v>15.189999580383301</v>
      </c>
      <c r="AH192" s="3">
        <f t="shared" si="29"/>
        <v>-4.8100004196166992</v>
      </c>
    </row>
    <row r="193" spans="10:34" x14ac:dyDescent="0.4">
      <c r="P193" s="6"/>
      <c r="AC193" s="3">
        <v>12.55</v>
      </c>
      <c r="AD193" s="3">
        <v>-3.880000114440918</v>
      </c>
      <c r="AE193" s="3">
        <v>15.130000114440918</v>
      </c>
      <c r="AF193" s="3">
        <f t="shared" si="28"/>
        <v>-3.880000114440918</v>
      </c>
      <c r="AG193" s="3">
        <f t="shared" si="28"/>
        <v>15.130000114440918</v>
      </c>
      <c r="AH193" s="3">
        <f t="shared" si="29"/>
        <v>-4.869999885559082</v>
      </c>
    </row>
    <row r="194" spans="10:34" x14ac:dyDescent="0.4">
      <c r="P194" s="6"/>
      <c r="AC194" s="3">
        <v>12.614000000000001</v>
      </c>
      <c r="AD194" s="3">
        <v>-1.3700000047683716</v>
      </c>
      <c r="AE194" s="3">
        <v>17.719999313354492</v>
      </c>
      <c r="AF194" s="3">
        <f t="shared" si="28"/>
        <v>-1.3700000047683716</v>
      </c>
      <c r="AG194" s="3">
        <f t="shared" si="28"/>
        <v>17.719999313354492</v>
      </c>
      <c r="AH194" s="3">
        <f t="shared" si="29"/>
        <v>-2.2800006866455078</v>
      </c>
    </row>
    <row r="195" spans="10:34" x14ac:dyDescent="0.4">
      <c r="P195" s="6"/>
      <c r="AC195" s="3">
        <v>12.673999999999999</v>
      </c>
      <c r="AD195" s="3">
        <v>1.0299999713897705</v>
      </c>
      <c r="AE195" s="3">
        <v>17.139999389648438</v>
      </c>
      <c r="AF195" s="3">
        <f t="shared" si="28"/>
        <v>1.0299999713897705</v>
      </c>
      <c r="AG195" s="3">
        <f t="shared" si="28"/>
        <v>17.139999389648438</v>
      </c>
      <c r="AH195" s="3">
        <f t="shared" si="29"/>
        <v>-2.8600006103515625</v>
      </c>
    </row>
    <row r="196" spans="10:34" x14ac:dyDescent="0.4">
      <c r="P196" s="6"/>
      <c r="AC196" s="3">
        <v>12.746</v>
      </c>
      <c r="AD196" s="3">
        <v>0.68000000715255737</v>
      </c>
      <c r="AE196" s="3">
        <v>17.860000610351563</v>
      </c>
      <c r="AF196" s="3">
        <f t="shared" si="28"/>
        <v>0.68000000715255737</v>
      </c>
      <c r="AG196" s="3">
        <f t="shared" si="28"/>
        <v>17.860000610351563</v>
      </c>
      <c r="AH196" s="3">
        <f t="shared" si="29"/>
        <v>-2.1399993896484375</v>
      </c>
    </row>
    <row r="197" spans="10:34" x14ac:dyDescent="0.4">
      <c r="P197" s="6"/>
      <c r="AC197" s="3">
        <v>12.823</v>
      </c>
      <c r="AD197" s="3">
        <v>-1.7300000190734863</v>
      </c>
      <c r="AE197" s="3">
        <v>18.569999694824219</v>
      </c>
      <c r="AF197" s="3">
        <f t="shared" ref="AF197:AG244" si="30">AD197</f>
        <v>-1.7300000190734863</v>
      </c>
      <c r="AG197" s="3">
        <f t="shared" si="30"/>
        <v>18.569999694824219</v>
      </c>
      <c r="AH197" s="3">
        <f t="shared" ref="AH197:AH246" si="31">AG197-20</f>
        <v>-1.4300003051757813</v>
      </c>
    </row>
    <row r="198" spans="10:34" x14ac:dyDescent="0.4">
      <c r="P198" s="6"/>
      <c r="AC198" s="3">
        <v>12.92</v>
      </c>
      <c r="AD198" s="3">
        <v>-0.30000001192092896</v>
      </c>
      <c r="AE198" s="3">
        <v>18.030000686645508</v>
      </c>
      <c r="AF198" s="3">
        <f t="shared" si="30"/>
        <v>-0.30000001192092896</v>
      </c>
      <c r="AG198" s="3">
        <f t="shared" si="30"/>
        <v>18.030000686645508</v>
      </c>
      <c r="AH198" s="3">
        <f t="shared" si="31"/>
        <v>-1.9699993133544922</v>
      </c>
    </row>
    <row r="199" spans="10:34" x14ac:dyDescent="0.4">
      <c r="P199" s="6"/>
      <c r="AC199" s="3">
        <v>12.991</v>
      </c>
      <c r="AD199" s="3">
        <v>-1.2000000476837158</v>
      </c>
      <c r="AE199" s="3">
        <v>18.299999237060547</v>
      </c>
      <c r="AF199" s="3">
        <f t="shared" si="30"/>
        <v>-1.2000000476837158</v>
      </c>
      <c r="AG199" s="3">
        <f t="shared" si="30"/>
        <v>18.299999237060547</v>
      </c>
      <c r="AH199" s="3">
        <f t="shared" si="31"/>
        <v>-1.7000007629394531</v>
      </c>
    </row>
    <row r="200" spans="10:34" x14ac:dyDescent="0.4">
      <c r="P200" s="6"/>
      <c r="AC200" s="3">
        <v>13.066000000000001</v>
      </c>
      <c r="AD200" s="3">
        <v>-1.5700000524520874</v>
      </c>
      <c r="AE200" s="3">
        <v>18.479999542236328</v>
      </c>
      <c r="AF200" s="3">
        <f t="shared" si="30"/>
        <v>-1.5700000524520874</v>
      </c>
      <c r="AG200" s="3">
        <f t="shared" si="30"/>
        <v>18.479999542236328</v>
      </c>
      <c r="AH200" s="3">
        <f t="shared" si="31"/>
        <v>-1.5200004577636719</v>
      </c>
    </row>
    <row r="201" spans="10:34" x14ac:dyDescent="0.4">
      <c r="P201" s="6"/>
      <c r="AC201" s="3">
        <v>13.127000000000001</v>
      </c>
      <c r="AD201" s="3">
        <v>1.2100000381469727</v>
      </c>
      <c r="AE201" s="3">
        <v>19.129999160766602</v>
      </c>
      <c r="AF201" s="3">
        <f t="shared" si="30"/>
        <v>1.2100000381469727</v>
      </c>
      <c r="AG201" s="3">
        <f t="shared" si="30"/>
        <v>19.129999160766602</v>
      </c>
      <c r="AH201" s="3">
        <f t="shared" si="31"/>
        <v>-0.87000083923339844</v>
      </c>
    </row>
    <row r="202" spans="10:34" x14ac:dyDescent="0.4">
      <c r="P202" s="6"/>
      <c r="AC202" s="3">
        <v>13.186999999999999</v>
      </c>
      <c r="AD202" s="3">
        <v>1.6399999856948853</v>
      </c>
      <c r="AE202" s="3">
        <v>17.069999694824219</v>
      </c>
      <c r="AF202" s="3">
        <f t="shared" si="30"/>
        <v>1.6399999856948853</v>
      </c>
      <c r="AG202" s="3">
        <f t="shared" si="30"/>
        <v>17.069999694824219</v>
      </c>
      <c r="AH202" s="3">
        <f t="shared" si="31"/>
        <v>-2.9300003051757813</v>
      </c>
    </row>
    <row r="203" spans="10:34" x14ac:dyDescent="0.4">
      <c r="P203" s="6"/>
      <c r="AC203" s="3">
        <v>13.252000000000001</v>
      </c>
      <c r="AD203" s="3">
        <v>2.0999999046325684</v>
      </c>
      <c r="AE203" s="3">
        <v>16.559999465942383</v>
      </c>
      <c r="AF203" s="3">
        <f t="shared" si="30"/>
        <v>2.0999999046325684</v>
      </c>
      <c r="AG203" s="3">
        <f t="shared" si="30"/>
        <v>16.559999465942383</v>
      </c>
      <c r="AH203" s="3">
        <f t="shared" si="31"/>
        <v>-3.4400005340576172</v>
      </c>
    </row>
    <row r="204" spans="10:34" x14ac:dyDescent="0.4">
      <c r="P204" s="6"/>
      <c r="AC204" s="3">
        <v>13.316000000000001</v>
      </c>
      <c r="AD204" s="3">
        <v>0.68000000715255737</v>
      </c>
      <c r="AE204" s="3">
        <v>17.469999313354492</v>
      </c>
      <c r="AF204" s="3">
        <f t="shared" si="30"/>
        <v>0.68000000715255737</v>
      </c>
      <c r="AG204" s="3">
        <f t="shared" si="30"/>
        <v>17.469999313354492</v>
      </c>
      <c r="AH204" s="3">
        <f t="shared" si="31"/>
        <v>-2.5300006866455078</v>
      </c>
    </row>
    <row r="205" spans="10:34" x14ac:dyDescent="0.4">
      <c r="P205" s="6"/>
      <c r="AC205" s="3">
        <v>13.372999999999999</v>
      </c>
      <c r="AD205" s="3">
        <v>-2.9999999329447746E-2</v>
      </c>
      <c r="AE205" s="3">
        <v>19.040000915527344</v>
      </c>
      <c r="AF205" s="3">
        <f t="shared" si="30"/>
        <v>-2.9999999329447746E-2</v>
      </c>
      <c r="AG205" s="3">
        <f t="shared" si="30"/>
        <v>19.040000915527344</v>
      </c>
      <c r="AH205" s="3">
        <f t="shared" si="31"/>
        <v>-0.95999908447265625</v>
      </c>
    </row>
    <row r="206" spans="10:34" x14ac:dyDescent="0.4">
      <c r="P206" s="6"/>
      <c r="AC206" s="3">
        <v>13.432</v>
      </c>
      <c r="AD206" s="3">
        <v>1.7300000190734863</v>
      </c>
      <c r="AE206" s="3">
        <v>16.540000915527344</v>
      </c>
      <c r="AF206" s="3">
        <f t="shared" si="30"/>
        <v>1.7300000190734863</v>
      </c>
      <c r="AG206" s="3">
        <f t="shared" si="30"/>
        <v>16.540000915527344</v>
      </c>
      <c r="AH206" s="3">
        <f t="shared" si="31"/>
        <v>-3.4599990844726563</v>
      </c>
    </row>
    <row r="207" spans="10:34" x14ac:dyDescent="0.4">
      <c r="J207" s="6"/>
      <c r="K207" s="6"/>
      <c r="L207" s="6"/>
      <c r="M207" s="6"/>
      <c r="N207" s="6"/>
      <c r="O207" s="6"/>
      <c r="P207" s="6"/>
      <c r="AC207" s="3">
        <v>13.503</v>
      </c>
      <c r="AD207" s="3">
        <v>0.33000001311302185</v>
      </c>
      <c r="AE207" s="3">
        <v>17.200000762939453</v>
      </c>
      <c r="AF207" s="3">
        <f t="shared" si="30"/>
        <v>0.33000001311302185</v>
      </c>
      <c r="AG207" s="3">
        <f t="shared" si="30"/>
        <v>17.200000762939453</v>
      </c>
      <c r="AH207" s="3">
        <f t="shared" si="31"/>
        <v>-2.7999992370605469</v>
      </c>
    </row>
    <row r="208" spans="10:34" x14ac:dyDescent="0.4">
      <c r="J208" s="6"/>
      <c r="K208" s="6"/>
      <c r="L208" s="6"/>
      <c r="M208" s="6"/>
      <c r="N208" s="6"/>
      <c r="O208" s="6"/>
      <c r="P208" s="6"/>
      <c r="AC208" s="3">
        <v>13.569000000000001</v>
      </c>
      <c r="AD208" s="3">
        <v>-0.23000000417232513</v>
      </c>
      <c r="AE208" s="3">
        <v>17.049999237060547</v>
      </c>
      <c r="AF208" s="3">
        <f t="shared" si="30"/>
        <v>-0.23000000417232513</v>
      </c>
      <c r="AG208" s="3">
        <f t="shared" si="30"/>
        <v>17.049999237060547</v>
      </c>
      <c r="AH208" s="3">
        <f t="shared" si="31"/>
        <v>-2.9500007629394531</v>
      </c>
    </row>
    <row r="209" spans="10:34" x14ac:dyDescent="0.4">
      <c r="J209" s="6"/>
      <c r="K209" s="6"/>
      <c r="L209" s="6"/>
      <c r="M209" s="6"/>
      <c r="N209" s="6"/>
      <c r="O209" s="6"/>
      <c r="P209" s="6"/>
      <c r="AC209" s="3">
        <v>13.643000000000001</v>
      </c>
      <c r="AD209" s="3">
        <v>1.4199999570846558</v>
      </c>
      <c r="AE209" s="3">
        <v>16.239999771118164</v>
      </c>
      <c r="AF209" s="3">
        <f t="shared" si="30"/>
        <v>1.4199999570846558</v>
      </c>
      <c r="AG209" s="3">
        <f t="shared" si="30"/>
        <v>16.239999771118164</v>
      </c>
      <c r="AH209" s="3">
        <f t="shared" si="31"/>
        <v>-3.7600002288818359</v>
      </c>
    </row>
    <row r="210" spans="10:34" x14ac:dyDescent="0.4">
      <c r="J210" s="6"/>
      <c r="K210" s="6"/>
      <c r="L210" s="6"/>
      <c r="M210" s="6"/>
      <c r="N210" s="6"/>
      <c r="O210" s="6"/>
      <c r="P210" s="6"/>
      <c r="AC210" s="3">
        <v>13.692</v>
      </c>
      <c r="AD210" s="3">
        <v>1.6000000238418579</v>
      </c>
      <c r="AE210" s="3">
        <v>17.819999694824219</v>
      </c>
      <c r="AF210" s="3">
        <f t="shared" si="30"/>
        <v>1.6000000238418579</v>
      </c>
      <c r="AG210" s="3">
        <f t="shared" si="30"/>
        <v>17.819999694824219</v>
      </c>
      <c r="AH210" s="3">
        <f t="shared" si="31"/>
        <v>-2.1800003051757813</v>
      </c>
    </row>
    <row r="211" spans="10:34" x14ac:dyDescent="0.4">
      <c r="J211" s="6"/>
      <c r="K211" s="6"/>
      <c r="L211" s="6"/>
      <c r="M211" s="6"/>
      <c r="N211" s="6"/>
      <c r="O211" s="6"/>
      <c r="P211" s="6"/>
      <c r="AC211" s="3">
        <v>13.763</v>
      </c>
      <c r="AD211" s="3">
        <v>-1.0499999523162842</v>
      </c>
      <c r="AE211" s="3">
        <v>19.270000457763672</v>
      </c>
      <c r="AF211" s="3">
        <f t="shared" si="30"/>
        <v>-1.0499999523162842</v>
      </c>
      <c r="AG211" s="3">
        <f t="shared" si="30"/>
        <v>19.270000457763672</v>
      </c>
      <c r="AH211" s="3">
        <f t="shared" si="31"/>
        <v>-0.72999954223632813</v>
      </c>
    </row>
    <row r="212" spans="10:34" x14ac:dyDescent="0.4">
      <c r="J212" s="6"/>
      <c r="K212" s="6"/>
      <c r="L212" s="6"/>
      <c r="M212" s="6"/>
      <c r="N212" s="6"/>
      <c r="O212" s="6"/>
      <c r="P212" s="6"/>
      <c r="AC212" s="3">
        <v>13.82</v>
      </c>
      <c r="AD212" s="3">
        <v>-1.8799999952316284</v>
      </c>
      <c r="AE212" s="3">
        <v>20.260000228881836</v>
      </c>
      <c r="AF212" s="3">
        <f t="shared" si="30"/>
        <v>-1.8799999952316284</v>
      </c>
      <c r="AG212" s="3">
        <f t="shared" si="30"/>
        <v>20.260000228881836</v>
      </c>
      <c r="AH212" s="3">
        <f t="shared" si="31"/>
        <v>0.26000022888183594</v>
      </c>
    </row>
    <row r="213" spans="10:34" x14ac:dyDescent="0.4">
      <c r="J213" s="6"/>
      <c r="K213" s="6"/>
      <c r="L213" s="6"/>
      <c r="M213" s="6"/>
      <c r="N213" s="6"/>
      <c r="O213" s="6"/>
      <c r="P213" s="6"/>
      <c r="AC213" s="3">
        <v>13.888</v>
      </c>
      <c r="AD213" s="3">
        <v>0.62000000476837158</v>
      </c>
      <c r="AE213" s="3">
        <v>17.040000915527344</v>
      </c>
      <c r="AF213" s="3">
        <f t="shared" si="30"/>
        <v>0.62000000476837158</v>
      </c>
      <c r="AG213" s="3">
        <f t="shared" si="30"/>
        <v>17.040000915527344</v>
      </c>
      <c r="AH213" s="3">
        <f t="shared" si="31"/>
        <v>-2.9599990844726563</v>
      </c>
    </row>
    <row r="214" spans="10:34" x14ac:dyDescent="0.4">
      <c r="J214" s="6"/>
      <c r="K214" s="6"/>
      <c r="L214" s="6"/>
      <c r="M214" s="6"/>
      <c r="N214" s="6"/>
      <c r="O214" s="6"/>
      <c r="P214" s="6"/>
      <c r="AC214" s="3">
        <v>13.954000000000001</v>
      </c>
      <c r="AD214" s="3">
        <v>-1.8799999952316284</v>
      </c>
      <c r="AE214" s="3">
        <v>19.190000534057617</v>
      </c>
      <c r="AF214" s="3">
        <f t="shared" si="30"/>
        <v>-1.8799999952316284</v>
      </c>
      <c r="AG214" s="3">
        <f t="shared" si="30"/>
        <v>19.190000534057617</v>
      </c>
      <c r="AH214" s="3">
        <f t="shared" si="31"/>
        <v>-0.80999946594238281</v>
      </c>
    </row>
    <row r="215" spans="10:34" x14ac:dyDescent="0.4">
      <c r="J215" s="6"/>
      <c r="K215" s="6"/>
      <c r="L215" s="6"/>
      <c r="M215" s="6"/>
      <c r="N215" s="6"/>
      <c r="O215" s="6"/>
      <c r="P215" s="6"/>
      <c r="AC215" s="3">
        <v>14.036</v>
      </c>
      <c r="AD215" s="3">
        <v>1.7699999809265137</v>
      </c>
      <c r="AE215" s="3">
        <v>15.460000038146973</v>
      </c>
      <c r="AF215" s="3">
        <f t="shared" si="30"/>
        <v>1.7699999809265137</v>
      </c>
      <c r="AG215" s="3">
        <f t="shared" si="30"/>
        <v>15.460000038146973</v>
      </c>
      <c r="AH215" s="3">
        <f t="shared" si="31"/>
        <v>-4.5399999618530273</v>
      </c>
    </row>
    <row r="216" spans="10:34" x14ac:dyDescent="0.4">
      <c r="J216" s="6"/>
      <c r="K216" s="6"/>
      <c r="L216" s="6"/>
      <c r="M216" s="6"/>
      <c r="N216" s="6"/>
      <c r="O216" s="6"/>
      <c r="P216" s="6"/>
      <c r="AC216" s="3">
        <v>14.103</v>
      </c>
      <c r="AD216" s="3">
        <v>-1.7400000095367432</v>
      </c>
      <c r="AE216" s="3">
        <v>14.939999580383301</v>
      </c>
      <c r="AF216" s="3">
        <f t="shared" si="30"/>
        <v>-1.7400000095367432</v>
      </c>
      <c r="AG216" s="3">
        <f t="shared" si="30"/>
        <v>14.939999580383301</v>
      </c>
      <c r="AH216" s="3">
        <f t="shared" si="31"/>
        <v>-5.0600004196166992</v>
      </c>
    </row>
    <row r="217" spans="10:34" x14ac:dyDescent="0.4">
      <c r="J217" s="6"/>
      <c r="K217" s="6"/>
      <c r="L217" s="6"/>
      <c r="M217" s="6"/>
      <c r="N217" s="6"/>
      <c r="O217" s="6"/>
      <c r="P217" s="6"/>
      <c r="AC217" s="3">
        <v>14.169</v>
      </c>
      <c r="AD217" s="3">
        <v>-2.130000114440918</v>
      </c>
      <c r="AE217" s="3">
        <v>18.590000152587891</v>
      </c>
      <c r="AF217" s="3">
        <f t="shared" si="30"/>
        <v>-2.130000114440918</v>
      </c>
      <c r="AG217" s="3">
        <f t="shared" si="30"/>
        <v>18.590000152587891</v>
      </c>
      <c r="AH217" s="3">
        <f t="shared" si="31"/>
        <v>-1.4099998474121094</v>
      </c>
    </row>
    <row r="218" spans="10:34" x14ac:dyDescent="0.4">
      <c r="J218" s="6"/>
      <c r="K218" s="6"/>
      <c r="L218" s="6"/>
      <c r="M218" s="6"/>
      <c r="N218" s="6"/>
      <c r="O218" s="6"/>
      <c r="P218" s="6"/>
      <c r="AC218" s="3">
        <v>14.228</v>
      </c>
      <c r="AD218" s="3">
        <v>-2.880000114440918</v>
      </c>
      <c r="AE218" s="3">
        <v>16.680000305175781</v>
      </c>
      <c r="AF218" s="3">
        <f t="shared" si="30"/>
        <v>-2.880000114440918</v>
      </c>
      <c r="AG218" s="3">
        <f t="shared" si="30"/>
        <v>16.680000305175781</v>
      </c>
      <c r="AH218" s="3">
        <f t="shared" si="31"/>
        <v>-3.3199996948242188</v>
      </c>
    </row>
    <row r="219" spans="10:34" x14ac:dyDescent="0.4">
      <c r="J219" s="6"/>
      <c r="K219" s="6"/>
      <c r="L219" s="6"/>
      <c r="M219" s="6"/>
      <c r="N219" s="6"/>
      <c r="O219" s="6"/>
      <c r="P219" s="6"/>
      <c r="AC219" s="3">
        <v>14.295</v>
      </c>
      <c r="AD219" s="3">
        <v>-2.1700000762939453</v>
      </c>
      <c r="AE219" s="3">
        <v>16.489999771118164</v>
      </c>
      <c r="AF219" s="3">
        <f t="shared" si="30"/>
        <v>-2.1700000762939453</v>
      </c>
      <c r="AG219" s="3">
        <f t="shared" si="30"/>
        <v>16.489999771118164</v>
      </c>
      <c r="AH219" s="3">
        <f t="shared" si="31"/>
        <v>-3.5100002288818359</v>
      </c>
    </row>
    <row r="220" spans="10:34" x14ac:dyDescent="0.4">
      <c r="J220" s="6"/>
      <c r="K220" s="6"/>
      <c r="L220" s="6"/>
      <c r="M220" s="6"/>
      <c r="N220" s="6"/>
      <c r="O220" s="6"/>
      <c r="P220" s="6"/>
      <c r="AC220" s="3">
        <v>14.356999999999999</v>
      </c>
      <c r="AD220" s="3">
        <v>-2.9300000667572021</v>
      </c>
      <c r="AE220" s="3">
        <v>18.620000839233398</v>
      </c>
      <c r="AF220" s="3">
        <f t="shared" si="30"/>
        <v>-2.9300000667572021</v>
      </c>
      <c r="AG220" s="3">
        <f t="shared" si="30"/>
        <v>18.620000839233398</v>
      </c>
      <c r="AH220" s="3">
        <f t="shared" si="31"/>
        <v>-1.3799991607666016</v>
      </c>
    </row>
    <row r="221" spans="10:34" x14ac:dyDescent="0.4">
      <c r="J221" s="6"/>
      <c r="K221" s="6"/>
      <c r="L221" s="6"/>
      <c r="M221" s="6"/>
      <c r="N221" s="6"/>
      <c r="O221" s="6"/>
      <c r="P221" s="6"/>
      <c r="AC221" s="3">
        <v>14.426</v>
      </c>
      <c r="AD221" s="3">
        <v>-4.619999885559082</v>
      </c>
      <c r="AE221" s="3">
        <v>19.209999084472656</v>
      </c>
      <c r="AF221" s="3">
        <f t="shared" si="30"/>
        <v>-4.619999885559082</v>
      </c>
      <c r="AG221" s="3">
        <f t="shared" si="30"/>
        <v>19.209999084472656</v>
      </c>
      <c r="AH221" s="3">
        <f t="shared" si="31"/>
        <v>-0.79000091552734375</v>
      </c>
    </row>
    <row r="222" spans="10:34" x14ac:dyDescent="0.4">
      <c r="J222" s="6"/>
      <c r="K222" s="6"/>
      <c r="L222" s="6"/>
      <c r="M222" s="6"/>
      <c r="N222" s="6"/>
      <c r="O222" s="6"/>
      <c r="P222" s="6"/>
      <c r="AC222" s="3">
        <v>14.484999999999999</v>
      </c>
      <c r="AD222" s="3">
        <v>-4.0799999237060547</v>
      </c>
      <c r="AE222" s="3">
        <v>19.309999465942383</v>
      </c>
      <c r="AF222" s="3">
        <f t="shared" si="30"/>
        <v>-4.0799999237060547</v>
      </c>
      <c r="AG222" s="3">
        <f t="shared" si="30"/>
        <v>19.309999465942383</v>
      </c>
      <c r="AH222" s="3">
        <f t="shared" si="31"/>
        <v>-0.69000053405761719</v>
      </c>
    </row>
    <row r="223" spans="10:34" x14ac:dyDescent="0.4">
      <c r="J223" s="6"/>
      <c r="K223" s="6"/>
      <c r="L223" s="6"/>
      <c r="M223" s="6"/>
      <c r="N223" s="6"/>
      <c r="O223" s="6"/>
      <c r="P223" s="6"/>
      <c r="AC223" s="3">
        <v>14.548999999999999</v>
      </c>
      <c r="AD223" s="3">
        <v>-4.5799999237060547</v>
      </c>
      <c r="AE223" s="3">
        <v>18.879999160766602</v>
      </c>
      <c r="AF223" s="3">
        <f t="shared" si="30"/>
        <v>-4.5799999237060547</v>
      </c>
      <c r="AG223" s="3">
        <f t="shared" si="30"/>
        <v>18.879999160766602</v>
      </c>
      <c r="AH223" s="3">
        <f t="shared" si="31"/>
        <v>-1.1200008392333984</v>
      </c>
    </row>
    <row r="224" spans="10:34" x14ac:dyDescent="0.4">
      <c r="J224" s="6"/>
      <c r="K224" s="6"/>
      <c r="L224" s="6"/>
      <c r="M224" s="6"/>
      <c r="N224" s="6"/>
      <c r="O224" s="6"/>
      <c r="P224" s="6"/>
      <c r="AC224" s="3">
        <v>14.606999999999999</v>
      </c>
      <c r="AD224" s="3">
        <v>-6.070000171661377</v>
      </c>
      <c r="AE224" s="3">
        <v>20.719999313354492</v>
      </c>
      <c r="AF224" s="3">
        <f t="shared" si="30"/>
        <v>-6.070000171661377</v>
      </c>
      <c r="AG224" s="3">
        <f t="shared" si="30"/>
        <v>20.719999313354492</v>
      </c>
      <c r="AH224" s="3">
        <f t="shared" si="31"/>
        <v>0.71999931335449219</v>
      </c>
    </row>
    <row r="225" spans="10:34" x14ac:dyDescent="0.4">
      <c r="J225" s="6"/>
      <c r="K225" s="6"/>
      <c r="L225" s="6"/>
      <c r="M225" s="6"/>
      <c r="N225" s="6"/>
      <c r="O225" s="6"/>
      <c r="P225" s="6"/>
      <c r="AC225" s="3">
        <v>14.675000000000001</v>
      </c>
      <c r="AD225" s="3">
        <v>-5.130000114440918</v>
      </c>
      <c r="AE225" s="3">
        <v>21.420000076293945</v>
      </c>
      <c r="AF225" s="3">
        <f t="shared" si="30"/>
        <v>-5.130000114440918</v>
      </c>
      <c r="AG225" s="3">
        <f t="shared" si="30"/>
        <v>21.420000076293945</v>
      </c>
      <c r="AH225" s="3">
        <f t="shared" si="31"/>
        <v>1.4200000762939453</v>
      </c>
    </row>
    <row r="226" spans="10:34" x14ac:dyDescent="0.4">
      <c r="J226" s="6"/>
      <c r="K226" s="6"/>
      <c r="L226" s="6"/>
      <c r="M226" s="6"/>
      <c r="N226" s="6"/>
      <c r="O226" s="6"/>
      <c r="P226" s="6"/>
      <c r="AC226" s="3">
        <v>14.744</v>
      </c>
      <c r="AD226" s="3">
        <v>-4.9899997711181641</v>
      </c>
      <c r="AE226" s="3">
        <v>23.170000076293945</v>
      </c>
      <c r="AF226" s="3">
        <f t="shared" si="30"/>
        <v>-4.9899997711181641</v>
      </c>
      <c r="AG226" s="3">
        <f t="shared" si="30"/>
        <v>23.170000076293945</v>
      </c>
      <c r="AH226" s="3">
        <f t="shared" si="31"/>
        <v>3.1700000762939453</v>
      </c>
    </row>
    <row r="227" spans="10:34" x14ac:dyDescent="0.4">
      <c r="J227" s="6"/>
      <c r="K227" s="6"/>
      <c r="L227" s="6"/>
      <c r="M227" s="6"/>
      <c r="N227" s="6"/>
      <c r="O227" s="6"/>
      <c r="P227" s="6"/>
      <c r="AC227" s="3">
        <v>14.801</v>
      </c>
      <c r="AD227" s="3">
        <v>-5.2899999618530273</v>
      </c>
      <c r="AE227" s="3">
        <v>21.959999084472656</v>
      </c>
      <c r="AF227" s="3">
        <f t="shared" si="30"/>
        <v>-5.2899999618530273</v>
      </c>
      <c r="AG227" s="3">
        <f t="shared" si="30"/>
        <v>21.959999084472656</v>
      </c>
      <c r="AH227" s="3">
        <f t="shared" si="31"/>
        <v>1.9599990844726563</v>
      </c>
    </row>
    <row r="228" spans="10:34" x14ac:dyDescent="0.4">
      <c r="J228" s="6"/>
      <c r="K228" s="6"/>
      <c r="L228" s="6"/>
      <c r="M228" s="6"/>
      <c r="N228" s="6"/>
      <c r="O228" s="6"/>
      <c r="P228" s="6"/>
      <c r="AC228" s="3">
        <v>14.872999999999999</v>
      </c>
      <c r="AD228" s="3">
        <v>-5.2300000190734863</v>
      </c>
      <c r="AE228" s="3">
        <v>22.930000305175781</v>
      </c>
      <c r="AF228" s="3">
        <f t="shared" si="30"/>
        <v>-5.2300000190734863</v>
      </c>
      <c r="AG228" s="3">
        <f t="shared" si="30"/>
        <v>22.930000305175781</v>
      </c>
      <c r="AH228" s="3">
        <f t="shared" si="31"/>
        <v>2.9300003051757813</v>
      </c>
    </row>
    <row r="229" spans="10:34" x14ac:dyDescent="0.4">
      <c r="J229" s="6"/>
      <c r="K229" s="6"/>
      <c r="L229" s="6"/>
      <c r="M229" s="6"/>
      <c r="N229" s="6"/>
      <c r="O229" s="6"/>
      <c r="P229" s="6"/>
      <c r="AC229" s="16">
        <v>14.935</v>
      </c>
      <c r="AD229" s="3">
        <v>-5.619999885559082</v>
      </c>
      <c r="AE229" s="3">
        <v>21.420000076293945</v>
      </c>
      <c r="AF229" s="3">
        <f t="shared" si="30"/>
        <v>-5.619999885559082</v>
      </c>
      <c r="AG229" s="3">
        <f t="shared" si="30"/>
        <v>21.420000076293945</v>
      </c>
      <c r="AH229" s="3">
        <f t="shared" si="31"/>
        <v>1.4200000762939453</v>
      </c>
    </row>
    <row r="230" spans="10:34" x14ac:dyDescent="0.4">
      <c r="J230" s="6"/>
      <c r="K230" s="6"/>
      <c r="L230" s="6"/>
      <c r="M230" s="6"/>
      <c r="N230" s="6"/>
      <c r="O230" s="6"/>
      <c r="P230" s="6"/>
      <c r="AC230" s="3">
        <v>14.999000000000001</v>
      </c>
      <c r="AD230" s="3">
        <v>-3.6700000762939453</v>
      </c>
      <c r="AE230" s="3">
        <v>18.200000762939453</v>
      </c>
      <c r="AF230" s="3">
        <f t="shared" si="30"/>
        <v>-3.6700000762939453</v>
      </c>
      <c r="AG230" s="3">
        <f t="shared" si="30"/>
        <v>18.200000762939453</v>
      </c>
      <c r="AH230" s="3">
        <f t="shared" si="31"/>
        <v>-1.7999992370605469</v>
      </c>
    </row>
    <row r="231" spans="10:34" x14ac:dyDescent="0.4">
      <c r="J231" s="6"/>
      <c r="K231" s="6"/>
      <c r="L231" s="6"/>
      <c r="M231" s="6"/>
      <c r="N231" s="6"/>
      <c r="O231" s="6"/>
      <c r="P231" s="6"/>
      <c r="AC231" s="3">
        <v>15.081</v>
      </c>
      <c r="AD231" s="3">
        <v>-3.6400001049041748</v>
      </c>
      <c r="AE231" s="3">
        <v>17.909999847412109</v>
      </c>
      <c r="AF231" s="3">
        <f t="shared" si="30"/>
        <v>-3.6400001049041748</v>
      </c>
      <c r="AG231" s="3">
        <f t="shared" si="30"/>
        <v>17.909999847412109</v>
      </c>
      <c r="AH231" s="3">
        <f t="shared" si="31"/>
        <v>-2.0900001525878906</v>
      </c>
    </row>
    <row r="232" spans="10:34" x14ac:dyDescent="0.4">
      <c r="J232" s="6"/>
      <c r="K232" s="6"/>
      <c r="L232" s="6"/>
      <c r="M232" s="6"/>
      <c r="N232" s="6"/>
      <c r="O232" s="6"/>
      <c r="P232" s="6"/>
      <c r="AC232" s="3">
        <v>15.141</v>
      </c>
      <c r="AD232" s="3">
        <v>-4.7399997711181641</v>
      </c>
      <c r="AE232" s="3">
        <v>18.340000152587891</v>
      </c>
      <c r="AF232" s="3">
        <f t="shared" si="30"/>
        <v>-4.7399997711181641</v>
      </c>
      <c r="AG232" s="3">
        <f t="shared" si="30"/>
        <v>18.340000152587891</v>
      </c>
      <c r="AH232" s="3">
        <f t="shared" si="31"/>
        <v>-1.6599998474121094</v>
      </c>
    </row>
    <row r="233" spans="10:34" x14ac:dyDescent="0.4">
      <c r="J233" s="6"/>
      <c r="K233" s="6"/>
      <c r="L233" s="6"/>
      <c r="M233" s="6"/>
      <c r="N233" s="6"/>
      <c r="O233" s="6"/>
      <c r="P233" s="6"/>
      <c r="AC233" s="3">
        <v>15.205</v>
      </c>
      <c r="AD233" s="3">
        <v>-2.9000000953674316</v>
      </c>
      <c r="AE233" s="3">
        <v>17.200000762939453</v>
      </c>
      <c r="AF233" s="3">
        <f t="shared" si="30"/>
        <v>-2.9000000953674316</v>
      </c>
      <c r="AG233" s="3">
        <f t="shared" si="30"/>
        <v>17.200000762939453</v>
      </c>
      <c r="AH233" s="3">
        <f t="shared" si="31"/>
        <v>-2.7999992370605469</v>
      </c>
    </row>
    <row r="234" spans="10:34" x14ac:dyDescent="0.4">
      <c r="J234" s="6"/>
      <c r="K234" s="6"/>
      <c r="L234" s="6"/>
      <c r="M234" s="6"/>
      <c r="N234" s="6"/>
      <c r="O234" s="6"/>
      <c r="P234" s="6"/>
      <c r="AC234" s="3">
        <v>15.273</v>
      </c>
      <c r="AD234" s="3">
        <v>-0.79000002145767212</v>
      </c>
      <c r="AE234" s="3">
        <v>16.979999542236328</v>
      </c>
      <c r="AF234" s="3">
        <f t="shared" si="30"/>
        <v>-0.79000002145767212</v>
      </c>
      <c r="AG234" s="3">
        <f t="shared" si="30"/>
        <v>16.979999542236328</v>
      </c>
      <c r="AH234" s="3">
        <f t="shared" si="31"/>
        <v>-3.0200004577636719</v>
      </c>
    </row>
    <row r="235" spans="10:34" x14ac:dyDescent="0.4">
      <c r="J235" s="6"/>
      <c r="K235" s="6"/>
      <c r="L235" s="6"/>
      <c r="M235" s="6"/>
      <c r="N235" s="6"/>
      <c r="O235" s="6"/>
      <c r="P235" s="6"/>
      <c r="AC235" s="3">
        <v>15.336</v>
      </c>
      <c r="AD235" s="3">
        <v>-1.7000000476837158</v>
      </c>
      <c r="AE235" s="3">
        <v>15.689999580383301</v>
      </c>
      <c r="AF235" s="3">
        <f t="shared" si="30"/>
        <v>-1.7000000476837158</v>
      </c>
      <c r="AG235" s="3">
        <f t="shared" si="30"/>
        <v>15.689999580383301</v>
      </c>
      <c r="AH235" s="3">
        <f t="shared" si="31"/>
        <v>-4.3100004196166992</v>
      </c>
    </row>
    <row r="236" spans="10:34" x14ac:dyDescent="0.4">
      <c r="J236" s="6"/>
      <c r="K236" s="6"/>
      <c r="L236" s="6"/>
      <c r="M236" s="6"/>
      <c r="N236" s="6"/>
      <c r="O236" s="6"/>
      <c r="P236" s="6"/>
      <c r="AC236" s="3">
        <v>15.4</v>
      </c>
      <c r="AD236" s="3">
        <v>-4.3400001525878906</v>
      </c>
      <c r="AE236" s="3">
        <v>18.350000381469727</v>
      </c>
      <c r="AF236" s="3">
        <f t="shared" si="30"/>
        <v>-4.3400001525878906</v>
      </c>
      <c r="AG236" s="3">
        <f t="shared" si="30"/>
        <v>18.350000381469727</v>
      </c>
      <c r="AH236" s="3">
        <f t="shared" si="31"/>
        <v>-1.6499996185302734</v>
      </c>
    </row>
    <row r="237" spans="10:34" x14ac:dyDescent="0.4">
      <c r="J237" s="6"/>
      <c r="K237" s="6"/>
      <c r="L237" s="6"/>
      <c r="M237" s="6"/>
      <c r="N237" s="6"/>
      <c r="O237" s="6"/>
      <c r="P237" s="6"/>
      <c r="AC237" s="3">
        <v>15.465999999999999</v>
      </c>
      <c r="AD237" s="3">
        <v>-4.4699997901916504</v>
      </c>
      <c r="AE237" s="3">
        <v>17.440000534057617</v>
      </c>
      <c r="AF237" s="3">
        <f t="shared" si="30"/>
        <v>-4.4699997901916504</v>
      </c>
      <c r="AG237" s="3">
        <f t="shared" si="30"/>
        <v>17.440000534057617</v>
      </c>
      <c r="AH237" s="3">
        <f t="shared" si="31"/>
        <v>-2.5599994659423828</v>
      </c>
    </row>
    <row r="238" spans="10:34" x14ac:dyDescent="0.4">
      <c r="J238" s="6"/>
      <c r="K238" s="6"/>
      <c r="L238" s="6"/>
      <c r="M238" s="6"/>
      <c r="N238" s="6"/>
      <c r="O238" s="6"/>
      <c r="P238" s="6"/>
      <c r="AC238" s="3">
        <v>15.542</v>
      </c>
      <c r="AD238" s="3">
        <v>-3.3399999141693115</v>
      </c>
      <c r="AE238" s="3">
        <v>18.340000152587891</v>
      </c>
      <c r="AF238" s="3">
        <f t="shared" si="30"/>
        <v>-3.3399999141693115</v>
      </c>
      <c r="AG238" s="3">
        <f t="shared" si="30"/>
        <v>18.340000152587891</v>
      </c>
      <c r="AH238" s="3">
        <f t="shared" si="31"/>
        <v>-1.6599998474121094</v>
      </c>
    </row>
    <row r="239" spans="10:34" x14ac:dyDescent="0.4">
      <c r="J239" s="6"/>
      <c r="K239" s="6"/>
      <c r="L239" s="6"/>
      <c r="M239" s="6"/>
      <c r="N239" s="6"/>
      <c r="O239" s="6"/>
      <c r="P239" s="6"/>
      <c r="AC239" s="3">
        <v>15.605</v>
      </c>
      <c r="AD239" s="3">
        <v>-4.25</v>
      </c>
      <c r="AE239" s="3">
        <v>19.979999542236328</v>
      </c>
      <c r="AF239" s="3">
        <f t="shared" si="30"/>
        <v>-4.25</v>
      </c>
      <c r="AG239" s="3">
        <f t="shared" si="30"/>
        <v>19.979999542236328</v>
      </c>
      <c r="AH239" s="3">
        <f t="shared" si="31"/>
        <v>-2.0000457763671875E-2</v>
      </c>
    </row>
    <row r="240" spans="10:34" x14ac:dyDescent="0.4">
      <c r="J240" s="6"/>
      <c r="K240" s="6"/>
      <c r="L240" s="6"/>
      <c r="M240" s="6"/>
      <c r="N240" s="6"/>
      <c r="O240" s="6"/>
      <c r="P240" s="6"/>
      <c r="AC240" s="3">
        <v>15.676</v>
      </c>
      <c r="AD240" s="3">
        <v>-4.380000114440918</v>
      </c>
      <c r="AE240" s="3">
        <v>19.819999694824219</v>
      </c>
      <c r="AF240" s="3">
        <f t="shared" si="30"/>
        <v>-4.380000114440918</v>
      </c>
      <c r="AG240" s="3">
        <f t="shared" si="30"/>
        <v>19.819999694824219</v>
      </c>
      <c r="AH240" s="3">
        <f t="shared" si="31"/>
        <v>-0.18000030517578125</v>
      </c>
    </row>
    <row r="241" spans="10:34" x14ac:dyDescent="0.4">
      <c r="J241" s="6"/>
      <c r="K241" s="6"/>
      <c r="L241" s="6"/>
      <c r="M241" s="6"/>
      <c r="N241" s="6"/>
      <c r="O241" s="6"/>
      <c r="P241" s="6"/>
      <c r="AC241" s="3">
        <v>15.734</v>
      </c>
      <c r="AD241" s="3">
        <v>-4.690000057220459</v>
      </c>
      <c r="AE241" s="3">
        <v>17.040000915527344</v>
      </c>
      <c r="AF241" s="3">
        <f t="shared" si="30"/>
        <v>-4.690000057220459</v>
      </c>
      <c r="AG241" s="3">
        <f t="shared" si="30"/>
        <v>17.040000915527344</v>
      </c>
      <c r="AH241" s="3">
        <f t="shared" si="31"/>
        <v>-2.9599990844726563</v>
      </c>
    </row>
    <row r="242" spans="10:34" x14ac:dyDescent="0.4">
      <c r="J242" s="6"/>
      <c r="K242" s="6"/>
      <c r="L242" s="6"/>
      <c r="M242" s="6"/>
      <c r="N242" s="6"/>
      <c r="O242" s="6"/>
      <c r="P242" s="6"/>
      <c r="AC242" s="3">
        <v>15.803000000000001</v>
      </c>
      <c r="AD242" s="3">
        <v>-2.7000000476837158</v>
      </c>
      <c r="AE242" s="3">
        <v>17.700000762939453</v>
      </c>
      <c r="AF242" s="3">
        <f t="shared" si="30"/>
        <v>-2.7000000476837158</v>
      </c>
      <c r="AG242" s="3">
        <f t="shared" si="30"/>
        <v>17.700000762939453</v>
      </c>
      <c r="AH242" s="3">
        <f t="shared" si="31"/>
        <v>-2.2999992370605469</v>
      </c>
    </row>
    <row r="243" spans="10:34" x14ac:dyDescent="0.4">
      <c r="J243" s="6"/>
      <c r="K243" s="6"/>
      <c r="L243" s="6"/>
      <c r="M243" s="6"/>
      <c r="N243" s="6"/>
      <c r="O243" s="6"/>
      <c r="P243" s="6"/>
      <c r="AC243" s="3">
        <v>15.875</v>
      </c>
      <c r="AD243" s="3">
        <v>5.9999998658895493E-2</v>
      </c>
      <c r="AE243" s="3">
        <v>14.010000228881836</v>
      </c>
      <c r="AF243" s="3">
        <f t="shared" si="30"/>
        <v>5.9999998658895493E-2</v>
      </c>
      <c r="AG243" s="3">
        <f t="shared" si="30"/>
        <v>14.010000228881836</v>
      </c>
      <c r="AH243" s="3">
        <f t="shared" si="31"/>
        <v>-5.9899997711181641</v>
      </c>
    </row>
    <row r="244" spans="10:34" x14ac:dyDescent="0.4">
      <c r="J244" s="6"/>
      <c r="K244" s="6"/>
      <c r="L244" s="6"/>
      <c r="M244" s="6"/>
      <c r="N244" s="6"/>
      <c r="O244" s="6"/>
      <c r="P244" s="6"/>
      <c r="AC244" s="3">
        <v>15.939</v>
      </c>
      <c r="AD244" s="3">
        <v>-1.0199999809265137</v>
      </c>
      <c r="AE244" s="3">
        <v>16.209999084472656</v>
      </c>
      <c r="AF244" s="3">
        <f t="shared" si="30"/>
        <v>-1.0199999809265137</v>
      </c>
      <c r="AG244" s="3">
        <f t="shared" si="30"/>
        <v>16.209999084472656</v>
      </c>
      <c r="AH244" s="3">
        <f t="shared" si="31"/>
        <v>-3.7900009155273438</v>
      </c>
    </row>
    <row r="245" spans="10:34" x14ac:dyDescent="0.4">
      <c r="J245" s="6"/>
      <c r="K245" s="6"/>
      <c r="L245" s="6"/>
      <c r="M245" s="6"/>
      <c r="N245" s="6"/>
      <c r="O245" s="6"/>
      <c r="P245" s="6"/>
      <c r="AC245" s="3"/>
      <c r="AE245" s="3" t="s">
        <v>455</v>
      </c>
      <c r="AF245" s="3" cm="1">
        <f t="array" ref="AF245">AVERAGE(ABS(AF4:AF244))</f>
        <v>3.5182572657791162</v>
      </c>
      <c r="AG245" s="3" cm="1">
        <f t="array" ref="AG245">AVERAGE(ABS(AG4:AG244))</f>
        <v>18.230124473571777</v>
      </c>
      <c r="AH245" s="3" cm="1">
        <f t="array" ref="AH245">AVERAGE(ABS(AH4:AH244))</f>
        <v>2.649875502368721</v>
      </c>
    </row>
    <row r="246" spans="10:34" x14ac:dyDescent="0.4">
      <c r="AC246" s="3"/>
      <c r="AE246" s="3" t="s">
        <v>152</v>
      </c>
      <c r="AF246" s="3">
        <f>_xlfn.STDEV.P(AF4:AF244)</f>
        <v>3.8016747709085541</v>
      </c>
      <c r="AG246" s="3">
        <f>_xlfn.STDEV.P(AG4:AG244)</f>
        <v>2.6604500631373504</v>
      </c>
      <c r="AH246" s="3">
        <f>_xlfn.STDEV.P(AH4:AH244)</f>
        <v>2.6604500631375347</v>
      </c>
    </row>
    <row r="247" spans="10:34" x14ac:dyDescent="0.4">
      <c r="AC247" s="3"/>
    </row>
    <row r="248" spans="10:34" x14ac:dyDescent="0.4">
      <c r="AC248" s="3"/>
    </row>
    <row r="249" spans="10:34" x14ac:dyDescent="0.4">
      <c r="AC249" s="3"/>
    </row>
    <row r="250" spans="10:34" x14ac:dyDescent="0.4">
      <c r="AC250" s="3"/>
    </row>
    <row r="251" spans="10:34" x14ac:dyDescent="0.4">
      <c r="AC251" s="3"/>
    </row>
    <row r="252" spans="10:34" x14ac:dyDescent="0.4">
      <c r="AC252" s="3"/>
    </row>
    <row r="253" spans="10:34" x14ac:dyDescent="0.4">
      <c r="AC253" s="3"/>
    </row>
    <row r="254" spans="10:34" x14ac:dyDescent="0.4">
      <c r="AC254" s="3"/>
    </row>
    <row r="255" spans="10:34" x14ac:dyDescent="0.4">
      <c r="AC255" s="3"/>
    </row>
    <row r="256" spans="10:34" x14ac:dyDescent="0.4">
      <c r="AC256" s="3"/>
    </row>
    <row r="257" spans="29:29" x14ac:dyDescent="0.4">
      <c r="AC257" s="3"/>
    </row>
    <row r="258" spans="29:29" x14ac:dyDescent="0.4">
      <c r="AC258" s="3"/>
    </row>
    <row r="259" spans="29:29" x14ac:dyDescent="0.4">
      <c r="AC259" s="3"/>
    </row>
    <row r="260" spans="29:29" x14ac:dyDescent="0.4">
      <c r="AC260" s="3"/>
    </row>
    <row r="261" spans="29:29" x14ac:dyDescent="0.4">
      <c r="AC261" s="3"/>
    </row>
    <row r="262" spans="29:29" x14ac:dyDescent="0.4">
      <c r="AC262" s="3"/>
    </row>
    <row r="263" spans="29:29" x14ac:dyDescent="0.4">
      <c r="AC263" s="3"/>
    </row>
    <row r="264" spans="29:29" x14ac:dyDescent="0.4">
      <c r="AC264" s="3"/>
    </row>
    <row r="265" spans="29:29" x14ac:dyDescent="0.4">
      <c r="AC265" s="3"/>
    </row>
    <row r="266" spans="29:29" x14ac:dyDescent="0.4">
      <c r="AC266" s="3"/>
    </row>
    <row r="267" spans="29:29" x14ac:dyDescent="0.4">
      <c r="AC267" s="3"/>
    </row>
    <row r="268" spans="29:29" x14ac:dyDescent="0.4">
      <c r="AC268" s="3"/>
    </row>
    <row r="269" spans="29:29" x14ac:dyDescent="0.4">
      <c r="AC269" s="3"/>
    </row>
    <row r="270" spans="29:29" x14ac:dyDescent="0.4">
      <c r="AC270" s="3"/>
    </row>
    <row r="271" spans="29:29" x14ac:dyDescent="0.4">
      <c r="AC271" s="3"/>
    </row>
    <row r="272" spans="29:29" x14ac:dyDescent="0.4">
      <c r="AC272" s="3"/>
    </row>
    <row r="273" spans="29:29" x14ac:dyDescent="0.4">
      <c r="AC273" s="3"/>
    </row>
    <row r="274" spans="29:29" x14ac:dyDescent="0.4">
      <c r="AC274" s="3"/>
    </row>
    <row r="275" spans="29:29" x14ac:dyDescent="0.4">
      <c r="AC275" s="3"/>
    </row>
    <row r="276" spans="29:29" x14ac:dyDescent="0.4">
      <c r="AC276" s="3"/>
    </row>
    <row r="277" spans="29:29" x14ac:dyDescent="0.4">
      <c r="AC277" s="3"/>
    </row>
    <row r="278" spans="29:29" x14ac:dyDescent="0.4">
      <c r="AC278" s="3"/>
    </row>
    <row r="279" spans="29:29" x14ac:dyDescent="0.4">
      <c r="AC279" s="3"/>
    </row>
  </sheetData>
  <mergeCells count="8">
    <mergeCell ref="A1:M1"/>
    <mergeCell ref="AC1:AE1"/>
    <mergeCell ref="B2:D2"/>
    <mergeCell ref="E2:I2"/>
    <mergeCell ref="J2:K2"/>
    <mergeCell ref="L2:M2"/>
    <mergeCell ref="N2:O2"/>
    <mergeCell ref="AD2:AE2"/>
  </mergeCells>
  <phoneticPr fontId="2"/>
  <pageMargins left="0.7" right="0.7" top="0.75" bottom="0.75" header="0.3" footer="0.3"/>
  <pageSetup paperSize="9" orientation="portrait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8C23-7EB8-473D-A911-B583C2C42B06}">
  <dimension ref="A1:AG261"/>
  <sheetViews>
    <sheetView topLeftCell="J150" zoomScale="70" zoomScaleNormal="70" workbookViewId="0">
      <selection activeCell="AF199" sqref="AF199:AG199"/>
    </sheetView>
  </sheetViews>
  <sheetFormatPr defaultRowHeight="18.75" x14ac:dyDescent="0.4"/>
  <cols>
    <col min="1" max="1" width="24.25" style="6" bestFit="1" customWidth="1"/>
    <col min="2" max="2" width="13.25" style="6" bestFit="1" customWidth="1"/>
    <col min="3" max="3" width="19" style="6" bestFit="1" customWidth="1"/>
    <col min="4" max="4" width="13.125" style="6" bestFit="1" customWidth="1"/>
    <col min="5" max="5" width="9.5" style="6" bestFit="1" customWidth="1"/>
    <col min="6" max="6" width="8.75" style="6" bestFit="1" customWidth="1"/>
    <col min="7" max="8" width="19.25" style="6" bestFit="1" customWidth="1"/>
    <col min="9" max="9" width="7.75" style="6" bestFit="1" customWidth="1"/>
    <col min="10" max="10" width="10.5" style="3" bestFit="1" customWidth="1"/>
    <col min="11" max="11" width="10.75" style="3" bestFit="1" customWidth="1"/>
    <col min="12" max="12" width="10.5" style="3" bestFit="1" customWidth="1"/>
    <col min="13" max="13" width="10.75" style="3" bestFit="1" customWidth="1"/>
    <col min="14" max="15" width="9.375" style="3" customWidth="1"/>
    <col min="16" max="27" width="9" style="3"/>
    <col min="28" max="28" width="9" style="4"/>
    <col min="29" max="29" width="22.25" style="13" customWidth="1"/>
    <col min="30" max="30" width="25.75" style="3" bestFit="1" customWidth="1"/>
    <col min="31" max="31" width="26.75" style="3" bestFit="1" customWidth="1"/>
    <col min="32" max="16384" width="9" style="3"/>
  </cols>
  <sheetData>
    <row r="1" spans="1:33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AC1" s="5"/>
      <c r="AD1" s="5"/>
      <c r="AE1" s="5"/>
    </row>
    <row r="2" spans="1:33" x14ac:dyDescent="0.4">
      <c r="B2" s="1" t="s">
        <v>1</v>
      </c>
      <c r="C2" s="1"/>
      <c r="D2" s="1"/>
      <c r="E2" s="1" t="s">
        <v>2</v>
      </c>
      <c r="F2" s="1"/>
      <c r="G2" s="1"/>
      <c r="H2" s="1"/>
      <c r="I2" s="1"/>
      <c r="J2" s="5" t="s">
        <v>3</v>
      </c>
      <c r="K2" s="5"/>
      <c r="L2" s="5" t="s">
        <v>4</v>
      </c>
      <c r="M2" s="5"/>
      <c r="N2" s="5" t="s">
        <v>153</v>
      </c>
      <c r="O2" s="5"/>
      <c r="P2" s="7"/>
      <c r="AC2" s="8"/>
      <c r="AD2" s="5" t="s">
        <v>6</v>
      </c>
      <c r="AE2" s="5"/>
    </row>
    <row r="3" spans="1:33" x14ac:dyDescent="0.4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6" t="s">
        <v>20</v>
      </c>
      <c r="O3" s="6" t="s">
        <v>21</v>
      </c>
      <c r="P3" s="6"/>
      <c r="AC3" s="9" t="s">
        <v>10</v>
      </c>
      <c r="AD3" s="10" t="s">
        <v>22</v>
      </c>
      <c r="AE3" s="10" t="s">
        <v>23</v>
      </c>
      <c r="AF3" s="3" t="s">
        <v>24</v>
      </c>
      <c r="AG3" s="3" t="s">
        <v>25</v>
      </c>
    </row>
    <row r="4" spans="1:33" x14ac:dyDescent="0.4">
      <c r="A4" s="11" t="s">
        <v>154</v>
      </c>
      <c r="B4" s="6" t="str">
        <f>MID(A4,12,8)&amp;"."&amp;RIGHT(A4,3)</f>
        <v>18:51:22.443</v>
      </c>
      <c r="C4" s="6">
        <f>LEFT(B4,2)*3600+MID(B4,4,2)*60+RIGHT(B4,6)</f>
        <v>67882.442999999999</v>
      </c>
      <c r="D4" s="6">
        <f>C4-$C$4</f>
        <v>0</v>
      </c>
      <c r="E4" s="6">
        <v>413.32799999999997</v>
      </c>
      <c r="F4" s="6">
        <v>6730.86</v>
      </c>
      <c r="G4" s="6">
        <v>11250.5</v>
      </c>
      <c r="H4" s="6">
        <v>831.5</v>
      </c>
      <c r="I4" s="6">
        <v>175.25</v>
      </c>
      <c r="J4" s="3">
        <f>ROUND(E4*COS(-0.4*PI()/180)-F4*SIN(-0.4*PI()/180),3)</f>
        <v>460.30799999999999</v>
      </c>
      <c r="K4" s="3">
        <f>ROUND(E4*SIN(-0.4*PI()/180)+F4*COS(-0.4*PI()/180),3)</f>
        <v>6727.81</v>
      </c>
      <c r="L4" s="3">
        <f>J4-$J$4</f>
        <v>0</v>
      </c>
      <c r="M4" s="3">
        <f>K4-$K$4</f>
        <v>0</v>
      </c>
      <c r="N4" s="3">
        <f>L4*0.001</f>
        <v>0</v>
      </c>
      <c r="O4" s="3">
        <f>M4*0.001</f>
        <v>0</v>
      </c>
      <c r="AC4" s="3">
        <v>0</v>
      </c>
      <c r="AD4" s="3">
        <v>-13.310000419616699</v>
      </c>
      <c r="AE4" s="3">
        <v>-29.459999084472656</v>
      </c>
      <c r="AF4" s="3">
        <f>AD4</f>
        <v>-13.310000419616699</v>
      </c>
      <c r="AG4" s="3">
        <f>AE4</f>
        <v>-29.459999084472656</v>
      </c>
    </row>
    <row r="5" spans="1:33" x14ac:dyDescent="0.4">
      <c r="A5" s="6" t="s">
        <v>155</v>
      </c>
      <c r="B5" s="6" t="str">
        <f t="shared" ref="B5:B68" si="0">MID(A5,12,8)&amp;"."&amp;RIGHT(A5,3)</f>
        <v>18:51:22.552</v>
      </c>
      <c r="C5" s="6">
        <f t="shared" ref="C5:C68" si="1">LEFT(B5,2)*3600+MID(B5,4,2)*60+RIGHT(B5,6)</f>
        <v>67882.551999999996</v>
      </c>
      <c r="D5" s="6">
        <f t="shared" ref="D5:D68" si="2">C5-$C$4</f>
        <v>0.10899999999674037</v>
      </c>
      <c r="E5" s="6">
        <v>432.55900000000003</v>
      </c>
      <c r="F5" s="6">
        <v>6811.06</v>
      </c>
      <c r="G5" s="6">
        <v>11184</v>
      </c>
      <c r="H5" s="6">
        <v>917</v>
      </c>
      <c r="I5" s="6">
        <v>175</v>
      </c>
      <c r="J5" s="3">
        <f t="shared" ref="J5:J68" si="3">ROUND(E5*COS(-0.4*PI()/180)-F5*SIN(-0.4*PI()/180),3)</f>
        <v>480.09800000000001</v>
      </c>
      <c r="K5" s="3">
        <f t="shared" ref="K5:K68" si="4">ROUND(E5*SIN(-0.4*PI()/180)+F5*COS(-0.4*PI()/180),3)</f>
        <v>6807.8739999999998</v>
      </c>
      <c r="L5" s="3">
        <f t="shared" ref="L5:L68" si="5">J5-$J$4</f>
        <v>19.79000000000002</v>
      </c>
      <c r="M5" s="3">
        <f t="shared" ref="M5:M68" si="6">K5-$K$4</f>
        <v>80.063999999999396</v>
      </c>
      <c r="N5" s="3">
        <f t="shared" ref="N5:O68" si="7">L5*0.001</f>
        <v>1.9790000000000019E-2</v>
      </c>
      <c r="O5" s="3">
        <f t="shared" si="7"/>
        <v>8.00639999999994E-2</v>
      </c>
      <c r="AC5" s="3">
        <v>6.0999999999999999E-2</v>
      </c>
      <c r="AD5" s="3">
        <v>-12.960000038146973</v>
      </c>
      <c r="AE5" s="3">
        <v>-33.319999694824219</v>
      </c>
      <c r="AF5" s="3">
        <f t="shared" ref="AF5:AG68" si="8">AD5</f>
        <v>-12.960000038146973</v>
      </c>
      <c r="AG5" s="3">
        <f t="shared" si="8"/>
        <v>-33.319999694824219</v>
      </c>
    </row>
    <row r="6" spans="1:33" x14ac:dyDescent="0.4">
      <c r="A6" s="6" t="s">
        <v>156</v>
      </c>
      <c r="B6" s="6" t="str">
        <f t="shared" si="0"/>
        <v>18:51:22.659</v>
      </c>
      <c r="C6" s="6">
        <f t="shared" si="1"/>
        <v>67882.659</v>
      </c>
      <c r="D6" s="6">
        <f t="shared" si="2"/>
        <v>0.21600000000034925</v>
      </c>
      <c r="E6" s="6">
        <v>444.98</v>
      </c>
      <c r="F6" s="6">
        <v>7010.25</v>
      </c>
      <c r="G6" s="6">
        <v>11047.5</v>
      </c>
      <c r="H6" s="6">
        <v>861.5</v>
      </c>
      <c r="I6" s="6">
        <v>174.25</v>
      </c>
      <c r="J6" s="3">
        <f t="shared" si="3"/>
        <v>493.91</v>
      </c>
      <c r="K6" s="3">
        <f t="shared" si="4"/>
        <v>7006.973</v>
      </c>
      <c r="L6" s="3">
        <f t="shared" si="5"/>
        <v>33.602000000000032</v>
      </c>
      <c r="M6" s="3">
        <f t="shared" si="6"/>
        <v>279.16299999999956</v>
      </c>
      <c r="N6" s="3">
        <f t="shared" si="7"/>
        <v>3.3602000000000035E-2</v>
      </c>
      <c r="O6" s="3">
        <f t="shared" si="7"/>
        <v>0.27916299999999955</v>
      </c>
      <c r="AC6" s="3">
        <v>0.13300000000000001</v>
      </c>
      <c r="AD6" s="3">
        <v>-13.470000267028809</v>
      </c>
      <c r="AE6" s="3">
        <v>-33.080001831054688</v>
      </c>
      <c r="AF6" s="3">
        <f t="shared" si="8"/>
        <v>-13.470000267028809</v>
      </c>
      <c r="AG6" s="3">
        <f t="shared" si="8"/>
        <v>-33.080001831054688</v>
      </c>
    </row>
    <row r="7" spans="1:33" x14ac:dyDescent="0.4">
      <c r="A7" s="6" t="s">
        <v>157</v>
      </c>
      <c r="B7" s="6" t="str">
        <f t="shared" si="0"/>
        <v>18:51:22.766</v>
      </c>
      <c r="C7" s="6">
        <f t="shared" si="1"/>
        <v>67882.766000000003</v>
      </c>
      <c r="D7" s="6">
        <f t="shared" si="2"/>
        <v>0.32300000000395812</v>
      </c>
      <c r="E7" s="6">
        <v>449.22300000000001</v>
      </c>
      <c r="F7" s="6">
        <v>7198.41</v>
      </c>
      <c r="G7" s="6">
        <v>10926</v>
      </c>
      <c r="H7" s="6">
        <v>920</v>
      </c>
      <c r="I7" s="6">
        <v>173.5</v>
      </c>
      <c r="J7" s="3">
        <f t="shared" si="3"/>
        <v>499.46600000000001</v>
      </c>
      <c r="K7" s="3">
        <f t="shared" si="4"/>
        <v>7195.098</v>
      </c>
      <c r="L7" s="3">
        <f t="shared" si="5"/>
        <v>39.158000000000015</v>
      </c>
      <c r="M7" s="3">
        <f t="shared" si="6"/>
        <v>467.28799999999956</v>
      </c>
      <c r="N7" s="3">
        <f t="shared" si="7"/>
        <v>3.9158000000000019E-2</v>
      </c>
      <c r="O7" s="3">
        <f t="shared" si="7"/>
        <v>0.46728799999999959</v>
      </c>
      <c r="AC7" s="3">
        <v>0.23100000000000001</v>
      </c>
      <c r="AD7" s="3">
        <v>-12.770000457763672</v>
      </c>
      <c r="AE7" s="3">
        <v>-30.309999465942383</v>
      </c>
      <c r="AF7" s="3">
        <f t="shared" si="8"/>
        <v>-12.770000457763672</v>
      </c>
      <c r="AG7" s="3">
        <f t="shared" si="8"/>
        <v>-30.309999465942383</v>
      </c>
    </row>
    <row r="8" spans="1:33" x14ac:dyDescent="0.4">
      <c r="A8" s="6" t="s">
        <v>158</v>
      </c>
      <c r="B8" s="6" t="str">
        <f t="shared" si="0"/>
        <v>18:51:22.861</v>
      </c>
      <c r="C8" s="6">
        <f t="shared" si="1"/>
        <v>67882.861000000004</v>
      </c>
      <c r="D8" s="6">
        <f t="shared" si="2"/>
        <v>0.41800000000512227</v>
      </c>
      <c r="E8" s="6">
        <v>444.56700000000001</v>
      </c>
      <c r="F8" s="6">
        <v>7315.76</v>
      </c>
      <c r="G8" s="6">
        <v>10857</v>
      </c>
      <c r="H8" s="6">
        <v>929</v>
      </c>
      <c r="I8" s="6">
        <v>173</v>
      </c>
      <c r="J8" s="3">
        <f t="shared" si="3"/>
        <v>495.62900000000002</v>
      </c>
      <c r="K8" s="3">
        <f t="shared" si="4"/>
        <v>7312.4780000000001</v>
      </c>
      <c r="L8" s="3">
        <f t="shared" si="5"/>
        <v>35.321000000000026</v>
      </c>
      <c r="M8" s="3">
        <f t="shared" si="6"/>
        <v>584.66799999999967</v>
      </c>
      <c r="N8" s="3">
        <f t="shared" si="7"/>
        <v>3.5321000000000026E-2</v>
      </c>
      <c r="O8" s="3">
        <f t="shared" si="7"/>
        <v>0.58466799999999963</v>
      </c>
      <c r="AC8" s="3">
        <v>0.29499999999999998</v>
      </c>
      <c r="AD8" s="3">
        <v>-12</v>
      </c>
      <c r="AE8" s="3">
        <v>-26.25</v>
      </c>
      <c r="AF8" s="3">
        <f t="shared" si="8"/>
        <v>-12</v>
      </c>
      <c r="AG8" s="3">
        <f t="shared" si="8"/>
        <v>-26.25</v>
      </c>
    </row>
    <row r="9" spans="1:33" x14ac:dyDescent="0.4">
      <c r="A9" s="6" t="s">
        <v>159</v>
      </c>
      <c r="B9" s="6" t="str">
        <f t="shared" si="0"/>
        <v>18:51:22.954</v>
      </c>
      <c r="C9" s="6">
        <f t="shared" si="1"/>
        <v>67882.953999999998</v>
      </c>
      <c r="D9" s="6">
        <f t="shared" si="2"/>
        <v>0.51099999999860302</v>
      </c>
      <c r="E9" s="6">
        <v>448.21100000000001</v>
      </c>
      <c r="F9" s="6">
        <v>7555.76</v>
      </c>
      <c r="G9" s="6">
        <v>10708</v>
      </c>
      <c r="H9" s="6">
        <v>928</v>
      </c>
      <c r="I9" s="6">
        <v>172</v>
      </c>
      <c r="J9" s="3">
        <f t="shared" si="3"/>
        <v>500.94900000000001</v>
      </c>
      <c r="K9" s="3">
        <f t="shared" si="4"/>
        <v>7552.4470000000001</v>
      </c>
      <c r="L9" s="3">
        <f t="shared" si="5"/>
        <v>40.64100000000002</v>
      </c>
      <c r="M9" s="3">
        <f t="shared" si="6"/>
        <v>824.63699999999972</v>
      </c>
      <c r="N9" s="3">
        <f t="shared" si="7"/>
        <v>4.0641000000000017E-2</v>
      </c>
      <c r="O9" s="3">
        <f t="shared" si="7"/>
        <v>0.82463699999999973</v>
      </c>
      <c r="AC9" s="3">
        <v>0.36199999999999999</v>
      </c>
      <c r="AD9" s="3">
        <v>-11.779999732971191</v>
      </c>
      <c r="AE9" s="3">
        <v>-28.030000686645508</v>
      </c>
      <c r="AF9" s="3">
        <f t="shared" si="8"/>
        <v>-11.779999732971191</v>
      </c>
      <c r="AG9" s="3">
        <f t="shared" si="8"/>
        <v>-28.030000686645508</v>
      </c>
    </row>
    <row r="10" spans="1:33" x14ac:dyDescent="0.4">
      <c r="A10" s="6" t="s">
        <v>160</v>
      </c>
      <c r="B10" s="6" t="str">
        <f t="shared" si="0"/>
        <v>18:51:23.050</v>
      </c>
      <c r="C10" s="6">
        <f t="shared" si="1"/>
        <v>67883.05</v>
      </c>
      <c r="D10" s="6">
        <f t="shared" si="2"/>
        <v>0.60700000000360887</v>
      </c>
      <c r="E10" s="6">
        <v>457.142</v>
      </c>
      <c r="F10" s="6">
        <v>7620.69</v>
      </c>
      <c r="G10" s="6">
        <v>10662</v>
      </c>
      <c r="H10" s="6">
        <v>859.5</v>
      </c>
      <c r="I10" s="6">
        <v>171.75</v>
      </c>
      <c r="J10" s="3">
        <f t="shared" si="3"/>
        <v>510.33300000000003</v>
      </c>
      <c r="K10" s="3">
        <f t="shared" si="4"/>
        <v>7617.3130000000001</v>
      </c>
      <c r="L10" s="3">
        <f t="shared" si="5"/>
        <v>50.025000000000034</v>
      </c>
      <c r="M10" s="3">
        <f t="shared" si="6"/>
        <v>889.5029999999997</v>
      </c>
      <c r="N10" s="3">
        <f t="shared" si="7"/>
        <v>5.0025000000000035E-2</v>
      </c>
      <c r="O10" s="3">
        <f t="shared" si="7"/>
        <v>0.88950299999999971</v>
      </c>
      <c r="AC10" s="3">
        <v>0.41799999999999998</v>
      </c>
      <c r="AD10" s="3">
        <v>-11.779999732971191</v>
      </c>
      <c r="AE10" s="3">
        <v>-28.030000686645508</v>
      </c>
      <c r="AF10" s="3">
        <f t="shared" si="8"/>
        <v>-11.779999732971191</v>
      </c>
      <c r="AG10" s="3">
        <f t="shared" si="8"/>
        <v>-28.030000686645508</v>
      </c>
    </row>
    <row r="11" spans="1:33" x14ac:dyDescent="0.4">
      <c r="A11" s="6" t="s">
        <v>161</v>
      </c>
      <c r="B11" s="6" t="str">
        <f t="shared" si="0"/>
        <v>18:51:23.155</v>
      </c>
      <c r="C11" s="6">
        <f t="shared" si="1"/>
        <v>67883.154999999999</v>
      </c>
      <c r="D11" s="6">
        <f t="shared" si="2"/>
        <v>0.71199999999953434</v>
      </c>
      <c r="E11" s="6">
        <v>436.34800000000001</v>
      </c>
      <c r="F11" s="6">
        <v>7835.06</v>
      </c>
      <c r="G11" s="6">
        <v>10552</v>
      </c>
      <c r="H11" s="6">
        <v>872</v>
      </c>
      <c r="I11" s="6">
        <v>170.75</v>
      </c>
      <c r="J11" s="3">
        <f t="shared" si="3"/>
        <v>491.036</v>
      </c>
      <c r="K11" s="3">
        <f t="shared" si="4"/>
        <v>7831.8230000000003</v>
      </c>
      <c r="L11" s="3">
        <f t="shared" si="5"/>
        <v>30.728000000000009</v>
      </c>
      <c r="M11" s="3">
        <f t="shared" si="6"/>
        <v>1104.0129999999999</v>
      </c>
      <c r="N11" s="3">
        <f t="shared" si="7"/>
        <v>3.0728000000000009E-2</v>
      </c>
      <c r="O11" s="3">
        <f t="shared" si="7"/>
        <v>1.1040129999999999</v>
      </c>
      <c r="AC11" s="3">
        <v>0.46300000000000002</v>
      </c>
      <c r="AD11" s="3">
        <v>-8.2299995422363281</v>
      </c>
      <c r="AE11" s="3">
        <v>-26.850000381469727</v>
      </c>
      <c r="AF11" s="3">
        <f t="shared" si="8"/>
        <v>-8.2299995422363281</v>
      </c>
      <c r="AG11" s="3">
        <f t="shared" si="8"/>
        <v>-26.850000381469727</v>
      </c>
    </row>
    <row r="12" spans="1:33" x14ac:dyDescent="0.4">
      <c r="A12" s="6" t="s">
        <v>162</v>
      </c>
      <c r="B12" s="6" t="str">
        <f t="shared" si="0"/>
        <v>18:51:23.252</v>
      </c>
      <c r="C12" s="6">
        <f t="shared" si="1"/>
        <v>67883.251999999993</v>
      </c>
      <c r="D12" s="6">
        <f t="shared" si="2"/>
        <v>0.80899999999382999</v>
      </c>
      <c r="E12" s="6">
        <v>427.40499999999997</v>
      </c>
      <c r="F12" s="6">
        <v>8053.03</v>
      </c>
      <c r="G12" s="6">
        <v>10433.5</v>
      </c>
      <c r="H12" s="6">
        <v>855.5</v>
      </c>
      <c r="I12" s="6">
        <v>169.75</v>
      </c>
      <c r="J12" s="3">
        <f t="shared" si="3"/>
        <v>483.61500000000001</v>
      </c>
      <c r="K12" s="3">
        <f t="shared" si="4"/>
        <v>8049.85</v>
      </c>
      <c r="L12" s="3">
        <f t="shared" si="5"/>
        <v>23.307000000000016</v>
      </c>
      <c r="M12" s="3">
        <f t="shared" si="6"/>
        <v>1322.04</v>
      </c>
      <c r="N12" s="3">
        <f t="shared" si="7"/>
        <v>2.3307000000000015E-2</v>
      </c>
      <c r="O12" s="3">
        <f t="shared" si="7"/>
        <v>1.3220399999999999</v>
      </c>
      <c r="AC12" s="3">
        <v>0.52600000000000002</v>
      </c>
      <c r="AD12" s="3">
        <v>-10.930000305175781</v>
      </c>
      <c r="AE12" s="3">
        <v>-26.059999465942383</v>
      </c>
      <c r="AF12" s="3">
        <f t="shared" si="8"/>
        <v>-10.930000305175781</v>
      </c>
      <c r="AG12" s="3">
        <f t="shared" si="8"/>
        <v>-26.059999465942383</v>
      </c>
    </row>
    <row r="13" spans="1:33" x14ac:dyDescent="0.4">
      <c r="A13" s="6" t="s">
        <v>163</v>
      </c>
      <c r="B13" s="6" t="str">
        <f t="shared" si="0"/>
        <v>18:51:23.353</v>
      </c>
      <c r="C13" s="6">
        <f t="shared" si="1"/>
        <v>67883.353000000003</v>
      </c>
      <c r="D13" s="6">
        <f t="shared" si="2"/>
        <v>0.91000000000349246</v>
      </c>
      <c r="E13" s="6">
        <v>441.45</v>
      </c>
      <c r="F13" s="6">
        <v>8117.87</v>
      </c>
      <c r="G13" s="6">
        <v>10385</v>
      </c>
      <c r="H13" s="6">
        <v>936</v>
      </c>
      <c r="I13" s="6">
        <v>169.5</v>
      </c>
      <c r="J13" s="3">
        <f t="shared" si="3"/>
        <v>498.11200000000002</v>
      </c>
      <c r="K13" s="3">
        <f t="shared" si="4"/>
        <v>8114.59</v>
      </c>
      <c r="L13" s="3">
        <f t="shared" si="5"/>
        <v>37.80400000000003</v>
      </c>
      <c r="M13" s="3">
        <f t="shared" si="6"/>
        <v>1386.7799999999997</v>
      </c>
      <c r="N13" s="3">
        <f t="shared" si="7"/>
        <v>3.7804000000000032E-2</v>
      </c>
      <c r="O13" s="3">
        <f t="shared" si="7"/>
        <v>1.3867799999999997</v>
      </c>
      <c r="AC13" s="3">
        <v>0.59099999999999997</v>
      </c>
      <c r="AD13" s="3">
        <v>-12.029999732971191</v>
      </c>
      <c r="AE13" s="3">
        <v>-20.610000610351563</v>
      </c>
      <c r="AF13" s="3">
        <f t="shared" si="8"/>
        <v>-12.029999732971191</v>
      </c>
      <c r="AG13" s="3">
        <f t="shared" si="8"/>
        <v>-20.610000610351563</v>
      </c>
    </row>
    <row r="14" spans="1:33" x14ac:dyDescent="0.4">
      <c r="A14" s="6" t="s">
        <v>164</v>
      </c>
      <c r="B14" s="6" t="str">
        <f t="shared" si="0"/>
        <v>18:51:23.446</v>
      </c>
      <c r="C14" s="6">
        <f t="shared" si="1"/>
        <v>67883.445999999996</v>
      </c>
      <c r="D14" s="6">
        <f t="shared" si="2"/>
        <v>1.0029999999969732</v>
      </c>
      <c r="E14" s="6">
        <v>403.048</v>
      </c>
      <c r="F14" s="6">
        <v>8363.6200000000008</v>
      </c>
      <c r="G14" s="6">
        <v>10280</v>
      </c>
      <c r="H14" s="6">
        <v>857</v>
      </c>
      <c r="I14" s="6">
        <v>168.25</v>
      </c>
      <c r="J14" s="3">
        <f t="shared" si="3"/>
        <v>461.42700000000002</v>
      </c>
      <c r="K14" s="3">
        <f t="shared" si="4"/>
        <v>8360.6020000000008</v>
      </c>
      <c r="L14" s="3">
        <f t="shared" si="5"/>
        <v>1.1190000000000282</v>
      </c>
      <c r="M14" s="3">
        <f t="shared" si="6"/>
        <v>1632.7920000000004</v>
      </c>
      <c r="N14" s="3">
        <f t="shared" si="7"/>
        <v>1.1190000000000282E-3</v>
      </c>
      <c r="O14" s="3">
        <f t="shared" si="7"/>
        <v>1.6327920000000005</v>
      </c>
      <c r="AC14" s="3">
        <v>0.66300000000000003</v>
      </c>
      <c r="AD14" s="3">
        <v>-8.3400001525878906</v>
      </c>
      <c r="AE14" s="3">
        <v>-26</v>
      </c>
      <c r="AF14" s="3">
        <f t="shared" si="8"/>
        <v>-8.3400001525878906</v>
      </c>
      <c r="AG14" s="3">
        <f t="shared" si="8"/>
        <v>-26</v>
      </c>
    </row>
    <row r="15" spans="1:33" x14ac:dyDescent="0.4">
      <c r="A15" s="6" t="s">
        <v>165</v>
      </c>
      <c r="B15" s="6" t="str">
        <f t="shared" si="0"/>
        <v>18:51:23.538</v>
      </c>
      <c r="C15" s="6">
        <f t="shared" si="1"/>
        <v>67883.538</v>
      </c>
      <c r="D15" s="6">
        <f t="shared" si="2"/>
        <v>1.0950000000011642</v>
      </c>
      <c r="E15" s="6">
        <v>393.31</v>
      </c>
      <c r="F15" s="6">
        <v>8463.99</v>
      </c>
      <c r="G15" s="6">
        <v>10233.5</v>
      </c>
      <c r="H15" s="6">
        <v>856.5</v>
      </c>
      <c r="I15" s="6">
        <v>167.75</v>
      </c>
      <c r="J15" s="3">
        <f t="shared" si="3"/>
        <v>452.39</v>
      </c>
      <c r="K15" s="3">
        <f t="shared" si="4"/>
        <v>8461.0380000000005</v>
      </c>
      <c r="L15" s="3">
        <f t="shared" si="5"/>
        <v>-7.9180000000000064</v>
      </c>
      <c r="M15" s="3">
        <f t="shared" si="6"/>
        <v>1733.2280000000001</v>
      </c>
      <c r="N15" s="3">
        <f t="shared" si="7"/>
        <v>-7.9180000000000066E-3</v>
      </c>
      <c r="O15" s="3">
        <f t="shared" si="7"/>
        <v>1.733228</v>
      </c>
      <c r="AC15" s="3">
        <v>0.72199999999999998</v>
      </c>
      <c r="AD15" s="3">
        <v>-10.460000038146973</v>
      </c>
      <c r="AE15" s="3">
        <v>-22.819999694824219</v>
      </c>
      <c r="AF15" s="3">
        <f t="shared" si="8"/>
        <v>-10.460000038146973</v>
      </c>
      <c r="AG15" s="3">
        <f t="shared" si="8"/>
        <v>-22.819999694824219</v>
      </c>
    </row>
    <row r="16" spans="1:33" x14ac:dyDescent="0.4">
      <c r="A16" s="6" t="s">
        <v>166</v>
      </c>
      <c r="B16" s="6" t="str">
        <f t="shared" si="0"/>
        <v>18:51:23.648</v>
      </c>
      <c r="C16" s="6">
        <f t="shared" si="1"/>
        <v>67883.648000000001</v>
      </c>
      <c r="D16" s="6">
        <f t="shared" si="2"/>
        <v>1.2050000000017462</v>
      </c>
      <c r="E16" s="6">
        <v>378.34899999999999</v>
      </c>
      <c r="F16" s="6">
        <v>8664.7900000000009</v>
      </c>
      <c r="G16" s="6">
        <v>10139</v>
      </c>
      <c r="H16" s="6">
        <v>867.5</v>
      </c>
      <c r="I16" s="6">
        <v>166.75</v>
      </c>
      <c r="J16" s="3">
        <f t="shared" si="3"/>
        <v>438.83100000000002</v>
      </c>
      <c r="K16" s="3">
        <f t="shared" si="4"/>
        <v>8661.9369999999999</v>
      </c>
      <c r="L16" s="3">
        <f t="shared" si="5"/>
        <v>-21.476999999999975</v>
      </c>
      <c r="M16" s="3">
        <f t="shared" si="6"/>
        <v>1934.1269999999995</v>
      </c>
      <c r="N16" s="3">
        <f t="shared" si="7"/>
        <v>-2.1476999999999975E-2</v>
      </c>
      <c r="O16" s="3">
        <f t="shared" si="7"/>
        <v>1.9341269999999995</v>
      </c>
      <c r="AC16" s="3">
        <v>0.79800000000000004</v>
      </c>
      <c r="AD16" s="3">
        <v>-10.130000114440918</v>
      </c>
      <c r="AE16" s="3">
        <v>-23.790000915527344</v>
      </c>
      <c r="AF16" s="3">
        <f t="shared" si="8"/>
        <v>-10.130000114440918</v>
      </c>
      <c r="AG16" s="3">
        <f t="shared" si="8"/>
        <v>-23.790000915527344</v>
      </c>
    </row>
    <row r="17" spans="1:33" x14ac:dyDescent="0.4">
      <c r="A17" s="6" t="s">
        <v>167</v>
      </c>
      <c r="B17" s="6" t="str">
        <f t="shared" si="0"/>
        <v>18:51:23.755</v>
      </c>
      <c r="C17" s="6">
        <f t="shared" si="1"/>
        <v>67883.755000000005</v>
      </c>
      <c r="D17" s="6">
        <f t="shared" si="2"/>
        <v>1.3120000000053551</v>
      </c>
      <c r="E17" s="6">
        <v>408.60300000000001</v>
      </c>
      <c r="F17" s="6">
        <v>8888.64</v>
      </c>
      <c r="G17" s="6">
        <v>9997</v>
      </c>
      <c r="H17" s="6">
        <v>890.5</v>
      </c>
      <c r="I17" s="6">
        <v>165.75</v>
      </c>
      <c r="J17" s="3">
        <f t="shared" si="3"/>
        <v>470.64699999999999</v>
      </c>
      <c r="K17" s="3">
        <f t="shared" si="4"/>
        <v>8885.5709999999999</v>
      </c>
      <c r="L17" s="3">
        <f t="shared" si="5"/>
        <v>10.338999999999999</v>
      </c>
      <c r="M17" s="3">
        <f t="shared" si="6"/>
        <v>2157.7609999999995</v>
      </c>
      <c r="N17" s="3">
        <f t="shared" si="7"/>
        <v>1.0338999999999999E-2</v>
      </c>
      <c r="O17" s="3">
        <f t="shared" si="7"/>
        <v>2.1577609999999994</v>
      </c>
      <c r="AC17" s="3">
        <v>0.85899999999999999</v>
      </c>
      <c r="AD17" s="3">
        <v>-11.100000381469727</v>
      </c>
      <c r="AE17" s="3">
        <v>-31.770000457763672</v>
      </c>
      <c r="AF17" s="3">
        <f t="shared" si="8"/>
        <v>-11.100000381469727</v>
      </c>
      <c r="AG17" s="3">
        <f t="shared" si="8"/>
        <v>-31.770000457763672</v>
      </c>
    </row>
    <row r="18" spans="1:33" x14ac:dyDescent="0.4">
      <c r="A18" s="6" t="s">
        <v>168</v>
      </c>
      <c r="B18" s="6" t="str">
        <f t="shared" si="0"/>
        <v>18:51:23.851</v>
      </c>
      <c r="C18" s="6">
        <f t="shared" si="1"/>
        <v>67883.850999999995</v>
      </c>
      <c r="D18" s="6">
        <f t="shared" si="2"/>
        <v>1.407999999995809</v>
      </c>
      <c r="E18" s="6">
        <v>403.63299999999998</v>
      </c>
      <c r="F18" s="6">
        <v>8986.7199999999993</v>
      </c>
      <c r="G18" s="6">
        <v>9951.5</v>
      </c>
      <c r="H18" s="6">
        <v>889</v>
      </c>
      <c r="I18" s="6">
        <v>165.25</v>
      </c>
      <c r="J18" s="3">
        <f t="shared" si="3"/>
        <v>466.36200000000002</v>
      </c>
      <c r="K18" s="3">
        <f t="shared" si="4"/>
        <v>8983.6830000000009</v>
      </c>
      <c r="L18" s="3">
        <f t="shared" si="5"/>
        <v>6.0540000000000305</v>
      </c>
      <c r="M18" s="3">
        <f t="shared" si="6"/>
        <v>2255.8730000000005</v>
      </c>
      <c r="N18" s="3">
        <f t="shared" si="7"/>
        <v>6.0540000000000307E-3</v>
      </c>
      <c r="O18" s="3">
        <f t="shared" si="7"/>
        <v>2.2558730000000007</v>
      </c>
      <c r="AC18" s="3">
        <v>0.91900000000000004</v>
      </c>
      <c r="AD18" s="3">
        <v>-9.4899997711181641</v>
      </c>
      <c r="AE18" s="3">
        <v>-33.549999237060547</v>
      </c>
      <c r="AF18" s="3">
        <f t="shared" si="8"/>
        <v>-9.4899997711181641</v>
      </c>
      <c r="AG18" s="3">
        <f t="shared" si="8"/>
        <v>-33.549999237060547</v>
      </c>
    </row>
    <row r="19" spans="1:33" x14ac:dyDescent="0.4">
      <c r="A19" s="6" t="s">
        <v>169</v>
      </c>
      <c r="B19" s="6" t="str">
        <f t="shared" si="0"/>
        <v>18:51:23.955</v>
      </c>
      <c r="C19" s="6">
        <f t="shared" si="1"/>
        <v>67883.955000000002</v>
      </c>
      <c r="D19" s="6">
        <f t="shared" si="2"/>
        <v>1.5120000000024447</v>
      </c>
      <c r="E19" s="6">
        <v>411.23099999999999</v>
      </c>
      <c r="F19" s="6">
        <v>9190.06</v>
      </c>
      <c r="G19" s="6">
        <v>9844</v>
      </c>
      <c r="H19" s="6">
        <v>894</v>
      </c>
      <c r="I19" s="6">
        <v>164.25</v>
      </c>
      <c r="J19" s="3">
        <f t="shared" si="3"/>
        <v>475.37900000000002</v>
      </c>
      <c r="K19" s="3">
        <f t="shared" si="4"/>
        <v>9186.9650000000001</v>
      </c>
      <c r="L19" s="3">
        <f t="shared" si="5"/>
        <v>15.071000000000026</v>
      </c>
      <c r="M19" s="3">
        <f t="shared" si="6"/>
        <v>2459.1549999999997</v>
      </c>
      <c r="N19" s="3">
        <f t="shared" si="7"/>
        <v>1.5071000000000027E-2</v>
      </c>
      <c r="O19" s="3">
        <f t="shared" si="7"/>
        <v>2.459155</v>
      </c>
      <c r="AC19" s="3">
        <v>0.99</v>
      </c>
      <c r="AD19" s="3">
        <v>-11.869999885559082</v>
      </c>
      <c r="AE19" s="3">
        <v>-27.170000076293945</v>
      </c>
      <c r="AF19" s="3">
        <f t="shared" si="8"/>
        <v>-11.869999885559082</v>
      </c>
      <c r="AG19" s="3">
        <f t="shared" si="8"/>
        <v>-27.170000076293945</v>
      </c>
    </row>
    <row r="20" spans="1:33" x14ac:dyDescent="0.4">
      <c r="A20" s="6" t="s">
        <v>170</v>
      </c>
      <c r="B20" s="6" t="str">
        <f t="shared" si="0"/>
        <v>18:51:24.052</v>
      </c>
      <c r="C20" s="6">
        <f t="shared" si="1"/>
        <v>67884.051999999996</v>
      </c>
      <c r="D20" s="6">
        <f t="shared" si="2"/>
        <v>1.6089999999967404</v>
      </c>
      <c r="E20" s="6">
        <v>413.60399999999998</v>
      </c>
      <c r="F20" s="6">
        <v>9386.35</v>
      </c>
      <c r="G20" s="6">
        <v>9747.5</v>
      </c>
      <c r="H20" s="6">
        <v>888.5</v>
      </c>
      <c r="I20" s="6">
        <v>163.25</v>
      </c>
      <c r="J20" s="3">
        <f t="shared" si="3"/>
        <v>479.12200000000001</v>
      </c>
      <c r="K20" s="3">
        <f t="shared" si="4"/>
        <v>9383.2340000000004</v>
      </c>
      <c r="L20" s="3">
        <f t="shared" si="5"/>
        <v>18.814000000000021</v>
      </c>
      <c r="M20" s="3">
        <f t="shared" si="6"/>
        <v>2655.424</v>
      </c>
      <c r="N20" s="3">
        <f t="shared" si="7"/>
        <v>1.8814000000000022E-2</v>
      </c>
      <c r="O20" s="3">
        <f t="shared" si="7"/>
        <v>2.655424</v>
      </c>
      <c r="AC20" s="3">
        <v>1.0609999999999999</v>
      </c>
      <c r="AD20" s="3">
        <v>-7.6399998664855957</v>
      </c>
      <c r="AE20" s="3">
        <v>-33.529998779296875</v>
      </c>
      <c r="AF20" s="3">
        <f t="shared" si="8"/>
        <v>-7.6399998664855957</v>
      </c>
      <c r="AG20" s="3">
        <f t="shared" si="8"/>
        <v>-33.529998779296875</v>
      </c>
    </row>
    <row r="21" spans="1:33" x14ac:dyDescent="0.4">
      <c r="A21" s="6" t="s">
        <v>171</v>
      </c>
      <c r="B21" s="6" t="str">
        <f t="shared" si="0"/>
        <v>18:51:24.162</v>
      </c>
      <c r="C21" s="6">
        <f t="shared" si="1"/>
        <v>67884.161999999997</v>
      </c>
      <c r="D21" s="6">
        <f t="shared" si="2"/>
        <v>1.7189999999973224</v>
      </c>
      <c r="E21" s="6">
        <v>423.22300000000001</v>
      </c>
      <c r="F21" s="6">
        <v>9487.5400000000009</v>
      </c>
      <c r="G21" s="6">
        <v>9691.5</v>
      </c>
      <c r="H21" s="6">
        <v>891</v>
      </c>
      <c r="I21" s="6">
        <v>162.75</v>
      </c>
      <c r="J21" s="3">
        <f t="shared" si="3"/>
        <v>489.44799999999998</v>
      </c>
      <c r="K21" s="3">
        <f t="shared" si="4"/>
        <v>9484.3539999999994</v>
      </c>
      <c r="L21" s="3">
        <f t="shared" si="5"/>
        <v>29.139999999999986</v>
      </c>
      <c r="M21" s="3">
        <f t="shared" si="6"/>
        <v>2756.543999999999</v>
      </c>
      <c r="N21" s="3">
        <f t="shared" si="7"/>
        <v>2.9139999999999985E-2</v>
      </c>
      <c r="O21" s="3">
        <f t="shared" si="7"/>
        <v>2.756543999999999</v>
      </c>
      <c r="AC21" s="3">
        <v>1.145</v>
      </c>
      <c r="AD21" s="3">
        <v>-11.939999580383301</v>
      </c>
      <c r="AE21" s="3">
        <v>-37.560001373291016</v>
      </c>
      <c r="AF21" s="3">
        <f t="shared" si="8"/>
        <v>-11.939999580383301</v>
      </c>
      <c r="AG21" s="3">
        <f t="shared" si="8"/>
        <v>-37.560001373291016</v>
      </c>
    </row>
    <row r="22" spans="1:33" x14ac:dyDescent="0.4">
      <c r="A22" s="6" t="s">
        <v>172</v>
      </c>
      <c r="B22" s="6" t="str">
        <f t="shared" si="0"/>
        <v>18:51:24.267</v>
      </c>
      <c r="C22" s="6">
        <f t="shared" si="1"/>
        <v>67884.267000000007</v>
      </c>
      <c r="D22" s="6">
        <f t="shared" si="2"/>
        <v>1.8240000000077998</v>
      </c>
      <c r="E22" s="6">
        <v>437.76</v>
      </c>
      <c r="F22" s="6">
        <v>9684.26</v>
      </c>
      <c r="G22" s="6">
        <v>9588.5</v>
      </c>
      <c r="H22" s="6">
        <v>905</v>
      </c>
      <c r="I22" s="6">
        <v>161.75</v>
      </c>
      <c r="J22" s="3">
        <f t="shared" si="3"/>
        <v>505.358</v>
      </c>
      <c r="K22" s="3">
        <f t="shared" si="4"/>
        <v>9680.9680000000008</v>
      </c>
      <c r="L22" s="3">
        <f t="shared" si="5"/>
        <v>45.050000000000011</v>
      </c>
      <c r="M22" s="3">
        <f t="shared" si="6"/>
        <v>2953.1580000000004</v>
      </c>
      <c r="N22" s="3">
        <f t="shared" si="7"/>
        <v>4.5050000000000014E-2</v>
      </c>
      <c r="O22" s="3">
        <f t="shared" si="7"/>
        <v>2.9531580000000006</v>
      </c>
      <c r="AC22" s="3">
        <v>1.202</v>
      </c>
      <c r="AD22" s="3">
        <v>-12.930000305175781</v>
      </c>
      <c r="AE22" s="3">
        <v>-28.340000152587891</v>
      </c>
      <c r="AF22" s="3">
        <f t="shared" si="8"/>
        <v>-12.930000305175781</v>
      </c>
      <c r="AG22" s="3">
        <f t="shared" si="8"/>
        <v>-28.340000152587891</v>
      </c>
    </row>
    <row r="23" spans="1:33" x14ac:dyDescent="0.4">
      <c r="A23" s="6" t="s">
        <v>173</v>
      </c>
      <c r="B23" s="6" t="str">
        <f t="shared" si="0"/>
        <v>18:51:24.363</v>
      </c>
      <c r="C23" s="6">
        <f t="shared" si="1"/>
        <v>67884.362999999998</v>
      </c>
      <c r="D23" s="6">
        <f t="shared" si="2"/>
        <v>1.9199999999982538</v>
      </c>
      <c r="E23" s="6">
        <v>448.00400000000002</v>
      </c>
      <c r="F23" s="6">
        <v>9920.91</v>
      </c>
      <c r="G23" s="6">
        <v>9475</v>
      </c>
      <c r="H23" s="6">
        <v>977</v>
      </c>
      <c r="I23" s="6">
        <v>160.5</v>
      </c>
      <c r="J23" s="3">
        <f t="shared" si="3"/>
        <v>517.25400000000002</v>
      </c>
      <c r="K23" s="3">
        <f t="shared" si="4"/>
        <v>9917.5409999999993</v>
      </c>
      <c r="L23" s="3">
        <f t="shared" si="5"/>
        <v>56.946000000000026</v>
      </c>
      <c r="M23" s="3">
        <f t="shared" si="6"/>
        <v>3189.7309999999989</v>
      </c>
      <c r="N23" s="3">
        <f t="shared" si="7"/>
        <v>5.6946000000000024E-2</v>
      </c>
      <c r="O23" s="3">
        <f t="shared" si="7"/>
        <v>3.1897309999999988</v>
      </c>
      <c r="AC23" s="3">
        <v>1.262</v>
      </c>
      <c r="AD23" s="3">
        <v>-10.590000152587891</v>
      </c>
      <c r="AE23" s="3">
        <v>-36.889999389648438</v>
      </c>
      <c r="AF23" s="3">
        <f t="shared" si="8"/>
        <v>-10.590000152587891</v>
      </c>
      <c r="AG23" s="3">
        <f t="shared" si="8"/>
        <v>-36.889999389648438</v>
      </c>
    </row>
    <row r="24" spans="1:33" x14ac:dyDescent="0.4">
      <c r="A24" s="6" t="s">
        <v>174</v>
      </c>
      <c r="B24" s="6" t="str">
        <f t="shared" si="0"/>
        <v>18:51:24.468</v>
      </c>
      <c r="C24" s="6">
        <f t="shared" si="1"/>
        <v>67884.467999999993</v>
      </c>
      <c r="D24" s="6">
        <f t="shared" si="2"/>
        <v>2.0249999999941792</v>
      </c>
      <c r="E24" s="6">
        <v>465.3</v>
      </c>
      <c r="F24" s="6">
        <v>10020.200000000001</v>
      </c>
      <c r="G24" s="6">
        <v>9417</v>
      </c>
      <c r="H24" s="6">
        <v>984</v>
      </c>
      <c r="I24" s="6">
        <v>160</v>
      </c>
      <c r="J24" s="3">
        <f t="shared" si="3"/>
        <v>535.24199999999996</v>
      </c>
      <c r="K24" s="3">
        <f t="shared" si="4"/>
        <v>10016.707</v>
      </c>
      <c r="L24" s="3">
        <f t="shared" si="5"/>
        <v>74.933999999999969</v>
      </c>
      <c r="M24" s="3">
        <f t="shared" si="6"/>
        <v>3288.8969999999999</v>
      </c>
      <c r="N24" s="3">
        <f t="shared" si="7"/>
        <v>7.4933999999999973E-2</v>
      </c>
      <c r="O24" s="3">
        <f t="shared" si="7"/>
        <v>3.288897</v>
      </c>
      <c r="AC24" s="3">
        <v>1.3320000000000001</v>
      </c>
      <c r="AD24" s="3">
        <v>-9.5200004577636719</v>
      </c>
      <c r="AE24" s="3">
        <v>-32.979999542236328</v>
      </c>
      <c r="AF24" s="3">
        <f t="shared" si="8"/>
        <v>-9.5200004577636719</v>
      </c>
      <c r="AG24" s="3">
        <f t="shared" si="8"/>
        <v>-32.979999542236328</v>
      </c>
    </row>
    <row r="25" spans="1:33" x14ac:dyDescent="0.4">
      <c r="A25" s="6" t="s">
        <v>175</v>
      </c>
      <c r="B25" s="6" t="str">
        <f t="shared" si="0"/>
        <v>18:51:24.565</v>
      </c>
      <c r="C25" s="6">
        <f t="shared" si="1"/>
        <v>67884.565000000002</v>
      </c>
      <c r="D25" s="6">
        <f t="shared" si="2"/>
        <v>2.1220000000030268</v>
      </c>
      <c r="E25" s="6">
        <v>455.19499999999999</v>
      </c>
      <c r="F25" s="6">
        <v>10240.200000000001</v>
      </c>
      <c r="G25" s="6">
        <v>9335.5</v>
      </c>
      <c r="H25" s="6">
        <v>894.5</v>
      </c>
      <c r="I25" s="6">
        <v>158.75</v>
      </c>
      <c r="J25" s="3">
        <f t="shared" si="3"/>
        <v>526.673</v>
      </c>
      <c r="K25" s="3">
        <f t="shared" si="4"/>
        <v>10236.772999999999</v>
      </c>
      <c r="L25" s="3">
        <f t="shared" si="5"/>
        <v>66.365000000000009</v>
      </c>
      <c r="M25" s="3">
        <f t="shared" si="6"/>
        <v>3508.9629999999988</v>
      </c>
      <c r="N25" s="3">
        <f t="shared" si="7"/>
        <v>6.6365000000000007E-2</v>
      </c>
      <c r="O25" s="3">
        <f t="shared" si="7"/>
        <v>3.5089629999999987</v>
      </c>
      <c r="AC25" s="3">
        <v>1.393</v>
      </c>
      <c r="AD25" s="3">
        <v>-8.5600004196166992</v>
      </c>
      <c r="AE25" s="3">
        <v>-28.409999847412109</v>
      </c>
      <c r="AF25" s="3">
        <f t="shared" si="8"/>
        <v>-8.5600004196166992</v>
      </c>
      <c r="AG25" s="3">
        <f t="shared" si="8"/>
        <v>-28.409999847412109</v>
      </c>
    </row>
    <row r="26" spans="1:33" x14ac:dyDescent="0.4">
      <c r="A26" s="6" t="s">
        <v>176</v>
      </c>
      <c r="B26" s="6" t="str">
        <f t="shared" si="0"/>
        <v>18:51:24.670</v>
      </c>
      <c r="C26" s="6">
        <f t="shared" si="1"/>
        <v>67884.67</v>
      </c>
      <c r="D26" s="6">
        <f t="shared" si="2"/>
        <v>2.2269999999989523</v>
      </c>
      <c r="E26" s="6">
        <v>467.86900000000003</v>
      </c>
      <c r="F26" s="6">
        <v>10422.200000000001</v>
      </c>
      <c r="G26" s="6">
        <v>9252</v>
      </c>
      <c r="H26" s="6">
        <v>909</v>
      </c>
      <c r="I26" s="6">
        <v>157.75</v>
      </c>
      <c r="J26" s="3">
        <f t="shared" si="3"/>
        <v>540.61800000000005</v>
      </c>
      <c r="K26" s="3">
        <f t="shared" si="4"/>
        <v>10418.68</v>
      </c>
      <c r="L26" s="3">
        <f t="shared" si="5"/>
        <v>80.310000000000059</v>
      </c>
      <c r="M26" s="3">
        <f t="shared" si="6"/>
        <v>3690.87</v>
      </c>
      <c r="N26" s="3">
        <f t="shared" si="7"/>
        <v>8.0310000000000062E-2</v>
      </c>
      <c r="O26" s="3">
        <f t="shared" si="7"/>
        <v>3.6908699999999999</v>
      </c>
      <c r="AC26" s="3">
        <v>1.4550000000000001</v>
      </c>
      <c r="AD26" s="3">
        <v>-7.9600000381469727</v>
      </c>
      <c r="AE26" s="3">
        <v>-27.219999313354492</v>
      </c>
      <c r="AF26" s="3">
        <f t="shared" si="8"/>
        <v>-7.9600000381469727</v>
      </c>
      <c r="AG26" s="3">
        <f t="shared" si="8"/>
        <v>-27.219999313354492</v>
      </c>
    </row>
    <row r="27" spans="1:33" x14ac:dyDescent="0.4">
      <c r="A27" s="6" t="s">
        <v>177</v>
      </c>
      <c r="B27" s="6" t="str">
        <f t="shared" si="0"/>
        <v>18:51:24.779</v>
      </c>
      <c r="C27" s="6">
        <f t="shared" si="1"/>
        <v>67884.778999999995</v>
      </c>
      <c r="D27" s="6">
        <f t="shared" si="2"/>
        <v>2.3359999999956926</v>
      </c>
      <c r="E27" s="6">
        <v>447.65600000000001</v>
      </c>
      <c r="F27" s="6">
        <v>10544.6</v>
      </c>
      <c r="G27" s="6">
        <v>9224</v>
      </c>
      <c r="H27" s="6">
        <v>983</v>
      </c>
      <c r="I27" s="6">
        <v>157</v>
      </c>
      <c r="J27" s="3">
        <f t="shared" si="3"/>
        <v>521.26</v>
      </c>
      <c r="K27" s="3">
        <f t="shared" si="4"/>
        <v>10541.218000000001</v>
      </c>
      <c r="L27" s="3">
        <f t="shared" si="5"/>
        <v>60.951999999999998</v>
      </c>
      <c r="M27" s="3">
        <f t="shared" si="6"/>
        <v>3813.4080000000004</v>
      </c>
      <c r="N27" s="3">
        <f t="shared" si="7"/>
        <v>6.0951999999999999E-2</v>
      </c>
      <c r="O27" s="3">
        <f t="shared" si="7"/>
        <v>3.8134080000000004</v>
      </c>
      <c r="AC27" s="3">
        <v>1.5269999999999999</v>
      </c>
      <c r="AD27" s="3">
        <v>-6.7199997901916504</v>
      </c>
      <c r="AE27" s="3">
        <v>-27.709999084472656</v>
      </c>
      <c r="AF27" s="3">
        <f t="shared" si="8"/>
        <v>-6.7199997901916504</v>
      </c>
      <c r="AG27" s="3">
        <f t="shared" si="8"/>
        <v>-27.709999084472656</v>
      </c>
    </row>
    <row r="28" spans="1:33" x14ac:dyDescent="0.4">
      <c r="A28" s="6" t="s">
        <v>178</v>
      </c>
      <c r="B28" s="6" t="str">
        <f t="shared" si="0"/>
        <v>18:51:24.884</v>
      </c>
      <c r="C28" s="6">
        <f t="shared" si="1"/>
        <v>67884.884000000005</v>
      </c>
      <c r="D28" s="6">
        <f t="shared" si="2"/>
        <v>2.44100000000617</v>
      </c>
      <c r="E28" s="6">
        <v>457.15</v>
      </c>
      <c r="F28" s="6">
        <v>10763.4</v>
      </c>
      <c r="G28" s="6">
        <v>9135.5</v>
      </c>
      <c r="H28" s="6">
        <v>909.5</v>
      </c>
      <c r="I28" s="6">
        <v>155.75</v>
      </c>
      <c r="J28" s="3">
        <f t="shared" si="3"/>
        <v>532.28099999999995</v>
      </c>
      <c r="K28" s="3">
        <f t="shared" si="4"/>
        <v>10759.946</v>
      </c>
      <c r="L28" s="3">
        <f t="shared" si="5"/>
        <v>71.972999999999956</v>
      </c>
      <c r="M28" s="3">
        <f t="shared" si="6"/>
        <v>4032.1359999999995</v>
      </c>
      <c r="N28" s="3">
        <f t="shared" si="7"/>
        <v>7.1972999999999954E-2</v>
      </c>
      <c r="O28" s="3">
        <f t="shared" si="7"/>
        <v>4.0321359999999995</v>
      </c>
      <c r="AC28" s="3">
        <v>1.5860000000000001</v>
      </c>
      <c r="AD28" s="3">
        <v>-11.170000076293945</v>
      </c>
      <c r="AE28" s="3">
        <v>-29.819999694824219</v>
      </c>
      <c r="AF28" s="3">
        <f t="shared" si="8"/>
        <v>-11.170000076293945</v>
      </c>
      <c r="AG28" s="3">
        <f t="shared" si="8"/>
        <v>-29.819999694824219</v>
      </c>
    </row>
    <row r="29" spans="1:33" x14ac:dyDescent="0.4">
      <c r="A29" s="6" t="s">
        <v>179</v>
      </c>
      <c r="B29" s="6" t="str">
        <f t="shared" si="0"/>
        <v>18:51:24.980</v>
      </c>
      <c r="C29" s="6">
        <f t="shared" si="1"/>
        <v>67884.98</v>
      </c>
      <c r="D29" s="6">
        <f t="shared" si="2"/>
        <v>2.536999999996624</v>
      </c>
      <c r="E29" s="6">
        <v>453.07</v>
      </c>
      <c r="F29" s="6">
        <v>10973.4</v>
      </c>
      <c r="G29" s="6">
        <v>9067</v>
      </c>
      <c r="H29" s="6">
        <v>994</v>
      </c>
      <c r="I29" s="6">
        <v>154.5</v>
      </c>
      <c r="J29" s="3">
        <f t="shared" si="3"/>
        <v>529.66700000000003</v>
      </c>
      <c r="K29" s="3">
        <f t="shared" si="4"/>
        <v>10969.97</v>
      </c>
      <c r="L29" s="3">
        <f t="shared" si="5"/>
        <v>69.359000000000037</v>
      </c>
      <c r="M29" s="3">
        <f t="shared" si="6"/>
        <v>4242.1599999999989</v>
      </c>
      <c r="N29" s="3">
        <f t="shared" si="7"/>
        <v>6.9359000000000046E-2</v>
      </c>
      <c r="O29" s="3">
        <f t="shared" si="7"/>
        <v>4.2421599999999993</v>
      </c>
      <c r="AC29" s="3">
        <v>1.6579999999999999</v>
      </c>
      <c r="AD29" s="3">
        <v>-13.310000419616699</v>
      </c>
      <c r="AE29" s="3">
        <v>-42.880001068115234</v>
      </c>
      <c r="AF29" s="3">
        <f t="shared" si="8"/>
        <v>-13.310000419616699</v>
      </c>
      <c r="AG29" s="3">
        <f t="shared" si="8"/>
        <v>-42.880001068115234</v>
      </c>
    </row>
    <row r="30" spans="1:33" x14ac:dyDescent="0.4">
      <c r="A30" s="6" t="s">
        <v>180</v>
      </c>
      <c r="B30" s="6" t="str">
        <f t="shared" si="0"/>
        <v>18:51:25.083</v>
      </c>
      <c r="C30" s="6">
        <f t="shared" si="1"/>
        <v>67885.082999999999</v>
      </c>
      <c r="D30" s="6">
        <f t="shared" si="2"/>
        <v>2.6399999999994179</v>
      </c>
      <c r="E30" s="6">
        <v>459.13099999999997</v>
      </c>
      <c r="F30" s="6">
        <v>11059.1</v>
      </c>
      <c r="G30" s="6">
        <v>9033</v>
      </c>
      <c r="H30" s="6">
        <v>995</v>
      </c>
      <c r="I30" s="6">
        <v>154</v>
      </c>
      <c r="J30" s="3">
        <f t="shared" si="3"/>
        <v>536.32600000000002</v>
      </c>
      <c r="K30" s="3">
        <f t="shared" si="4"/>
        <v>11055.625</v>
      </c>
      <c r="L30" s="3">
        <f t="shared" si="5"/>
        <v>76.018000000000029</v>
      </c>
      <c r="M30" s="3">
        <f t="shared" si="6"/>
        <v>4327.8149999999996</v>
      </c>
      <c r="N30" s="3">
        <f t="shared" si="7"/>
        <v>7.601800000000003E-2</v>
      </c>
      <c r="O30" s="3">
        <f t="shared" si="7"/>
        <v>4.3278149999999993</v>
      </c>
      <c r="AC30" s="3">
        <v>1.7230000000000001</v>
      </c>
      <c r="AD30" s="3">
        <v>-12.050000190734863</v>
      </c>
      <c r="AE30" s="3">
        <v>-34.419998168945313</v>
      </c>
      <c r="AF30" s="3">
        <f t="shared" si="8"/>
        <v>-12.050000190734863</v>
      </c>
      <c r="AG30" s="3">
        <f t="shared" si="8"/>
        <v>-34.419998168945313</v>
      </c>
    </row>
    <row r="31" spans="1:33" x14ac:dyDescent="0.4">
      <c r="A31" s="6" t="s">
        <v>181</v>
      </c>
      <c r="B31" s="6" t="str">
        <f t="shared" si="0"/>
        <v>18:51:25.176</v>
      </c>
      <c r="C31" s="6">
        <f t="shared" si="1"/>
        <v>67885.176000000007</v>
      </c>
      <c r="D31" s="6">
        <f t="shared" si="2"/>
        <v>2.7330000000074506</v>
      </c>
      <c r="E31" s="6">
        <v>446.113</v>
      </c>
      <c r="F31" s="6">
        <v>11303</v>
      </c>
      <c r="G31" s="6">
        <v>8969</v>
      </c>
      <c r="H31" s="6">
        <v>995</v>
      </c>
      <c r="I31" s="6">
        <v>152.5</v>
      </c>
      <c r="J31" s="3">
        <f t="shared" si="3"/>
        <v>525.01099999999997</v>
      </c>
      <c r="K31" s="3">
        <f t="shared" si="4"/>
        <v>11299.61</v>
      </c>
      <c r="L31" s="3">
        <f t="shared" si="5"/>
        <v>64.702999999999975</v>
      </c>
      <c r="M31" s="3">
        <f t="shared" si="6"/>
        <v>4571.8</v>
      </c>
      <c r="N31" s="3">
        <f t="shared" si="7"/>
        <v>6.4702999999999983E-2</v>
      </c>
      <c r="O31" s="3">
        <f t="shared" si="7"/>
        <v>4.5718000000000005</v>
      </c>
      <c r="AC31" s="3">
        <v>1.7909999999999999</v>
      </c>
      <c r="AD31" s="3">
        <v>-13.550000190734863</v>
      </c>
      <c r="AE31" s="3">
        <v>-35.479999542236328</v>
      </c>
      <c r="AF31" s="3">
        <f t="shared" si="8"/>
        <v>-13.550000190734863</v>
      </c>
      <c r="AG31" s="3">
        <f t="shared" si="8"/>
        <v>-35.479999542236328</v>
      </c>
    </row>
    <row r="32" spans="1:33" x14ac:dyDescent="0.4">
      <c r="A32" s="6" t="s">
        <v>182</v>
      </c>
      <c r="B32" s="6" t="str">
        <f t="shared" si="0"/>
        <v>18:51:25.267</v>
      </c>
      <c r="C32" s="6">
        <f t="shared" si="1"/>
        <v>67885.267000000007</v>
      </c>
      <c r="D32" s="6">
        <f t="shared" si="2"/>
        <v>2.8240000000077998</v>
      </c>
      <c r="E32" s="6">
        <v>447.048</v>
      </c>
      <c r="F32" s="6">
        <v>11425.9</v>
      </c>
      <c r="G32" s="6">
        <v>8932</v>
      </c>
      <c r="H32" s="6">
        <v>929</v>
      </c>
      <c r="I32" s="6">
        <v>151.75</v>
      </c>
      <c r="J32" s="3">
        <f t="shared" si="3"/>
        <v>526.80399999999997</v>
      </c>
      <c r="K32" s="3">
        <f t="shared" si="4"/>
        <v>11422.501</v>
      </c>
      <c r="L32" s="3">
        <f t="shared" si="5"/>
        <v>66.495999999999981</v>
      </c>
      <c r="M32" s="3">
        <f t="shared" si="6"/>
        <v>4694.6909999999998</v>
      </c>
      <c r="N32" s="3">
        <f t="shared" si="7"/>
        <v>6.6495999999999986E-2</v>
      </c>
      <c r="O32" s="3">
        <f t="shared" si="7"/>
        <v>4.6946909999999997</v>
      </c>
      <c r="AC32" s="3">
        <v>1.859</v>
      </c>
      <c r="AD32" s="3">
        <v>-14.300000190734863</v>
      </c>
      <c r="AE32" s="3">
        <v>-24.979999542236328</v>
      </c>
      <c r="AF32" s="3">
        <f t="shared" si="8"/>
        <v>-14.300000190734863</v>
      </c>
      <c r="AG32" s="3">
        <f t="shared" si="8"/>
        <v>-24.979999542236328</v>
      </c>
    </row>
    <row r="33" spans="1:33" x14ac:dyDescent="0.4">
      <c r="A33" s="6" t="s">
        <v>183</v>
      </c>
      <c r="B33" s="6" t="str">
        <f t="shared" si="0"/>
        <v>18:51:25.365</v>
      </c>
      <c r="C33" s="6">
        <f t="shared" si="1"/>
        <v>67885.365000000005</v>
      </c>
      <c r="D33" s="6">
        <f t="shared" si="2"/>
        <v>2.9220000000059372</v>
      </c>
      <c r="E33" s="6">
        <v>429.38499999999999</v>
      </c>
      <c r="F33" s="6">
        <v>11663.4</v>
      </c>
      <c r="G33" s="6">
        <v>8883.5</v>
      </c>
      <c r="H33" s="6">
        <v>934.5</v>
      </c>
      <c r="I33" s="6">
        <v>150.25</v>
      </c>
      <c r="J33" s="3">
        <f t="shared" si="3"/>
        <v>510.8</v>
      </c>
      <c r="K33" s="3">
        <f t="shared" si="4"/>
        <v>11660.118</v>
      </c>
      <c r="L33" s="3">
        <f t="shared" si="5"/>
        <v>50.492000000000019</v>
      </c>
      <c r="M33" s="3">
        <f t="shared" si="6"/>
        <v>4932.308</v>
      </c>
      <c r="N33" s="3">
        <f t="shared" si="7"/>
        <v>5.0492000000000023E-2</v>
      </c>
      <c r="O33" s="3">
        <f t="shared" si="7"/>
        <v>4.9323079999999999</v>
      </c>
      <c r="AC33" s="3">
        <v>1.925</v>
      </c>
      <c r="AD33" s="3">
        <v>-5.190000057220459</v>
      </c>
      <c r="AE33" s="3">
        <v>-31.350000381469727</v>
      </c>
      <c r="AF33" s="3">
        <f t="shared" si="8"/>
        <v>-5.190000057220459</v>
      </c>
      <c r="AG33" s="3">
        <f t="shared" si="8"/>
        <v>-31.350000381469727</v>
      </c>
    </row>
    <row r="34" spans="1:33" x14ac:dyDescent="0.4">
      <c r="A34" s="6" t="s">
        <v>184</v>
      </c>
      <c r="B34" s="6" t="str">
        <f t="shared" si="0"/>
        <v>18:51:25.470</v>
      </c>
      <c r="C34" s="6">
        <f t="shared" si="1"/>
        <v>67885.47</v>
      </c>
      <c r="D34" s="6">
        <f t="shared" si="2"/>
        <v>3.0270000000018626</v>
      </c>
      <c r="E34" s="6">
        <v>409.97199999999998</v>
      </c>
      <c r="F34" s="6">
        <v>11858.3</v>
      </c>
      <c r="G34" s="6">
        <v>8853</v>
      </c>
      <c r="H34" s="6">
        <v>994</v>
      </c>
      <c r="I34" s="6">
        <v>149</v>
      </c>
      <c r="J34" s="3">
        <f t="shared" si="3"/>
        <v>492.74799999999999</v>
      </c>
      <c r="K34" s="3">
        <f t="shared" si="4"/>
        <v>11855.148999999999</v>
      </c>
      <c r="L34" s="3">
        <f t="shared" si="5"/>
        <v>32.44</v>
      </c>
      <c r="M34" s="3">
        <f t="shared" si="6"/>
        <v>5127.338999999999</v>
      </c>
      <c r="N34" s="3">
        <f t="shared" si="7"/>
        <v>3.2439999999999997E-2</v>
      </c>
      <c r="O34" s="3">
        <f t="shared" si="7"/>
        <v>5.1273389999999992</v>
      </c>
      <c r="AC34" s="3">
        <v>1.988</v>
      </c>
      <c r="AD34" s="3">
        <v>-10.869999885559082</v>
      </c>
      <c r="AE34" s="3">
        <v>-37.590000152587891</v>
      </c>
      <c r="AF34" s="3">
        <f t="shared" si="8"/>
        <v>-10.869999885559082</v>
      </c>
      <c r="AG34" s="3">
        <f t="shared" si="8"/>
        <v>-37.590000152587891</v>
      </c>
    </row>
    <row r="35" spans="1:33" x14ac:dyDescent="0.4">
      <c r="A35" s="6" t="s">
        <v>185</v>
      </c>
      <c r="B35" s="6" t="str">
        <f t="shared" si="0"/>
        <v>18:51:25.567</v>
      </c>
      <c r="C35" s="6">
        <f t="shared" si="1"/>
        <v>67885.566999999995</v>
      </c>
      <c r="D35" s="6">
        <f t="shared" si="2"/>
        <v>3.1239999999961583</v>
      </c>
      <c r="E35" s="6">
        <v>405.62200000000001</v>
      </c>
      <c r="F35" s="6">
        <v>11976.3</v>
      </c>
      <c r="G35" s="6">
        <v>8829.5</v>
      </c>
      <c r="H35" s="6">
        <v>918</v>
      </c>
      <c r="I35" s="6">
        <v>148.25</v>
      </c>
      <c r="J35" s="3">
        <f t="shared" si="3"/>
        <v>489.22199999999998</v>
      </c>
      <c r="K35" s="3">
        <f t="shared" si="4"/>
        <v>11973.175999999999</v>
      </c>
      <c r="L35" s="3">
        <f t="shared" si="5"/>
        <v>28.913999999999987</v>
      </c>
      <c r="M35" s="3">
        <f t="shared" si="6"/>
        <v>5245.3659999999991</v>
      </c>
      <c r="N35" s="3">
        <f t="shared" si="7"/>
        <v>2.8913999999999988E-2</v>
      </c>
      <c r="O35" s="3">
        <f t="shared" si="7"/>
        <v>5.2453659999999989</v>
      </c>
      <c r="AC35" s="3">
        <v>2.0830000000000002</v>
      </c>
      <c r="AD35" s="3">
        <v>-9.1700000762939453</v>
      </c>
      <c r="AE35" s="3">
        <v>-36.029998779296875</v>
      </c>
      <c r="AF35" s="3">
        <f t="shared" si="8"/>
        <v>-9.1700000762939453</v>
      </c>
      <c r="AG35" s="3">
        <f t="shared" si="8"/>
        <v>-36.029998779296875</v>
      </c>
    </row>
    <row r="36" spans="1:33" x14ac:dyDescent="0.4">
      <c r="A36" s="6" t="s">
        <v>186</v>
      </c>
      <c r="B36" s="6" t="str">
        <f t="shared" si="0"/>
        <v>18:51:25.673</v>
      </c>
      <c r="C36" s="6">
        <f t="shared" si="1"/>
        <v>67885.672999999995</v>
      </c>
      <c r="D36" s="6">
        <f t="shared" si="2"/>
        <v>3.2299999999959255</v>
      </c>
      <c r="E36" s="6">
        <v>396.23200000000003</v>
      </c>
      <c r="F36" s="6">
        <v>12210.4</v>
      </c>
      <c r="G36" s="6">
        <v>8788</v>
      </c>
      <c r="H36" s="6">
        <v>935</v>
      </c>
      <c r="I36" s="6">
        <v>146.75</v>
      </c>
      <c r="J36" s="3">
        <f t="shared" si="3"/>
        <v>481.46600000000001</v>
      </c>
      <c r="K36" s="3">
        <f t="shared" si="4"/>
        <v>12207.335999999999</v>
      </c>
      <c r="L36" s="3">
        <f t="shared" si="5"/>
        <v>21.158000000000015</v>
      </c>
      <c r="M36" s="3">
        <f t="shared" si="6"/>
        <v>5479.5259999999989</v>
      </c>
      <c r="N36" s="3">
        <f t="shared" si="7"/>
        <v>2.1158000000000017E-2</v>
      </c>
      <c r="O36" s="3">
        <f t="shared" si="7"/>
        <v>5.479525999999999</v>
      </c>
      <c r="AC36" s="3">
        <v>2.1469999999999998</v>
      </c>
      <c r="AD36" s="3">
        <v>-9.1700000762939453</v>
      </c>
      <c r="AE36" s="3">
        <v>-36.029998779296875</v>
      </c>
      <c r="AF36" s="3">
        <f t="shared" si="8"/>
        <v>-9.1700000762939453</v>
      </c>
      <c r="AG36" s="3">
        <f t="shared" si="8"/>
        <v>-36.029998779296875</v>
      </c>
    </row>
    <row r="37" spans="1:33" x14ac:dyDescent="0.4">
      <c r="A37" s="6" t="s">
        <v>187</v>
      </c>
      <c r="B37" s="6" t="str">
        <f t="shared" si="0"/>
        <v>18:51:25.777</v>
      </c>
      <c r="C37" s="6">
        <f t="shared" si="1"/>
        <v>67885.777000000002</v>
      </c>
      <c r="D37" s="6">
        <f t="shared" si="2"/>
        <v>3.3340000000025611</v>
      </c>
      <c r="E37" s="6">
        <v>368.07600000000002</v>
      </c>
      <c r="F37" s="6">
        <v>12439.1</v>
      </c>
      <c r="G37" s="6">
        <v>8772</v>
      </c>
      <c r="H37" s="6">
        <v>932</v>
      </c>
      <c r="I37" s="6">
        <v>145.25</v>
      </c>
      <c r="J37" s="3">
        <f t="shared" si="3"/>
        <v>454.90800000000002</v>
      </c>
      <c r="K37" s="3">
        <f t="shared" si="4"/>
        <v>12436.227000000001</v>
      </c>
      <c r="L37" s="3">
        <f t="shared" si="5"/>
        <v>-5.3999999999999773</v>
      </c>
      <c r="M37" s="3">
        <f t="shared" si="6"/>
        <v>5708.4170000000004</v>
      </c>
      <c r="N37" s="3">
        <f t="shared" si="7"/>
        <v>-5.3999999999999777E-3</v>
      </c>
      <c r="O37" s="3">
        <f t="shared" si="7"/>
        <v>5.7084170000000007</v>
      </c>
      <c r="AC37" s="3">
        <v>2.198</v>
      </c>
      <c r="AD37" s="3">
        <v>-9.9799995422363281</v>
      </c>
      <c r="AE37" s="3">
        <v>-42.080001831054688</v>
      </c>
      <c r="AF37" s="3">
        <f t="shared" si="8"/>
        <v>-9.9799995422363281</v>
      </c>
      <c r="AG37" s="3">
        <f t="shared" si="8"/>
        <v>-42.080001831054688</v>
      </c>
    </row>
    <row r="38" spans="1:33" x14ac:dyDescent="0.4">
      <c r="A38" s="6" t="s">
        <v>188</v>
      </c>
      <c r="B38" s="6" t="str">
        <f t="shared" si="0"/>
        <v>18:51:25.871</v>
      </c>
      <c r="C38" s="6">
        <f t="shared" si="1"/>
        <v>67885.870999999999</v>
      </c>
      <c r="D38" s="6">
        <f t="shared" si="2"/>
        <v>3.4279999999998836</v>
      </c>
      <c r="E38" s="6">
        <v>362.11099999999999</v>
      </c>
      <c r="F38" s="6">
        <v>12554.5</v>
      </c>
      <c r="G38" s="6">
        <v>8758</v>
      </c>
      <c r="H38" s="6">
        <v>1017</v>
      </c>
      <c r="I38" s="6">
        <v>144.5</v>
      </c>
      <c r="J38" s="3">
        <f t="shared" si="3"/>
        <v>449.74799999999999</v>
      </c>
      <c r="K38" s="3">
        <f t="shared" si="4"/>
        <v>12551.665999999999</v>
      </c>
      <c r="L38" s="3">
        <f t="shared" si="5"/>
        <v>-10.560000000000002</v>
      </c>
      <c r="M38" s="3">
        <f t="shared" si="6"/>
        <v>5823.8559999999989</v>
      </c>
      <c r="N38" s="3">
        <f t="shared" si="7"/>
        <v>-1.0560000000000002E-2</v>
      </c>
      <c r="O38" s="3">
        <f t="shared" si="7"/>
        <v>5.8238559999999993</v>
      </c>
      <c r="AC38" s="3">
        <v>2.2690000000000001</v>
      </c>
      <c r="AD38" s="3">
        <v>-9.3599996566772461</v>
      </c>
      <c r="AE38" s="3">
        <v>-34.360000610351563</v>
      </c>
      <c r="AF38" s="3">
        <f t="shared" si="8"/>
        <v>-9.3599996566772461</v>
      </c>
      <c r="AG38" s="3">
        <f t="shared" si="8"/>
        <v>-34.360000610351563</v>
      </c>
    </row>
    <row r="39" spans="1:33" x14ac:dyDescent="0.4">
      <c r="A39" s="6" t="s">
        <v>189</v>
      </c>
      <c r="B39" s="6" t="str">
        <f t="shared" si="0"/>
        <v>18:51:25.977</v>
      </c>
      <c r="C39" s="6">
        <f t="shared" si="1"/>
        <v>67885.976999999999</v>
      </c>
      <c r="D39" s="6">
        <f t="shared" si="2"/>
        <v>3.5339999999996508</v>
      </c>
      <c r="E39" s="6">
        <v>337.13499999999999</v>
      </c>
      <c r="F39" s="6">
        <v>12782.5</v>
      </c>
      <c r="G39" s="6">
        <v>8748</v>
      </c>
      <c r="H39" s="6">
        <v>1014</v>
      </c>
      <c r="I39" s="6">
        <v>143</v>
      </c>
      <c r="J39" s="3">
        <f t="shared" si="3"/>
        <v>426.36500000000001</v>
      </c>
      <c r="K39" s="3">
        <f t="shared" si="4"/>
        <v>12779.834999999999</v>
      </c>
      <c r="L39" s="3">
        <f t="shared" si="5"/>
        <v>-33.942999999999984</v>
      </c>
      <c r="M39" s="3">
        <f t="shared" si="6"/>
        <v>6052.0249999999987</v>
      </c>
      <c r="N39" s="3">
        <f t="shared" si="7"/>
        <v>-3.3942999999999987E-2</v>
      </c>
      <c r="O39" s="3">
        <f t="shared" si="7"/>
        <v>6.0520249999999987</v>
      </c>
      <c r="AC39" s="3">
        <v>2.3279999999999998</v>
      </c>
      <c r="AD39" s="3">
        <v>-7.4099998474121094</v>
      </c>
      <c r="AE39" s="3">
        <v>-37.400001525878906</v>
      </c>
      <c r="AF39" s="3">
        <f t="shared" si="8"/>
        <v>-7.4099998474121094</v>
      </c>
      <c r="AG39" s="3">
        <f t="shared" si="8"/>
        <v>-37.400001525878906</v>
      </c>
    </row>
    <row r="40" spans="1:33" x14ac:dyDescent="0.4">
      <c r="A40" s="6" t="s">
        <v>190</v>
      </c>
      <c r="B40" s="6" t="str">
        <f t="shared" si="0"/>
        <v>18:51:26.075</v>
      </c>
      <c r="C40" s="6">
        <f t="shared" si="1"/>
        <v>67886.074999999997</v>
      </c>
      <c r="D40" s="6">
        <f t="shared" si="2"/>
        <v>3.6319999999977881</v>
      </c>
      <c r="E40" s="6">
        <v>350.79</v>
      </c>
      <c r="F40" s="6">
        <v>12899.7</v>
      </c>
      <c r="G40" s="6">
        <v>8719</v>
      </c>
      <c r="H40" s="6">
        <v>936</v>
      </c>
      <c r="I40" s="6">
        <v>142.25</v>
      </c>
      <c r="J40" s="3">
        <f t="shared" si="3"/>
        <v>440.83800000000002</v>
      </c>
      <c r="K40" s="3">
        <f t="shared" si="4"/>
        <v>12896.937</v>
      </c>
      <c r="L40" s="3">
        <f t="shared" si="5"/>
        <v>-19.46999999999997</v>
      </c>
      <c r="M40" s="3">
        <f t="shared" si="6"/>
        <v>6169.1269999999995</v>
      </c>
      <c r="N40" s="3">
        <f t="shared" si="7"/>
        <v>-1.946999999999997E-2</v>
      </c>
      <c r="O40" s="3">
        <f t="shared" si="7"/>
        <v>6.1691269999999996</v>
      </c>
      <c r="AC40" s="3">
        <v>2.3820000000000001</v>
      </c>
      <c r="AD40" s="3">
        <v>-9.4899997711181641</v>
      </c>
      <c r="AE40" s="3">
        <v>-46.669998168945313</v>
      </c>
      <c r="AF40" s="3">
        <f t="shared" si="8"/>
        <v>-9.4899997711181641</v>
      </c>
      <c r="AG40" s="3">
        <f t="shared" si="8"/>
        <v>-46.669998168945313</v>
      </c>
    </row>
    <row r="41" spans="1:33" x14ac:dyDescent="0.4">
      <c r="A41" s="6" t="s">
        <v>191</v>
      </c>
      <c r="B41" s="6" t="str">
        <f t="shared" si="0"/>
        <v>18:51:26.178</v>
      </c>
      <c r="C41" s="6">
        <f t="shared" si="1"/>
        <v>67886.178</v>
      </c>
      <c r="D41" s="6">
        <f t="shared" si="2"/>
        <v>3.7350000000005821</v>
      </c>
      <c r="E41" s="6">
        <v>328.108</v>
      </c>
      <c r="F41" s="6">
        <v>13165</v>
      </c>
      <c r="G41" s="6">
        <v>8712</v>
      </c>
      <c r="H41" s="6">
        <v>1020</v>
      </c>
      <c r="I41" s="6">
        <v>140.5</v>
      </c>
      <c r="J41" s="3">
        <f t="shared" si="3"/>
        <v>420.00799999999998</v>
      </c>
      <c r="K41" s="3">
        <f t="shared" si="4"/>
        <v>13162.388999999999</v>
      </c>
      <c r="L41" s="3">
        <f t="shared" si="5"/>
        <v>-40.300000000000011</v>
      </c>
      <c r="M41" s="3">
        <f t="shared" si="6"/>
        <v>6434.5789999999988</v>
      </c>
      <c r="N41" s="3">
        <f t="shared" si="7"/>
        <v>-4.0300000000000009E-2</v>
      </c>
      <c r="O41" s="3">
        <f t="shared" si="7"/>
        <v>6.4345789999999994</v>
      </c>
      <c r="AC41" s="3">
        <v>2.4590000000000001</v>
      </c>
      <c r="AD41" s="3">
        <v>-11.359999656677246</v>
      </c>
      <c r="AE41" s="3">
        <v>-49.340000152587891</v>
      </c>
      <c r="AF41" s="3">
        <f t="shared" si="8"/>
        <v>-11.359999656677246</v>
      </c>
      <c r="AG41" s="3">
        <f t="shared" si="8"/>
        <v>-49.340000152587891</v>
      </c>
    </row>
    <row r="42" spans="1:33" x14ac:dyDescent="0.4">
      <c r="A42" s="6" t="s">
        <v>192</v>
      </c>
      <c r="B42" s="6" t="str">
        <f t="shared" si="0"/>
        <v>18:51:26.269</v>
      </c>
      <c r="C42" s="6">
        <f t="shared" si="1"/>
        <v>67886.269</v>
      </c>
      <c r="D42" s="6">
        <f t="shared" si="2"/>
        <v>3.8260000000009313</v>
      </c>
      <c r="E42" s="6">
        <v>309.22199999999998</v>
      </c>
      <c r="F42" s="6">
        <v>13392.3</v>
      </c>
      <c r="G42" s="6">
        <v>8712</v>
      </c>
      <c r="H42" s="6">
        <v>1017</v>
      </c>
      <c r="I42" s="6">
        <v>139</v>
      </c>
      <c r="J42" s="3">
        <f t="shared" si="3"/>
        <v>402.71</v>
      </c>
      <c r="K42" s="3">
        <f t="shared" si="4"/>
        <v>13389.815000000001</v>
      </c>
      <c r="L42" s="3">
        <f t="shared" si="5"/>
        <v>-57.598000000000013</v>
      </c>
      <c r="M42" s="3">
        <f t="shared" si="6"/>
        <v>6662.0050000000001</v>
      </c>
      <c r="N42" s="3">
        <f t="shared" si="7"/>
        <v>-5.7598000000000017E-2</v>
      </c>
      <c r="O42" s="3">
        <f t="shared" si="7"/>
        <v>6.6620050000000006</v>
      </c>
      <c r="AC42" s="3">
        <v>2.5299999999999998</v>
      </c>
      <c r="AD42" s="3">
        <v>-0.81999999284744263</v>
      </c>
      <c r="AE42" s="3">
        <v>-36.889999389648438</v>
      </c>
      <c r="AF42" s="3">
        <f t="shared" si="8"/>
        <v>-0.81999999284744263</v>
      </c>
      <c r="AG42" s="3">
        <f t="shared" si="8"/>
        <v>-36.889999389648438</v>
      </c>
    </row>
    <row r="43" spans="1:33" x14ac:dyDescent="0.4">
      <c r="A43" s="6" t="s">
        <v>193</v>
      </c>
      <c r="B43" s="6" t="str">
        <f t="shared" si="0"/>
        <v>18:51:26.363</v>
      </c>
      <c r="C43" s="6">
        <f t="shared" si="1"/>
        <v>67886.362999999998</v>
      </c>
      <c r="D43" s="6">
        <f t="shared" si="2"/>
        <v>3.9199999999982538</v>
      </c>
      <c r="E43" s="6">
        <v>311.577</v>
      </c>
      <c r="F43" s="6">
        <v>13506.7</v>
      </c>
      <c r="G43" s="6">
        <v>8702.5</v>
      </c>
      <c r="H43" s="6">
        <v>940</v>
      </c>
      <c r="I43" s="6">
        <v>138.25</v>
      </c>
      <c r="J43" s="3">
        <f t="shared" si="3"/>
        <v>405.863</v>
      </c>
      <c r="K43" s="3">
        <f t="shared" si="4"/>
        <v>13504.196</v>
      </c>
      <c r="L43" s="3">
        <f t="shared" si="5"/>
        <v>-54.444999999999993</v>
      </c>
      <c r="M43" s="3">
        <f t="shared" si="6"/>
        <v>6776.3859999999995</v>
      </c>
      <c r="N43" s="3">
        <f t="shared" si="7"/>
        <v>-5.4444999999999993E-2</v>
      </c>
      <c r="O43" s="3">
        <f t="shared" si="7"/>
        <v>6.7763859999999996</v>
      </c>
      <c r="AC43" s="3">
        <v>2.5950000000000002</v>
      </c>
      <c r="AD43" s="3">
        <v>-5.8600001335144043</v>
      </c>
      <c r="AE43" s="3">
        <v>-27.200000762939453</v>
      </c>
      <c r="AF43" s="3">
        <f t="shared" si="8"/>
        <v>-5.8600001335144043</v>
      </c>
      <c r="AG43" s="3">
        <f t="shared" si="8"/>
        <v>-27.200000762939453</v>
      </c>
    </row>
    <row r="44" spans="1:33" x14ac:dyDescent="0.4">
      <c r="A44" s="6" t="s">
        <v>194</v>
      </c>
      <c r="B44" s="6" t="str">
        <f t="shared" si="0"/>
        <v>18:51:26.460</v>
      </c>
      <c r="C44" s="6">
        <f t="shared" si="1"/>
        <v>67886.460000000006</v>
      </c>
      <c r="D44" s="6">
        <f t="shared" si="2"/>
        <v>4.0170000000071013</v>
      </c>
      <c r="E44" s="6">
        <v>294.14499999999998</v>
      </c>
      <c r="F44" s="6">
        <v>13734</v>
      </c>
      <c r="G44" s="6">
        <v>8710</v>
      </c>
      <c r="H44" s="6">
        <v>942</v>
      </c>
      <c r="I44" s="6">
        <v>136.75</v>
      </c>
      <c r="J44" s="3">
        <f t="shared" si="3"/>
        <v>390.01799999999997</v>
      </c>
      <c r="K44" s="3">
        <f t="shared" si="4"/>
        <v>13731.611999999999</v>
      </c>
      <c r="L44" s="3">
        <f t="shared" si="5"/>
        <v>-70.29000000000002</v>
      </c>
      <c r="M44" s="3">
        <f t="shared" si="6"/>
        <v>7003.8019999999988</v>
      </c>
      <c r="N44" s="3">
        <f t="shared" si="7"/>
        <v>-7.0290000000000019E-2</v>
      </c>
      <c r="O44" s="3">
        <f t="shared" si="7"/>
        <v>7.0038019999999985</v>
      </c>
      <c r="AC44" s="3">
        <v>2.65</v>
      </c>
      <c r="AD44" s="3">
        <v>-4.3400001525878906</v>
      </c>
      <c r="AE44" s="3">
        <v>-27.219999313354492</v>
      </c>
      <c r="AF44" s="3">
        <f t="shared" si="8"/>
        <v>-4.3400001525878906</v>
      </c>
      <c r="AG44" s="3">
        <f t="shared" si="8"/>
        <v>-27.219999313354492</v>
      </c>
    </row>
    <row r="45" spans="1:33" x14ac:dyDescent="0.4">
      <c r="A45" s="6" t="s">
        <v>195</v>
      </c>
      <c r="B45" s="6" t="str">
        <f t="shared" si="0"/>
        <v>18:51:26.566</v>
      </c>
      <c r="C45" s="6">
        <f t="shared" si="1"/>
        <v>67886.566000000006</v>
      </c>
      <c r="D45" s="6">
        <f t="shared" si="2"/>
        <v>4.1230000000068685</v>
      </c>
      <c r="E45" s="6">
        <v>304.32499999999999</v>
      </c>
      <c r="F45" s="6">
        <v>13848.2</v>
      </c>
      <c r="G45" s="6">
        <v>8697</v>
      </c>
      <c r="H45" s="6">
        <v>1024</v>
      </c>
      <c r="I45" s="6">
        <v>136</v>
      </c>
      <c r="J45" s="3">
        <f t="shared" si="3"/>
        <v>400.995</v>
      </c>
      <c r="K45" s="3">
        <f t="shared" si="4"/>
        <v>13845.737999999999</v>
      </c>
      <c r="L45" s="3">
        <f t="shared" si="5"/>
        <v>-59.312999999999988</v>
      </c>
      <c r="M45" s="3">
        <f t="shared" si="6"/>
        <v>7117.927999999999</v>
      </c>
      <c r="N45" s="3">
        <f t="shared" si="7"/>
        <v>-5.9312999999999991E-2</v>
      </c>
      <c r="O45" s="3">
        <f t="shared" si="7"/>
        <v>7.1179279999999991</v>
      </c>
      <c r="AC45" s="3">
        <v>2.7120000000000002</v>
      </c>
      <c r="AD45" s="3">
        <v>-4.3400001525878906</v>
      </c>
      <c r="AE45" s="3">
        <v>-31.809999465942383</v>
      </c>
      <c r="AF45" s="3">
        <f t="shared" si="8"/>
        <v>-4.3400001525878906</v>
      </c>
      <c r="AG45" s="3">
        <f t="shared" si="8"/>
        <v>-31.809999465942383</v>
      </c>
    </row>
    <row r="46" spans="1:33" x14ac:dyDescent="0.4">
      <c r="A46" s="6" t="s">
        <v>196</v>
      </c>
      <c r="B46" s="6" t="str">
        <f t="shared" si="0"/>
        <v>18:51:26.673</v>
      </c>
      <c r="C46" s="6">
        <f t="shared" si="1"/>
        <v>67886.672999999995</v>
      </c>
      <c r="D46" s="6">
        <f t="shared" si="2"/>
        <v>4.2299999999959255</v>
      </c>
      <c r="E46" s="6">
        <v>297.33100000000002</v>
      </c>
      <c r="F46" s="6">
        <v>14075.9</v>
      </c>
      <c r="G46" s="6">
        <v>8703</v>
      </c>
      <c r="H46" s="6">
        <v>1011</v>
      </c>
      <c r="I46" s="6">
        <v>134.5</v>
      </c>
      <c r="J46" s="3">
        <f t="shared" si="3"/>
        <v>395.59100000000001</v>
      </c>
      <c r="K46" s="3">
        <f t="shared" si="4"/>
        <v>14073.481</v>
      </c>
      <c r="L46" s="3">
        <f t="shared" si="5"/>
        <v>-64.716999999999985</v>
      </c>
      <c r="M46" s="3">
        <f t="shared" si="6"/>
        <v>7345.6709999999994</v>
      </c>
      <c r="N46" s="3">
        <f t="shared" si="7"/>
        <v>-6.4716999999999983E-2</v>
      </c>
      <c r="O46" s="3">
        <f t="shared" si="7"/>
        <v>7.3456709999999994</v>
      </c>
      <c r="AC46" s="3">
        <v>2.7869999999999999</v>
      </c>
      <c r="AD46" s="3">
        <v>-9.0900001525878906</v>
      </c>
      <c r="AE46" s="3">
        <v>-35.529998779296875</v>
      </c>
      <c r="AF46" s="3">
        <f t="shared" si="8"/>
        <v>-9.0900001525878906</v>
      </c>
      <c r="AG46" s="3">
        <f t="shared" si="8"/>
        <v>-35.529998779296875</v>
      </c>
    </row>
    <row r="47" spans="1:33" x14ac:dyDescent="0.4">
      <c r="A47" s="6" t="s">
        <v>197</v>
      </c>
      <c r="B47" s="6" t="str">
        <f t="shared" si="0"/>
        <v>18:51:26.778</v>
      </c>
      <c r="C47" s="6">
        <f t="shared" si="1"/>
        <v>67886.778000000006</v>
      </c>
      <c r="D47" s="6">
        <f t="shared" si="2"/>
        <v>4.3350000000064028</v>
      </c>
      <c r="E47" s="6">
        <v>293.30700000000002</v>
      </c>
      <c r="F47" s="6">
        <v>14304</v>
      </c>
      <c r="G47" s="6">
        <v>8712</v>
      </c>
      <c r="H47" s="6">
        <v>1007</v>
      </c>
      <c r="I47" s="6">
        <v>133</v>
      </c>
      <c r="J47" s="3">
        <f t="shared" si="3"/>
        <v>393.16</v>
      </c>
      <c r="K47" s="3">
        <f t="shared" si="4"/>
        <v>14301.603999999999</v>
      </c>
      <c r="L47" s="3">
        <f t="shared" si="5"/>
        <v>-67.147999999999968</v>
      </c>
      <c r="M47" s="3">
        <f t="shared" si="6"/>
        <v>7573.793999999999</v>
      </c>
      <c r="N47" s="3">
        <f t="shared" si="7"/>
        <v>-6.7147999999999972E-2</v>
      </c>
      <c r="O47" s="3">
        <f t="shared" si="7"/>
        <v>7.5737939999999995</v>
      </c>
      <c r="AC47" s="3">
        <v>2.847</v>
      </c>
      <c r="AD47" s="3">
        <v>-10.850000381469727</v>
      </c>
      <c r="AE47" s="3">
        <v>-35.900001525878906</v>
      </c>
      <c r="AF47" s="3">
        <f t="shared" si="8"/>
        <v>-10.850000381469727</v>
      </c>
      <c r="AG47" s="3">
        <f t="shared" si="8"/>
        <v>-35.900001525878906</v>
      </c>
    </row>
    <row r="48" spans="1:33" x14ac:dyDescent="0.4">
      <c r="A48" s="6" t="s">
        <v>198</v>
      </c>
      <c r="B48" s="6" t="str">
        <f t="shared" si="0"/>
        <v>18:51:26.869</v>
      </c>
      <c r="C48" s="6">
        <f t="shared" si="1"/>
        <v>67886.869000000006</v>
      </c>
      <c r="D48" s="6">
        <f t="shared" si="2"/>
        <v>4.4260000000067521</v>
      </c>
      <c r="E48" s="6">
        <v>296.61700000000002</v>
      </c>
      <c r="F48" s="6">
        <v>14418</v>
      </c>
      <c r="G48" s="6">
        <v>8713.5</v>
      </c>
      <c r="H48" s="6">
        <v>928</v>
      </c>
      <c r="I48" s="6">
        <v>132.25</v>
      </c>
      <c r="J48" s="3">
        <f t="shared" si="3"/>
        <v>397.26600000000002</v>
      </c>
      <c r="K48" s="3">
        <f t="shared" si="4"/>
        <v>14415.578</v>
      </c>
      <c r="L48" s="3">
        <f t="shared" si="5"/>
        <v>-63.041999999999973</v>
      </c>
      <c r="M48" s="3">
        <f t="shared" si="6"/>
        <v>7687.7679999999991</v>
      </c>
      <c r="N48" s="3">
        <f t="shared" si="7"/>
        <v>-6.3041999999999973E-2</v>
      </c>
      <c r="O48" s="3">
        <f t="shared" si="7"/>
        <v>7.6877679999999993</v>
      </c>
      <c r="AC48" s="3">
        <v>2.9140000000000001</v>
      </c>
      <c r="AD48" s="3">
        <v>-8.3199996948242188</v>
      </c>
      <c r="AE48" s="3">
        <v>-34.529998779296875</v>
      </c>
      <c r="AF48" s="3">
        <f t="shared" si="8"/>
        <v>-8.3199996948242188</v>
      </c>
      <c r="AG48" s="3">
        <f t="shared" si="8"/>
        <v>-34.529998779296875</v>
      </c>
    </row>
    <row r="49" spans="1:33" x14ac:dyDescent="0.4">
      <c r="A49" s="6" t="s">
        <v>199</v>
      </c>
      <c r="B49" s="6" t="str">
        <f t="shared" si="0"/>
        <v>18:51:26.981</v>
      </c>
      <c r="C49" s="6">
        <f t="shared" si="1"/>
        <v>67886.981</v>
      </c>
      <c r="D49" s="6">
        <f t="shared" si="2"/>
        <v>4.5380000000004657</v>
      </c>
      <c r="E49" s="6">
        <v>283.11799999999999</v>
      </c>
      <c r="F49" s="6">
        <v>14647.8</v>
      </c>
      <c r="G49" s="6">
        <v>8741</v>
      </c>
      <c r="H49" s="6">
        <v>931</v>
      </c>
      <c r="I49" s="6">
        <v>130.75</v>
      </c>
      <c r="J49" s="3">
        <f t="shared" si="3"/>
        <v>385.37099999999998</v>
      </c>
      <c r="K49" s="3">
        <f t="shared" si="4"/>
        <v>14645.467000000001</v>
      </c>
      <c r="L49" s="3">
        <f t="shared" si="5"/>
        <v>-74.937000000000012</v>
      </c>
      <c r="M49" s="3">
        <f t="shared" si="6"/>
        <v>7917.6570000000002</v>
      </c>
      <c r="N49" s="3">
        <f t="shared" si="7"/>
        <v>-7.4937000000000017E-2</v>
      </c>
      <c r="O49" s="3">
        <f t="shared" si="7"/>
        <v>7.9176570000000002</v>
      </c>
      <c r="AC49" s="3">
        <v>2.9889999999999999</v>
      </c>
      <c r="AD49" s="3">
        <v>-9.630000114440918</v>
      </c>
      <c r="AE49" s="3">
        <v>-31.129999160766602</v>
      </c>
      <c r="AF49" s="3">
        <f t="shared" si="8"/>
        <v>-9.630000114440918</v>
      </c>
      <c r="AG49" s="3">
        <f t="shared" si="8"/>
        <v>-31.129999160766602</v>
      </c>
    </row>
    <row r="50" spans="1:33" x14ac:dyDescent="0.4">
      <c r="A50" s="6" t="s">
        <v>200</v>
      </c>
      <c r="B50" s="6" t="str">
        <f t="shared" si="0"/>
        <v>18:51:27.089</v>
      </c>
      <c r="C50" s="6">
        <f t="shared" si="1"/>
        <v>67887.089000000007</v>
      </c>
      <c r="D50" s="6">
        <f t="shared" si="2"/>
        <v>4.6460000000079162</v>
      </c>
      <c r="E50" s="6">
        <v>269.23399999999998</v>
      </c>
      <c r="F50" s="6">
        <v>14879.1</v>
      </c>
      <c r="G50" s="6">
        <v>8775</v>
      </c>
      <c r="H50" s="6">
        <v>935</v>
      </c>
      <c r="I50" s="6">
        <v>129.25</v>
      </c>
      <c r="J50" s="3">
        <f t="shared" si="3"/>
        <v>373.10199999999998</v>
      </c>
      <c r="K50" s="3">
        <f t="shared" si="4"/>
        <v>14876.858</v>
      </c>
      <c r="L50" s="3">
        <f t="shared" si="5"/>
        <v>-87.206000000000017</v>
      </c>
      <c r="M50" s="3">
        <f t="shared" si="6"/>
        <v>8149.0479999999998</v>
      </c>
      <c r="N50" s="3">
        <f t="shared" si="7"/>
        <v>-8.720600000000002E-2</v>
      </c>
      <c r="O50" s="3">
        <f t="shared" si="7"/>
        <v>8.1490480000000005</v>
      </c>
      <c r="AC50" s="3">
        <v>3.0579999999999998</v>
      </c>
      <c r="AD50" s="3">
        <v>-10.210000038146973</v>
      </c>
      <c r="AE50" s="3">
        <v>-30.469999313354492</v>
      </c>
      <c r="AF50" s="3">
        <f t="shared" si="8"/>
        <v>-10.210000038146973</v>
      </c>
      <c r="AG50" s="3">
        <f t="shared" si="8"/>
        <v>-30.469999313354492</v>
      </c>
    </row>
    <row r="51" spans="1:33" x14ac:dyDescent="0.4">
      <c r="A51" s="6" t="s">
        <v>201</v>
      </c>
      <c r="B51" s="6" t="str">
        <f t="shared" si="0"/>
        <v>18:51:27.193</v>
      </c>
      <c r="C51" s="6">
        <f t="shared" si="1"/>
        <v>67887.192999999999</v>
      </c>
      <c r="D51" s="6">
        <f t="shared" si="2"/>
        <v>4.75</v>
      </c>
      <c r="E51" s="6">
        <v>259.03300000000002</v>
      </c>
      <c r="F51" s="6">
        <v>15112</v>
      </c>
      <c r="G51" s="6">
        <v>8811.5</v>
      </c>
      <c r="H51" s="6">
        <v>927.5</v>
      </c>
      <c r="I51" s="6">
        <v>127.75</v>
      </c>
      <c r="J51" s="3">
        <f t="shared" si="3"/>
        <v>364.52699999999999</v>
      </c>
      <c r="K51" s="3">
        <f t="shared" si="4"/>
        <v>15109.823</v>
      </c>
      <c r="L51" s="3">
        <f t="shared" si="5"/>
        <v>-95.781000000000006</v>
      </c>
      <c r="M51" s="3">
        <f t="shared" si="6"/>
        <v>8382.012999999999</v>
      </c>
      <c r="N51" s="3">
        <f t="shared" si="7"/>
        <v>-9.5781000000000005E-2</v>
      </c>
      <c r="O51" s="3">
        <f t="shared" si="7"/>
        <v>8.3820129999999988</v>
      </c>
      <c r="AC51" s="3">
        <v>3.12</v>
      </c>
      <c r="AD51" s="3">
        <v>-13.25</v>
      </c>
      <c r="AE51" s="3">
        <v>-26.920000076293945</v>
      </c>
      <c r="AF51" s="3">
        <f t="shared" si="8"/>
        <v>-13.25</v>
      </c>
      <c r="AG51" s="3">
        <f t="shared" si="8"/>
        <v>-26.920000076293945</v>
      </c>
    </row>
    <row r="52" spans="1:33" x14ac:dyDescent="0.4">
      <c r="A52" s="6" t="s">
        <v>202</v>
      </c>
      <c r="B52" s="6" t="str">
        <f t="shared" si="0"/>
        <v>18:51:27.286</v>
      </c>
      <c r="C52" s="6">
        <f t="shared" si="1"/>
        <v>67887.285999999993</v>
      </c>
      <c r="D52" s="6">
        <f t="shared" si="2"/>
        <v>4.8429999999934807</v>
      </c>
      <c r="E52" s="6">
        <v>256.923</v>
      </c>
      <c r="F52" s="6">
        <v>15228.8</v>
      </c>
      <c r="G52" s="6">
        <v>8829</v>
      </c>
      <c r="H52" s="6">
        <v>1000</v>
      </c>
      <c r="I52" s="6">
        <v>127</v>
      </c>
      <c r="J52" s="3">
        <f t="shared" si="3"/>
        <v>363.233</v>
      </c>
      <c r="K52" s="3">
        <f t="shared" si="4"/>
        <v>15226.635</v>
      </c>
      <c r="L52" s="3">
        <f t="shared" si="5"/>
        <v>-97.074999999999989</v>
      </c>
      <c r="M52" s="3">
        <f t="shared" si="6"/>
        <v>8498.8250000000007</v>
      </c>
      <c r="N52" s="3">
        <f t="shared" si="7"/>
        <v>-9.7074999999999995E-2</v>
      </c>
      <c r="O52" s="3">
        <f t="shared" si="7"/>
        <v>8.4988250000000001</v>
      </c>
      <c r="AC52" s="3">
        <v>3.1930000000000001</v>
      </c>
      <c r="AD52" s="3">
        <v>-11.590000152587891</v>
      </c>
      <c r="AE52" s="3">
        <v>-34.930000305175781</v>
      </c>
      <c r="AF52" s="3">
        <f t="shared" si="8"/>
        <v>-11.590000152587891</v>
      </c>
      <c r="AG52" s="3">
        <f t="shared" si="8"/>
        <v>-34.930000305175781</v>
      </c>
    </row>
    <row r="53" spans="1:33" x14ac:dyDescent="0.4">
      <c r="A53" s="6" t="s">
        <v>203</v>
      </c>
      <c r="B53" s="6" t="str">
        <f t="shared" si="0"/>
        <v>18:51:27.382</v>
      </c>
      <c r="C53" s="6">
        <f t="shared" si="1"/>
        <v>67887.381999999998</v>
      </c>
      <c r="D53" s="6">
        <f t="shared" si="2"/>
        <v>4.9389999999984866</v>
      </c>
      <c r="E53" s="6">
        <v>243.911</v>
      </c>
      <c r="F53" s="6">
        <v>15504.6</v>
      </c>
      <c r="G53" s="6">
        <v>8884.5</v>
      </c>
      <c r="H53" s="6">
        <v>921</v>
      </c>
      <c r="I53" s="6">
        <v>125.25</v>
      </c>
      <c r="J53" s="3">
        <f t="shared" si="3"/>
        <v>352.14699999999999</v>
      </c>
      <c r="K53" s="3">
        <f t="shared" si="4"/>
        <v>15502.519</v>
      </c>
      <c r="L53" s="3">
        <f t="shared" si="5"/>
        <v>-108.161</v>
      </c>
      <c r="M53" s="3">
        <f t="shared" si="6"/>
        <v>8774.7089999999989</v>
      </c>
      <c r="N53" s="3">
        <f t="shared" si="7"/>
        <v>-0.10816100000000001</v>
      </c>
      <c r="O53" s="3">
        <f t="shared" si="7"/>
        <v>8.7747089999999996</v>
      </c>
      <c r="AC53" s="3">
        <v>3.26</v>
      </c>
      <c r="AD53" s="3">
        <v>-7.75</v>
      </c>
      <c r="AE53" s="3">
        <v>-27.930000305175781</v>
      </c>
      <c r="AF53" s="3">
        <f t="shared" si="8"/>
        <v>-7.75</v>
      </c>
      <c r="AG53" s="3">
        <f t="shared" si="8"/>
        <v>-27.930000305175781</v>
      </c>
    </row>
    <row r="54" spans="1:33" x14ac:dyDescent="0.4">
      <c r="A54" s="6" t="s">
        <v>204</v>
      </c>
      <c r="B54" s="6" t="str">
        <f t="shared" si="0"/>
        <v>18:51:27.490</v>
      </c>
      <c r="C54" s="6">
        <f t="shared" si="1"/>
        <v>67887.490000000005</v>
      </c>
      <c r="D54" s="6">
        <f t="shared" si="2"/>
        <v>5.0470000000059372</v>
      </c>
      <c r="E54" s="6">
        <v>234.28200000000001</v>
      </c>
      <c r="F54" s="6">
        <v>15624.6</v>
      </c>
      <c r="G54" s="6">
        <v>8915</v>
      </c>
      <c r="H54" s="6">
        <v>991</v>
      </c>
      <c r="I54" s="6">
        <v>124.5</v>
      </c>
      <c r="J54" s="3">
        <f t="shared" si="3"/>
        <v>343.35599999999999</v>
      </c>
      <c r="K54" s="3">
        <f t="shared" si="4"/>
        <v>15622.584000000001</v>
      </c>
      <c r="L54" s="3">
        <f t="shared" si="5"/>
        <v>-116.952</v>
      </c>
      <c r="M54" s="3">
        <f t="shared" si="6"/>
        <v>8894.7740000000013</v>
      </c>
      <c r="N54" s="3">
        <f t="shared" si="7"/>
        <v>-0.116952</v>
      </c>
      <c r="O54" s="3">
        <f t="shared" si="7"/>
        <v>8.8947740000000017</v>
      </c>
      <c r="AC54" s="3">
        <v>3.3130000000000002</v>
      </c>
      <c r="AD54" s="3">
        <v>-7.3000001907348633</v>
      </c>
      <c r="AE54" s="3">
        <v>-27.540000915527344</v>
      </c>
      <c r="AF54" s="3">
        <f t="shared" si="8"/>
        <v>-7.3000001907348633</v>
      </c>
      <c r="AG54" s="3">
        <f t="shared" si="8"/>
        <v>-27.540000915527344</v>
      </c>
    </row>
    <row r="55" spans="1:33" x14ac:dyDescent="0.4">
      <c r="A55" s="6" t="s">
        <v>205</v>
      </c>
      <c r="B55" s="6" t="str">
        <f t="shared" si="0"/>
        <v>18:51:27.599</v>
      </c>
      <c r="C55" s="6">
        <f t="shared" si="1"/>
        <v>67887.599000000002</v>
      </c>
      <c r="D55" s="6">
        <f t="shared" si="2"/>
        <v>5.1560000000026776</v>
      </c>
      <c r="E55" s="6">
        <v>236.77600000000001</v>
      </c>
      <c r="F55" s="6">
        <v>15862.7</v>
      </c>
      <c r="G55" s="6">
        <v>8959</v>
      </c>
      <c r="H55" s="6">
        <v>984</v>
      </c>
      <c r="I55" s="6">
        <v>123</v>
      </c>
      <c r="J55" s="3">
        <f t="shared" si="3"/>
        <v>347.512</v>
      </c>
      <c r="K55" s="3">
        <f t="shared" si="4"/>
        <v>15860.66</v>
      </c>
      <c r="L55" s="3">
        <f t="shared" si="5"/>
        <v>-112.79599999999999</v>
      </c>
      <c r="M55" s="3">
        <f t="shared" si="6"/>
        <v>9132.8499999999985</v>
      </c>
      <c r="N55" s="3">
        <f t="shared" si="7"/>
        <v>-0.11279599999999999</v>
      </c>
      <c r="O55" s="3">
        <f t="shared" si="7"/>
        <v>9.1328499999999995</v>
      </c>
      <c r="AC55" s="3">
        <v>3.375</v>
      </c>
      <c r="AD55" s="3">
        <v>-7.3000001907348633</v>
      </c>
      <c r="AE55" s="3">
        <v>-27.540000915527344</v>
      </c>
      <c r="AF55" s="3">
        <f t="shared" si="8"/>
        <v>-7.3000001907348633</v>
      </c>
      <c r="AG55" s="3">
        <f t="shared" si="8"/>
        <v>-27.540000915527344</v>
      </c>
    </row>
    <row r="56" spans="1:33" x14ac:dyDescent="0.4">
      <c r="A56" s="6" t="s">
        <v>206</v>
      </c>
      <c r="B56" s="6" t="str">
        <f t="shared" si="0"/>
        <v>18:51:27.705</v>
      </c>
      <c r="C56" s="6">
        <f t="shared" si="1"/>
        <v>67887.705000000002</v>
      </c>
      <c r="D56" s="6">
        <f t="shared" si="2"/>
        <v>5.2620000000024447</v>
      </c>
      <c r="E56" s="6">
        <v>251.58799999999999</v>
      </c>
      <c r="F56" s="6">
        <v>16100.3</v>
      </c>
      <c r="G56" s="6">
        <v>8997</v>
      </c>
      <c r="H56" s="6">
        <v>969</v>
      </c>
      <c r="I56" s="6">
        <v>121.5</v>
      </c>
      <c r="J56" s="3">
        <f t="shared" si="3"/>
        <v>363.98200000000003</v>
      </c>
      <c r="K56" s="3">
        <f t="shared" si="4"/>
        <v>16098.151</v>
      </c>
      <c r="L56" s="3">
        <f t="shared" si="5"/>
        <v>-96.325999999999965</v>
      </c>
      <c r="M56" s="3">
        <f t="shared" si="6"/>
        <v>9370.3410000000003</v>
      </c>
      <c r="N56" s="3">
        <f t="shared" si="7"/>
        <v>-9.6325999999999967E-2</v>
      </c>
      <c r="O56" s="3">
        <f t="shared" si="7"/>
        <v>9.3703409999999998</v>
      </c>
      <c r="AC56" s="3">
        <v>3.4569999999999999</v>
      </c>
      <c r="AD56" s="3">
        <v>-12.380000114440918</v>
      </c>
      <c r="AE56" s="3">
        <v>-33.150001525878906</v>
      </c>
      <c r="AF56" s="3">
        <f t="shared" si="8"/>
        <v>-12.380000114440918</v>
      </c>
      <c r="AG56" s="3">
        <f t="shared" si="8"/>
        <v>-33.150001525878906</v>
      </c>
    </row>
    <row r="57" spans="1:33" x14ac:dyDescent="0.4">
      <c r="A57" s="6" t="s">
        <v>207</v>
      </c>
      <c r="B57" s="6" t="str">
        <f t="shared" si="0"/>
        <v>18:51:27.814</v>
      </c>
      <c r="C57" s="6">
        <f t="shared" si="1"/>
        <v>67887.813999999998</v>
      </c>
      <c r="D57" s="6">
        <f t="shared" si="2"/>
        <v>5.3709999999991851</v>
      </c>
      <c r="E57" s="6">
        <v>251.709</v>
      </c>
      <c r="F57" s="6">
        <v>16303.3</v>
      </c>
      <c r="G57" s="6">
        <v>9046.5</v>
      </c>
      <c r="H57" s="6">
        <v>901.5</v>
      </c>
      <c r="I57" s="6">
        <v>120.25</v>
      </c>
      <c r="J57" s="3">
        <f t="shared" si="3"/>
        <v>365.52</v>
      </c>
      <c r="K57" s="3">
        <f t="shared" si="4"/>
        <v>16301.145</v>
      </c>
      <c r="L57" s="3">
        <f t="shared" si="5"/>
        <v>-94.788000000000011</v>
      </c>
      <c r="M57" s="3">
        <f t="shared" si="6"/>
        <v>9573.3349999999991</v>
      </c>
      <c r="N57" s="3">
        <f t="shared" si="7"/>
        <v>-9.4788000000000011E-2</v>
      </c>
      <c r="O57" s="3">
        <f t="shared" si="7"/>
        <v>9.5733350000000002</v>
      </c>
      <c r="AC57" s="3">
        <v>3.5289999999999999</v>
      </c>
      <c r="AD57" s="3">
        <v>-14.529999732971191</v>
      </c>
      <c r="AE57" s="3">
        <v>-42.220001220703125</v>
      </c>
      <c r="AF57" s="3">
        <f t="shared" si="8"/>
        <v>-14.529999732971191</v>
      </c>
      <c r="AG57" s="3">
        <f t="shared" si="8"/>
        <v>-42.220001220703125</v>
      </c>
    </row>
    <row r="58" spans="1:33" x14ac:dyDescent="0.4">
      <c r="A58" s="6" t="s">
        <v>208</v>
      </c>
      <c r="B58" s="6" t="str">
        <f t="shared" si="0"/>
        <v>18:51:27.920</v>
      </c>
      <c r="C58" s="6">
        <f t="shared" si="1"/>
        <v>67887.92</v>
      </c>
      <c r="D58" s="6">
        <f t="shared" si="2"/>
        <v>5.4769999999989523</v>
      </c>
      <c r="E58" s="6">
        <v>243.49</v>
      </c>
      <c r="F58" s="6">
        <v>16428.400000000001</v>
      </c>
      <c r="G58" s="6">
        <v>9087</v>
      </c>
      <c r="H58" s="6">
        <v>980</v>
      </c>
      <c r="I58" s="6">
        <v>119.5</v>
      </c>
      <c r="J58" s="3">
        <f t="shared" si="3"/>
        <v>358.17500000000001</v>
      </c>
      <c r="K58" s="3">
        <f t="shared" si="4"/>
        <v>16426.3</v>
      </c>
      <c r="L58" s="3">
        <f t="shared" si="5"/>
        <v>-102.13299999999998</v>
      </c>
      <c r="M58" s="3">
        <f t="shared" si="6"/>
        <v>9698.489999999998</v>
      </c>
      <c r="N58" s="3">
        <f t="shared" si="7"/>
        <v>-0.10213299999999999</v>
      </c>
      <c r="O58" s="3">
        <f t="shared" si="7"/>
        <v>9.6984899999999978</v>
      </c>
      <c r="AC58" s="3">
        <v>3.5880000000000001</v>
      </c>
      <c r="AD58" s="3">
        <v>-18.899999618530273</v>
      </c>
      <c r="AE58" s="3">
        <v>-50.389999389648438</v>
      </c>
      <c r="AF58" s="3">
        <f t="shared" si="8"/>
        <v>-18.899999618530273</v>
      </c>
      <c r="AG58" s="3">
        <f t="shared" si="8"/>
        <v>-50.389999389648438</v>
      </c>
    </row>
    <row r="59" spans="1:33" x14ac:dyDescent="0.4">
      <c r="A59" s="6" t="s">
        <v>209</v>
      </c>
      <c r="B59" s="6" t="str">
        <f t="shared" si="0"/>
        <v>18:51:28.031</v>
      </c>
      <c r="C59" s="6">
        <f t="shared" si="1"/>
        <v>67888.031000000003</v>
      </c>
      <c r="D59" s="6">
        <f t="shared" si="2"/>
        <v>5.588000000003376</v>
      </c>
      <c r="E59" s="6">
        <v>248.85499999999999</v>
      </c>
      <c r="F59" s="6">
        <v>16675.5</v>
      </c>
      <c r="G59" s="6">
        <v>9151</v>
      </c>
      <c r="H59" s="6">
        <v>964</v>
      </c>
      <c r="I59" s="6">
        <v>118</v>
      </c>
      <c r="J59" s="3">
        <f t="shared" si="3"/>
        <v>365.26499999999999</v>
      </c>
      <c r="K59" s="3">
        <f t="shared" si="4"/>
        <v>16673.356</v>
      </c>
      <c r="L59" s="3">
        <f t="shared" si="5"/>
        <v>-95.043000000000006</v>
      </c>
      <c r="M59" s="3">
        <f t="shared" si="6"/>
        <v>9945.5459999999985</v>
      </c>
      <c r="N59" s="3">
        <f t="shared" si="7"/>
        <v>-9.5043000000000002E-2</v>
      </c>
      <c r="O59" s="3">
        <f t="shared" si="7"/>
        <v>9.9455459999999984</v>
      </c>
      <c r="AC59" s="3">
        <v>3.6429999999999998</v>
      </c>
      <c r="AD59" s="3">
        <v>-16.180000305175781</v>
      </c>
      <c r="AE59" s="3">
        <v>-45.25</v>
      </c>
      <c r="AF59" s="3">
        <f t="shared" si="8"/>
        <v>-16.180000305175781</v>
      </c>
      <c r="AG59" s="3">
        <f t="shared" si="8"/>
        <v>-45.25</v>
      </c>
    </row>
    <row r="60" spans="1:33" x14ac:dyDescent="0.4">
      <c r="A60" s="6" t="s">
        <v>210</v>
      </c>
      <c r="B60" s="6" t="str">
        <f t="shared" si="0"/>
        <v>18:51:28.136</v>
      </c>
      <c r="C60" s="6">
        <f t="shared" si="1"/>
        <v>67888.135999999999</v>
      </c>
      <c r="D60" s="6">
        <f t="shared" si="2"/>
        <v>5.6929999999993015</v>
      </c>
      <c r="E60" s="6">
        <v>239.12299999999999</v>
      </c>
      <c r="F60" s="6">
        <v>16889</v>
      </c>
      <c r="G60" s="6">
        <v>9225</v>
      </c>
      <c r="H60" s="6">
        <v>892.5</v>
      </c>
      <c r="I60" s="6">
        <v>116.75</v>
      </c>
      <c r="J60" s="3">
        <f t="shared" si="3"/>
        <v>357.024</v>
      </c>
      <c r="K60" s="3">
        <f t="shared" si="4"/>
        <v>16886.919000000002</v>
      </c>
      <c r="L60" s="3">
        <f t="shared" si="5"/>
        <v>-103.28399999999999</v>
      </c>
      <c r="M60" s="3">
        <f t="shared" si="6"/>
        <v>10159.109</v>
      </c>
      <c r="N60" s="3">
        <f t="shared" si="7"/>
        <v>-0.103284</v>
      </c>
      <c r="O60" s="3">
        <f t="shared" si="7"/>
        <v>10.159109000000001</v>
      </c>
      <c r="AC60" s="3">
        <v>3.7229999999999999</v>
      </c>
      <c r="AD60" s="3">
        <v>-12.090000152587891</v>
      </c>
      <c r="AE60" s="3">
        <v>-41.279998779296875</v>
      </c>
      <c r="AF60" s="3">
        <f t="shared" si="8"/>
        <v>-12.090000152587891</v>
      </c>
      <c r="AG60" s="3">
        <f t="shared" si="8"/>
        <v>-41.279998779296875</v>
      </c>
    </row>
    <row r="61" spans="1:33" x14ac:dyDescent="0.4">
      <c r="A61" s="6" t="s">
        <v>211</v>
      </c>
      <c r="B61" s="6" t="str">
        <f t="shared" si="0"/>
        <v>18:51:28.234</v>
      </c>
      <c r="C61" s="6">
        <f t="shared" si="1"/>
        <v>67888.233999999997</v>
      </c>
      <c r="D61" s="6">
        <f t="shared" si="2"/>
        <v>5.7909999999974389</v>
      </c>
      <c r="E61" s="6">
        <v>237.053</v>
      </c>
      <c r="F61" s="6">
        <v>17060.2</v>
      </c>
      <c r="G61" s="6">
        <v>9282</v>
      </c>
      <c r="H61" s="6">
        <v>897.5</v>
      </c>
      <c r="I61" s="6">
        <v>115.75</v>
      </c>
      <c r="J61" s="3">
        <f t="shared" si="3"/>
        <v>356.149</v>
      </c>
      <c r="K61" s="3">
        <f t="shared" si="4"/>
        <v>17058.129000000001</v>
      </c>
      <c r="L61" s="3">
        <f t="shared" si="5"/>
        <v>-104.15899999999999</v>
      </c>
      <c r="M61" s="3">
        <f t="shared" si="6"/>
        <v>10330.319</v>
      </c>
      <c r="N61" s="3">
        <f t="shared" si="7"/>
        <v>-0.10415899999999999</v>
      </c>
      <c r="O61" s="3">
        <f t="shared" si="7"/>
        <v>10.330318999999999</v>
      </c>
      <c r="AC61" s="3">
        <v>3.778</v>
      </c>
      <c r="AD61" s="3">
        <v>-14.050000190734863</v>
      </c>
      <c r="AE61" s="3">
        <v>-53.220001220703125</v>
      </c>
      <c r="AF61" s="3">
        <f t="shared" si="8"/>
        <v>-14.050000190734863</v>
      </c>
      <c r="AG61" s="3">
        <f t="shared" si="8"/>
        <v>-53.220001220703125</v>
      </c>
    </row>
    <row r="62" spans="1:33" x14ac:dyDescent="0.4">
      <c r="A62" s="6" t="s">
        <v>212</v>
      </c>
      <c r="B62" s="6" t="str">
        <f t="shared" si="0"/>
        <v>18:51:28.352</v>
      </c>
      <c r="C62" s="6">
        <f t="shared" si="1"/>
        <v>67888.351999999999</v>
      </c>
      <c r="D62" s="6">
        <f t="shared" si="2"/>
        <v>5.9089999999996508</v>
      </c>
      <c r="E62" s="6">
        <v>208.39500000000001</v>
      </c>
      <c r="F62" s="6">
        <v>17287</v>
      </c>
      <c r="G62" s="6">
        <v>9386</v>
      </c>
      <c r="H62" s="6">
        <v>956</v>
      </c>
      <c r="I62" s="6">
        <v>114.5</v>
      </c>
      <c r="J62" s="3">
        <f t="shared" si="3"/>
        <v>329.07499999999999</v>
      </c>
      <c r="K62" s="3">
        <f t="shared" si="4"/>
        <v>17285.124</v>
      </c>
      <c r="L62" s="3">
        <f t="shared" si="5"/>
        <v>-131.233</v>
      </c>
      <c r="M62" s="3">
        <f t="shared" si="6"/>
        <v>10557.313999999998</v>
      </c>
      <c r="N62" s="3">
        <f t="shared" si="7"/>
        <v>-0.13123300000000002</v>
      </c>
      <c r="O62" s="3">
        <f t="shared" si="7"/>
        <v>10.557313999999998</v>
      </c>
      <c r="AC62" s="3">
        <v>3.8559999999999999</v>
      </c>
      <c r="AD62" s="3">
        <v>-15.479999542236328</v>
      </c>
      <c r="AE62" s="3">
        <v>-50.200000762939453</v>
      </c>
      <c r="AF62" s="3">
        <f t="shared" si="8"/>
        <v>-15.479999542236328</v>
      </c>
      <c r="AG62" s="3">
        <f t="shared" si="8"/>
        <v>-50.200000762939453</v>
      </c>
    </row>
    <row r="63" spans="1:33" x14ac:dyDescent="0.4">
      <c r="A63" s="6" t="s">
        <v>213</v>
      </c>
      <c r="B63" s="6" t="str">
        <f t="shared" si="0"/>
        <v>18:51:28.460</v>
      </c>
      <c r="C63" s="6">
        <f t="shared" si="1"/>
        <v>67888.460000000006</v>
      </c>
      <c r="D63" s="6">
        <f t="shared" si="2"/>
        <v>6.0170000000071013</v>
      </c>
      <c r="E63" s="6">
        <v>201.02500000000001</v>
      </c>
      <c r="F63" s="6">
        <v>17555</v>
      </c>
      <c r="G63" s="6">
        <v>9490</v>
      </c>
      <c r="H63" s="6">
        <v>964</v>
      </c>
      <c r="I63" s="6">
        <v>113</v>
      </c>
      <c r="J63" s="3">
        <f t="shared" si="3"/>
        <v>323.57600000000002</v>
      </c>
      <c r="K63" s="3">
        <f t="shared" si="4"/>
        <v>17553.169000000002</v>
      </c>
      <c r="L63" s="3">
        <f t="shared" si="5"/>
        <v>-136.73199999999997</v>
      </c>
      <c r="M63" s="3">
        <f t="shared" si="6"/>
        <v>10825.359</v>
      </c>
      <c r="N63" s="3">
        <f t="shared" si="7"/>
        <v>-0.13673199999999996</v>
      </c>
      <c r="O63" s="3">
        <f t="shared" si="7"/>
        <v>10.825359000000001</v>
      </c>
      <c r="AC63" s="3">
        <v>3.9350000000000001</v>
      </c>
      <c r="AD63" s="3">
        <v>-10.720000267028809</v>
      </c>
      <c r="AE63" s="3">
        <v>-39.639999389648438</v>
      </c>
      <c r="AF63" s="3">
        <f t="shared" si="8"/>
        <v>-10.720000267028809</v>
      </c>
      <c r="AG63" s="3">
        <f t="shared" si="8"/>
        <v>-39.639999389648438</v>
      </c>
    </row>
    <row r="64" spans="1:33" x14ac:dyDescent="0.4">
      <c r="A64" s="6" t="s">
        <v>214</v>
      </c>
      <c r="B64" s="6" t="str">
        <f t="shared" si="0"/>
        <v>18:51:28.568</v>
      </c>
      <c r="C64" s="6">
        <f t="shared" si="1"/>
        <v>67888.567999999999</v>
      </c>
      <c r="D64" s="6">
        <f t="shared" si="2"/>
        <v>6.125</v>
      </c>
      <c r="E64" s="6">
        <v>189.80500000000001</v>
      </c>
      <c r="F64" s="6">
        <v>17785.2</v>
      </c>
      <c r="G64" s="6">
        <v>9589</v>
      </c>
      <c r="H64" s="6">
        <v>887</v>
      </c>
      <c r="I64" s="6">
        <v>111.75</v>
      </c>
      <c r="J64" s="3">
        <f t="shared" si="3"/>
        <v>313.96300000000002</v>
      </c>
      <c r="K64" s="3">
        <f t="shared" si="4"/>
        <v>17783.441999999999</v>
      </c>
      <c r="L64" s="3">
        <f t="shared" si="5"/>
        <v>-146.34499999999997</v>
      </c>
      <c r="M64" s="3">
        <f t="shared" si="6"/>
        <v>11055.631999999998</v>
      </c>
      <c r="N64" s="3">
        <f t="shared" si="7"/>
        <v>-0.14634499999999998</v>
      </c>
      <c r="O64" s="3">
        <f t="shared" si="7"/>
        <v>11.055631999999997</v>
      </c>
      <c r="AC64" s="3">
        <v>3.9940000000000002</v>
      </c>
      <c r="AD64" s="3">
        <v>-9.5600004196166992</v>
      </c>
      <c r="AE64" s="3">
        <v>-39.790000915527344</v>
      </c>
      <c r="AF64" s="3">
        <f t="shared" si="8"/>
        <v>-9.5600004196166992</v>
      </c>
      <c r="AG64" s="3">
        <f t="shared" si="8"/>
        <v>-39.790000915527344</v>
      </c>
    </row>
    <row r="65" spans="1:33" x14ac:dyDescent="0.4">
      <c r="A65" s="6" t="s">
        <v>215</v>
      </c>
      <c r="B65" s="6" t="str">
        <f t="shared" si="0"/>
        <v>18:51:28.674</v>
      </c>
      <c r="C65" s="6">
        <f t="shared" si="1"/>
        <v>67888.673999999999</v>
      </c>
      <c r="D65" s="6">
        <f t="shared" si="2"/>
        <v>6.2309999999997672</v>
      </c>
      <c r="E65" s="6">
        <v>175.196</v>
      </c>
      <c r="F65" s="6">
        <v>18021.7</v>
      </c>
      <c r="G65" s="6">
        <v>9698</v>
      </c>
      <c r="H65" s="6">
        <v>947</v>
      </c>
      <c r="I65" s="6">
        <v>110.5</v>
      </c>
      <c r="J65" s="3">
        <f t="shared" si="3"/>
        <v>301.00599999999997</v>
      </c>
      <c r="K65" s="3">
        <f t="shared" si="4"/>
        <v>18020.038</v>
      </c>
      <c r="L65" s="3">
        <f t="shared" si="5"/>
        <v>-159.30200000000002</v>
      </c>
      <c r="M65" s="3">
        <f t="shared" si="6"/>
        <v>11292.227999999999</v>
      </c>
      <c r="N65" s="3">
        <f t="shared" si="7"/>
        <v>-0.15930200000000003</v>
      </c>
      <c r="O65" s="3">
        <f t="shared" si="7"/>
        <v>11.292228</v>
      </c>
      <c r="AC65" s="3">
        <v>4.048</v>
      </c>
      <c r="AD65" s="3">
        <v>-10.069999694824219</v>
      </c>
      <c r="AE65" s="3">
        <v>-47.439998626708984</v>
      </c>
      <c r="AF65" s="3">
        <f t="shared" si="8"/>
        <v>-10.069999694824219</v>
      </c>
      <c r="AG65" s="3">
        <f t="shared" si="8"/>
        <v>-47.439998626708984</v>
      </c>
    </row>
    <row r="66" spans="1:33" x14ac:dyDescent="0.4">
      <c r="A66" s="6" t="s">
        <v>216</v>
      </c>
      <c r="B66" s="6" t="str">
        <f t="shared" si="0"/>
        <v>18:51:28.779</v>
      </c>
      <c r="C66" s="6">
        <f t="shared" si="1"/>
        <v>67888.778999999995</v>
      </c>
      <c r="D66" s="6">
        <f t="shared" si="2"/>
        <v>6.3359999999956926</v>
      </c>
      <c r="E66" s="6">
        <v>170.78899999999999</v>
      </c>
      <c r="F66" s="6">
        <v>18164.099999999999</v>
      </c>
      <c r="G66" s="6">
        <v>9762</v>
      </c>
      <c r="H66" s="6">
        <v>882.5</v>
      </c>
      <c r="I66" s="6">
        <v>109.75</v>
      </c>
      <c r="J66" s="3">
        <f t="shared" si="3"/>
        <v>297.59300000000002</v>
      </c>
      <c r="K66" s="3">
        <f t="shared" si="4"/>
        <v>18162.465</v>
      </c>
      <c r="L66" s="3">
        <f t="shared" si="5"/>
        <v>-162.71499999999997</v>
      </c>
      <c r="M66" s="3">
        <f t="shared" si="6"/>
        <v>11434.654999999999</v>
      </c>
      <c r="N66" s="3">
        <f t="shared" si="7"/>
        <v>-0.16271499999999997</v>
      </c>
      <c r="O66" s="3">
        <f t="shared" si="7"/>
        <v>11.434654999999999</v>
      </c>
      <c r="AC66" s="3">
        <v>4.1130000000000004</v>
      </c>
      <c r="AD66" s="3">
        <v>-14.159999847412109</v>
      </c>
      <c r="AE66" s="3">
        <v>-54.740001678466797</v>
      </c>
      <c r="AF66" s="3">
        <f t="shared" si="8"/>
        <v>-14.159999847412109</v>
      </c>
      <c r="AG66" s="3">
        <f t="shared" si="8"/>
        <v>-54.740001678466797</v>
      </c>
    </row>
    <row r="67" spans="1:33" x14ac:dyDescent="0.4">
      <c r="A67" s="6" t="s">
        <v>217</v>
      </c>
      <c r="B67" s="6" t="str">
        <f t="shared" si="0"/>
        <v>18:51:28.875</v>
      </c>
      <c r="C67" s="6">
        <f t="shared" si="1"/>
        <v>67888.875</v>
      </c>
      <c r="D67" s="6">
        <f t="shared" si="2"/>
        <v>6.4320000000006985</v>
      </c>
      <c r="E67" s="6">
        <v>155.364</v>
      </c>
      <c r="F67" s="6">
        <v>18409.8</v>
      </c>
      <c r="G67" s="6">
        <v>9883</v>
      </c>
      <c r="H67" s="6">
        <v>949</v>
      </c>
      <c r="I67" s="6">
        <v>108.5</v>
      </c>
      <c r="J67" s="3">
        <f t="shared" si="3"/>
        <v>283.88400000000001</v>
      </c>
      <c r="K67" s="3">
        <f t="shared" si="4"/>
        <v>18408.267</v>
      </c>
      <c r="L67" s="3">
        <f t="shared" si="5"/>
        <v>-176.42399999999998</v>
      </c>
      <c r="M67" s="3">
        <f t="shared" si="6"/>
        <v>11680.456999999999</v>
      </c>
      <c r="N67" s="3">
        <f t="shared" si="7"/>
        <v>-0.17642399999999997</v>
      </c>
      <c r="O67" s="3">
        <f t="shared" si="7"/>
        <v>11.680456999999999</v>
      </c>
      <c r="AC67" s="3">
        <v>4.1749999999999998</v>
      </c>
      <c r="AD67" s="3">
        <v>-5.1100001335144043</v>
      </c>
      <c r="AE67" s="3">
        <v>-35.930000305175781</v>
      </c>
      <c r="AF67" s="3">
        <f t="shared" si="8"/>
        <v>-5.1100001335144043</v>
      </c>
      <c r="AG67" s="3">
        <f t="shared" si="8"/>
        <v>-35.930000305175781</v>
      </c>
    </row>
    <row r="68" spans="1:33" x14ac:dyDescent="0.4">
      <c r="A68" s="6" t="s">
        <v>218</v>
      </c>
      <c r="B68" s="6" t="str">
        <f t="shared" si="0"/>
        <v>18:51:28.980</v>
      </c>
      <c r="C68" s="6">
        <f t="shared" si="1"/>
        <v>67888.98</v>
      </c>
      <c r="D68" s="6">
        <f t="shared" si="2"/>
        <v>6.536999999996624</v>
      </c>
      <c r="E68" s="6">
        <v>169.68100000000001</v>
      </c>
      <c r="F68" s="6">
        <v>18645.900000000001</v>
      </c>
      <c r="G68" s="6">
        <v>9978</v>
      </c>
      <c r="H68" s="6">
        <v>877.5</v>
      </c>
      <c r="I68" s="6">
        <v>107.25</v>
      </c>
      <c r="J68" s="3">
        <f t="shared" si="3"/>
        <v>299.84899999999999</v>
      </c>
      <c r="K68" s="3">
        <f t="shared" si="4"/>
        <v>18644.260999999999</v>
      </c>
      <c r="L68" s="3">
        <f t="shared" si="5"/>
        <v>-160.459</v>
      </c>
      <c r="M68" s="3">
        <f t="shared" si="6"/>
        <v>11916.450999999997</v>
      </c>
      <c r="N68" s="3">
        <f t="shared" si="7"/>
        <v>-0.16045900000000002</v>
      </c>
      <c r="O68" s="3">
        <f t="shared" si="7"/>
        <v>11.916450999999997</v>
      </c>
      <c r="AC68" s="3">
        <v>4.2439999999999998</v>
      </c>
      <c r="AD68" s="3">
        <v>-6.2899999618530273</v>
      </c>
      <c r="AE68" s="3">
        <v>-28.649999618530273</v>
      </c>
      <c r="AF68" s="3">
        <f t="shared" si="8"/>
        <v>-6.2899999618530273</v>
      </c>
      <c r="AG68" s="3">
        <f t="shared" si="8"/>
        <v>-28.649999618530273</v>
      </c>
    </row>
    <row r="69" spans="1:33" x14ac:dyDescent="0.4">
      <c r="A69" s="6" t="s">
        <v>219</v>
      </c>
      <c r="B69" s="6" t="str">
        <f t="shared" ref="B69:B132" si="9">MID(A69,12,8)&amp;"."&amp;RIGHT(A69,3)</f>
        <v>18:51:29.078</v>
      </c>
      <c r="C69" s="6">
        <f t="shared" ref="C69:C132" si="10">LEFT(B69,2)*3600+MID(B69,4,2)*60+RIGHT(B69,6)</f>
        <v>67889.077999999994</v>
      </c>
      <c r="D69" s="6">
        <f t="shared" ref="D69:D132" si="11">C69-$C$4</f>
        <v>6.6349999999947613</v>
      </c>
      <c r="E69" s="6">
        <v>153.31299999999999</v>
      </c>
      <c r="F69" s="6">
        <v>18753.5</v>
      </c>
      <c r="G69" s="6">
        <v>10043</v>
      </c>
      <c r="H69" s="6">
        <v>874.5</v>
      </c>
      <c r="I69" s="6">
        <v>106.75</v>
      </c>
      <c r="J69" s="3">
        <f t="shared" ref="J69:J132" si="12">ROUND(E69*COS(-0.4*PI()/180)-F69*SIN(-0.4*PI()/180),3)</f>
        <v>284.23200000000003</v>
      </c>
      <c r="K69" s="3">
        <f t="shared" ref="K69:K132" si="13">ROUND(E69*SIN(-0.4*PI()/180)+F69*COS(-0.4*PI()/180),3)</f>
        <v>18751.973000000002</v>
      </c>
      <c r="L69" s="3">
        <f t="shared" ref="L69:L132" si="14">J69-$J$4</f>
        <v>-176.07599999999996</v>
      </c>
      <c r="M69" s="3">
        <f t="shared" ref="M69:M132" si="15">K69-$K$4</f>
        <v>12024.163</v>
      </c>
      <c r="N69" s="3">
        <f t="shared" ref="N69:O132" si="16">L69*0.001</f>
        <v>-0.17607599999999995</v>
      </c>
      <c r="O69" s="3">
        <f t="shared" si="16"/>
        <v>12.024163000000001</v>
      </c>
      <c r="AC69" s="3">
        <v>4.3099999999999996</v>
      </c>
      <c r="AD69" s="3">
        <v>-4.3899998664855957</v>
      </c>
      <c r="AE69" s="3">
        <v>-28.819999694824219</v>
      </c>
      <c r="AF69" s="3">
        <f t="shared" ref="AF69:AG132" si="17">AD69</f>
        <v>-4.3899998664855957</v>
      </c>
      <c r="AG69" s="3">
        <f t="shared" si="17"/>
        <v>-28.819999694824219</v>
      </c>
    </row>
    <row r="70" spans="1:33" x14ac:dyDescent="0.4">
      <c r="A70" s="6" t="s">
        <v>220</v>
      </c>
      <c r="B70" s="6" t="str">
        <f t="shared" si="9"/>
        <v>18:51:29.179</v>
      </c>
      <c r="C70" s="6">
        <f t="shared" si="10"/>
        <v>67889.179000000004</v>
      </c>
      <c r="D70" s="6">
        <f t="shared" si="11"/>
        <v>6.7360000000044238</v>
      </c>
      <c r="E70" s="6">
        <v>162.40799999999999</v>
      </c>
      <c r="F70" s="6">
        <v>19000.099999999999</v>
      </c>
      <c r="G70" s="6">
        <v>10154</v>
      </c>
      <c r="H70" s="6">
        <v>937</v>
      </c>
      <c r="I70" s="6">
        <v>105.5</v>
      </c>
      <c r="J70" s="3">
        <f t="shared" si="12"/>
        <v>295.04899999999998</v>
      </c>
      <c r="K70" s="3">
        <f t="shared" si="13"/>
        <v>18998.503000000001</v>
      </c>
      <c r="L70" s="3">
        <f t="shared" si="14"/>
        <v>-165.25900000000001</v>
      </c>
      <c r="M70" s="3">
        <f t="shared" si="15"/>
        <v>12270.692999999999</v>
      </c>
      <c r="N70" s="3">
        <f t="shared" si="16"/>
        <v>-0.16525900000000002</v>
      </c>
      <c r="O70" s="3">
        <f t="shared" si="16"/>
        <v>12.270693</v>
      </c>
      <c r="AC70" s="3">
        <v>4.3710000000000004</v>
      </c>
      <c r="AD70" s="3">
        <v>-9.9600000381469727</v>
      </c>
      <c r="AE70" s="3">
        <v>-32.950000762939453</v>
      </c>
      <c r="AF70" s="3">
        <f t="shared" si="17"/>
        <v>-9.9600000381469727</v>
      </c>
      <c r="AG70" s="3">
        <f t="shared" si="17"/>
        <v>-32.950000762939453</v>
      </c>
    </row>
    <row r="71" spans="1:33" x14ac:dyDescent="0.4">
      <c r="A71" s="6" t="s">
        <v>221</v>
      </c>
      <c r="B71" s="6" t="str">
        <f t="shared" si="9"/>
        <v>18:51:29.274</v>
      </c>
      <c r="C71" s="6">
        <f t="shared" si="10"/>
        <v>67889.274000000005</v>
      </c>
      <c r="D71" s="6">
        <f t="shared" si="11"/>
        <v>6.8310000000055879</v>
      </c>
      <c r="E71" s="6">
        <v>137.96199999999999</v>
      </c>
      <c r="F71" s="6">
        <v>19116.5</v>
      </c>
      <c r="G71" s="6">
        <v>10233</v>
      </c>
      <c r="H71" s="6">
        <v>933</v>
      </c>
      <c r="I71" s="6">
        <v>105</v>
      </c>
      <c r="J71" s="3">
        <f t="shared" si="12"/>
        <v>271.416</v>
      </c>
      <c r="K71" s="3">
        <f t="shared" si="13"/>
        <v>19115.071</v>
      </c>
      <c r="L71" s="3">
        <f t="shared" si="14"/>
        <v>-188.892</v>
      </c>
      <c r="M71" s="3">
        <f t="shared" si="15"/>
        <v>12387.260999999999</v>
      </c>
      <c r="N71" s="3">
        <f t="shared" si="16"/>
        <v>-0.188892</v>
      </c>
      <c r="O71" s="3">
        <f t="shared" si="16"/>
        <v>12.387260999999999</v>
      </c>
      <c r="AC71" s="3">
        <v>4.4370000000000003</v>
      </c>
      <c r="AD71" s="3">
        <v>-10.569999694824219</v>
      </c>
      <c r="AE71" s="3">
        <v>-28.940000534057617</v>
      </c>
      <c r="AF71" s="3">
        <f t="shared" si="17"/>
        <v>-10.569999694824219</v>
      </c>
      <c r="AG71" s="3">
        <f t="shared" si="17"/>
        <v>-28.940000534057617</v>
      </c>
    </row>
    <row r="72" spans="1:33" x14ac:dyDescent="0.4">
      <c r="A72" s="6" t="s">
        <v>222</v>
      </c>
      <c r="B72" s="6" t="str">
        <f t="shared" si="9"/>
        <v>18:51:29.378</v>
      </c>
      <c r="C72" s="6">
        <f t="shared" si="10"/>
        <v>67889.377999999997</v>
      </c>
      <c r="D72" s="6">
        <f t="shared" si="11"/>
        <v>6.9349999999976717</v>
      </c>
      <c r="E72" s="6">
        <v>143.62700000000001</v>
      </c>
      <c r="F72" s="6">
        <v>19427.2</v>
      </c>
      <c r="G72" s="6">
        <v>10387</v>
      </c>
      <c r="H72" s="6">
        <v>931</v>
      </c>
      <c r="I72" s="6">
        <v>103.5</v>
      </c>
      <c r="J72" s="3">
        <f t="shared" si="12"/>
        <v>279.25</v>
      </c>
      <c r="K72" s="3">
        <f t="shared" si="13"/>
        <v>19425.723999999998</v>
      </c>
      <c r="L72" s="3">
        <f t="shared" si="14"/>
        <v>-181.05799999999999</v>
      </c>
      <c r="M72" s="3">
        <f t="shared" si="15"/>
        <v>12697.913999999997</v>
      </c>
      <c r="N72" s="3">
        <f t="shared" si="16"/>
        <v>-0.181058</v>
      </c>
      <c r="O72" s="3">
        <f t="shared" si="16"/>
        <v>12.697913999999997</v>
      </c>
      <c r="AC72" s="3">
        <v>4.5069999999999997</v>
      </c>
      <c r="AD72" s="3">
        <v>-8.9399995803833008</v>
      </c>
      <c r="AE72" s="3">
        <v>-34.049999237060547</v>
      </c>
      <c r="AF72" s="3">
        <f t="shared" si="17"/>
        <v>-8.9399995803833008</v>
      </c>
      <c r="AG72" s="3">
        <f t="shared" si="17"/>
        <v>-34.049999237060547</v>
      </c>
    </row>
    <row r="73" spans="1:33" x14ac:dyDescent="0.4">
      <c r="A73" s="6" t="s">
        <v>223</v>
      </c>
      <c r="B73" s="6" t="str">
        <f t="shared" si="9"/>
        <v>18:51:29.475</v>
      </c>
      <c r="C73" s="6">
        <f t="shared" si="10"/>
        <v>67889.475000000006</v>
      </c>
      <c r="D73" s="6">
        <f t="shared" si="11"/>
        <v>7.0320000000065193</v>
      </c>
      <c r="E73" s="6">
        <v>149.44999999999999</v>
      </c>
      <c r="F73" s="6">
        <v>19638.400000000001</v>
      </c>
      <c r="G73" s="6">
        <v>10494</v>
      </c>
      <c r="H73" s="6">
        <v>932</v>
      </c>
      <c r="I73" s="6">
        <v>102.5</v>
      </c>
      <c r="J73" s="3">
        <f t="shared" si="12"/>
        <v>286.54700000000003</v>
      </c>
      <c r="K73" s="3">
        <f t="shared" si="13"/>
        <v>19636.878000000001</v>
      </c>
      <c r="L73" s="3">
        <f t="shared" si="14"/>
        <v>-173.76099999999997</v>
      </c>
      <c r="M73" s="3">
        <f t="shared" si="15"/>
        <v>12909.067999999999</v>
      </c>
      <c r="N73" s="3">
        <f t="shared" si="16"/>
        <v>-0.17376099999999997</v>
      </c>
      <c r="O73" s="3">
        <f t="shared" si="16"/>
        <v>12.909068</v>
      </c>
      <c r="AC73" s="3">
        <v>4.577</v>
      </c>
      <c r="AD73" s="3">
        <v>-7.059999942779541</v>
      </c>
      <c r="AE73" s="3">
        <v>-39.569999694824219</v>
      </c>
      <c r="AF73" s="3">
        <f t="shared" si="17"/>
        <v>-7.059999942779541</v>
      </c>
      <c r="AG73" s="3">
        <f t="shared" si="17"/>
        <v>-39.569999694824219</v>
      </c>
    </row>
    <row r="74" spans="1:33" x14ac:dyDescent="0.4">
      <c r="A74" s="6" t="s">
        <v>224</v>
      </c>
      <c r="B74" s="6" t="str">
        <f t="shared" si="9"/>
        <v>18:51:29.580</v>
      </c>
      <c r="C74" s="6">
        <f t="shared" si="10"/>
        <v>67889.58</v>
      </c>
      <c r="D74" s="6">
        <f t="shared" si="11"/>
        <v>7.1370000000024447</v>
      </c>
      <c r="E74" s="6">
        <v>144.477</v>
      </c>
      <c r="F74" s="6">
        <v>19750.8</v>
      </c>
      <c r="G74" s="6">
        <v>10559</v>
      </c>
      <c r="H74" s="6">
        <v>925</v>
      </c>
      <c r="I74" s="6">
        <v>102</v>
      </c>
      <c r="J74" s="3">
        <f t="shared" si="12"/>
        <v>282.35899999999998</v>
      </c>
      <c r="K74" s="3">
        <f t="shared" si="13"/>
        <v>19749.310000000001</v>
      </c>
      <c r="L74" s="3">
        <f t="shared" si="14"/>
        <v>-177.94900000000001</v>
      </c>
      <c r="M74" s="3">
        <f t="shared" si="15"/>
        <v>13021.5</v>
      </c>
      <c r="N74" s="3">
        <f t="shared" si="16"/>
        <v>-0.17794900000000002</v>
      </c>
      <c r="O74" s="3">
        <f t="shared" si="16"/>
        <v>13.0215</v>
      </c>
      <c r="AC74" s="3">
        <v>4.6360000000000001</v>
      </c>
      <c r="AD74" s="3">
        <v>-4.869999885559082</v>
      </c>
      <c r="AE74" s="3">
        <v>-39.189998626708984</v>
      </c>
      <c r="AF74" s="3">
        <f t="shared" si="17"/>
        <v>-4.869999885559082</v>
      </c>
      <c r="AG74" s="3">
        <f t="shared" si="17"/>
        <v>-39.189998626708984</v>
      </c>
    </row>
    <row r="75" spans="1:33" x14ac:dyDescent="0.4">
      <c r="A75" s="6" t="s">
        <v>225</v>
      </c>
      <c r="B75" s="6" t="str">
        <f t="shared" si="9"/>
        <v>18:51:29.678</v>
      </c>
      <c r="C75" s="6">
        <f t="shared" si="10"/>
        <v>67889.678</v>
      </c>
      <c r="D75" s="6">
        <f t="shared" si="11"/>
        <v>7.2350000000005821</v>
      </c>
      <c r="E75" s="6">
        <v>140.703</v>
      </c>
      <c r="F75" s="6">
        <v>20032.099999999999</v>
      </c>
      <c r="G75" s="6">
        <v>10718</v>
      </c>
      <c r="H75" s="6">
        <v>850</v>
      </c>
      <c r="I75" s="6">
        <v>100.75</v>
      </c>
      <c r="J75" s="3">
        <f t="shared" si="12"/>
        <v>280.54899999999998</v>
      </c>
      <c r="K75" s="3">
        <f t="shared" si="13"/>
        <v>20030.63</v>
      </c>
      <c r="L75" s="3">
        <f t="shared" si="14"/>
        <v>-179.75900000000001</v>
      </c>
      <c r="M75" s="3">
        <f t="shared" si="15"/>
        <v>13302.82</v>
      </c>
      <c r="N75" s="3">
        <f t="shared" si="16"/>
        <v>-0.17975900000000003</v>
      </c>
      <c r="O75" s="3">
        <f t="shared" si="16"/>
        <v>13.302820000000001</v>
      </c>
      <c r="AC75" s="3">
        <v>4.7050000000000001</v>
      </c>
      <c r="AD75" s="3">
        <v>-8.9200000762939453</v>
      </c>
      <c r="AE75" s="3">
        <v>-40.790000915527344</v>
      </c>
      <c r="AF75" s="3">
        <f t="shared" si="17"/>
        <v>-8.9200000762939453</v>
      </c>
      <c r="AG75" s="3">
        <f t="shared" si="17"/>
        <v>-40.790000915527344</v>
      </c>
    </row>
    <row r="76" spans="1:33" x14ac:dyDescent="0.4">
      <c r="A76" s="6" t="s">
        <v>226</v>
      </c>
      <c r="B76" s="6" t="str">
        <f t="shared" si="9"/>
        <v>18:51:29.782</v>
      </c>
      <c r="C76" s="6">
        <f t="shared" si="10"/>
        <v>67889.782000000007</v>
      </c>
      <c r="D76" s="6">
        <f t="shared" si="11"/>
        <v>7.3390000000072177</v>
      </c>
      <c r="E76" s="6">
        <v>132.578</v>
      </c>
      <c r="F76" s="6">
        <v>20266.900000000001</v>
      </c>
      <c r="G76" s="6">
        <v>10858.5</v>
      </c>
      <c r="H76" s="6">
        <v>859.5</v>
      </c>
      <c r="I76" s="6">
        <v>99.75</v>
      </c>
      <c r="J76" s="3">
        <f t="shared" si="12"/>
        <v>274.06299999999999</v>
      </c>
      <c r="K76" s="3">
        <f t="shared" si="13"/>
        <v>20265.481</v>
      </c>
      <c r="L76" s="3">
        <f t="shared" si="14"/>
        <v>-186.245</v>
      </c>
      <c r="M76" s="3">
        <f t="shared" si="15"/>
        <v>13537.670999999998</v>
      </c>
      <c r="N76" s="3">
        <f t="shared" si="16"/>
        <v>-0.18624500000000002</v>
      </c>
      <c r="O76" s="3">
        <f t="shared" si="16"/>
        <v>13.537671</v>
      </c>
      <c r="AC76" s="3">
        <v>4.7699999999999996</v>
      </c>
      <c r="AD76" s="3">
        <v>-5.9899997711181641</v>
      </c>
      <c r="AE76" s="3">
        <v>-38.180000305175781</v>
      </c>
      <c r="AF76" s="3">
        <f t="shared" si="17"/>
        <v>-5.9899997711181641</v>
      </c>
      <c r="AG76" s="3">
        <f t="shared" si="17"/>
        <v>-38.180000305175781</v>
      </c>
    </row>
    <row r="77" spans="1:33" x14ac:dyDescent="0.4">
      <c r="A77" s="6" t="s">
        <v>227</v>
      </c>
      <c r="B77" s="6" t="str">
        <f t="shared" si="9"/>
        <v>18:51:29.876</v>
      </c>
      <c r="C77" s="6">
        <f t="shared" si="10"/>
        <v>67889.876000000004</v>
      </c>
      <c r="D77" s="6">
        <f t="shared" si="11"/>
        <v>7.4330000000045402</v>
      </c>
      <c r="E77" s="6">
        <v>132.84700000000001</v>
      </c>
      <c r="F77" s="6">
        <v>20383.5</v>
      </c>
      <c r="G77" s="6">
        <v>10926</v>
      </c>
      <c r="H77" s="6">
        <v>860.5</v>
      </c>
      <c r="I77" s="6">
        <v>99.25</v>
      </c>
      <c r="J77" s="3">
        <f t="shared" si="12"/>
        <v>275.14600000000002</v>
      </c>
      <c r="K77" s="3">
        <f t="shared" si="13"/>
        <v>20382.076000000001</v>
      </c>
      <c r="L77" s="3">
        <f t="shared" si="14"/>
        <v>-185.16199999999998</v>
      </c>
      <c r="M77" s="3">
        <f t="shared" si="15"/>
        <v>13654.266</v>
      </c>
      <c r="N77" s="3">
        <f t="shared" si="16"/>
        <v>-0.18516199999999999</v>
      </c>
      <c r="O77" s="3">
        <f t="shared" si="16"/>
        <v>13.654266</v>
      </c>
      <c r="AC77" s="3">
        <v>4.8390000000000004</v>
      </c>
      <c r="AD77" s="3">
        <v>-6.320000171661377</v>
      </c>
      <c r="AE77" s="3">
        <v>-31.520000457763672</v>
      </c>
      <c r="AF77" s="3">
        <f t="shared" si="17"/>
        <v>-6.320000171661377</v>
      </c>
      <c r="AG77" s="3">
        <f t="shared" si="17"/>
        <v>-31.520000457763672</v>
      </c>
    </row>
    <row r="78" spans="1:33" x14ac:dyDescent="0.4">
      <c r="A78" s="6" t="s">
        <v>228</v>
      </c>
      <c r="B78" s="6" t="str">
        <f t="shared" si="9"/>
        <v>18:51:29.969</v>
      </c>
      <c r="C78" s="6">
        <f t="shared" si="10"/>
        <v>67889.968999999997</v>
      </c>
      <c r="D78" s="6">
        <f t="shared" si="11"/>
        <v>7.5259999999980209</v>
      </c>
      <c r="E78" s="6">
        <v>133.81399999999999</v>
      </c>
      <c r="F78" s="6">
        <v>20620.7</v>
      </c>
      <c r="G78" s="6">
        <v>11065.5</v>
      </c>
      <c r="H78" s="6">
        <v>855</v>
      </c>
      <c r="I78" s="6">
        <v>98.25</v>
      </c>
      <c r="J78" s="3">
        <f t="shared" si="12"/>
        <v>277.76900000000001</v>
      </c>
      <c r="K78" s="3">
        <f t="shared" si="13"/>
        <v>20619.262999999999</v>
      </c>
      <c r="L78" s="3">
        <f t="shared" si="14"/>
        <v>-182.53899999999999</v>
      </c>
      <c r="M78" s="3">
        <f t="shared" si="15"/>
        <v>13891.452999999998</v>
      </c>
      <c r="N78" s="3">
        <f t="shared" si="16"/>
        <v>-0.18253899999999998</v>
      </c>
      <c r="O78" s="3">
        <f t="shared" si="16"/>
        <v>13.891452999999998</v>
      </c>
      <c r="AC78" s="3">
        <v>4.9029999999999996</v>
      </c>
      <c r="AD78" s="3">
        <v>-6.570000171661377</v>
      </c>
      <c r="AE78" s="3">
        <v>-27.069999694824219</v>
      </c>
      <c r="AF78" s="3">
        <f t="shared" si="17"/>
        <v>-6.570000171661377</v>
      </c>
      <c r="AG78" s="3">
        <f t="shared" si="17"/>
        <v>-27.069999694824219</v>
      </c>
    </row>
    <row r="79" spans="1:33" x14ac:dyDescent="0.4">
      <c r="A79" s="6" t="s">
        <v>229</v>
      </c>
      <c r="B79" s="6" t="str">
        <f t="shared" si="9"/>
        <v>18:51:30.073</v>
      </c>
      <c r="C79" s="6">
        <f t="shared" si="10"/>
        <v>67890.073000000004</v>
      </c>
      <c r="D79" s="6">
        <f t="shared" si="11"/>
        <v>7.6300000000046566</v>
      </c>
      <c r="E79" s="6">
        <v>126.64</v>
      </c>
      <c r="F79" s="6">
        <v>20747.400000000001</v>
      </c>
      <c r="G79" s="6">
        <v>11147.5</v>
      </c>
      <c r="H79" s="6">
        <v>849</v>
      </c>
      <c r="I79" s="6">
        <v>97.75</v>
      </c>
      <c r="J79" s="3">
        <f t="shared" si="12"/>
        <v>271.48</v>
      </c>
      <c r="K79" s="3">
        <f t="shared" si="13"/>
        <v>20746.009999999998</v>
      </c>
      <c r="L79" s="3">
        <f t="shared" si="14"/>
        <v>-188.82799999999997</v>
      </c>
      <c r="M79" s="3">
        <f t="shared" si="15"/>
        <v>14018.199999999997</v>
      </c>
      <c r="N79" s="3">
        <f t="shared" si="16"/>
        <v>-0.18882799999999997</v>
      </c>
      <c r="O79" s="3">
        <f t="shared" si="16"/>
        <v>14.018199999999997</v>
      </c>
      <c r="AC79" s="3">
        <v>4.9770000000000003</v>
      </c>
      <c r="AD79" s="3">
        <v>-6.679999828338623</v>
      </c>
      <c r="AE79" s="3">
        <v>-27.559999465942383</v>
      </c>
      <c r="AF79" s="3">
        <f t="shared" si="17"/>
        <v>-6.679999828338623</v>
      </c>
      <c r="AG79" s="3">
        <f t="shared" si="17"/>
        <v>-27.559999465942383</v>
      </c>
    </row>
    <row r="80" spans="1:33" x14ac:dyDescent="0.4">
      <c r="A80" s="6" t="s">
        <v>230</v>
      </c>
      <c r="B80" s="6" t="str">
        <f t="shared" si="9"/>
        <v>18:51:30.170</v>
      </c>
      <c r="C80" s="6">
        <f t="shared" si="10"/>
        <v>67890.17</v>
      </c>
      <c r="D80" s="6">
        <f t="shared" si="11"/>
        <v>7.7269999999989523</v>
      </c>
      <c r="E80" s="6">
        <v>149.48400000000001</v>
      </c>
      <c r="F80" s="6">
        <v>21040</v>
      </c>
      <c r="G80" s="6">
        <v>11309</v>
      </c>
      <c r="H80" s="6">
        <v>915</v>
      </c>
      <c r="I80" s="6">
        <v>96.5</v>
      </c>
      <c r="J80" s="3">
        <f t="shared" si="12"/>
        <v>296.36599999999999</v>
      </c>
      <c r="K80" s="3">
        <f t="shared" si="13"/>
        <v>21038.444</v>
      </c>
      <c r="L80" s="3">
        <f t="shared" si="14"/>
        <v>-163.94200000000001</v>
      </c>
      <c r="M80" s="3">
        <f t="shared" si="15"/>
        <v>14310.633999999998</v>
      </c>
      <c r="N80" s="3">
        <f t="shared" si="16"/>
        <v>-0.163942</v>
      </c>
      <c r="O80" s="3">
        <f t="shared" si="16"/>
        <v>14.310633999999999</v>
      </c>
      <c r="AC80" s="3">
        <v>5.0540000000000003</v>
      </c>
      <c r="AD80" s="3">
        <v>-4.7800002098083496</v>
      </c>
      <c r="AE80" s="3">
        <v>-31.639999389648438</v>
      </c>
      <c r="AF80" s="3">
        <f t="shared" si="17"/>
        <v>-4.7800002098083496</v>
      </c>
      <c r="AG80" s="3">
        <f t="shared" si="17"/>
        <v>-31.639999389648438</v>
      </c>
    </row>
    <row r="81" spans="1:33" x14ac:dyDescent="0.4">
      <c r="A81" s="6" t="s">
        <v>231</v>
      </c>
      <c r="B81" s="6" t="str">
        <f t="shared" si="9"/>
        <v>18:51:30.269</v>
      </c>
      <c r="C81" s="6">
        <f t="shared" si="10"/>
        <v>67890.269</v>
      </c>
      <c r="D81" s="6">
        <f t="shared" si="11"/>
        <v>7.8260000000009313</v>
      </c>
      <c r="E81" s="6">
        <v>149.46600000000001</v>
      </c>
      <c r="F81" s="6">
        <v>21295.8</v>
      </c>
      <c r="G81" s="6">
        <v>11470</v>
      </c>
      <c r="H81" s="6">
        <v>906</v>
      </c>
      <c r="I81" s="6">
        <v>95.5</v>
      </c>
      <c r="J81" s="3">
        <f t="shared" si="12"/>
        <v>298.13400000000001</v>
      </c>
      <c r="K81" s="3">
        <f t="shared" si="13"/>
        <v>21294.238000000001</v>
      </c>
      <c r="L81" s="3">
        <f t="shared" si="14"/>
        <v>-162.17399999999998</v>
      </c>
      <c r="M81" s="3">
        <f t="shared" si="15"/>
        <v>14566.428</v>
      </c>
      <c r="N81" s="3">
        <f t="shared" si="16"/>
        <v>-0.16217399999999998</v>
      </c>
      <c r="O81" s="3">
        <f t="shared" si="16"/>
        <v>14.566428</v>
      </c>
      <c r="AC81" s="3">
        <v>5.1159999999999997</v>
      </c>
      <c r="AD81" s="3">
        <v>-10.100000381469727</v>
      </c>
      <c r="AE81" s="3">
        <v>-29.559999465942383</v>
      </c>
      <c r="AF81" s="3">
        <f t="shared" si="17"/>
        <v>-10.100000381469727</v>
      </c>
      <c r="AG81" s="3">
        <f t="shared" si="17"/>
        <v>-29.559999465942383</v>
      </c>
    </row>
    <row r="82" spans="1:33" x14ac:dyDescent="0.4">
      <c r="A82" s="6" t="s">
        <v>232</v>
      </c>
      <c r="B82" s="6" t="str">
        <f t="shared" si="9"/>
        <v>18:51:30.364</v>
      </c>
      <c r="C82" s="6">
        <f t="shared" si="10"/>
        <v>67890.364000000001</v>
      </c>
      <c r="D82" s="6">
        <f t="shared" si="11"/>
        <v>7.9210000000020955</v>
      </c>
      <c r="E82" s="6">
        <v>156.017</v>
      </c>
      <c r="F82" s="6">
        <v>21421</v>
      </c>
      <c r="G82" s="6">
        <v>11545</v>
      </c>
      <c r="H82" s="6">
        <v>901</v>
      </c>
      <c r="I82" s="6">
        <v>95</v>
      </c>
      <c r="J82" s="3">
        <f t="shared" si="12"/>
        <v>305.55900000000003</v>
      </c>
      <c r="K82" s="3">
        <f t="shared" si="13"/>
        <v>21419.388999999999</v>
      </c>
      <c r="L82" s="3">
        <f t="shared" si="14"/>
        <v>-154.74899999999997</v>
      </c>
      <c r="M82" s="3">
        <f t="shared" si="15"/>
        <v>14691.578999999998</v>
      </c>
      <c r="N82" s="3">
        <f t="shared" si="16"/>
        <v>-0.15474899999999997</v>
      </c>
      <c r="O82" s="3">
        <f t="shared" si="16"/>
        <v>14.691578999999999</v>
      </c>
      <c r="AC82" s="3">
        <v>5.1749999999999998</v>
      </c>
      <c r="AD82" s="3">
        <v>-7.5500001907348633</v>
      </c>
      <c r="AE82" s="3">
        <v>-31.440000534057617</v>
      </c>
      <c r="AF82" s="3">
        <f t="shared" si="17"/>
        <v>-7.5500001907348633</v>
      </c>
      <c r="AG82" s="3">
        <f t="shared" si="17"/>
        <v>-31.440000534057617</v>
      </c>
    </row>
    <row r="83" spans="1:33" x14ac:dyDescent="0.4">
      <c r="A83" s="6" t="s">
        <v>233</v>
      </c>
      <c r="B83" s="6" t="str">
        <f t="shared" si="9"/>
        <v>18:51:30.469</v>
      </c>
      <c r="C83" s="6">
        <f t="shared" si="10"/>
        <v>67890.468999999997</v>
      </c>
      <c r="D83" s="6">
        <f t="shared" si="11"/>
        <v>8.0259999999980209</v>
      </c>
      <c r="E83" s="6">
        <v>139.61000000000001</v>
      </c>
      <c r="F83" s="6">
        <v>21634.6</v>
      </c>
      <c r="G83" s="6">
        <v>11696</v>
      </c>
      <c r="H83" s="6">
        <v>811</v>
      </c>
      <c r="I83" s="6">
        <v>94.25</v>
      </c>
      <c r="J83" s="3">
        <f t="shared" si="12"/>
        <v>290.64299999999997</v>
      </c>
      <c r="K83" s="3">
        <f t="shared" si="13"/>
        <v>21633.098000000002</v>
      </c>
      <c r="L83" s="3">
        <f t="shared" si="14"/>
        <v>-169.66500000000002</v>
      </c>
      <c r="M83" s="3">
        <f t="shared" si="15"/>
        <v>14905.288</v>
      </c>
      <c r="N83" s="3">
        <f t="shared" si="16"/>
        <v>-0.16966500000000001</v>
      </c>
      <c r="O83" s="3">
        <f t="shared" si="16"/>
        <v>14.905288000000001</v>
      </c>
      <c r="AC83" s="3">
        <v>5.2549999999999999</v>
      </c>
      <c r="AD83" s="3">
        <v>-11.119999885559082</v>
      </c>
      <c r="AE83" s="3">
        <v>-37.139999389648438</v>
      </c>
      <c r="AF83" s="3">
        <f t="shared" si="17"/>
        <v>-11.119999885559082</v>
      </c>
      <c r="AG83" s="3">
        <f t="shared" si="17"/>
        <v>-37.139999389648438</v>
      </c>
    </row>
    <row r="84" spans="1:33" x14ac:dyDescent="0.4">
      <c r="A84" s="6" t="s">
        <v>234</v>
      </c>
      <c r="B84" s="6" t="str">
        <f t="shared" si="9"/>
        <v>18:51:30.565</v>
      </c>
      <c r="C84" s="6">
        <f t="shared" si="10"/>
        <v>67890.565000000002</v>
      </c>
      <c r="D84" s="6">
        <f t="shared" si="11"/>
        <v>8.1220000000030268</v>
      </c>
      <c r="E84" s="6">
        <v>141.542</v>
      </c>
      <c r="F84" s="6">
        <v>21768.7</v>
      </c>
      <c r="G84" s="6">
        <v>11782.5</v>
      </c>
      <c r="H84" s="6">
        <v>821</v>
      </c>
      <c r="I84" s="6">
        <v>93.75</v>
      </c>
      <c r="J84" s="3">
        <f t="shared" si="12"/>
        <v>293.512</v>
      </c>
      <c r="K84" s="3">
        <f t="shared" si="13"/>
        <v>21767.181</v>
      </c>
      <c r="L84" s="3">
        <f t="shared" si="14"/>
        <v>-166.79599999999999</v>
      </c>
      <c r="M84" s="3">
        <f t="shared" si="15"/>
        <v>15039.370999999999</v>
      </c>
      <c r="N84" s="3">
        <f t="shared" si="16"/>
        <v>-0.166796</v>
      </c>
      <c r="O84" s="3">
        <f t="shared" si="16"/>
        <v>15.039370999999999</v>
      </c>
      <c r="AC84" s="3">
        <v>5.3079999999999998</v>
      </c>
      <c r="AD84" s="3">
        <v>-13.489999771118164</v>
      </c>
      <c r="AE84" s="3">
        <v>-32.979999542236328</v>
      </c>
      <c r="AF84" s="3">
        <f t="shared" si="17"/>
        <v>-13.489999771118164</v>
      </c>
      <c r="AG84" s="3">
        <f t="shared" si="17"/>
        <v>-32.979999542236328</v>
      </c>
    </row>
    <row r="85" spans="1:33" x14ac:dyDescent="0.4">
      <c r="A85" s="6" t="s">
        <v>235</v>
      </c>
      <c r="B85" s="6" t="str">
        <f t="shared" si="9"/>
        <v>18:51:30.668</v>
      </c>
      <c r="C85" s="6">
        <f t="shared" si="10"/>
        <v>67890.668000000005</v>
      </c>
      <c r="D85" s="6">
        <f t="shared" si="11"/>
        <v>8.2250000000058208</v>
      </c>
      <c r="E85" s="6">
        <v>157.44399999999999</v>
      </c>
      <c r="F85" s="6">
        <v>22032</v>
      </c>
      <c r="G85" s="6">
        <v>11946</v>
      </c>
      <c r="H85" s="6">
        <v>839.5</v>
      </c>
      <c r="I85" s="6">
        <v>92.75</v>
      </c>
      <c r="J85" s="3">
        <f t="shared" si="12"/>
        <v>311.25099999999998</v>
      </c>
      <c r="K85" s="3">
        <f t="shared" si="13"/>
        <v>22030.364000000001</v>
      </c>
      <c r="L85" s="3">
        <f t="shared" si="14"/>
        <v>-149.05700000000002</v>
      </c>
      <c r="M85" s="3">
        <f t="shared" si="15"/>
        <v>15302.554</v>
      </c>
      <c r="N85" s="3">
        <f t="shared" si="16"/>
        <v>-0.14905700000000002</v>
      </c>
      <c r="O85" s="3">
        <f t="shared" si="16"/>
        <v>15.302554000000001</v>
      </c>
      <c r="AC85" s="3">
        <v>5.375</v>
      </c>
      <c r="AD85" s="3">
        <v>-15.409999847412109</v>
      </c>
      <c r="AE85" s="3">
        <v>-50.180000305175781</v>
      </c>
      <c r="AF85" s="3">
        <f t="shared" si="17"/>
        <v>-15.409999847412109</v>
      </c>
      <c r="AG85" s="3">
        <f t="shared" si="17"/>
        <v>-50.180000305175781</v>
      </c>
    </row>
    <row r="86" spans="1:33" x14ac:dyDescent="0.4">
      <c r="A86" s="6" t="s">
        <v>236</v>
      </c>
      <c r="B86" s="6" t="str">
        <f t="shared" si="9"/>
        <v>18:51:30.766</v>
      </c>
      <c r="C86" s="6">
        <f t="shared" si="10"/>
        <v>67890.766000000003</v>
      </c>
      <c r="D86" s="6">
        <f t="shared" si="11"/>
        <v>8.3230000000039581</v>
      </c>
      <c r="E86" s="6">
        <v>172.59399999999999</v>
      </c>
      <c r="F86" s="6">
        <v>22304</v>
      </c>
      <c r="G86" s="6">
        <v>12119.5</v>
      </c>
      <c r="H86" s="6">
        <v>816.5</v>
      </c>
      <c r="I86" s="6">
        <v>91.75</v>
      </c>
      <c r="J86" s="3">
        <f t="shared" si="12"/>
        <v>328.3</v>
      </c>
      <c r="K86" s="3">
        <f t="shared" si="13"/>
        <v>22302.252</v>
      </c>
      <c r="L86" s="3">
        <f t="shared" si="14"/>
        <v>-132.00799999999998</v>
      </c>
      <c r="M86" s="3">
        <f t="shared" si="15"/>
        <v>15574.441999999999</v>
      </c>
      <c r="N86" s="3">
        <f t="shared" si="16"/>
        <v>-0.13200799999999999</v>
      </c>
      <c r="O86" s="3">
        <f t="shared" si="16"/>
        <v>15.574441999999999</v>
      </c>
      <c r="AC86" s="3">
        <v>5.4340000000000002</v>
      </c>
      <c r="AD86" s="3">
        <v>-9.4099998474121094</v>
      </c>
      <c r="AE86" s="3">
        <v>-38.419998168945313</v>
      </c>
      <c r="AF86" s="3">
        <f t="shared" si="17"/>
        <v>-9.4099998474121094</v>
      </c>
      <c r="AG86" s="3">
        <f t="shared" si="17"/>
        <v>-38.419998168945313</v>
      </c>
    </row>
    <row r="87" spans="1:33" x14ac:dyDescent="0.4">
      <c r="A87" s="6" t="s">
        <v>237</v>
      </c>
      <c r="B87" s="6" t="str">
        <f t="shared" si="9"/>
        <v>18:51:30.868</v>
      </c>
      <c r="C87" s="6">
        <f t="shared" si="10"/>
        <v>67890.868000000002</v>
      </c>
      <c r="D87" s="6">
        <f t="shared" si="11"/>
        <v>8.4250000000029104</v>
      </c>
      <c r="E87" s="6">
        <v>154.06</v>
      </c>
      <c r="F87" s="6">
        <v>22394.5</v>
      </c>
      <c r="G87" s="6">
        <v>12195</v>
      </c>
      <c r="H87" s="6">
        <v>885</v>
      </c>
      <c r="I87" s="6">
        <v>91.5</v>
      </c>
      <c r="J87" s="3">
        <f t="shared" si="12"/>
        <v>310.39800000000002</v>
      </c>
      <c r="K87" s="3">
        <f t="shared" si="13"/>
        <v>22392.879000000001</v>
      </c>
      <c r="L87" s="3">
        <f t="shared" si="14"/>
        <v>-149.90999999999997</v>
      </c>
      <c r="M87" s="3">
        <f t="shared" si="15"/>
        <v>15665.069</v>
      </c>
      <c r="N87" s="3">
        <f t="shared" si="16"/>
        <v>-0.14990999999999996</v>
      </c>
      <c r="O87" s="3">
        <f t="shared" si="16"/>
        <v>15.665068999999999</v>
      </c>
      <c r="AC87" s="3">
        <v>5.5030000000000001</v>
      </c>
      <c r="AD87" s="3">
        <v>-8.5100002288818359</v>
      </c>
      <c r="AE87" s="3">
        <v>-32.680000305175781</v>
      </c>
      <c r="AF87" s="3">
        <f t="shared" si="17"/>
        <v>-8.5100002288818359</v>
      </c>
      <c r="AG87" s="3">
        <f t="shared" si="17"/>
        <v>-32.680000305175781</v>
      </c>
    </row>
    <row r="88" spans="1:33" x14ac:dyDescent="0.4">
      <c r="A88" s="6" t="s">
        <v>238</v>
      </c>
      <c r="B88" s="6" t="str">
        <f t="shared" si="9"/>
        <v>18:51:30.963</v>
      </c>
      <c r="C88" s="6">
        <f t="shared" si="10"/>
        <v>67890.963000000003</v>
      </c>
      <c r="D88" s="6">
        <f t="shared" si="11"/>
        <v>8.5200000000040745</v>
      </c>
      <c r="E88" s="6">
        <v>117.971</v>
      </c>
      <c r="F88" s="6">
        <v>22652.6</v>
      </c>
      <c r="G88" s="6">
        <v>12400</v>
      </c>
      <c r="H88" s="6">
        <v>786</v>
      </c>
      <c r="I88" s="6">
        <v>90.75</v>
      </c>
      <c r="J88" s="3">
        <f t="shared" si="12"/>
        <v>276.11200000000002</v>
      </c>
      <c r="K88" s="3">
        <f t="shared" si="13"/>
        <v>22651.223999999998</v>
      </c>
      <c r="L88" s="3">
        <f t="shared" si="14"/>
        <v>-184.19599999999997</v>
      </c>
      <c r="M88" s="3">
        <f t="shared" si="15"/>
        <v>15923.413999999997</v>
      </c>
      <c r="N88" s="3">
        <f t="shared" si="16"/>
        <v>-0.18419599999999997</v>
      </c>
      <c r="O88" s="3">
        <f t="shared" si="16"/>
        <v>15.923413999999998</v>
      </c>
      <c r="AC88" s="3">
        <v>5.57</v>
      </c>
      <c r="AD88" s="3">
        <v>-7.5900001525878906</v>
      </c>
      <c r="AE88" s="3">
        <v>-37.430000305175781</v>
      </c>
      <c r="AF88" s="3">
        <f t="shared" si="17"/>
        <v>-7.5900001525878906</v>
      </c>
      <c r="AG88" s="3">
        <f t="shared" si="17"/>
        <v>-37.430000305175781</v>
      </c>
    </row>
    <row r="89" spans="1:33" x14ac:dyDescent="0.4">
      <c r="A89" s="6" t="s">
        <v>239</v>
      </c>
      <c r="B89" s="6" t="str">
        <f t="shared" si="9"/>
        <v>18:51:31.068</v>
      </c>
      <c r="C89" s="6">
        <f t="shared" si="10"/>
        <v>67891.067999999999</v>
      </c>
      <c r="D89" s="6">
        <f t="shared" si="11"/>
        <v>8.625</v>
      </c>
      <c r="E89" s="6">
        <v>134.464</v>
      </c>
      <c r="F89" s="6">
        <v>22943.3</v>
      </c>
      <c r="G89" s="6">
        <v>12593</v>
      </c>
      <c r="H89" s="6">
        <v>823</v>
      </c>
      <c r="I89" s="6">
        <v>89.75</v>
      </c>
      <c r="J89" s="3">
        <f t="shared" si="12"/>
        <v>294.63400000000001</v>
      </c>
      <c r="K89" s="3">
        <f t="shared" si="13"/>
        <v>22941.802</v>
      </c>
      <c r="L89" s="3">
        <f t="shared" si="14"/>
        <v>-165.67399999999998</v>
      </c>
      <c r="M89" s="3">
        <f t="shared" si="15"/>
        <v>16213.991999999998</v>
      </c>
      <c r="N89" s="3">
        <f t="shared" si="16"/>
        <v>-0.16567399999999999</v>
      </c>
      <c r="O89" s="3">
        <f t="shared" si="16"/>
        <v>16.213991999999998</v>
      </c>
      <c r="AC89" s="3">
        <v>5.6479999999999997</v>
      </c>
      <c r="AD89" s="3">
        <v>-13.720000267028809</v>
      </c>
      <c r="AE89" s="3">
        <v>-42.159999847412109</v>
      </c>
      <c r="AF89" s="3">
        <f t="shared" si="17"/>
        <v>-13.720000267028809</v>
      </c>
      <c r="AG89" s="3">
        <f t="shared" si="17"/>
        <v>-42.159999847412109</v>
      </c>
    </row>
    <row r="90" spans="1:33" x14ac:dyDescent="0.4">
      <c r="A90" s="6" t="s">
        <v>240</v>
      </c>
      <c r="B90" s="6" t="str">
        <f t="shared" si="9"/>
        <v>18:51:31.180</v>
      </c>
      <c r="C90" s="6">
        <f t="shared" si="10"/>
        <v>67891.179999999993</v>
      </c>
      <c r="D90" s="6">
        <f t="shared" si="11"/>
        <v>8.7369999999937136</v>
      </c>
      <c r="E90" s="6">
        <v>147.55199999999999</v>
      </c>
      <c r="F90" s="6">
        <v>23087.3</v>
      </c>
      <c r="G90" s="6">
        <v>12686.5</v>
      </c>
      <c r="H90" s="6">
        <v>777.5</v>
      </c>
      <c r="I90" s="6">
        <v>89.25</v>
      </c>
      <c r="J90" s="3">
        <f t="shared" si="12"/>
        <v>308.72699999999998</v>
      </c>
      <c r="K90" s="3">
        <f t="shared" si="13"/>
        <v>23085.706999999999</v>
      </c>
      <c r="L90" s="3">
        <f t="shared" si="14"/>
        <v>-151.58100000000002</v>
      </c>
      <c r="M90" s="3">
        <f t="shared" si="15"/>
        <v>16357.896999999997</v>
      </c>
      <c r="N90" s="3">
        <f t="shared" si="16"/>
        <v>-0.15158100000000002</v>
      </c>
      <c r="O90" s="3">
        <f t="shared" si="16"/>
        <v>16.357896999999998</v>
      </c>
      <c r="AC90" s="3">
        <v>5.7089999999999996</v>
      </c>
      <c r="AD90" s="3">
        <v>-5.7699999809265137</v>
      </c>
      <c r="AE90" s="3">
        <v>-25.780000686645508</v>
      </c>
      <c r="AF90" s="3">
        <f t="shared" si="17"/>
        <v>-5.7699999809265137</v>
      </c>
      <c r="AG90" s="3">
        <f t="shared" si="17"/>
        <v>-25.780000686645508</v>
      </c>
    </row>
    <row r="91" spans="1:33" x14ac:dyDescent="0.4">
      <c r="A91" s="6" t="s">
        <v>241</v>
      </c>
      <c r="B91" s="6" t="str">
        <f t="shared" si="9"/>
        <v>18:51:31.284</v>
      </c>
      <c r="C91" s="6">
        <f t="shared" si="10"/>
        <v>67891.284</v>
      </c>
      <c r="D91" s="6">
        <f t="shared" si="11"/>
        <v>8.8410000000003492</v>
      </c>
      <c r="E91" s="6">
        <v>102.029</v>
      </c>
      <c r="F91" s="6">
        <v>23294.9</v>
      </c>
      <c r="G91" s="6">
        <v>12867.5</v>
      </c>
      <c r="H91" s="6">
        <v>810.5</v>
      </c>
      <c r="I91" s="6">
        <v>88.75</v>
      </c>
      <c r="J91" s="3">
        <f t="shared" si="12"/>
        <v>264.654</v>
      </c>
      <c r="K91" s="3">
        <f t="shared" si="13"/>
        <v>23293.62</v>
      </c>
      <c r="L91" s="3">
        <f t="shared" si="14"/>
        <v>-195.654</v>
      </c>
      <c r="M91" s="3">
        <f t="shared" si="15"/>
        <v>16565.809999999998</v>
      </c>
      <c r="N91" s="3">
        <f t="shared" si="16"/>
        <v>-0.19565399999999999</v>
      </c>
      <c r="O91" s="3">
        <f t="shared" si="16"/>
        <v>16.565809999999999</v>
      </c>
      <c r="AC91" s="3">
        <v>5.7690000000000001</v>
      </c>
      <c r="AD91" s="3">
        <v>-9.5100002288818359</v>
      </c>
      <c r="AE91" s="3">
        <v>-30.319999694824219</v>
      </c>
      <c r="AF91" s="3">
        <f t="shared" si="17"/>
        <v>-9.5100002288818359</v>
      </c>
      <c r="AG91" s="3">
        <f t="shared" si="17"/>
        <v>-30.319999694824219</v>
      </c>
    </row>
    <row r="92" spans="1:33" x14ac:dyDescent="0.4">
      <c r="A92" s="6" t="s">
        <v>242</v>
      </c>
      <c r="B92" s="6" t="str">
        <f t="shared" si="9"/>
        <v>18:51:31.382</v>
      </c>
      <c r="C92" s="6">
        <f t="shared" si="10"/>
        <v>67891.381999999998</v>
      </c>
      <c r="D92" s="6">
        <f t="shared" si="11"/>
        <v>8.9389999999984866</v>
      </c>
      <c r="E92" s="6">
        <v>109.84699999999999</v>
      </c>
      <c r="F92" s="6">
        <v>23617.3</v>
      </c>
      <c r="G92" s="6">
        <v>13097</v>
      </c>
      <c r="H92" s="6">
        <v>810</v>
      </c>
      <c r="I92" s="6">
        <v>87.75</v>
      </c>
      <c r="J92" s="3">
        <f t="shared" si="12"/>
        <v>274.72300000000001</v>
      </c>
      <c r="K92" s="3">
        <f t="shared" si="13"/>
        <v>23615.957999999999</v>
      </c>
      <c r="L92" s="3">
        <f t="shared" si="14"/>
        <v>-185.58499999999998</v>
      </c>
      <c r="M92" s="3">
        <f t="shared" si="15"/>
        <v>16888.147999999997</v>
      </c>
      <c r="N92" s="3">
        <f t="shared" si="16"/>
        <v>-0.18558499999999997</v>
      </c>
      <c r="O92" s="3">
        <f t="shared" si="16"/>
        <v>16.888147999999997</v>
      </c>
      <c r="AC92" s="3">
        <v>5.84</v>
      </c>
      <c r="AD92" s="3">
        <v>-8.6099996566772461</v>
      </c>
      <c r="AE92" s="3">
        <v>-27.290000915527344</v>
      </c>
      <c r="AF92" s="3">
        <f t="shared" si="17"/>
        <v>-8.6099996566772461</v>
      </c>
      <c r="AG92" s="3">
        <f t="shared" si="17"/>
        <v>-27.290000915527344</v>
      </c>
    </row>
    <row r="93" spans="1:33" x14ac:dyDescent="0.4">
      <c r="A93" s="6" t="s">
        <v>243</v>
      </c>
      <c r="B93" s="6" t="str">
        <f t="shared" si="9"/>
        <v>18:51:31.484</v>
      </c>
      <c r="C93" s="6">
        <f t="shared" si="10"/>
        <v>67891.483999999997</v>
      </c>
      <c r="D93" s="6">
        <f t="shared" si="11"/>
        <v>9.0409999999974389</v>
      </c>
      <c r="E93" s="6">
        <v>84.911600000000007</v>
      </c>
      <c r="F93" s="6">
        <v>23729.1</v>
      </c>
      <c r="G93" s="6">
        <v>13196</v>
      </c>
      <c r="H93" s="6">
        <v>860</v>
      </c>
      <c r="I93" s="6">
        <v>87.5</v>
      </c>
      <c r="J93" s="3">
        <f t="shared" si="12"/>
        <v>250.56899999999999</v>
      </c>
      <c r="K93" s="3">
        <f t="shared" si="13"/>
        <v>23727.929</v>
      </c>
      <c r="L93" s="3">
        <f t="shared" si="14"/>
        <v>-209.739</v>
      </c>
      <c r="M93" s="3">
        <f t="shared" si="15"/>
        <v>17000.118999999999</v>
      </c>
      <c r="N93" s="3">
        <f t="shared" si="16"/>
        <v>-0.20973900000000001</v>
      </c>
      <c r="O93" s="3">
        <f t="shared" si="16"/>
        <v>17.000118999999998</v>
      </c>
      <c r="AC93" s="3">
        <v>5.8970000000000002</v>
      </c>
      <c r="AD93" s="3">
        <v>-9.1999998092651367</v>
      </c>
      <c r="AE93" s="3">
        <v>-30.120000839233398</v>
      </c>
      <c r="AF93" s="3">
        <f t="shared" si="17"/>
        <v>-9.1999998092651367</v>
      </c>
      <c r="AG93" s="3">
        <f t="shared" si="17"/>
        <v>-30.120000839233398</v>
      </c>
    </row>
    <row r="94" spans="1:33" x14ac:dyDescent="0.4">
      <c r="A94" s="6" t="s">
        <v>244</v>
      </c>
      <c r="B94" s="6" t="str">
        <f t="shared" si="9"/>
        <v>18:51:31.580</v>
      </c>
      <c r="C94" s="6">
        <f t="shared" si="10"/>
        <v>67891.58</v>
      </c>
      <c r="D94" s="6">
        <f t="shared" si="11"/>
        <v>9.1370000000024447</v>
      </c>
      <c r="E94" s="6">
        <v>89.571399999999997</v>
      </c>
      <c r="F94" s="6">
        <v>23983.3</v>
      </c>
      <c r="G94" s="6">
        <v>13381.5</v>
      </c>
      <c r="H94" s="6">
        <v>812</v>
      </c>
      <c r="I94" s="6">
        <v>86.75</v>
      </c>
      <c r="J94" s="3">
        <f t="shared" si="12"/>
        <v>257.00299999999999</v>
      </c>
      <c r="K94" s="3">
        <f t="shared" si="13"/>
        <v>23982.09</v>
      </c>
      <c r="L94" s="3">
        <f t="shared" si="14"/>
        <v>-203.30500000000001</v>
      </c>
      <c r="M94" s="3">
        <f t="shared" si="15"/>
        <v>17254.28</v>
      </c>
      <c r="N94" s="3">
        <f t="shared" si="16"/>
        <v>-0.20330500000000001</v>
      </c>
      <c r="O94" s="3">
        <f t="shared" si="16"/>
        <v>17.254279999999998</v>
      </c>
      <c r="AC94" s="3">
        <v>5.9690000000000003</v>
      </c>
      <c r="AD94" s="3">
        <v>-10.350000381469727</v>
      </c>
      <c r="AE94" s="3">
        <v>-34.889999389648438</v>
      </c>
      <c r="AF94" s="3">
        <f t="shared" si="17"/>
        <v>-10.350000381469727</v>
      </c>
      <c r="AG94" s="3">
        <f t="shared" si="17"/>
        <v>-34.889999389648438</v>
      </c>
    </row>
    <row r="95" spans="1:33" x14ac:dyDescent="0.4">
      <c r="A95" s="6" t="s">
        <v>245</v>
      </c>
      <c r="B95" s="6" t="str">
        <f t="shared" si="9"/>
        <v>18:51:31.689</v>
      </c>
      <c r="C95" s="6">
        <f t="shared" si="10"/>
        <v>67891.688999999998</v>
      </c>
      <c r="D95" s="6">
        <f t="shared" si="11"/>
        <v>9.2459999999991851</v>
      </c>
      <c r="E95" s="6">
        <v>48.153599999999997</v>
      </c>
      <c r="F95" s="6">
        <v>24207.599999999999</v>
      </c>
      <c r="G95" s="6">
        <v>13577</v>
      </c>
      <c r="H95" s="6">
        <v>751</v>
      </c>
      <c r="I95" s="6">
        <v>86.25</v>
      </c>
      <c r="J95" s="3">
        <f t="shared" si="12"/>
        <v>217.15199999999999</v>
      </c>
      <c r="K95" s="3">
        <f t="shared" si="13"/>
        <v>24206.673999999999</v>
      </c>
      <c r="L95" s="3">
        <f t="shared" si="14"/>
        <v>-243.15600000000001</v>
      </c>
      <c r="M95" s="3">
        <f t="shared" si="15"/>
        <v>17478.863999999998</v>
      </c>
      <c r="N95" s="3">
        <f t="shared" si="16"/>
        <v>-0.24315600000000001</v>
      </c>
      <c r="O95" s="3">
        <f t="shared" si="16"/>
        <v>17.478863999999998</v>
      </c>
      <c r="AC95" s="3">
        <v>6.0359999999999996</v>
      </c>
      <c r="AD95" s="3">
        <v>-7.3400001525878906</v>
      </c>
      <c r="AE95" s="3">
        <v>-23.540000915527344</v>
      </c>
      <c r="AF95" s="3">
        <f t="shared" si="17"/>
        <v>-7.3400001525878906</v>
      </c>
      <c r="AG95" s="3">
        <f t="shared" si="17"/>
        <v>-23.540000915527344</v>
      </c>
    </row>
    <row r="96" spans="1:33" x14ac:dyDescent="0.4">
      <c r="A96" s="6" t="s">
        <v>246</v>
      </c>
      <c r="B96" s="6" t="str">
        <f t="shared" si="9"/>
        <v>18:51:31.793</v>
      </c>
      <c r="C96" s="6">
        <f t="shared" si="10"/>
        <v>67891.793000000005</v>
      </c>
      <c r="D96" s="6">
        <f t="shared" si="11"/>
        <v>9.3500000000058208</v>
      </c>
      <c r="E96" s="6">
        <v>72.906199999999998</v>
      </c>
      <c r="F96" s="6">
        <v>24360.3</v>
      </c>
      <c r="G96" s="6">
        <v>13676</v>
      </c>
      <c r="H96" s="6">
        <v>804</v>
      </c>
      <c r="I96" s="6">
        <v>85.75</v>
      </c>
      <c r="J96" s="3">
        <f t="shared" si="12"/>
        <v>242.97</v>
      </c>
      <c r="K96" s="3">
        <f t="shared" si="13"/>
        <v>24359.197</v>
      </c>
      <c r="L96" s="3">
        <f t="shared" si="14"/>
        <v>-217.33799999999999</v>
      </c>
      <c r="M96" s="3">
        <f t="shared" si="15"/>
        <v>17631.386999999999</v>
      </c>
      <c r="N96" s="3">
        <f t="shared" si="16"/>
        <v>-0.217338</v>
      </c>
      <c r="O96" s="3">
        <f t="shared" si="16"/>
        <v>17.631387</v>
      </c>
      <c r="AC96" s="3">
        <v>6.1059999999999999</v>
      </c>
      <c r="AD96" s="3">
        <v>-7.5199999809265137</v>
      </c>
      <c r="AE96" s="3">
        <v>-25.340000152587891</v>
      </c>
      <c r="AF96" s="3">
        <f t="shared" si="17"/>
        <v>-7.5199999809265137</v>
      </c>
      <c r="AG96" s="3">
        <f t="shared" si="17"/>
        <v>-25.340000152587891</v>
      </c>
    </row>
    <row r="97" spans="1:33" x14ac:dyDescent="0.4">
      <c r="A97" s="6" t="s">
        <v>247</v>
      </c>
      <c r="B97" s="6" t="str">
        <f t="shared" si="9"/>
        <v>18:51:31.890</v>
      </c>
      <c r="C97" s="6">
        <f t="shared" si="10"/>
        <v>67891.89</v>
      </c>
      <c r="D97" s="6">
        <f t="shared" si="11"/>
        <v>9.4470000000001164</v>
      </c>
      <c r="E97" s="6">
        <v>46.430500000000002</v>
      </c>
      <c r="F97" s="6">
        <v>24576.400000000001</v>
      </c>
      <c r="G97" s="6">
        <v>13857.5</v>
      </c>
      <c r="H97" s="6">
        <v>746</v>
      </c>
      <c r="I97" s="6">
        <v>85.25</v>
      </c>
      <c r="J97" s="3">
        <f t="shared" si="12"/>
        <v>218.00399999999999</v>
      </c>
      <c r="K97" s="3">
        <f t="shared" si="13"/>
        <v>24575.476999999999</v>
      </c>
      <c r="L97" s="3">
        <f t="shared" si="14"/>
        <v>-242.304</v>
      </c>
      <c r="M97" s="3">
        <f t="shared" si="15"/>
        <v>17847.666999999998</v>
      </c>
      <c r="N97" s="3">
        <f t="shared" si="16"/>
        <v>-0.24230400000000002</v>
      </c>
      <c r="O97" s="3">
        <f t="shared" si="16"/>
        <v>17.847666999999998</v>
      </c>
      <c r="AC97" s="3">
        <v>6.1609999999999996</v>
      </c>
      <c r="AD97" s="3">
        <v>-8.0600004196166992</v>
      </c>
      <c r="AE97" s="3">
        <v>-36.560001373291016</v>
      </c>
      <c r="AF97" s="3">
        <f t="shared" si="17"/>
        <v>-8.0600004196166992</v>
      </c>
      <c r="AG97" s="3">
        <f t="shared" si="17"/>
        <v>-36.560001373291016</v>
      </c>
    </row>
    <row r="98" spans="1:33" x14ac:dyDescent="0.4">
      <c r="A98" s="6" t="s">
        <v>248</v>
      </c>
      <c r="B98" s="6" t="str">
        <f t="shared" si="9"/>
        <v>18:51:31.995</v>
      </c>
      <c r="C98" s="6">
        <f t="shared" si="10"/>
        <v>67891.994999999995</v>
      </c>
      <c r="D98" s="6">
        <f t="shared" si="11"/>
        <v>9.5519999999960419</v>
      </c>
      <c r="E98" s="6">
        <v>51.015500000000003</v>
      </c>
      <c r="F98" s="6">
        <v>24856</v>
      </c>
      <c r="G98" s="6">
        <v>14069</v>
      </c>
      <c r="H98" s="6">
        <v>837</v>
      </c>
      <c r="I98" s="6">
        <v>84.5</v>
      </c>
      <c r="J98" s="3">
        <f t="shared" si="12"/>
        <v>224.54</v>
      </c>
      <c r="K98" s="3">
        <f t="shared" si="13"/>
        <v>24855.038</v>
      </c>
      <c r="L98" s="3">
        <f t="shared" si="14"/>
        <v>-235.768</v>
      </c>
      <c r="M98" s="3">
        <f t="shared" si="15"/>
        <v>18127.227999999999</v>
      </c>
      <c r="N98" s="3">
        <f t="shared" si="16"/>
        <v>-0.23576800000000001</v>
      </c>
      <c r="O98" s="3">
        <f t="shared" si="16"/>
        <v>18.127227999999999</v>
      </c>
      <c r="AC98" s="3">
        <v>6.2450000000000001</v>
      </c>
      <c r="AD98" s="3">
        <v>-7.5199999809265137</v>
      </c>
      <c r="AE98" s="3">
        <v>-33.919998168945313</v>
      </c>
      <c r="AF98" s="3">
        <f t="shared" si="17"/>
        <v>-7.5199999809265137</v>
      </c>
      <c r="AG98" s="3">
        <f t="shared" si="17"/>
        <v>-33.919998168945313</v>
      </c>
    </row>
    <row r="99" spans="1:33" x14ac:dyDescent="0.4">
      <c r="A99" s="6" t="s">
        <v>249</v>
      </c>
      <c r="B99" s="6" t="str">
        <f t="shared" si="9"/>
        <v>18:51:32.091</v>
      </c>
      <c r="C99" s="6">
        <f t="shared" si="10"/>
        <v>67892.091</v>
      </c>
      <c r="D99" s="6">
        <f t="shared" si="11"/>
        <v>9.6480000000010477</v>
      </c>
      <c r="E99" s="6">
        <v>40.040599999999998</v>
      </c>
      <c r="F99" s="6">
        <v>24966.5</v>
      </c>
      <c r="G99" s="6">
        <v>14161.5</v>
      </c>
      <c r="H99" s="6">
        <v>766</v>
      </c>
      <c r="I99" s="6">
        <v>84.25</v>
      </c>
      <c r="J99" s="3">
        <f t="shared" si="12"/>
        <v>214.33699999999999</v>
      </c>
      <c r="K99" s="3">
        <f t="shared" si="13"/>
        <v>24965.612000000001</v>
      </c>
      <c r="L99" s="3">
        <f t="shared" si="14"/>
        <v>-245.971</v>
      </c>
      <c r="M99" s="3">
        <f t="shared" si="15"/>
        <v>18237.802</v>
      </c>
      <c r="N99" s="3">
        <f t="shared" si="16"/>
        <v>-0.245971</v>
      </c>
      <c r="O99" s="3">
        <f t="shared" si="16"/>
        <v>18.237801999999999</v>
      </c>
      <c r="AC99" s="3">
        <v>6.2990000000000004</v>
      </c>
      <c r="AD99" s="3">
        <v>-12.270000457763672</v>
      </c>
      <c r="AE99" s="3">
        <v>-40.180000305175781</v>
      </c>
      <c r="AF99" s="3">
        <f t="shared" si="17"/>
        <v>-12.270000457763672</v>
      </c>
      <c r="AG99" s="3">
        <f t="shared" si="17"/>
        <v>-40.180000305175781</v>
      </c>
    </row>
    <row r="100" spans="1:33" x14ac:dyDescent="0.4">
      <c r="A100" s="6" t="s">
        <v>250</v>
      </c>
      <c r="B100" s="6" t="str">
        <f t="shared" si="9"/>
        <v>18:51:32.197</v>
      </c>
      <c r="C100" s="6">
        <f t="shared" si="10"/>
        <v>67892.197</v>
      </c>
      <c r="D100" s="6">
        <f t="shared" si="11"/>
        <v>9.7540000000008149</v>
      </c>
      <c r="E100" s="6">
        <v>65.611900000000006</v>
      </c>
      <c r="F100" s="6">
        <v>25333.200000000001</v>
      </c>
      <c r="G100" s="6">
        <v>14431.5</v>
      </c>
      <c r="H100" s="6">
        <v>721</v>
      </c>
      <c r="I100" s="6">
        <v>83.25</v>
      </c>
      <c r="J100" s="3">
        <f t="shared" si="12"/>
        <v>242.46799999999999</v>
      </c>
      <c r="K100" s="3">
        <f t="shared" si="13"/>
        <v>25332.125</v>
      </c>
      <c r="L100" s="3">
        <f t="shared" si="14"/>
        <v>-217.84</v>
      </c>
      <c r="M100" s="3">
        <f t="shared" si="15"/>
        <v>18604.314999999999</v>
      </c>
      <c r="N100" s="3">
        <f t="shared" si="16"/>
        <v>-0.21784000000000001</v>
      </c>
      <c r="O100" s="3">
        <f t="shared" si="16"/>
        <v>18.604315</v>
      </c>
      <c r="AC100" s="3">
        <v>6.37</v>
      </c>
      <c r="AD100" s="3">
        <v>-12.329999923706055</v>
      </c>
      <c r="AE100" s="3">
        <v>-30.950000762939453</v>
      </c>
      <c r="AF100" s="3">
        <f t="shared" si="17"/>
        <v>-12.329999923706055</v>
      </c>
      <c r="AG100" s="3">
        <f t="shared" si="17"/>
        <v>-30.950000762939453</v>
      </c>
    </row>
    <row r="101" spans="1:33" x14ac:dyDescent="0.4">
      <c r="A101" s="6" t="s">
        <v>251</v>
      </c>
      <c r="B101" s="6" t="str">
        <f t="shared" si="9"/>
        <v>18:51:32.289</v>
      </c>
      <c r="C101" s="6">
        <f t="shared" si="10"/>
        <v>67892.289000000004</v>
      </c>
      <c r="D101" s="6">
        <f t="shared" si="11"/>
        <v>9.8460000000050059</v>
      </c>
      <c r="E101" s="6">
        <v>6.1622899999999996</v>
      </c>
      <c r="F101" s="6">
        <v>25408.6</v>
      </c>
      <c r="G101" s="6">
        <v>14527.5</v>
      </c>
      <c r="H101" s="6">
        <v>765.5</v>
      </c>
      <c r="I101" s="6">
        <v>83.25</v>
      </c>
      <c r="J101" s="3">
        <f t="shared" si="12"/>
        <v>183.54599999999999</v>
      </c>
      <c r="K101" s="3">
        <f t="shared" si="13"/>
        <v>25407.937999999998</v>
      </c>
      <c r="L101" s="3">
        <f t="shared" si="14"/>
        <v>-276.762</v>
      </c>
      <c r="M101" s="3">
        <f t="shared" si="15"/>
        <v>18680.127999999997</v>
      </c>
      <c r="N101" s="3">
        <f t="shared" si="16"/>
        <v>-0.27676200000000001</v>
      </c>
      <c r="O101" s="3">
        <f t="shared" si="16"/>
        <v>18.680127999999996</v>
      </c>
      <c r="AC101" s="3">
        <v>6.4320000000000004</v>
      </c>
      <c r="AD101" s="3">
        <v>-10.600000381469727</v>
      </c>
      <c r="AE101" s="3">
        <v>-37.720001220703125</v>
      </c>
      <c r="AF101" s="3">
        <f t="shared" si="17"/>
        <v>-10.600000381469727</v>
      </c>
      <c r="AG101" s="3">
        <f t="shared" si="17"/>
        <v>-37.720001220703125</v>
      </c>
    </row>
    <row r="102" spans="1:33" x14ac:dyDescent="0.4">
      <c r="A102" s="6" t="s">
        <v>252</v>
      </c>
      <c r="B102" s="6" t="str">
        <f t="shared" si="9"/>
        <v>18:51:32.396</v>
      </c>
      <c r="C102" s="6">
        <f t="shared" si="10"/>
        <v>67892.395999999993</v>
      </c>
      <c r="D102" s="6">
        <f t="shared" si="11"/>
        <v>9.9529999999940628</v>
      </c>
      <c r="E102" s="6">
        <v>-23.983000000000001</v>
      </c>
      <c r="F102" s="6">
        <v>25654.7</v>
      </c>
      <c r="G102" s="6">
        <v>14740</v>
      </c>
      <c r="H102" s="6">
        <v>731.5</v>
      </c>
      <c r="I102" s="6">
        <v>82.75</v>
      </c>
      <c r="J102" s="3">
        <f t="shared" si="12"/>
        <v>155.12</v>
      </c>
      <c r="K102" s="3">
        <f t="shared" si="13"/>
        <v>25654.241999999998</v>
      </c>
      <c r="L102" s="3">
        <f t="shared" si="14"/>
        <v>-305.18799999999999</v>
      </c>
      <c r="M102" s="3">
        <f t="shared" si="15"/>
        <v>18926.431999999997</v>
      </c>
      <c r="N102" s="3">
        <f t="shared" si="16"/>
        <v>-0.30518800000000001</v>
      </c>
      <c r="O102" s="3">
        <f t="shared" si="16"/>
        <v>18.926431999999998</v>
      </c>
      <c r="AC102" s="3">
        <v>6.4969999999999999</v>
      </c>
      <c r="AD102" s="3">
        <v>-12.369999885559082</v>
      </c>
      <c r="AE102" s="3">
        <v>-40.040000915527344</v>
      </c>
      <c r="AF102" s="3">
        <f t="shared" si="17"/>
        <v>-12.369999885559082</v>
      </c>
      <c r="AG102" s="3">
        <f t="shared" si="17"/>
        <v>-40.040000915527344</v>
      </c>
    </row>
    <row r="103" spans="1:33" x14ac:dyDescent="0.4">
      <c r="A103" s="6" t="s">
        <v>253</v>
      </c>
      <c r="B103" s="6" t="str">
        <f t="shared" si="9"/>
        <v>18:51:32.490</v>
      </c>
      <c r="C103" s="6">
        <f t="shared" si="10"/>
        <v>67892.490000000005</v>
      </c>
      <c r="D103" s="6">
        <f t="shared" si="11"/>
        <v>10.047000000005937</v>
      </c>
      <c r="E103" s="6">
        <v>-56.322400000000002</v>
      </c>
      <c r="F103" s="6">
        <v>25909.7</v>
      </c>
      <c r="G103" s="6">
        <v>14962</v>
      </c>
      <c r="H103" s="6">
        <v>708</v>
      </c>
      <c r="I103" s="6">
        <v>82.25</v>
      </c>
      <c r="J103" s="3">
        <f t="shared" si="12"/>
        <v>124.56100000000001</v>
      </c>
      <c r="K103" s="3">
        <f t="shared" si="13"/>
        <v>25909.462</v>
      </c>
      <c r="L103" s="3">
        <f t="shared" si="14"/>
        <v>-335.74699999999996</v>
      </c>
      <c r="M103" s="3">
        <f t="shared" si="15"/>
        <v>19181.651999999998</v>
      </c>
      <c r="N103" s="3">
        <f t="shared" si="16"/>
        <v>-0.33574699999999996</v>
      </c>
      <c r="O103" s="3">
        <f t="shared" si="16"/>
        <v>19.181652</v>
      </c>
      <c r="AC103" s="3">
        <v>6.56</v>
      </c>
      <c r="AD103" s="3">
        <v>-6.4099998474121094</v>
      </c>
      <c r="AE103" s="3">
        <v>-32.209999084472656</v>
      </c>
      <c r="AF103" s="3">
        <f t="shared" si="17"/>
        <v>-6.4099998474121094</v>
      </c>
      <c r="AG103" s="3">
        <f t="shared" si="17"/>
        <v>-32.209999084472656</v>
      </c>
    </row>
    <row r="104" spans="1:33" x14ac:dyDescent="0.4">
      <c r="A104" s="6" t="s">
        <v>254</v>
      </c>
      <c r="B104" s="6" t="str">
        <f t="shared" si="9"/>
        <v>18:51:32.597</v>
      </c>
      <c r="C104" s="6">
        <f t="shared" si="10"/>
        <v>67892.596999999994</v>
      </c>
      <c r="D104" s="6">
        <f t="shared" si="11"/>
        <v>10.153999999994994</v>
      </c>
      <c r="E104" s="6">
        <v>-24.178100000000001</v>
      </c>
      <c r="F104" s="6">
        <v>26084.799999999999</v>
      </c>
      <c r="G104" s="6">
        <v>15082.5</v>
      </c>
      <c r="H104" s="6">
        <v>754</v>
      </c>
      <c r="I104" s="6">
        <v>81.75</v>
      </c>
      <c r="J104" s="3">
        <f t="shared" si="12"/>
        <v>157.92699999999999</v>
      </c>
      <c r="K104" s="3">
        <f t="shared" si="13"/>
        <v>26084.332999999999</v>
      </c>
      <c r="L104" s="3">
        <f t="shared" si="14"/>
        <v>-302.38099999999997</v>
      </c>
      <c r="M104" s="3">
        <f t="shared" si="15"/>
        <v>19356.522999999997</v>
      </c>
      <c r="N104" s="3">
        <f t="shared" si="16"/>
        <v>-0.30238099999999996</v>
      </c>
      <c r="O104" s="3">
        <f t="shared" si="16"/>
        <v>19.356522999999999</v>
      </c>
      <c r="AC104" s="3">
        <v>6.6390000000000002</v>
      </c>
      <c r="AD104" s="3">
        <v>-11.529999732971191</v>
      </c>
      <c r="AE104" s="3">
        <v>-25.969999313354492</v>
      </c>
      <c r="AF104" s="3">
        <f t="shared" si="17"/>
        <v>-11.529999732971191</v>
      </c>
      <c r="AG104" s="3">
        <f t="shared" si="17"/>
        <v>-25.969999313354492</v>
      </c>
    </row>
    <row r="105" spans="1:33" x14ac:dyDescent="0.4">
      <c r="A105" s="6" t="s">
        <v>255</v>
      </c>
      <c r="B105" s="6" t="str">
        <f t="shared" si="9"/>
        <v>18:51:32.706</v>
      </c>
      <c r="C105" s="6">
        <f t="shared" si="10"/>
        <v>67892.706000000006</v>
      </c>
      <c r="D105" s="6">
        <f t="shared" si="11"/>
        <v>10.263000000006286</v>
      </c>
      <c r="E105" s="6">
        <v>-36.906399999999998</v>
      </c>
      <c r="F105" s="6">
        <v>26324.799999999999</v>
      </c>
      <c r="G105" s="6">
        <v>15283</v>
      </c>
      <c r="H105" s="6">
        <v>749</v>
      </c>
      <c r="I105" s="6">
        <v>81.25</v>
      </c>
      <c r="J105" s="3">
        <f t="shared" si="12"/>
        <v>146.875</v>
      </c>
      <c r="K105" s="3">
        <f t="shared" si="13"/>
        <v>26324.416000000001</v>
      </c>
      <c r="L105" s="3">
        <f t="shared" si="14"/>
        <v>-313.43299999999999</v>
      </c>
      <c r="M105" s="3">
        <f t="shared" si="15"/>
        <v>19596.606</v>
      </c>
      <c r="N105" s="3">
        <f t="shared" si="16"/>
        <v>-0.31343300000000002</v>
      </c>
      <c r="O105" s="3">
        <f t="shared" si="16"/>
        <v>19.596606000000001</v>
      </c>
      <c r="AC105" s="3">
        <v>6.6980000000000004</v>
      </c>
      <c r="AD105" s="3">
        <v>-11.819999694824219</v>
      </c>
      <c r="AE105" s="3">
        <v>-25.840000152587891</v>
      </c>
      <c r="AF105" s="3">
        <f t="shared" si="17"/>
        <v>-11.819999694824219</v>
      </c>
      <c r="AG105" s="3">
        <f t="shared" si="17"/>
        <v>-25.840000152587891</v>
      </c>
    </row>
    <row r="106" spans="1:33" x14ac:dyDescent="0.4">
      <c r="A106" s="6" t="s">
        <v>256</v>
      </c>
      <c r="B106" s="6" t="str">
        <f t="shared" si="9"/>
        <v>18:51:32.808</v>
      </c>
      <c r="C106" s="6">
        <f t="shared" si="10"/>
        <v>67892.808000000005</v>
      </c>
      <c r="D106" s="6">
        <f t="shared" si="11"/>
        <v>10.365000000005239</v>
      </c>
      <c r="E106" s="6">
        <v>-50.235100000000003</v>
      </c>
      <c r="F106" s="6">
        <v>26571.599999999999</v>
      </c>
      <c r="G106" s="6">
        <v>15490.5</v>
      </c>
      <c r="H106" s="6">
        <v>743</v>
      </c>
      <c r="I106" s="6">
        <v>80.75</v>
      </c>
      <c r="J106" s="3">
        <f t="shared" si="12"/>
        <v>135.26900000000001</v>
      </c>
      <c r="K106" s="3">
        <f t="shared" si="13"/>
        <v>26571.303</v>
      </c>
      <c r="L106" s="3">
        <f t="shared" si="14"/>
        <v>-325.03899999999999</v>
      </c>
      <c r="M106" s="3">
        <f t="shared" si="15"/>
        <v>19843.492999999999</v>
      </c>
      <c r="N106" s="3">
        <f t="shared" si="16"/>
        <v>-0.32503899999999997</v>
      </c>
      <c r="O106" s="3">
        <f t="shared" si="16"/>
        <v>19.843492999999999</v>
      </c>
      <c r="AC106" s="3">
        <v>6.7750000000000004</v>
      </c>
      <c r="AD106" s="3">
        <v>-12.409999847412109</v>
      </c>
      <c r="AE106" s="3">
        <v>-28.120000839233398</v>
      </c>
      <c r="AF106" s="3">
        <f t="shared" si="17"/>
        <v>-12.409999847412109</v>
      </c>
      <c r="AG106" s="3">
        <f t="shared" si="17"/>
        <v>-28.120000839233398</v>
      </c>
    </row>
    <row r="107" spans="1:33" x14ac:dyDescent="0.4">
      <c r="A107" s="6" t="s">
        <v>257</v>
      </c>
      <c r="B107" s="6" t="str">
        <f t="shared" si="9"/>
        <v>18:51:32.902</v>
      </c>
      <c r="C107" s="6">
        <f t="shared" si="10"/>
        <v>67892.902000000002</v>
      </c>
      <c r="D107" s="6">
        <f t="shared" si="11"/>
        <v>10.459000000002561</v>
      </c>
      <c r="E107" s="6">
        <v>-72.903000000000006</v>
      </c>
      <c r="F107" s="6">
        <v>26719.7</v>
      </c>
      <c r="G107" s="6">
        <v>15624</v>
      </c>
      <c r="H107" s="6">
        <v>780</v>
      </c>
      <c r="I107" s="6">
        <v>80.5</v>
      </c>
      <c r="J107" s="3">
        <f t="shared" si="12"/>
        <v>113.636</v>
      </c>
      <c r="K107" s="3">
        <f t="shared" si="13"/>
        <v>26719.558000000001</v>
      </c>
      <c r="L107" s="3">
        <f t="shared" si="14"/>
        <v>-346.67200000000003</v>
      </c>
      <c r="M107" s="3">
        <f t="shared" si="15"/>
        <v>19991.748</v>
      </c>
      <c r="N107" s="3">
        <f t="shared" si="16"/>
        <v>-0.34667200000000004</v>
      </c>
      <c r="O107" s="3">
        <f t="shared" si="16"/>
        <v>19.991748000000001</v>
      </c>
      <c r="AC107" s="3">
        <v>6.851</v>
      </c>
      <c r="AD107" s="3">
        <v>-11.470000267028809</v>
      </c>
      <c r="AE107" s="3">
        <v>-27.709999084472656</v>
      </c>
      <c r="AF107" s="3">
        <f t="shared" si="17"/>
        <v>-11.470000267028809</v>
      </c>
      <c r="AG107" s="3">
        <f t="shared" si="17"/>
        <v>-27.709999084472656</v>
      </c>
    </row>
    <row r="108" spans="1:33" x14ac:dyDescent="0.4">
      <c r="A108" s="6" t="s">
        <v>258</v>
      </c>
      <c r="B108" s="6" t="str">
        <f t="shared" si="9"/>
        <v>18:51:33.010</v>
      </c>
      <c r="C108" s="6">
        <f t="shared" si="10"/>
        <v>67893.009999999995</v>
      </c>
      <c r="D108" s="6">
        <f t="shared" si="11"/>
        <v>10.56699999999546</v>
      </c>
      <c r="E108" s="6">
        <v>-124.84</v>
      </c>
      <c r="F108" s="6">
        <v>26911.4</v>
      </c>
      <c r="G108" s="6">
        <v>15810.5</v>
      </c>
      <c r="H108" s="6">
        <v>681.5</v>
      </c>
      <c r="I108" s="6">
        <v>80.25</v>
      </c>
      <c r="J108" s="3">
        <f t="shared" si="12"/>
        <v>63.039000000000001</v>
      </c>
      <c r="K108" s="3">
        <f t="shared" si="13"/>
        <v>26911.616000000002</v>
      </c>
      <c r="L108" s="3">
        <f t="shared" si="14"/>
        <v>-397.26900000000001</v>
      </c>
      <c r="M108" s="3">
        <f t="shared" si="15"/>
        <v>20183.806</v>
      </c>
      <c r="N108" s="3">
        <f t="shared" si="16"/>
        <v>-0.39726900000000004</v>
      </c>
      <c r="O108" s="3">
        <f t="shared" si="16"/>
        <v>20.183806000000001</v>
      </c>
      <c r="AC108" s="3">
        <v>6.915</v>
      </c>
      <c r="AD108" s="3">
        <v>-9.9700002670288086</v>
      </c>
      <c r="AE108" s="3">
        <v>-24.100000381469727</v>
      </c>
      <c r="AF108" s="3">
        <f t="shared" si="17"/>
        <v>-9.9700002670288086</v>
      </c>
      <c r="AG108" s="3">
        <f t="shared" si="17"/>
        <v>-24.100000381469727</v>
      </c>
    </row>
    <row r="109" spans="1:33" x14ac:dyDescent="0.4">
      <c r="A109" s="6" t="s">
        <v>259</v>
      </c>
      <c r="B109" s="6" t="str">
        <f t="shared" si="9"/>
        <v>18:51:33.104</v>
      </c>
      <c r="C109" s="6">
        <f t="shared" si="10"/>
        <v>67893.104000000007</v>
      </c>
      <c r="D109" s="6">
        <f t="shared" si="11"/>
        <v>10.661000000007334</v>
      </c>
      <c r="E109" s="6">
        <v>-81.757599999999996</v>
      </c>
      <c r="F109" s="6">
        <v>27214</v>
      </c>
      <c r="G109" s="6">
        <v>16034</v>
      </c>
      <c r="H109" s="6">
        <v>775</v>
      </c>
      <c r="I109" s="6">
        <v>79.5</v>
      </c>
      <c r="J109" s="3">
        <f t="shared" si="12"/>
        <v>108.232</v>
      </c>
      <c r="K109" s="3">
        <f t="shared" si="13"/>
        <v>27213.907999999999</v>
      </c>
      <c r="L109" s="3">
        <f t="shared" si="14"/>
        <v>-352.07600000000002</v>
      </c>
      <c r="M109" s="3">
        <f t="shared" si="15"/>
        <v>20486.097999999998</v>
      </c>
      <c r="N109" s="3">
        <f t="shared" si="16"/>
        <v>-0.35207600000000006</v>
      </c>
      <c r="O109" s="3">
        <f t="shared" si="16"/>
        <v>20.486097999999998</v>
      </c>
      <c r="AC109" s="3">
        <v>6.9630000000000001</v>
      </c>
      <c r="AD109" s="3">
        <v>-10.039999961853027</v>
      </c>
      <c r="AE109" s="3">
        <v>-22.579999923706055</v>
      </c>
      <c r="AF109" s="3">
        <f t="shared" si="17"/>
        <v>-10.039999961853027</v>
      </c>
      <c r="AG109" s="3">
        <f t="shared" si="17"/>
        <v>-22.579999923706055</v>
      </c>
    </row>
    <row r="110" spans="1:33" x14ac:dyDescent="0.4">
      <c r="A110" s="6" t="s">
        <v>260</v>
      </c>
      <c r="B110" s="6" t="str">
        <f t="shared" si="9"/>
        <v>18:51:33.213</v>
      </c>
      <c r="C110" s="6">
        <f t="shared" si="10"/>
        <v>67893.213000000003</v>
      </c>
      <c r="D110" s="6">
        <f t="shared" si="11"/>
        <v>10.770000000004075</v>
      </c>
      <c r="E110" s="6">
        <v>-74.304299999999998</v>
      </c>
      <c r="F110" s="6">
        <v>27327.4</v>
      </c>
      <c r="G110" s="6">
        <v>16123.5</v>
      </c>
      <c r="H110" s="6">
        <v>730.5</v>
      </c>
      <c r="I110" s="6">
        <v>79.25</v>
      </c>
      <c r="J110" s="3">
        <f t="shared" si="12"/>
        <v>116.477</v>
      </c>
      <c r="K110" s="3">
        <f t="shared" si="13"/>
        <v>27327.253000000001</v>
      </c>
      <c r="L110" s="3">
        <f t="shared" si="14"/>
        <v>-343.83100000000002</v>
      </c>
      <c r="M110" s="3">
        <f t="shared" si="15"/>
        <v>20599.442999999999</v>
      </c>
      <c r="N110" s="3">
        <f t="shared" si="16"/>
        <v>-0.343831</v>
      </c>
      <c r="O110" s="3">
        <f t="shared" si="16"/>
        <v>20.599443000000001</v>
      </c>
      <c r="AC110" s="3">
        <v>7.0289999999999999</v>
      </c>
      <c r="AD110" s="3">
        <v>-9.380000114440918</v>
      </c>
      <c r="AE110" s="3">
        <v>-21.379999160766602</v>
      </c>
      <c r="AF110" s="3">
        <f t="shared" si="17"/>
        <v>-9.380000114440918</v>
      </c>
      <c r="AG110" s="3">
        <f t="shared" si="17"/>
        <v>-21.379999160766602</v>
      </c>
    </row>
    <row r="111" spans="1:33" x14ac:dyDescent="0.4">
      <c r="A111" s="6" t="s">
        <v>261</v>
      </c>
      <c r="B111" s="6" t="str">
        <f t="shared" si="9"/>
        <v>18:51:33.305</v>
      </c>
      <c r="C111" s="6">
        <f t="shared" si="10"/>
        <v>67893.304999999993</v>
      </c>
      <c r="D111" s="6">
        <f t="shared" si="11"/>
        <v>10.861999999993714</v>
      </c>
      <c r="E111" s="6">
        <v>-79.332800000000006</v>
      </c>
      <c r="F111" s="6">
        <v>27588.2</v>
      </c>
      <c r="G111" s="6">
        <v>16342.5</v>
      </c>
      <c r="H111" s="6">
        <v>720.5</v>
      </c>
      <c r="I111" s="6">
        <v>78.75</v>
      </c>
      <c r="J111" s="3">
        <f t="shared" si="12"/>
        <v>113.27</v>
      </c>
      <c r="K111" s="3">
        <f t="shared" si="13"/>
        <v>27588.081999999999</v>
      </c>
      <c r="L111" s="3">
        <f t="shared" si="14"/>
        <v>-347.03800000000001</v>
      </c>
      <c r="M111" s="3">
        <f t="shared" si="15"/>
        <v>20860.271999999997</v>
      </c>
      <c r="N111" s="3">
        <f t="shared" si="16"/>
        <v>-0.34703800000000001</v>
      </c>
      <c r="O111" s="3">
        <f t="shared" si="16"/>
        <v>20.860271999999998</v>
      </c>
      <c r="AC111" s="3">
        <v>7.0960000000000001</v>
      </c>
      <c r="AD111" s="3">
        <v>-5.8400001525878906</v>
      </c>
      <c r="AE111" s="3">
        <v>-24.760000228881836</v>
      </c>
      <c r="AF111" s="3">
        <f t="shared" si="17"/>
        <v>-5.8400001525878906</v>
      </c>
      <c r="AG111" s="3">
        <f t="shared" si="17"/>
        <v>-24.760000228881836</v>
      </c>
    </row>
    <row r="112" spans="1:33" x14ac:dyDescent="0.4">
      <c r="A112" s="6" t="s">
        <v>262</v>
      </c>
      <c r="B112" s="6" t="str">
        <f t="shared" si="9"/>
        <v>18:51:33.399</v>
      </c>
      <c r="C112" s="6">
        <f t="shared" si="10"/>
        <v>67893.399000000005</v>
      </c>
      <c r="D112" s="6">
        <f t="shared" si="11"/>
        <v>10.956000000005588</v>
      </c>
      <c r="E112" s="6">
        <v>-71.084400000000002</v>
      </c>
      <c r="F112" s="6">
        <v>27704.9</v>
      </c>
      <c r="G112" s="6">
        <v>16435</v>
      </c>
      <c r="H112" s="6">
        <v>764</v>
      </c>
      <c r="I112" s="6">
        <v>78.5</v>
      </c>
      <c r="J112" s="3">
        <f t="shared" si="12"/>
        <v>122.33199999999999</v>
      </c>
      <c r="K112" s="3">
        <f t="shared" si="13"/>
        <v>27704.721000000001</v>
      </c>
      <c r="L112" s="3">
        <f t="shared" si="14"/>
        <v>-337.976</v>
      </c>
      <c r="M112" s="3">
        <f t="shared" si="15"/>
        <v>20976.911</v>
      </c>
      <c r="N112" s="3">
        <f t="shared" si="16"/>
        <v>-0.337976</v>
      </c>
      <c r="O112" s="3">
        <f t="shared" si="16"/>
        <v>20.976911000000001</v>
      </c>
      <c r="AC112" s="3">
        <v>7.17</v>
      </c>
      <c r="AD112" s="3">
        <v>-10.890000343322754</v>
      </c>
      <c r="AE112" s="3">
        <v>-22.069999694824219</v>
      </c>
      <c r="AF112" s="3">
        <f t="shared" si="17"/>
        <v>-10.890000343322754</v>
      </c>
      <c r="AG112" s="3">
        <f t="shared" si="17"/>
        <v>-22.069999694824219</v>
      </c>
    </row>
    <row r="113" spans="1:33" x14ac:dyDescent="0.4">
      <c r="A113" s="6" t="s">
        <v>263</v>
      </c>
      <c r="B113" s="6" t="str">
        <f t="shared" si="9"/>
        <v>18:51:33.505</v>
      </c>
      <c r="C113" s="6">
        <f t="shared" si="10"/>
        <v>67893.505000000005</v>
      </c>
      <c r="D113" s="6">
        <f t="shared" si="11"/>
        <v>11.062000000005355</v>
      </c>
      <c r="E113" s="6">
        <v>-126.80200000000001</v>
      </c>
      <c r="F113" s="6">
        <v>27920.7</v>
      </c>
      <c r="G113" s="6">
        <v>16646</v>
      </c>
      <c r="H113" s="6">
        <v>690.5</v>
      </c>
      <c r="I113" s="6">
        <v>78.25</v>
      </c>
      <c r="J113" s="3">
        <f t="shared" si="12"/>
        <v>68.123000000000005</v>
      </c>
      <c r="K113" s="3">
        <f t="shared" si="13"/>
        <v>27920.904999999999</v>
      </c>
      <c r="L113" s="3">
        <f t="shared" si="14"/>
        <v>-392.185</v>
      </c>
      <c r="M113" s="3">
        <f t="shared" si="15"/>
        <v>21193.094999999998</v>
      </c>
      <c r="N113" s="3">
        <f t="shared" si="16"/>
        <v>-0.39218500000000001</v>
      </c>
      <c r="O113" s="3">
        <f t="shared" si="16"/>
        <v>21.193095</v>
      </c>
      <c r="AC113" s="3">
        <v>7.242</v>
      </c>
      <c r="AD113" s="3">
        <v>-11.359999656677246</v>
      </c>
      <c r="AE113" s="3">
        <v>-23.260000228881836</v>
      </c>
      <c r="AF113" s="3">
        <f t="shared" si="17"/>
        <v>-11.359999656677246</v>
      </c>
      <c r="AG113" s="3">
        <f t="shared" si="17"/>
        <v>-23.260000228881836</v>
      </c>
    </row>
    <row r="114" spans="1:33" x14ac:dyDescent="0.4">
      <c r="A114" s="6" t="s">
        <v>264</v>
      </c>
      <c r="B114" s="6" t="str">
        <f t="shared" si="9"/>
        <v>18:51:33.604</v>
      </c>
      <c r="C114" s="6">
        <f t="shared" si="10"/>
        <v>67893.604000000007</v>
      </c>
      <c r="D114" s="6">
        <f t="shared" si="11"/>
        <v>11.161000000007334</v>
      </c>
      <c r="E114" s="6">
        <v>-122.333</v>
      </c>
      <c r="F114" s="6">
        <v>28182.3</v>
      </c>
      <c r="G114" s="6">
        <v>16863</v>
      </c>
      <c r="H114" s="6">
        <v>707.5</v>
      </c>
      <c r="I114" s="6">
        <v>77.75</v>
      </c>
      <c r="J114" s="3">
        <f t="shared" si="12"/>
        <v>74.418000000000006</v>
      </c>
      <c r="K114" s="3">
        <f t="shared" si="13"/>
        <v>28182.467000000001</v>
      </c>
      <c r="L114" s="3">
        <f t="shared" si="14"/>
        <v>-385.89</v>
      </c>
      <c r="M114" s="3">
        <f t="shared" si="15"/>
        <v>21454.656999999999</v>
      </c>
      <c r="N114" s="3">
        <f t="shared" si="16"/>
        <v>-0.38589000000000001</v>
      </c>
      <c r="O114" s="3">
        <f t="shared" si="16"/>
        <v>21.454657000000001</v>
      </c>
      <c r="AC114" s="3">
        <v>7.31</v>
      </c>
      <c r="AD114" s="3">
        <v>-9.6599998474121094</v>
      </c>
      <c r="AE114" s="3">
        <v>-26.520000457763672</v>
      </c>
      <c r="AF114" s="3">
        <f t="shared" si="17"/>
        <v>-9.6599998474121094</v>
      </c>
      <c r="AG114" s="3">
        <f t="shared" si="17"/>
        <v>-26.520000457763672</v>
      </c>
    </row>
    <row r="115" spans="1:33" x14ac:dyDescent="0.4">
      <c r="A115" s="6" t="s">
        <v>265</v>
      </c>
      <c r="B115" s="6" t="str">
        <f t="shared" si="9"/>
        <v>18:51:33.707</v>
      </c>
      <c r="C115" s="6">
        <f t="shared" si="10"/>
        <v>67893.706999999995</v>
      </c>
      <c r="D115" s="6">
        <f t="shared" si="11"/>
        <v>11.263999999995576</v>
      </c>
      <c r="E115" s="6">
        <v>-120.124</v>
      </c>
      <c r="F115" s="6">
        <v>28315.7</v>
      </c>
      <c r="G115" s="6">
        <v>16974</v>
      </c>
      <c r="H115" s="6">
        <v>750</v>
      </c>
      <c r="I115" s="6">
        <v>77.5</v>
      </c>
      <c r="J115" s="3">
        <f t="shared" si="12"/>
        <v>77.558000000000007</v>
      </c>
      <c r="K115" s="3">
        <f t="shared" si="13"/>
        <v>28315.848999999998</v>
      </c>
      <c r="L115" s="3">
        <f t="shared" si="14"/>
        <v>-382.75</v>
      </c>
      <c r="M115" s="3">
        <f t="shared" si="15"/>
        <v>21588.038999999997</v>
      </c>
      <c r="N115" s="3">
        <f t="shared" si="16"/>
        <v>-0.38275000000000003</v>
      </c>
      <c r="O115" s="3">
        <f t="shared" si="16"/>
        <v>21.588038999999998</v>
      </c>
      <c r="AC115" s="3">
        <v>7.3769999999999998</v>
      </c>
      <c r="AD115" s="3">
        <v>-8.380000114440918</v>
      </c>
      <c r="AE115" s="3">
        <v>-29.530000686645508</v>
      </c>
      <c r="AF115" s="3">
        <f t="shared" si="17"/>
        <v>-8.380000114440918</v>
      </c>
      <c r="AG115" s="3">
        <f t="shared" si="17"/>
        <v>-29.530000686645508</v>
      </c>
    </row>
    <row r="116" spans="1:33" x14ac:dyDescent="0.4">
      <c r="A116" s="6" t="s">
        <v>266</v>
      </c>
      <c r="B116" s="6" t="str">
        <f t="shared" si="9"/>
        <v>18:51:33.802</v>
      </c>
      <c r="C116" s="6">
        <f t="shared" si="10"/>
        <v>67893.801999999996</v>
      </c>
      <c r="D116" s="6">
        <f t="shared" si="11"/>
        <v>11.35899999999674</v>
      </c>
      <c r="E116" s="6">
        <v>-107.72199999999999</v>
      </c>
      <c r="F116" s="6">
        <v>28575.4</v>
      </c>
      <c r="G116" s="6">
        <v>17187</v>
      </c>
      <c r="H116" s="6">
        <v>748</v>
      </c>
      <c r="I116" s="6">
        <v>77</v>
      </c>
      <c r="J116" s="3">
        <f t="shared" si="12"/>
        <v>91.772999999999996</v>
      </c>
      <c r="K116" s="3">
        <f t="shared" si="13"/>
        <v>28575.455999999998</v>
      </c>
      <c r="L116" s="3">
        <f t="shared" si="14"/>
        <v>-368.53499999999997</v>
      </c>
      <c r="M116" s="3">
        <f t="shared" si="15"/>
        <v>21847.645999999997</v>
      </c>
      <c r="N116" s="3">
        <f t="shared" si="16"/>
        <v>-0.368535</v>
      </c>
      <c r="O116" s="3">
        <f t="shared" si="16"/>
        <v>21.847645999999997</v>
      </c>
      <c r="AC116" s="3">
        <v>7.4320000000000004</v>
      </c>
      <c r="AD116" s="3">
        <v>-11.710000038146973</v>
      </c>
      <c r="AE116" s="3">
        <v>-22.780000686645508</v>
      </c>
      <c r="AF116" s="3">
        <f t="shared" si="17"/>
        <v>-11.710000038146973</v>
      </c>
      <c r="AG116" s="3">
        <f t="shared" si="17"/>
        <v>-22.780000686645508</v>
      </c>
    </row>
    <row r="117" spans="1:33" x14ac:dyDescent="0.4">
      <c r="A117" s="6" t="s">
        <v>267</v>
      </c>
      <c r="B117" s="6" t="str">
        <f t="shared" si="9"/>
        <v>18:51:33.905</v>
      </c>
      <c r="C117" s="6">
        <f t="shared" si="10"/>
        <v>67893.904999999999</v>
      </c>
      <c r="D117" s="6">
        <f t="shared" si="11"/>
        <v>11.461999999999534</v>
      </c>
      <c r="E117" s="6">
        <v>-169.19800000000001</v>
      </c>
      <c r="F117" s="6">
        <v>28817.200000000001</v>
      </c>
      <c r="G117" s="6">
        <v>17425</v>
      </c>
      <c r="H117" s="6">
        <v>662</v>
      </c>
      <c r="I117" s="6">
        <v>76.75</v>
      </c>
      <c r="J117" s="3">
        <f t="shared" si="12"/>
        <v>31.986000000000001</v>
      </c>
      <c r="K117" s="3">
        <f t="shared" si="13"/>
        <v>28817.679</v>
      </c>
      <c r="L117" s="3">
        <f t="shared" si="14"/>
        <v>-428.322</v>
      </c>
      <c r="M117" s="3">
        <f t="shared" si="15"/>
        <v>22089.868999999999</v>
      </c>
      <c r="N117" s="3">
        <f t="shared" si="16"/>
        <v>-0.42832200000000004</v>
      </c>
      <c r="O117" s="3">
        <f t="shared" si="16"/>
        <v>22.089869</v>
      </c>
      <c r="AC117" s="3">
        <v>7.4960000000000004</v>
      </c>
      <c r="AD117" s="3">
        <v>-13.109999656677246</v>
      </c>
      <c r="AE117" s="3">
        <v>-36.450000762939453</v>
      </c>
      <c r="AF117" s="3">
        <f t="shared" si="17"/>
        <v>-13.109999656677246</v>
      </c>
      <c r="AG117" s="3">
        <f t="shared" si="17"/>
        <v>-36.450000762939453</v>
      </c>
    </row>
    <row r="118" spans="1:33" x14ac:dyDescent="0.4">
      <c r="A118" s="6" t="s">
        <v>268</v>
      </c>
      <c r="B118" s="6" t="str">
        <f t="shared" si="9"/>
        <v>18:51:33.998</v>
      </c>
      <c r="C118" s="6">
        <f t="shared" si="10"/>
        <v>67893.998000000007</v>
      </c>
      <c r="D118" s="6">
        <f t="shared" si="11"/>
        <v>11.555000000007567</v>
      </c>
      <c r="E118" s="6">
        <v>-155.22</v>
      </c>
      <c r="F118" s="6">
        <v>28940</v>
      </c>
      <c r="G118" s="6">
        <v>17522</v>
      </c>
      <c r="H118" s="6">
        <v>737</v>
      </c>
      <c r="I118" s="6">
        <v>76.5</v>
      </c>
      <c r="J118" s="3">
        <f t="shared" si="12"/>
        <v>46.820999999999998</v>
      </c>
      <c r="K118" s="3">
        <f t="shared" si="13"/>
        <v>28940.378000000001</v>
      </c>
      <c r="L118" s="3">
        <f t="shared" si="14"/>
        <v>-413.48699999999997</v>
      </c>
      <c r="M118" s="3">
        <f t="shared" si="15"/>
        <v>22212.567999999999</v>
      </c>
      <c r="N118" s="3">
        <f t="shared" si="16"/>
        <v>-0.41348699999999999</v>
      </c>
      <c r="O118" s="3">
        <f t="shared" si="16"/>
        <v>22.212568000000001</v>
      </c>
      <c r="AC118" s="3">
        <v>7.5650000000000004</v>
      </c>
      <c r="AD118" s="3">
        <v>-9.9799995422363281</v>
      </c>
      <c r="AE118" s="3">
        <v>-42.889999389648438</v>
      </c>
      <c r="AF118" s="3">
        <f t="shared" si="17"/>
        <v>-9.9799995422363281</v>
      </c>
      <c r="AG118" s="3">
        <f t="shared" si="17"/>
        <v>-42.889999389648438</v>
      </c>
    </row>
    <row r="119" spans="1:33" x14ac:dyDescent="0.4">
      <c r="A119" s="6" t="s">
        <v>269</v>
      </c>
      <c r="B119" s="6" t="str">
        <f t="shared" si="9"/>
        <v>18:51:34.089</v>
      </c>
      <c r="C119" s="6">
        <f t="shared" si="10"/>
        <v>67894.089000000007</v>
      </c>
      <c r="D119" s="6">
        <f t="shared" si="11"/>
        <v>11.646000000007916</v>
      </c>
      <c r="E119" s="6">
        <v>-135.22999999999999</v>
      </c>
      <c r="F119" s="6">
        <v>29203.599999999999</v>
      </c>
      <c r="G119" s="6">
        <v>17737</v>
      </c>
      <c r="H119" s="6">
        <v>735</v>
      </c>
      <c r="I119" s="6">
        <v>76</v>
      </c>
      <c r="J119" s="3">
        <f t="shared" si="12"/>
        <v>68.650999999999996</v>
      </c>
      <c r="K119" s="3">
        <f t="shared" si="13"/>
        <v>29203.831999999999</v>
      </c>
      <c r="L119" s="3">
        <f t="shared" si="14"/>
        <v>-391.65699999999998</v>
      </c>
      <c r="M119" s="3">
        <f t="shared" si="15"/>
        <v>22476.021999999997</v>
      </c>
      <c r="N119" s="3">
        <f t="shared" si="16"/>
        <v>-0.39165699999999998</v>
      </c>
      <c r="O119" s="3">
        <f t="shared" si="16"/>
        <v>22.476021999999997</v>
      </c>
      <c r="AC119" s="3">
        <v>7.6280000000000001</v>
      </c>
      <c r="AD119" s="3">
        <v>-11.779999732971191</v>
      </c>
      <c r="AE119" s="3">
        <v>-39.740001678466797</v>
      </c>
      <c r="AF119" s="3">
        <f t="shared" si="17"/>
        <v>-11.779999732971191</v>
      </c>
      <c r="AG119" s="3">
        <f t="shared" si="17"/>
        <v>-39.740001678466797</v>
      </c>
    </row>
    <row r="120" spans="1:33" x14ac:dyDescent="0.4">
      <c r="A120" s="6" t="s">
        <v>270</v>
      </c>
      <c r="B120" s="6" t="str">
        <f t="shared" si="9"/>
        <v>18:51:34.188</v>
      </c>
      <c r="C120" s="6">
        <f t="shared" si="10"/>
        <v>67894.187999999995</v>
      </c>
      <c r="D120" s="6">
        <f t="shared" si="11"/>
        <v>11.744999999995343</v>
      </c>
      <c r="E120" s="6">
        <v>-116.836</v>
      </c>
      <c r="F120" s="6">
        <v>29323.9</v>
      </c>
      <c r="G120" s="6">
        <v>17831</v>
      </c>
      <c r="H120" s="6">
        <v>674.5</v>
      </c>
      <c r="I120" s="6">
        <v>75.75</v>
      </c>
      <c r="J120" s="3">
        <f t="shared" si="12"/>
        <v>87.885000000000005</v>
      </c>
      <c r="K120" s="3">
        <f t="shared" si="13"/>
        <v>29324.001</v>
      </c>
      <c r="L120" s="3">
        <f t="shared" si="14"/>
        <v>-372.423</v>
      </c>
      <c r="M120" s="3">
        <f t="shared" si="15"/>
        <v>22596.190999999999</v>
      </c>
      <c r="N120" s="3">
        <f t="shared" si="16"/>
        <v>-0.372423</v>
      </c>
      <c r="O120" s="3">
        <f t="shared" si="16"/>
        <v>22.596191000000001</v>
      </c>
      <c r="AC120" s="3">
        <v>7.7039999999999997</v>
      </c>
      <c r="AD120" s="3">
        <v>-9.0399999618530273</v>
      </c>
      <c r="AE120" s="3">
        <v>-39.520000457763672</v>
      </c>
      <c r="AF120" s="3">
        <f t="shared" si="17"/>
        <v>-9.0399999618530273</v>
      </c>
      <c r="AG120" s="3">
        <f t="shared" si="17"/>
        <v>-39.520000457763672</v>
      </c>
    </row>
    <row r="121" spans="1:33" x14ac:dyDescent="0.4">
      <c r="A121" s="6" t="s">
        <v>271</v>
      </c>
      <c r="B121" s="6" t="str">
        <f t="shared" si="9"/>
        <v>18:51:34.292</v>
      </c>
      <c r="C121" s="6">
        <f t="shared" si="10"/>
        <v>67894.292000000001</v>
      </c>
      <c r="D121" s="6">
        <f t="shared" si="11"/>
        <v>11.849000000001979</v>
      </c>
      <c r="E121" s="6">
        <v>-144.82599999999999</v>
      </c>
      <c r="F121" s="6">
        <v>29524.799999999999</v>
      </c>
      <c r="G121" s="6">
        <v>18018</v>
      </c>
      <c r="H121" s="6">
        <v>735</v>
      </c>
      <c r="I121" s="6">
        <v>75.5</v>
      </c>
      <c r="J121" s="3">
        <f t="shared" si="12"/>
        <v>61.298000000000002</v>
      </c>
      <c r="K121" s="3">
        <f t="shared" si="13"/>
        <v>29525.092000000001</v>
      </c>
      <c r="L121" s="3">
        <f t="shared" si="14"/>
        <v>-399.01</v>
      </c>
      <c r="M121" s="3">
        <f t="shared" si="15"/>
        <v>22797.281999999999</v>
      </c>
      <c r="N121" s="3">
        <f t="shared" si="16"/>
        <v>-0.39900999999999998</v>
      </c>
      <c r="O121" s="3">
        <f t="shared" si="16"/>
        <v>22.797281999999999</v>
      </c>
      <c r="AC121" s="3">
        <v>7.76</v>
      </c>
      <c r="AD121" s="3">
        <v>-10.880000114440918</v>
      </c>
      <c r="AE121" s="3">
        <v>-47.439998626708984</v>
      </c>
      <c r="AF121" s="3">
        <f t="shared" si="17"/>
        <v>-10.880000114440918</v>
      </c>
      <c r="AG121" s="3">
        <f t="shared" si="17"/>
        <v>-47.439998626708984</v>
      </c>
    </row>
    <row r="122" spans="1:33" x14ac:dyDescent="0.4">
      <c r="A122" s="6" t="s">
        <v>272</v>
      </c>
      <c r="B122" s="6" t="str">
        <f t="shared" si="9"/>
        <v>18:51:34.394</v>
      </c>
      <c r="C122" s="6">
        <f t="shared" si="10"/>
        <v>67894.394</v>
      </c>
      <c r="D122" s="6">
        <f t="shared" si="11"/>
        <v>11.951000000000931</v>
      </c>
      <c r="E122" s="6">
        <v>-104</v>
      </c>
      <c r="F122" s="6">
        <v>29768.6</v>
      </c>
      <c r="G122" s="6">
        <v>18208</v>
      </c>
      <c r="H122" s="6">
        <v>734</v>
      </c>
      <c r="I122" s="6">
        <v>75</v>
      </c>
      <c r="J122" s="3">
        <f t="shared" si="12"/>
        <v>103.825</v>
      </c>
      <c r="K122" s="3">
        <f t="shared" si="13"/>
        <v>29768.600999999999</v>
      </c>
      <c r="L122" s="3">
        <f t="shared" si="14"/>
        <v>-356.483</v>
      </c>
      <c r="M122" s="3">
        <f t="shared" si="15"/>
        <v>23040.790999999997</v>
      </c>
      <c r="N122" s="3">
        <f t="shared" si="16"/>
        <v>-0.35648299999999999</v>
      </c>
      <c r="O122" s="3">
        <f t="shared" si="16"/>
        <v>23.040790999999999</v>
      </c>
      <c r="AC122" s="3">
        <v>7.835</v>
      </c>
      <c r="AD122" s="3">
        <v>-7.5100002288818359</v>
      </c>
      <c r="AE122" s="3">
        <v>-33.659999847412109</v>
      </c>
      <c r="AF122" s="3">
        <f t="shared" si="17"/>
        <v>-7.5100002288818359</v>
      </c>
      <c r="AG122" s="3">
        <f t="shared" si="17"/>
        <v>-33.659999847412109</v>
      </c>
    </row>
    <row r="123" spans="1:33" x14ac:dyDescent="0.4">
      <c r="A123" s="6" t="s">
        <v>273</v>
      </c>
      <c r="B123" s="6" t="str">
        <f t="shared" si="9"/>
        <v>18:51:34.492</v>
      </c>
      <c r="C123" s="6">
        <f t="shared" si="10"/>
        <v>67894.491999999998</v>
      </c>
      <c r="D123" s="6">
        <f t="shared" si="11"/>
        <v>12.048999999999069</v>
      </c>
      <c r="E123" s="6">
        <v>-80.410399999999996</v>
      </c>
      <c r="F123" s="6">
        <v>29887.5</v>
      </c>
      <c r="G123" s="6">
        <v>18299.5</v>
      </c>
      <c r="H123" s="6">
        <v>637.5</v>
      </c>
      <c r="I123" s="6">
        <v>74.75</v>
      </c>
      <c r="J123" s="3">
        <f t="shared" si="12"/>
        <v>128.244</v>
      </c>
      <c r="K123" s="3">
        <f t="shared" si="13"/>
        <v>29887.332999999999</v>
      </c>
      <c r="L123" s="3">
        <f t="shared" si="14"/>
        <v>-332.06399999999996</v>
      </c>
      <c r="M123" s="3">
        <f t="shared" si="15"/>
        <v>23159.522999999997</v>
      </c>
      <c r="N123" s="3">
        <f t="shared" si="16"/>
        <v>-0.33206399999999997</v>
      </c>
      <c r="O123" s="3">
        <f t="shared" si="16"/>
        <v>23.159522999999997</v>
      </c>
      <c r="AC123" s="3">
        <v>7.8929999999999998</v>
      </c>
      <c r="AD123" s="3">
        <v>-11.560000419616699</v>
      </c>
      <c r="AE123" s="3">
        <v>-37.409999847412109</v>
      </c>
      <c r="AF123" s="3">
        <f t="shared" si="17"/>
        <v>-11.560000419616699</v>
      </c>
      <c r="AG123" s="3">
        <f t="shared" si="17"/>
        <v>-37.409999847412109</v>
      </c>
    </row>
    <row r="124" spans="1:33" x14ac:dyDescent="0.4">
      <c r="A124" s="6" t="s">
        <v>274</v>
      </c>
      <c r="B124" s="6" t="str">
        <f t="shared" si="9"/>
        <v>18:51:34.599</v>
      </c>
      <c r="C124" s="6">
        <f t="shared" si="10"/>
        <v>67894.599000000002</v>
      </c>
      <c r="D124" s="6">
        <f t="shared" si="11"/>
        <v>12.156000000002678</v>
      </c>
      <c r="E124" s="6">
        <v>-110.821</v>
      </c>
      <c r="F124" s="6">
        <v>30103.3</v>
      </c>
      <c r="G124" s="6">
        <v>18502</v>
      </c>
      <c r="H124" s="6">
        <v>728</v>
      </c>
      <c r="I124" s="6">
        <v>74.5</v>
      </c>
      <c r="J124" s="3">
        <f t="shared" si="12"/>
        <v>99.340999999999994</v>
      </c>
      <c r="K124" s="3">
        <f t="shared" si="13"/>
        <v>30103.34</v>
      </c>
      <c r="L124" s="3">
        <f t="shared" si="14"/>
        <v>-360.96699999999998</v>
      </c>
      <c r="M124" s="3">
        <f t="shared" si="15"/>
        <v>23375.53</v>
      </c>
      <c r="N124" s="3">
        <f t="shared" si="16"/>
        <v>-0.36096699999999998</v>
      </c>
      <c r="O124" s="3">
        <f t="shared" si="16"/>
        <v>23.375529999999998</v>
      </c>
      <c r="AC124" s="3">
        <v>7.96</v>
      </c>
      <c r="AD124" s="3">
        <v>-9.130000114440918</v>
      </c>
      <c r="AE124" s="3">
        <v>-37.220001220703125</v>
      </c>
      <c r="AF124" s="3">
        <f t="shared" si="17"/>
        <v>-9.130000114440918</v>
      </c>
      <c r="AG124" s="3">
        <f t="shared" si="17"/>
        <v>-37.220001220703125</v>
      </c>
    </row>
    <row r="125" spans="1:33" x14ac:dyDescent="0.4">
      <c r="A125" s="6" t="s">
        <v>275</v>
      </c>
      <c r="B125" s="6" t="str">
        <f t="shared" si="9"/>
        <v>18:51:34.706</v>
      </c>
      <c r="C125" s="6">
        <f t="shared" si="10"/>
        <v>67894.706000000006</v>
      </c>
      <c r="D125" s="6">
        <f t="shared" si="11"/>
        <v>12.263000000006286</v>
      </c>
      <c r="E125" s="6">
        <v>-127.119</v>
      </c>
      <c r="F125" s="6">
        <v>30297.599999999999</v>
      </c>
      <c r="G125" s="6">
        <v>18679.5</v>
      </c>
      <c r="H125" s="6">
        <v>672.5</v>
      </c>
      <c r="I125" s="6">
        <v>74.25</v>
      </c>
      <c r="J125" s="3">
        <f t="shared" si="12"/>
        <v>84.4</v>
      </c>
      <c r="K125" s="3">
        <f t="shared" si="13"/>
        <v>30297.749</v>
      </c>
      <c r="L125" s="3">
        <f t="shared" si="14"/>
        <v>-375.90800000000002</v>
      </c>
      <c r="M125" s="3">
        <f t="shared" si="15"/>
        <v>23569.938999999998</v>
      </c>
      <c r="N125" s="3">
        <f t="shared" si="16"/>
        <v>-0.37590800000000002</v>
      </c>
      <c r="O125" s="3">
        <f t="shared" si="16"/>
        <v>23.569938999999998</v>
      </c>
      <c r="AC125" s="3">
        <v>8.0340000000000007</v>
      </c>
      <c r="AD125" s="3">
        <v>-9.4700002670288086</v>
      </c>
      <c r="AE125" s="3">
        <v>-50.650001525878906</v>
      </c>
      <c r="AF125" s="3">
        <f t="shared" si="17"/>
        <v>-9.4700002670288086</v>
      </c>
      <c r="AG125" s="3">
        <f t="shared" si="17"/>
        <v>-50.650001525878906</v>
      </c>
    </row>
    <row r="126" spans="1:33" x14ac:dyDescent="0.4">
      <c r="A126" s="6" t="s">
        <v>276</v>
      </c>
      <c r="B126" s="6" t="str">
        <f t="shared" si="9"/>
        <v>18:51:34.811</v>
      </c>
      <c r="C126" s="6">
        <f t="shared" si="10"/>
        <v>67894.811000000002</v>
      </c>
      <c r="D126" s="6">
        <f t="shared" si="11"/>
        <v>12.368000000002212</v>
      </c>
      <c r="E126" s="6">
        <v>-92.604399999999998</v>
      </c>
      <c r="F126" s="6">
        <v>30403.5</v>
      </c>
      <c r="G126" s="6">
        <v>18755</v>
      </c>
      <c r="H126" s="6">
        <v>728</v>
      </c>
      <c r="I126" s="6">
        <v>74</v>
      </c>
      <c r="J126" s="3">
        <f t="shared" si="12"/>
        <v>119.65300000000001</v>
      </c>
      <c r="K126" s="3">
        <f t="shared" si="13"/>
        <v>30403.405999999999</v>
      </c>
      <c r="L126" s="3">
        <f t="shared" si="14"/>
        <v>-340.65499999999997</v>
      </c>
      <c r="M126" s="3">
        <f t="shared" si="15"/>
        <v>23675.595999999998</v>
      </c>
      <c r="N126" s="3">
        <f t="shared" si="16"/>
        <v>-0.34065499999999999</v>
      </c>
      <c r="O126" s="3">
        <f t="shared" si="16"/>
        <v>23.675595999999999</v>
      </c>
      <c r="AC126" s="3">
        <v>8.0920000000000005</v>
      </c>
      <c r="AD126" s="3">
        <v>-10.149999618530273</v>
      </c>
      <c r="AE126" s="3">
        <v>-37.709999084472656</v>
      </c>
      <c r="AF126" s="3">
        <f t="shared" si="17"/>
        <v>-10.149999618530273</v>
      </c>
      <c r="AG126" s="3">
        <f t="shared" si="17"/>
        <v>-37.709999084472656</v>
      </c>
    </row>
    <row r="127" spans="1:33" x14ac:dyDescent="0.4">
      <c r="A127" s="6" t="s">
        <v>277</v>
      </c>
      <c r="B127" s="6" t="str">
        <f t="shared" si="9"/>
        <v>18:51:34.910</v>
      </c>
      <c r="C127" s="6">
        <f t="shared" si="10"/>
        <v>67894.91</v>
      </c>
      <c r="D127" s="6">
        <f t="shared" si="11"/>
        <v>12.467000000004191</v>
      </c>
      <c r="E127" s="6">
        <v>-128.34899999999999</v>
      </c>
      <c r="F127" s="6">
        <v>30638.799999999999</v>
      </c>
      <c r="G127" s="6">
        <v>18978.5</v>
      </c>
      <c r="H127" s="6">
        <v>670.5</v>
      </c>
      <c r="I127" s="6">
        <v>73.75</v>
      </c>
      <c r="J127" s="3">
        <f t="shared" si="12"/>
        <v>85.552000000000007</v>
      </c>
      <c r="K127" s="3">
        <f t="shared" si="13"/>
        <v>30638.949000000001</v>
      </c>
      <c r="L127" s="3">
        <f t="shared" si="14"/>
        <v>-374.75599999999997</v>
      </c>
      <c r="M127" s="3">
        <f t="shared" si="15"/>
        <v>23911.138999999999</v>
      </c>
      <c r="N127" s="3">
        <f t="shared" si="16"/>
        <v>-0.37475599999999998</v>
      </c>
      <c r="O127" s="3">
        <f t="shared" si="16"/>
        <v>23.911138999999999</v>
      </c>
      <c r="AC127" s="3">
        <v>8.1630000000000003</v>
      </c>
      <c r="AD127" s="3">
        <v>-8.7600002288818359</v>
      </c>
      <c r="AE127" s="3">
        <v>-31.930000305175781</v>
      </c>
      <c r="AF127" s="3">
        <f t="shared" si="17"/>
        <v>-8.7600002288818359</v>
      </c>
      <c r="AG127" s="3">
        <f t="shared" si="17"/>
        <v>-31.930000305175781</v>
      </c>
    </row>
    <row r="128" spans="1:33" x14ac:dyDescent="0.4">
      <c r="A128" s="6" t="s">
        <v>278</v>
      </c>
      <c r="B128" s="6" t="str">
        <f t="shared" si="9"/>
        <v>18:51:35.015</v>
      </c>
      <c r="C128" s="6">
        <f t="shared" si="10"/>
        <v>67895.014999999999</v>
      </c>
      <c r="D128" s="6">
        <f t="shared" si="11"/>
        <v>12.572000000000116</v>
      </c>
      <c r="E128" s="6">
        <v>-58.001600000000003</v>
      </c>
      <c r="F128" s="6">
        <v>30857.9</v>
      </c>
      <c r="G128" s="6">
        <v>19137.5</v>
      </c>
      <c r="H128" s="6">
        <v>607</v>
      </c>
      <c r="I128" s="6">
        <v>73.25</v>
      </c>
      <c r="J128" s="3">
        <f t="shared" si="12"/>
        <v>157.42699999999999</v>
      </c>
      <c r="K128" s="3">
        <f t="shared" si="13"/>
        <v>30857.553</v>
      </c>
      <c r="L128" s="3">
        <f t="shared" si="14"/>
        <v>-302.88099999999997</v>
      </c>
      <c r="M128" s="3">
        <f t="shared" si="15"/>
        <v>24129.742999999999</v>
      </c>
      <c r="N128" s="3">
        <f t="shared" si="16"/>
        <v>-0.30288099999999996</v>
      </c>
      <c r="O128" s="3">
        <f t="shared" si="16"/>
        <v>24.129742999999998</v>
      </c>
      <c r="AC128" s="3">
        <v>8.2319999999999993</v>
      </c>
      <c r="AD128" s="3">
        <v>-7.809999942779541</v>
      </c>
      <c r="AE128" s="3">
        <v>-48.159999847412109</v>
      </c>
      <c r="AF128" s="3">
        <f t="shared" si="17"/>
        <v>-7.809999942779541</v>
      </c>
      <c r="AG128" s="3">
        <f t="shared" si="17"/>
        <v>-48.159999847412109</v>
      </c>
    </row>
    <row r="129" spans="1:33" x14ac:dyDescent="0.4">
      <c r="A129" s="6" t="s">
        <v>279</v>
      </c>
      <c r="B129" s="6" t="str">
        <f t="shared" si="9"/>
        <v>18:51:35.110</v>
      </c>
      <c r="C129" s="6">
        <f t="shared" si="10"/>
        <v>67895.11</v>
      </c>
      <c r="D129" s="6">
        <f t="shared" si="11"/>
        <v>12.667000000001281</v>
      </c>
      <c r="E129" s="6">
        <v>-93.569500000000005</v>
      </c>
      <c r="F129" s="6">
        <v>30924</v>
      </c>
      <c r="G129" s="6">
        <v>19212.5</v>
      </c>
      <c r="H129" s="6">
        <v>672.5</v>
      </c>
      <c r="I129" s="6">
        <v>73.25</v>
      </c>
      <c r="J129" s="3">
        <f t="shared" si="12"/>
        <v>122.321</v>
      </c>
      <c r="K129" s="3">
        <f t="shared" si="13"/>
        <v>30923.9</v>
      </c>
      <c r="L129" s="3">
        <f t="shared" si="14"/>
        <v>-337.98699999999997</v>
      </c>
      <c r="M129" s="3">
        <f t="shared" si="15"/>
        <v>24196.09</v>
      </c>
      <c r="N129" s="3">
        <f t="shared" si="16"/>
        <v>-0.33798699999999998</v>
      </c>
      <c r="O129" s="3">
        <f t="shared" si="16"/>
        <v>24.196090000000002</v>
      </c>
      <c r="AC129" s="3">
        <v>8.2910000000000004</v>
      </c>
      <c r="AD129" s="3">
        <v>-12.220000267028809</v>
      </c>
      <c r="AE129" s="3">
        <v>-35.25</v>
      </c>
      <c r="AF129" s="3">
        <f t="shared" si="17"/>
        <v>-12.220000267028809</v>
      </c>
      <c r="AG129" s="3">
        <f t="shared" si="17"/>
        <v>-35.25</v>
      </c>
    </row>
    <row r="130" spans="1:33" x14ac:dyDescent="0.4">
      <c r="A130" s="6" t="s">
        <v>280</v>
      </c>
      <c r="B130" s="6" t="str">
        <f t="shared" si="9"/>
        <v>18:51:35.212</v>
      </c>
      <c r="C130" s="6">
        <f t="shared" si="10"/>
        <v>67895.212</v>
      </c>
      <c r="D130" s="6">
        <f t="shared" si="11"/>
        <v>12.769000000000233</v>
      </c>
      <c r="E130" s="6">
        <v>-90.847300000000004</v>
      </c>
      <c r="F130" s="6">
        <v>31097.4</v>
      </c>
      <c r="G130" s="6">
        <v>19364</v>
      </c>
      <c r="H130" s="6">
        <v>722</v>
      </c>
      <c r="I130" s="6">
        <v>73</v>
      </c>
      <c r="J130" s="3">
        <f t="shared" si="12"/>
        <v>126.254</v>
      </c>
      <c r="K130" s="3">
        <f t="shared" si="13"/>
        <v>31097.276000000002</v>
      </c>
      <c r="L130" s="3">
        <f t="shared" si="14"/>
        <v>-334.05399999999997</v>
      </c>
      <c r="M130" s="3">
        <f t="shared" si="15"/>
        <v>24369.466</v>
      </c>
      <c r="N130" s="3">
        <f t="shared" si="16"/>
        <v>-0.33405399999999996</v>
      </c>
      <c r="O130" s="3">
        <f t="shared" si="16"/>
        <v>24.369465999999999</v>
      </c>
      <c r="AC130" s="3">
        <v>8.3550000000000004</v>
      </c>
      <c r="AD130" s="3">
        <v>-12.909999847412109</v>
      </c>
      <c r="AE130" s="3">
        <v>-31.059999465942383</v>
      </c>
      <c r="AF130" s="3">
        <f t="shared" si="17"/>
        <v>-12.909999847412109</v>
      </c>
      <c r="AG130" s="3">
        <f t="shared" si="17"/>
        <v>-31.059999465942383</v>
      </c>
    </row>
    <row r="131" spans="1:33" x14ac:dyDescent="0.4">
      <c r="A131" s="6" t="s">
        <v>281</v>
      </c>
      <c r="B131" s="6" t="str">
        <f t="shared" si="9"/>
        <v>18:51:35.305</v>
      </c>
      <c r="C131" s="6">
        <f t="shared" si="10"/>
        <v>67895.304999999993</v>
      </c>
      <c r="D131" s="6">
        <f t="shared" si="11"/>
        <v>12.861999999993714</v>
      </c>
      <c r="E131" s="6">
        <v>-119.955</v>
      </c>
      <c r="F131" s="6">
        <v>31152.1</v>
      </c>
      <c r="G131" s="6">
        <v>19426</v>
      </c>
      <c r="H131" s="6">
        <v>723</v>
      </c>
      <c r="I131" s="6">
        <v>73</v>
      </c>
      <c r="J131" s="3">
        <f t="shared" si="12"/>
        <v>97.528999999999996</v>
      </c>
      <c r="K131" s="3">
        <f t="shared" si="13"/>
        <v>31152.178</v>
      </c>
      <c r="L131" s="3">
        <f t="shared" si="14"/>
        <v>-362.779</v>
      </c>
      <c r="M131" s="3">
        <f t="shared" si="15"/>
        <v>24424.367999999999</v>
      </c>
      <c r="N131" s="3">
        <f t="shared" si="16"/>
        <v>-0.36277900000000002</v>
      </c>
      <c r="O131" s="3">
        <f t="shared" si="16"/>
        <v>24.424367999999998</v>
      </c>
      <c r="AC131" s="3">
        <v>8.4190000000000005</v>
      </c>
      <c r="AD131" s="3">
        <v>-9.3400001525878906</v>
      </c>
      <c r="AE131" s="3">
        <v>-28.530000686645508</v>
      </c>
      <c r="AF131" s="3">
        <f t="shared" si="17"/>
        <v>-9.3400001525878906</v>
      </c>
      <c r="AG131" s="3">
        <f t="shared" si="17"/>
        <v>-28.530000686645508</v>
      </c>
    </row>
    <row r="132" spans="1:33" x14ac:dyDescent="0.4">
      <c r="A132" s="6" t="s">
        <v>282</v>
      </c>
      <c r="B132" s="6" t="str">
        <f t="shared" si="9"/>
        <v>18:51:35.398</v>
      </c>
      <c r="C132" s="6">
        <f t="shared" si="10"/>
        <v>67895.398000000001</v>
      </c>
      <c r="D132" s="6">
        <f t="shared" si="11"/>
        <v>12.955000000001746</v>
      </c>
      <c r="E132" s="6">
        <v>-97.763199999999998</v>
      </c>
      <c r="F132" s="6">
        <v>31292.1</v>
      </c>
      <c r="G132" s="6">
        <v>19539.5</v>
      </c>
      <c r="H132" s="6">
        <v>674.5</v>
      </c>
      <c r="I132" s="6">
        <v>72.75</v>
      </c>
      <c r="J132" s="3">
        <f t="shared" si="12"/>
        <v>120.697</v>
      </c>
      <c r="K132" s="3">
        <f t="shared" si="13"/>
        <v>31292.02</v>
      </c>
      <c r="L132" s="3">
        <f t="shared" si="14"/>
        <v>-339.61099999999999</v>
      </c>
      <c r="M132" s="3">
        <f t="shared" si="15"/>
        <v>24564.21</v>
      </c>
      <c r="N132" s="3">
        <f t="shared" si="16"/>
        <v>-0.339611</v>
      </c>
      <c r="O132" s="3">
        <f t="shared" si="16"/>
        <v>24.564209999999999</v>
      </c>
      <c r="AC132" s="3">
        <v>8.5020000000000007</v>
      </c>
      <c r="AD132" s="3">
        <v>-10.479999542236328</v>
      </c>
      <c r="AE132" s="3">
        <v>-25.319999694824219</v>
      </c>
      <c r="AF132" s="3">
        <f t="shared" si="17"/>
        <v>-10.479999542236328</v>
      </c>
      <c r="AG132" s="3">
        <f t="shared" si="17"/>
        <v>-25.319999694824219</v>
      </c>
    </row>
    <row r="133" spans="1:33" x14ac:dyDescent="0.4">
      <c r="A133" s="3"/>
      <c r="B133" s="3"/>
      <c r="C133" s="3"/>
      <c r="D133" s="3"/>
      <c r="E133" s="3"/>
      <c r="F133" s="3"/>
      <c r="G133" s="3"/>
      <c r="H133" s="3"/>
      <c r="I133" s="3"/>
      <c r="AC133" s="3">
        <v>8.5630000000000006</v>
      </c>
      <c r="AD133" s="3">
        <v>-7.3899998664855957</v>
      </c>
      <c r="AE133" s="3">
        <v>-23.829999923706055</v>
      </c>
      <c r="AF133" s="3">
        <f t="shared" ref="AF133:AG196" si="18">AD133</f>
        <v>-7.3899998664855957</v>
      </c>
      <c r="AG133" s="3">
        <f t="shared" si="18"/>
        <v>-23.829999923706055</v>
      </c>
    </row>
    <row r="134" spans="1:33" x14ac:dyDescent="0.4">
      <c r="A134" s="3"/>
      <c r="B134" s="3"/>
      <c r="C134" s="3"/>
      <c r="D134" s="3"/>
      <c r="E134" s="3"/>
      <c r="F134" s="3"/>
      <c r="G134" s="3"/>
      <c r="H134" s="3"/>
      <c r="I134" s="3"/>
      <c r="AC134" s="3">
        <v>8.6370000000000005</v>
      </c>
      <c r="AD134" s="3">
        <v>-8.880000114440918</v>
      </c>
      <c r="AE134" s="3">
        <v>-30.670000076293945</v>
      </c>
      <c r="AF134" s="3">
        <f t="shared" si="18"/>
        <v>-8.880000114440918</v>
      </c>
      <c r="AG134" s="3">
        <f t="shared" si="18"/>
        <v>-30.670000076293945</v>
      </c>
    </row>
    <row r="135" spans="1:33" x14ac:dyDescent="0.4">
      <c r="A135" s="3"/>
      <c r="B135" s="3"/>
      <c r="C135" s="3"/>
      <c r="D135" s="3"/>
      <c r="E135" s="3"/>
      <c r="F135" s="3"/>
      <c r="G135" s="3"/>
      <c r="H135" s="3"/>
      <c r="I135" s="3"/>
      <c r="AC135" s="3">
        <v>8.7040000000000006</v>
      </c>
      <c r="AD135" s="3">
        <v>-10.439999580383301</v>
      </c>
      <c r="AE135" s="3">
        <v>-30.110000610351563</v>
      </c>
      <c r="AF135" s="3">
        <f t="shared" si="18"/>
        <v>-10.439999580383301</v>
      </c>
      <c r="AG135" s="3">
        <f t="shared" si="18"/>
        <v>-30.110000610351563</v>
      </c>
    </row>
    <row r="136" spans="1:33" x14ac:dyDescent="0.4">
      <c r="A136" s="3"/>
      <c r="B136" s="3"/>
      <c r="C136" s="3"/>
      <c r="D136" s="3"/>
      <c r="E136" s="3"/>
      <c r="F136" s="3"/>
      <c r="G136" s="3"/>
      <c r="H136" s="3"/>
      <c r="I136" s="3"/>
      <c r="AC136" s="3">
        <v>8.7579999999999991</v>
      </c>
      <c r="AD136" s="3">
        <v>-8.6499996185302734</v>
      </c>
      <c r="AE136" s="3">
        <v>-38.490001678466797</v>
      </c>
      <c r="AF136" s="3">
        <f t="shared" si="18"/>
        <v>-8.6499996185302734</v>
      </c>
      <c r="AG136" s="3">
        <f t="shared" si="18"/>
        <v>-38.490001678466797</v>
      </c>
    </row>
    <row r="137" spans="1:33" x14ac:dyDescent="0.4">
      <c r="A137" s="3"/>
      <c r="B137" s="3"/>
      <c r="C137" s="3"/>
      <c r="D137" s="3"/>
      <c r="E137" s="3"/>
      <c r="F137" s="3"/>
      <c r="G137" s="3"/>
      <c r="H137" s="3"/>
      <c r="I137" s="3"/>
      <c r="AC137" s="3">
        <v>8.8209999999999997</v>
      </c>
      <c r="AD137" s="3">
        <v>-2.2899999618530273</v>
      </c>
      <c r="AE137" s="3">
        <v>-35.650001525878906</v>
      </c>
      <c r="AF137" s="3">
        <f t="shared" si="18"/>
        <v>-2.2899999618530273</v>
      </c>
      <c r="AG137" s="3">
        <f t="shared" si="18"/>
        <v>-35.650001525878906</v>
      </c>
    </row>
    <row r="138" spans="1:33" x14ac:dyDescent="0.4">
      <c r="A138" s="3"/>
      <c r="B138" s="3"/>
      <c r="C138" s="3"/>
      <c r="D138" s="3"/>
      <c r="E138" s="3"/>
      <c r="F138" s="3"/>
      <c r="G138" s="3"/>
      <c r="H138" s="3"/>
      <c r="I138" s="3"/>
      <c r="AC138" s="3">
        <v>8.8849999999999998</v>
      </c>
      <c r="AD138" s="3">
        <v>-7.8600001335144043</v>
      </c>
      <c r="AE138" s="3">
        <v>-31.110000610351563</v>
      </c>
      <c r="AF138" s="3">
        <f t="shared" si="18"/>
        <v>-7.8600001335144043</v>
      </c>
      <c r="AG138" s="3">
        <f t="shared" si="18"/>
        <v>-31.110000610351563</v>
      </c>
    </row>
    <row r="139" spans="1:33" x14ac:dyDescent="0.4">
      <c r="A139" s="3"/>
      <c r="B139" s="3"/>
      <c r="C139" s="3"/>
      <c r="D139" s="3"/>
      <c r="E139" s="3"/>
      <c r="F139" s="3"/>
      <c r="G139" s="3"/>
      <c r="H139" s="3"/>
      <c r="I139" s="3"/>
      <c r="AC139" s="3">
        <v>8.9489999999999998</v>
      </c>
      <c r="AD139" s="3">
        <v>-8.5799999237060547</v>
      </c>
      <c r="AE139" s="3">
        <v>-35.520000457763672</v>
      </c>
      <c r="AF139" s="3">
        <f t="shared" si="18"/>
        <v>-8.5799999237060547</v>
      </c>
      <c r="AG139" s="3">
        <f t="shared" si="18"/>
        <v>-35.520000457763672</v>
      </c>
    </row>
    <row r="140" spans="1:33" x14ac:dyDescent="0.4">
      <c r="A140" s="3"/>
      <c r="B140" s="3"/>
      <c r="C140" s="3"/>
      <c r="D140" s="3"/>
      <c r="E140" s="3"/>
      <c r="F140" s="3"/>
      <c r="G140" s="3"/>
      <c r="H140" s="3"/>
      <c r="I140" s="3"/>
      <c r="AC140" s="3">
        <v>9.0329999999999995</v>
      </c>
      <c r="AD140" s="3">
        <v>-13.039999961853027</v>
      </c>
      <c r="AE140" s="3">
        <v>-30.780000686645508</v>
      </c>
      <c r="AF140" s="3">
        <f t="shared" si="18"/>
        <v>-13.039999961853027</v>
      </c>
      <c r="AG140" s="3">
        <f t="shared" si="18"/>
        <v>-30.780000686645508</v>
      </c>
    </row>
    <row r="141" spans="1:33" x14ac:dyDescent="0.4">
      <c r="A141" s="3"/>
      <c r="B141" s="3"/>
      <c r="C141" s="3"/>
      <c r="D141" s="3"/>
      <c r="E141" s="3"/>
      <c r="F141" s="3"/>
      <c r="G141" s="3"/>
      <c r="H141" s="3"/>
      <c r="I141" s="3"/>
      <c r="AC141" s="3">
        <v>9.1189999999999998</v>
      </c>
      <c r="AD141" s="3">
        <v>-12.279999732971191</v>
      </c>
      <c r="AE141" s="3">
        <v>-43.240001678466797</v>
      </c>
      <c r="AF141" s="3">
        <f t="shared" si="18"/>
        <v>-12.279999732971191</v>
      </c>
      <c r="AG141" s="3">
        <f t="shared" si="18"/>
        <v>-43.240001678466797</v>
      </c>
    </row>
    <row r="142" spans="1:33" x14ac:dyDescent="0.4">
      <c r="A142" s="3"/>
      <c r="B142" s="3"/>
      <c r="C142" s="3"/>
      <c r="D142" s="3"/>
      <c r="E142" s="3"/>
      <c r="F142" s="3"/>
      <c r="G142" s="3"/>
      <c r="H142" s="3"/>
      <c r="I142" s="3"/>
      <c r="AC142" s="3">
        <v>9.1910000000000007</v>
      </c>
      <c r="AD142" s="3">
        <v>-12.069999694824219</v>
      </c>
      <c r="AE142" s="3">
        <v>-42.869998931884766</v>
      </c>
      <c r="AF142" s="3">
        <f t="shared" si="18"/>
        <v>-12.069999694824219</v>
      </c>
      <c r="AG142" s="3">
        <f t="shared" si="18"/>
        <v>-42.869998931884766</v>
      </c>
    </row>
    <row r="143" spans="1:33" x14ac:dyDescent="0.4">
      <c r="A143" s="3"/>
      <c r="B143" s="3"/>
      <c r="C143" s="3"/>
      <c r="D143" s="3"/>
      <c r="E143" s="3"/>
      <c r="F143" s="3"/>
      <c r="G143" s="3"/>
      <c r="H143" s="3"/>
      <c r="I143" s="3"/>
      <c r="AC143" s="3">
        <v>9.2750000000000004</v>
      </c>
      <c r="AD143" s="3">
        <v>-9.1099996566772461</v>
      </c>
      <c r="AE143" s="3">
        <v>-40.599998474121094</v>
      </c>
      <c r="AF143" s="3">
        <f t="shared" si="18"/>
        <v>-9.1099996566772461</v>
      </c>
      <c r="AG143" s="3">
        <f t="shared" si="18"/>
        <v>-40.599998474121094</v>
      </c>
    </row>
    <row r="144" spans="1:33" x14ac:dyDescent="0.4">
      <c r="A144" s="3"/>
      <c r="B144" s="3"/>
      <c r="C144" s="3"/>
      <c r="D144" s="3"/>
      <c r="E144" s="3"/>
      <c r="F144" s="3"/>
      <c r="G144" s="3"/>
      <c r="H144" s="3"/>
      <c r="I144" s="3"/>
      <c r="P144" s="6"/>
      <c r="AC144" s="3">
        <v>9.3559999999999999</v>
      </c>
      <c r="AD144" s="3">
        <v>-8.869999885559082</v>
      </c>
      <c r="AE144" s="3">
        <v>-40.319999694824219</v>
      </c>
      <c r="AF144" s="3">
        <f t="shared" si="18"/>
        <v>-8.869999885559082</v>
      </c>
      <c r="AG144" s="3">
        <f t="shared" si="18"/>
        <v>-40.319999694824219</v>
      </c>
    </row>
    <row r="145" spans="1:33" x14ac:dyDescent="0.4">
      <c r="A145" s="3"/>
      <c r="B145" s="3"/>
      <c r="C145" s="3"/>
      <c r="D145" s="3"/>
      <c r="E145" s="3"/>
      <c r="F145" s="3"/>
      <c r="G145" s="3"/>
      <c r="H145" s="3"/>
      <c r="I145" s="3"/>
      <c r="P145" s="6"/>
      <c r="AC145" s="3">
        <v>9.4209999999999994</v>
      </c>
      <c r="AD145" s="3">
        <v>-7.7300000190734863</v>
      </c>
      <c r="AE145" s="3">
        <v>-43.450000762939453</v>
      </c>
      <c r="AF145" s="3">
        <f t="shared" si="18"/>
        <v>-7.7300000190734863</v>
      </c>
      <c r="AG145" s="3">
        <f t="shared" si="18"/>
        <v>-43.450000762939453</v>
      </c>
    </row>
    <row r="146" spans="1:33" x14ac:dyDescent="0.4">
      <c r="J146" s="6"/>
      <c r="K146" s="6"/>
      <c r="L146" s="6"/>
      <c r="M146" s="6"/>
      <c r="N146" s="6"/>
      <c r="O146" s="6"/>
      <c r="P146" s="6"/>
      <c r="AC146" s="3">
        <v>9.484</v>
      </c>
      <c r="AD146" s="3">
        <v>-8.1999998092651367</v>
      </c>
      <c r="AE146" s="3">
        <v>-39.099998474121094</v>
      </c>
      <c r="AF146" s="3">
        <f t="shared" si="18"/>
        <v>-8.1999998092651367</v>
      </c>
      <c r="AG146" s="3">
        <f t="shared" si="18"/>
        <v>-39.099998474121094</v>
      </c>
    </row>
    <row r="147" spans="1:33" x14ac:dyDescent="0.4">
      <c r="J147" s="6"/>
      <c r="K147" s="6"/>
      <c r="L147" s="6"/>
      <c r="M147" s="6"/>
      <c r="N147" s="6"/>
      <c r="O147" s="6"/>
      <c r="P147" s="6"/>
      <c r="AC147" s="3">
        <v>9.5649999999999995</v>
      </c>
      <c r="AD147" s="3">
        <v>-5.6399998664855957</v>
      </c>
      <c r="AE147" s="3">
        <v>-40.470001220703125</v>
      </c>
      <c r="AF147" s="3">
        <f t="shared" si="18"/>
        <v>-5.6399998664855957</v>
      </c>
      <c r="AG147" s="3">
        <f t="shared" si="18"/>
        <v>-40.470001220703125</v>
      </c>
    </row>
    <row r="148" spans="1:33" x14ac:dyDescent="0.4">
      <c r="J148" s="6"/>
      <c r="K148" s="6"/>
      <c r="L148" s="6"/>
      <c r="M148" s="6"/>
      <c r="N148" s="6"/>
      <c r="O148" s="6"/>
      <c r="P148" s="6"/>
      <c r="AC148" s="3">
        <v>9.6229999999999993</v>
      </c>
      <c r="AD148" s="3">
        <v>-5.0100002288818359</v>
      </c>
      <c r="AE148" s="3">
        <v>-35.810001373291016</v>
      </c>
      <c r="AF148" s="3">
        <f t="shared" si="18"/>
        <v>-5.0100002288818359</v>
      </c>
      <c r="AG148" s="3">
        <f t="shared" si="18"/>
        <v>-35.810001373291016</v>
      </c>
    </row>
    <row r="149" spans="1:33" x14ac:dyDescent="0.4">
      <c r="J149" s="6"/>
      <c r="K149" s="6"/>
      <c r="L149" s="6"/>
      <c r="M149" s="6"/>
      <c r="N149" s="6"/>
      <c r="O149" s="6"/>
      <c r="P149" s="6"/>
      <c r="AC149" s="3">
        <v>9.6929999999999996</v>
      </c>
      <c r="AD149" s="3">
        <v>-3.3499999046325684</v>
      </c>
      <c r="AE149" s="3">
        <v>-42.299999237060547</v>
      </c>
      <c r="AF149" s="3">
        <f t="shared" si="18"/>
        <v>-3.3499999046325684</v>
      </c>
      <c r="AG149" s="3">
        <f t="shared" si="18"/>
        <v>-42.299999237060547</v>
      </c>
    </row>
    <row r="150" spans="1:33" x14ac:dyDescent="0.4">
      <c r="J150" s="6"/>
      <c r="K150" s="6"/>
      <c r="L150" s="6"/>
      <c r="M150" s="6"/>
      <c r="N150" s="6"/>
      <c r="O150" s="6"/>
      <c r="P150" s="6"/>
      <c r="AC150" s="3">
        <v>9.7829999999999995</v>
      </c>
      <c r="AD150" s="3">
        <v>-3.3499999046325684</v>
      </c>
      <c r="AE150" s="3">
        <v>-42.299999237060547</v>
      </c>
      <c r="AF150" s="3">
        <f t="shared" si="18"/>
        <v>-3.3499999046325684</v>
      </c>
      <c r="AG150" s="3">
        <f t="shared" si="18"/>
        <v>-42.299999237060547</v>
      </c>
    </row>
    <row r="151" spans="1:33" x14ac:dyDescent="0.4">
      <c r="J151" s="6"/>
      <c r="K151" s="6"/>
      <c r="L151" s="6"/>
      <c r="M151" s="6"/>
      <c r="N151" s="6"/>
      <c r="O151" s="6"/>
      <c r="P151" s="6"/>
      <c r="AC151" s="3">
        <v>9.8350000000000009</v>
      </c>
      <c r="AD151" s="3">
        <v>-2.309999942779541</v>
      </c>
      <c r="AE151" s="3">
        <v>-38.389999389648438</v>
      </c>
      <c r="AF151" s="3">
        <f t="shared" si="18"/>
        <v>-2.309999942779541</v>
      </c>
      <c r="AG151" s="3">
        <f t="shared" si="18"/>
        <v>-38.389999389648438</v>
      </c>
    </row>
    <row r="152" spans="1:33" x14ac:dyDescent="0.4">
      <c r="J152" s="6"/>
      <c r="K152" s="6"/>
      <c r="L152" s="6"/>
      <c r="M152" s="6"/>
      <c r="N152" s="6"/>
      <c r="O152" s="6"/>
      <c r="P152" s="6"/>
      <c r="AC152" s="3">
        <v>9.8829999999999991</v>
      </c>
      <c r="AD152" s="3">
        <v>-2.5999999046325684</v>
      </c>
      <c r="AE152" s="3">
        <v>-34.200000762939453</v>
      </c>
      <c r="AF152" s="3">
        <f t="shared" si="18"/>
        <v>-2.5999999046325684</v>
      </c>
      <c r="AG152" s="3">
        <f t="shared" si="18"/>
        <v>-34.200000762939453</v>
      </c>
    </row>
    <row r="153" spans="1:33" x14ac:dyDescent="0.4">
      <c r="J153" s="6"/>
      <c r="K153" s="6"/>
      <c r="L153" s="6"/>
      <c r="M153" s="6"/>
      <c r="N153" s="6"/>
      <c r="O153" s="6"/>
      <c r="P153" s="6"/>
      <c r="AC153" s="3">
        <v>9.9559999999999995</v>
      </c>
      <c r="AD153" s="3">
        <v>1.8700000047683716</v>
      </c>
      <c r="AE153" s="3">
        <v>-39.209999084472656</v>
      </c>
      <c r="AF153" s="3">
        <f t="shared" si="18"/>
        <v>1.8700000047683716</v>
      </c>
      <c r="AG153" s="3">
        <f t="shared" si="18"/>
        <v>-39.209999084472656</v>
      </c>
    </row>
    <row r="154" spans="1:33" x14ac:dyDescent="0.4">
      <c r="J154" s="6"/>
      <c r="K154" s="6"/>
      <c r="L154" s="6"/>
      <c r="M154" s="6"/>
      <c r="N154" s="6"/>
      <c r="O154" s="6"/>
      <c r="P154" s="6"/>
      <c r="AC154" s="3">
        <v>10.013</v>
      </c>
      <c r="AD154" s="3">
        <v>-0.49000000953674316</v>
      </c>
      <c r="AE154" s="3">
        <v>-29.829999923706055</v>
      </c>
      <c r="AF154" s="3">
        <f t="shared" si="18"/>
        <v>-0.49000000953674316</v>
      </c>
      <c r="AG154" s="3">
        <f t="shared" si="18"/>
        <v>-29.829999923706055</v>
      </c>
    </row>
    <row r="155" spans="1:33" x14ac:dyDescent="0.4">
      <c r="J155" s="6"/>
      <c r="K155" s="6"/>
      <c r="L155" s="6"/>
      <c r="M155" s="6"/>
      <c r="N155" s="6"/>
      <c r="O155" s="6"/>
      <c r="P155" s="6"/>
      <c r="AC155" s="3">
        <v>10.079000000000001</v>
      </c>
      <c r="AD155" s="3">
        <v>0.15000000596046448</v>
      </c>
      <c r="AE155" s="3">
        <v>-34.180000305175781</v>
      </c>
      <c r="AF155" s="3">
        <f t="shared" si="18"/>
        <v>0.15000000596046448</v>
      </c>
      <c r="AG155" s="3">
        <f t="shared" si="18"/>
        <v>-34.180000305175781</v>
      </c>
    </row>
    <row r="156" spans="1:33" x14ac:dyDescent="0.4">
      <c r="J156" s="6"/>
      <c r="K156" s="6"/>
      <c r="L156" s="6"/>
      <c r="M156" s="6"/>
      <c r="N156" s="6"/>
      <c r="O156" s="6"/>
      <c r="P156" s="6"/>
      <c r="AC156" s="3">
        <v>10.15</v>
      </c>
      <c r="AD156" s="3">
        <v>5.2699999809265137</v>
      </c>
      <c r="AE156" s="3">
        <v>-29.469999313354492</v>
      </c>
      <c r="AF156" s="3">
        <f t="shared" si="18"/>
        <v>5.2699999809265137</v>
      </c>
      <c r="AG156" s="3">
        <f t="shared" si="18"/>
        <v>-29.469999313354492</v>
      </c>
    </row>
    <row r="157" spans="1:33" x14ac:dyDescent="0.4">
      <c r="J157" s="6"/>
      <c r="K157" s="6"/>
      <c r="L157" s="6"/>
      <c r="M157" s="6"/>
      <c r="N157" s="6"/>
      <c r="O157" s="6"/>
      <c r="P157" s="6"/>
      <c r="AC157" s="3">
        <v>10.236000000000001</v>
      </c>
      <c r="AD157" s="3">
        <v>-0.99000000953674316</v>
      </c>
      <c r="AE157" s="3">
        <v>-29.219999313354492</v>
      </c>
      <c r="AF157" s="3">
        <f t="shared" si="18"/>
        <v>-0.99000000953674316</v>
      </c>
      <c r="AG157" s="3">
        <f t="shared" si="18"/>
        <v>-29.219999313354492</v>
      </c>
    </row>
    <row r="158" spans="1:33" x14ac:dyDescent="0.4">
      <c r="J158" s="6"/>
      <c r="K158" s="6"/>
      <c r="L158" s="6"/>
      <c r="M158" s="6"/>
      <c r="N158" s="6"/>
      <c r="O158" s="6"/>
      <c r="P158" s="6"/>
      <c r="AC158" s="3">
        <v>10.311</v>
      </c>
      <c r="AD158" s="3">
        <v>1.3999999761581421</v>
      </c>
      <c r="AE158" s="3">
        <v>-32.009998321533203</v>
      </c>
      <c r="AF158" s="3">
        <f t="shared" si="18"/>
        <v>1.3999999761581421</v>
      </c>
      <c r="AG158" s="3">
        <f t="shared" si="18"/>
        <v>-32.009998321533203</v>
      </c>
    </row>
    <row r="159" spans="1:33" x14ac:dyDescent="0.4">
      <c r="J159" s="6"/>
      <c r="K159" s="6"/>
      <c r="L159" s="6"/>
      <c r="M159" s="6"/>
      <c r="N159" s="6"/>
      <c r="O159" s="6"/>
      <c r="P159" s="6"/>
      <c r="AC159" s="3">
        <v>10.375999999999999</v>
      </c>
      <c r="AD159" s="3">
        <v>1.8899999856948853</v>
      </c>
      <c r="AE159" s="3">
        <v>-32.549999237060547</v>
      </c>
      <c r="AF159" s="3">
        <f t="shared" si="18"/>
        <v>1.8899999856948853</v>
      </c>
      <c r="AG159" s="3">
        <f t="shared" si="18"/>
        <v>-32.549999237060547</v>
      </c>
    </row>
    <row r="160" spans="1:33" x14ac:dyDescent="0.4">
      <c r="J160" s="6"/>
      <c r="K160" s="6"/>
      <c r="L160" s="6"/>
      <c r="M160" s="6"/>
      <c r="N160" s="6"/>
      <c r="O160" s="6"/>
      <c r="P160" s="6"/>
      <c r="AC160" s="3">
        <v>10.435</v>
      </c>
      <c r="AD160" s="3">
        <v>7.0199999809265137</v>
      </c>
      <c r="AE160" s="3">
        <v>-34.099998474121094</v>
      </c>
      <c r="AF160" s="3">
        <f t="shared" si="18"/>
        <v>7.0199999809265137</v>
      </c>
      <c r="AG160" s="3">
        <f t="shared" si="18"/>
        <v>-34.099998474121094</v>
      </c>
    </row>
    <row r="161" spans="10:33" x14ac:dyDescent="0.4">
      <c r="J161" s="6"/>
      <c r="K161" s="6"/>
      <c r="L161" s="6"/>
      <c r="M161" s="6"/>
      <c r="N161" s="6"/>
      <c r="O161" s="6"/>
      <c r="P161" s="6"/>
      <c r="AC161" s="3">
        <v>10.494999999999999</v>
      </c>
      <c r="AD161" s="3">
        <v>5.2899999618530273</v>
      </c>
      <c r="AE161" s="3">
        <v>-28.870000839233398</v>
      </c>
      <c r="AF161" s="3">
        <f t="shared" si="18"/>
        <v>5.2899999618530273</v>
      </c>
      <c r="AG161" s="3">
        <f t="shared" si="18"/>
        <v>-28.870000839233398</v>
      </c>
    </row>
    <row r="162" spans="10:33" x14ac:dyDescent="0.4">
      <c r="J162" s="6"/>
      <c r="K162" s="6"/>
      <c r="L162" s="6"/>
      <c r="M162" s="6"/>
      <c r="N162" s="6"/>
      <c r="O162" s="6"/>
      <c r="P162" s="6"/>
      <c r="AC162" s="3">
        <v>10.551</v>
      </c>
      <c r="AD162" s="3">
        <v>5.2899999618530273</v>
      </c>
      <c r="AE162" s="3">
        <v>-28.870000839233398</v>
      </c>
      <c r="AF162" s="3">
        <f t="shared" si="18"/>
        <v>5.2899999618530273</v>
      </c>
      <c r="AG162" s="3">
        <f t="shared" si="18"/>
        <v>-28.870000839233398</v>
      </c>
    </row>
    <row r="163" spans="10:33" x14ac:dyDescent="0.4">
      <c r="J163" s="6"/>
      <c r="K163" s="6"/>
      <c r="L163" s="6"/>
      <c r="M163" s="6"/>
      <c r="N163" s="6"/>
      <c r="O163" s="6"/>
      <c r="P163" s="6"/>
      <c r="AC163" s="3">
        <v>10.609</v>
      </c>
      <c r="AD163" s="3">
        <v>1.7200000286102295</v>
      </c>
      <c r="AE163" s="3">
        <v>-29.809999465942383</v>
      </c>
      <c r="AF163" s="3">
        <f t="shared" si="18"/>
        <v>1.7200000286102295</v>
      </c>
      <c r="AG163" s="3">
        <f t="shared" si="18"/>
        <v>-29.809999465942383</v>
      </c>
    </row>
    <row r="164" spans="10:33" x14ac:dyDescent="0.4">
      <c r="J164" s="6"/>
      <c r="K164" s="6"/>
      <c r="L164" s="6"/>
      <c r="M164" s="6"/>
      <c r="N164" s="6"/>
      <c r="O164" s="6"/>
      <c r="P164" s="6"/>
      <c r="AC164" s="3">
        <v>10.682</v>
      </c>
      <c r="AD164" s="3">
        <v>1.7200000286102295</v>
      </c>
      <c r="AE164" s="3">
        <v>-29.809999465942383</v>
      </c>
      <c r="AF164" s="3">
        <f t="shared" si="18"/>
        <v>1.7200000286102295</v>
      </c>
      <c r="AG164" s="3">
        <f t="shared" si="18"/>
        <v>-29.809999465942383</v>
      </c>
    </row>
    <row r="165" spans="10:33" x14ac:dyDescent="0.4">
      <c r="J165" s="6"/>
      <c r="K165" s="6"/>
      <c r="L165" s="6"/>
      <c r="M165" s="6"/>
      <c r="N165" s="6"/>
      <c r="O165" s="6"/>
      <c r="P165" s="6"/>
      <c r="AC165" s="3">
        <v>10.754</v>
      </c>
      <c r="AD165" s="3">
        <v>-0.70999997854232788</v>
      </c>
      <c r="AE165" s="3">
        <v>-21.170000076293945</v>
      </c>
      <c r="AF165" s="3">
        <f t="shared" si="18"/>
        <v>-0.70999997854232788</v>
      </c>
      <c r="AG165" s="3">
        <f t="shared" si="18"/>
        <v>-21.170000076293945</v>
      </c>
    </row>
    <row r="166" spans="10:33" x14ac:dyDescent="0.4">
      <c r="J166" s="6"/>
      <c r="K166" s="6"/>
      <c r="L166" s="6"/>
      <c r="M166" s="6"/>
      <c r="N166" s="6"/>
      <c r="O166" s="6"/>
      <c r="P166" s="6"/>
      <c r="AC166" s="3">
        <v>10.826000000000001</v>
      </c>
      <c r="AD166" s="3">
        <v>1.2100000381469727</v>
      </c>
      <c r="AE166" s="3">
        <v>-17.600000381469727</v>
      </c>
      <c r="AF166" s="3">
        <f t="shared" si="18"/>
        <v>1.2100000381469727</v>
      </c>
      <c r="AG166" s="3">
        <f t="shared" si="18"/>
        <v>-17.600000381469727</v>
      </c>
    </row>
    <row r="167" spans="10:33" x14ac:dyDescent="0.4">
      <c r="J167" s="6"/>
      <c r="K167" s="6"/>
      <c r="L167" s="6"/>
      <c r="M167" s="6"/>
      <c r="N167" s="6"/>
      <c r="O167" s="6"/>
      <c r="P167" s="6"/>
      <c r="AC167" s="3">
        <v>10.888999999999999</v>
      </c>
      <c r="AD167" s="3">
        <v>2.5499999523162842</v>
      </c>
      <c r="AE167" s="3">
        <v>-17.920000076293945</v>
      </c>
      <c r="AF167" s="3">
        <f t="shared" si="18"/>
        <v>2.5499999523162842</v>
      </c>
      <c r="AG167" s="3">
        <f t="shared" si="18"/>
        <v>-17.920000076293945</v>
      </c>
    </row>
    <row r="168" spans="10:33" x14ac:dyDescent="0.4">
      <c r="J168" s="6"/>
      <c r="K168" s="6"/>
      <c r="L168" s="6"/>
      <c r="M168" s="6"/>
      <c r="N168" s="6"/>
      <c r="O168" s="6"/>
      <c r="P168" s="6"/>
      <c r="AC168" s="3">
        <v>10.951000000000001</v>
      </c>
      <c r="AD168" s="3">
        <v>-3.5</v>
      </c>
      <c r="AE168" s="3">
        <v>-20.420000076293945</v>
      </c>
      <c r="AF168" s="3">
        <f t="shared" si="18"/>
        <v>-3.5</v>
      </c>
      <c r="AG168" s="3">
        <f t="shared" si="18"/>
        <v>-20.420000076293945</v>
      </c>
    </row>
    <row r="169" spans="10:33" x14ac:dyDescent="0.4">
      <c r="J169" s="6"/>
      <c r="K169" s="6"/>
      <c r="L169" s="6"/>
      <c r="M169" s="6"/>
      <c r="N169" s="6"/>
      <c r="O169" s="6"/>
      <c r="P169" s="6"/>
      <c r="AC169" s="3">
        <v>11.01</v>
      </c>
      <c r="AD169" s="3">
        <v>5.000000074505806E-2</v>
      </c>
      <c r="AE169" s="3">
        <v>-16.549999237060547</v>
      </c>
      <c r="AF169" s="3">
        <f t="shared" si="18"/>
        <v>5.000000074505806E-2</v>
      </c>
      <c r="AG169" s="3">
        <f t="shared" si="18"/>
        <v>-16.549999237060547</v>
      </c>
    </row>
    <row r="170" spans="10:33" x14ac:dyDescent="0.4">
      <c r="J170" s="6"/>
      <c r="K170" s="6"/>
      <c r="L170" s="6"/>
      <c r="M170" s="6"/>
      <c r="N170" s="6"/>
      <c r="O170" s="6"/>
      <c r="P170" s="6"/>
      <c r="AC170" s="3">
        <v>11.077</v>
      </c>
      <c r="AD170" s="3">
        <v>-0.68000000715255737</v>
      </c>
      <c r="AE170" s="3">
        <v>-18.920000076293945</v>
      </c>
      <c r="AF170" s="3">
        <f t="shared" si="18"/>
        <v>-0.68000000715255737</v>
      </c>
      <c r="AG170" s="3">
        <f t="shared" si="18"/>
        <v>-18.920000076293945</v>
      </c>
    </row>
    <row r="171" spans="10:33" x14ac:dyDescent="0.4">
      <c r="J171" s="6"/>
      <c r="K171" s="6"/>
      <c r="L171" s="6"/>
      <c r="M171" s="6"/>
      <c r="N171" s="6"/>
      <c r="O171" s="6"/>
      <c r="P171" s="6"/>
      <c r="AC171" s="3">
        <v>11.14</v>
      </c>
      <c r="AD171" s="3">
        <v>1.3400000333786011</v>
      </c>
      <c r="AE171" s="3">
        <v>-16.209999084472656</v>
      </c>
      <c r="AF171" s="3">
        <f t="shared" si="18"/>
        <v>1.3400000333786011</v>
      </c>
      <c r="AG171" s="3">
        <f t="shared" si="18"/>
        <v>-16.209999084472656</v>
      </c>
    </row>
    <row r="172" spans="10:33" x14ac:dyDescent="0.4">
      <c r="J172" s="6"/>
      <c r="K172" s="6"/>
      <c r="L172" s="6"/>
      <c r="M172" s="6"/>
      <c r="N172" s="6"/>
      <c r="O172" s="6"/>
      <c r="P172" s="6"/>
      <c r="AC172" s="3">
        <v>11.206</v>
      </c>
      <c r="AD172" s="3">
        <v>0.54000002145767212</v>
      </c>
      <c r="AE172" s="3">
        <v>-12.090000152587891</v>
      </c>
      <c r="AF172" s="3">
        <f t="shared" si="18"/>
        <v>0.54000002145767212</v>
      </c>
      <c r="AG172" s="3">
        <f t="shared" si="18"/>
        <v>-12.090000152587891</v>
      </c>
    </row>
    <row r="173" spans="10:33" x14ac:dyDescent="0.4">
      <c r="J173" s="6"/>
      <c r="K173" s="6"/>
      <c r="L173" s="6"/>
      <c r="M173" s="6"/>
      <c r="N173" s="6"/>
      <c r="O173" s="6"/>
      <c r="P173" s="6"/>
      <c r="AC173" s="3">
        <v>11.285</v>
      </c>
      <c r="AD173" s="3">
        <v>5.5199999809265137</v>
      </c>
      <c r="AE173" s="3">
        <v>-10.970000267028809</v>
      </c>
      <c r="AF173" s="3">
        <f t="shared" si="18"/>
        <v>5.5199999809265137</v>
      </c>
      <c r="AG173" s="3">
        <f t="shared" si="18"/>
        <v>-10.970000267028809</v>
      </c>
    </row>
    <row r="174" spans="10:33" x14ac:dyDescent="0.4">
      <c r="J174" s="6"/>
      <c r="K174" s="6"/>
      <c r="L174" s="6"/>
      <c r="M174" s="6"/>
      <c r="N174" s="6"/>
      <c r="O174" s="6"/>
      <c r="P174" s="6"/>
      <c r="AC174" s="3">
        <v>11.352</v>
      </c>
      <c r="AD174" s="3">
        <v>1.5700000524520874</v>
      </c>
      <c r="AE174" s="3">
        <v>-13.510000228881836</v>
      </c>
      <c r="AF174" s="3">
        <f t="shared" si="18"/>
        <v>1.5700000524520874</v>
      </c>
      <c r="AG174" s="3">
        <f t="shared" si="18"/>
        <v>-13.510000228881836</v>
      </c>
    </row>
    <row r="175" spans="10:33" x14ac:dyDescent="0.4">
      <c r="J175" s="6"/>
      <c r="K175" s="6"/>
      <c r="L175" s="6"/>
      <c r="M175" s="6"/>
      <c r="N175" s="6"/>
      <c r="O175" s="6"/>
      <c r="P175" s="6"/>
      <c r="AC175" s="3">
        <v>11.414999999999999</v>
      </c>
      <c r="AD175" s="3">
        <v>0.20999999344348907</v>
      </c>
      <c r="AE175" s="3">
        <v>-13.050000190734863</v>
      </c>
      <c r="AF175" s="3">
        <f t="shared" si="18"/>
        <v>0.20999999344348907</v>
      </c>
      <c r="AG175" s="3">
        <f t="shared" si="18"/>
        <v>-13.050000190734863</v>
      </c>
    </row>
    <row r="176" spans="10:33" x14ac:dyDescent="0.4">
      <c r="J176" s="6"/>
      <c r="K176" s="6"/>
      <c r="L176" s="6"/>
      <c r="M176" s="6"/>
      <c r="N176" s="6"/>
      <c r="O176" s="6"/>
      <c r="P176" s="6"/>
      <c r="AC176" s="3">
        <v>11.478</v>
      </c>
      <c r="AD176" s="3">
        <v>-5.0999999046325684</v>
      </c>
      <c r="AE176" s="3">
        <v>-16.489999771118164</v>
      </c>
      <c r="AF176" s="3">
        <f t="shared" si="18"/>
        <v>-5.0999999046325684</v>
      </c>
      <c r="AG176" s="3">
        <f t="shared" si="18"/>
        <v>-16.489999771118164</v>
      </c>
    </row>
    <row r="177" spans="10:33" x14ac:dyDescent="0.4">
      <c r="J177" s="6"/>
      <c r="K177" s="6"/>
      <c r="L177" s="6"/>
      <c r="M177" s="6"/>
      <c r="N177" s="6"/>
      <c r="O177" s="6"/>
      <c r="P177" s="6"/>
      <c r="AC177" s="3">
        <v>11.538</v>
      </c>
      <c r="AD177" s="3">
        <v>-25.069999694824219</v>
      </c>
      <c r="AE177" s="3">
        <v>-27</v>
      </c>
      <c r="AF177" s="3">
        <f t="shared" si="18"/>
        <v>-25.069999694824219</v>
      </c>
      <c r="AG177" s="3">
        <f t="shared" si="18"/>
        <v>-27</v>
      </c>
    </row>
    <row r="178" spans="10:33" x14ac:dyDescent="0.4">
      <c r="J178" s="6"/>
      <c r="K178" s="6"/>
      <c r="L178" s="6"/>
      <c r="M178" s="6"/>
      <c r="N178" s="6"/>
      <c r="O178" s="6"/>
      <c r="P178" s="6"/>
      <c r="AC178" s="3">
        <v>11.621</v>
      </c>
      <c r="AD178" s="3">
        <v>-10.869999885559082</v>
      </c>
      <c r="AE178" s="3">
        <v>-21.020000457763672</v>
      </c>
      <c r="AF178" s="3">
        <f t="shared" si="18"/>
        <v>-10.869999885559082</v>
      </c>
      <c r="AG178" s="3">
        <f t="shared" si="18"/>
        <v>-21.020000457763672</v>
      </c>
    </row>
    <row r="179" spans="10:33" x14ac:dyDescent="0.4">
      <c r="J179" s="6"/>
      <c r="K179" s="6"/>
      <c r="L179" s="6"/>
      <c r="M179" s="6"/>
      <c r="N179" s="6"/>
      <c r="O179" s="6"/>
      <c r="P179" s="6"/>
      <c r="AC179" s="3">
        <v>11.685</v>
      </c>
      <c r="AD179" s="3">
        <v>-6.5</v>
      </c>
      <c r="AE179" s="3">
        <v>-18.229999542236328</v>
      </c>
      <c r="AF179" s="3">
        <f t="shared" si="18"/>
        <v>-6.5</v>
      </c>
      <c r="AG179" s="3">
        <f t="shared" si="18"/>
        <v>-18.229999542236328</v>
      </c>
    </row>
    <row r="180" spans="10:33" x14ac:dyDescent="0.4">
      <c r="J180" s="6"/>
      <c r="K180" s="6"/>
      <c r="L180" s="6"/>
      <c r="M180" s="6"/>
      <c r="N180" s="6"/>
      <c r="O180" s="6"/>
      <c r="P180" s="6"/>
      <c r="AC180" s="3">
        <v>11.752000000000001</v>
      </c>
      <c r="AD180" s="3">
        <v>-6.369999885559082</v>
      </c>
      <c r="AE180" s="3">
        <v>-15.869999885559082</v>
      </c>
      <c r="AF180" s="3">
        <f t="shared" si="18"/>
        <v>-6.369999885559082</v>
      </c>
      <c r="AG180" s="3">
        <f t="shared" si="18"/>
        <v>-15.869999885559082</v>
      </c>
    </row>
    <row r="181" spans="10:33" x14ac:dyDescent="0.4">
      <c r="J181" s="6"/>
      <c r="K181" s="6"/>
      <c r="L181" s="6"/>
      <c r="M181" s="6"/>
      <c r="N181" s="6"/>
      <c r="O181" s="6"/>
      <c r="P181" s="6"/>
      <c r="AC181" s="3">
        <v>11.808999999999999</v>
      </c>
      <c r="AD181" s="3">
        <v>-7.130000114440918</v>
      </c>
      <c r="AE181" s="3">
        <v>-18.309999465942383</v>
      </c>
      <c r="AF181" s="3">
        <f t="shared" si="18"/>
        <v>-7.130000114440918</v>
      </c>
      <c r="AG181" s="3">
        <f t="shared" si="18"/>
        <v>-18.309999465942383</v>
      </c>
    </row>
    <row r="182" spans="10:33" x14ac:dyDescent="0.4">
      <c r="J182" s="6"/>
      <c r="K182" s="6"/>
      <c r="L182" s="6"/>
      <c r="M182" s="6"/>
      <c r="N182" s="6"/>
      <c r="O182" s="6"/>
      <c r="P182" s="6"/>
      <c r="AC182" s="3">
        <v>11.884</v>
      </c>
      <c r="AD182" s="3">
        <v>-7.130000114440918</v>
      </c>
      <c r="AE182" s="3">
        <v>-18.309999465942383</v>
      </c>
      <c r="AF182" s="3">
        <f t="shared" si="18"/>
        <v>-7.130000114440918</v>
      </c>
      <c r="AG182" s="3">
        <f t="shared" si="18"/>
        <v>-18.309999465942383</v>
      </c>
    </row>
    <row r="183" spans="10:33" x14ac:dyDescent="0.4">
      <c r="J183" s="6"/>
      <c r="K183" s="6"/>
      <c r="L183" s="6"/>
      <c r="M183" s="6"/>
      <c r="N183" s="6"/>
      <c r="O183" s="6"/>
      <c r="P183" s="6"/>
      <c r="AC183" s="3">
        <v>11.956</v>
      </c>
      <c r="AD183" s="3">
        <v>-4.869999885559082</v>
      </c>
      <c r="AE183" s="3">
        <v>-27.129999160766602</v>
      </c>
      <c r="AF183" s="3">
        <f t="shared" si="18"/>
        <v>-4.869999885559082</v>
      </c>
      <c r="AG183" s="3">
        <f t="shared" si="18"/>
        <v>-27.129999160766602</v>
      </c>
    </row>
    <row r="184" spans="10:33" x14ac:dyDescent="0.4">
      <c r="J184" s="6"/>
      <c r="K184" s="6"/>
      <c r="L184" s="6"/>
      <c r="M184" s="6"/>
      <c r="N184" s="6"/>
      <c r="O184" s="6"/>
      <c r="P184" s="6"/>
      <c r="AC184" s="3">
        <v>12.019</v>
      </c>
      <c r="AD184" s="3">
        <v>-3.8299999237060547</v>
      </c>
      <c r="AE184" s="3">
        <v>-20.069999694824219</v>
      </c>
      <c r="AF184" s="3">
        <f t="shared" si="18"/>
        <v>-3.8299999237060547</v>
      </c>
      <c r="AG184" s="3">
        <f t="shared" si="18"/>
        <v>-20.069999694824219</v>
      </c>
    </row>
    <row r="185" spans="10:33" x14ac:dyDescent="0.4">
      <c r="J185" s="6"/>
      <c r="K185" s="6"/>
      <c r="L185" s="6"/>
      <c r="M185" s="6"/>
      <c r="N185" s="6"/>
      <c r="O185" s="6"/>
      <c r="P185" s="6"/>
      <c r="AC185" s="3">
        <v>12.077</v>
      </c>
      <c r="AD185" s="3">
        <v>-1.8999999761581421</v>
      </c>
      <c r="AE185" s="3">
        <v>-7.9800000190734863</v>
      </c>
      <c r="AF185" s="3">
        <f t="shared" si="18"/>
        <v>-1.8999999761581421</v>
      </c>
      <c r="AG185" s="3">
        <f t="shared" si="18"/>
        <v>-7.9800000190734863</v>
      </c>
    </row>
    <row r="186" spans="10:33" x14ac:dyDescent="0.4">
      <c r="J186" s="6"/>
      <c r="K186" s="6"/>
      <c r="L186" s="6"/>
      <c r="M186" s="6"/>
      <c r="N186" s="6"/>
      <c r="O186" s="6"/>
      <c r="P186" s="6"/>
      <c r="AC186" s="3">
        <v>12.146000000000001</v>
      </c>
      <c r="AD186" s="3">
        <v>-1.2899999618530273</v>
      </c>
      <c r="AE186" s="3">
        <v>-3.0999999046325684</v>
      </c>
      <c r="AF186" s="3">
        <f t="shared" si="18"/>
        <v>-1.2899999618530273</v>
      </c>
      <c r="AG186" s="3">
        <f t="shared" si="18"/>
        <v>-3.0999999046325684</v>
      </c>
    </row>
    <row r="187" spans="10:33" x14ac:dyDescent="0.4">
      <c r="J187" s="6"/>
      <c r="K187" s="6"/>
      <c r="L187" s="6"/>
      <c r="M187" s="6"/>
      <c r="N187" s="6"/>
      <c r="O187" s="6"/>
      <c r="P187" s="6"/>
      <c r="AC187" s="3">
        <v>12.212</v>
      </c>
      <c r="AD187" s="3">
        <v>-0.87000000476837158</v>
      </c>
      <c r="AE187" s="3">
        <v>-3.0499999523162842</v>
      </c>
      <c r="AF187" s="3">
        <f t="shared" si="18"/>
        <v>-0.87000000476837158</v>
      </c>
      <c r="AG187" s="3">
        <f t="shared" si="18"/>
        <v>-3.0499999523162842</v>
      </c>
    </row>
    <row r="188" spans="10:33" x14ac:dyDescent="0.4">
      <c r="J188" s="6"/>
      <c r="K188" s="6"/>
      <c r="L188" s="6"/>
      <c r="M188" s="6"/>
      <c r="N188" s="6"/>
      <c r="O188" s="6"/>
      <c r="P188" s="6"/>
      <c r="AC188" s="3">
        <v>12.28</v>
      </c>
      <c r="AD188" s="3">
        <v>-3.4100000858306885</v>
      </c>
      <c r="AE188" s="3">
        <v>-1</v>
      </c>
      <c r="AF188" s="3">
        <f t="shared" si="18"/>
        <v>-3.4100000858306885</v>
      </c>
      <c r="AG188" s="3">
        <f t="shared" si="18"/>
        <v>-1</v>
      </c>
    </row>
    <row r="189" spans="10:33" x14ac:dyDescent="0.4">
      <c r="J189" s="6"/>
      <c r="K189" s="6"/>
      <c r="L189" s="6"/>
      <c r="M189" s="6"/>
      <c r="N189" s="6"/>
      <c r="O189" s="6"/>
      <c r="P189" s="6"/>
      <c r="AC189" s="3">
        <v>12.348000000000001</v>
      </c>
      <c r="AD189" s="3">
        <v>-1.4199999570846558</v>
      </c>
      <c r="AE189" s="3">
        <v>2.690000057220459</v>
      </c>
      <c r="AF189" s="3">
        <f t="shared" si="18"/>
        <v>-1.4199999570846558</v>
      </c>
      <c r="AG189" s="3">
        <f t="shared" si="18"/>
        <v>2.690000057220459</v>
      </c>
    </row>
    <row r="190" spans="10:33" x14ac:dyDescent="0.4">
      <c r="J190" s="6"/>
      <c r="K190" s="6"/>
      <c r="L190" s="6"/>
      <c r="M190" s="6"/>
      <c r="N190" s="6"/>
      <c r="O190" s="6"/>
      <c r="P190" s="6"/>
      <c r="AC190" s="3">
        <v>12.407999999999999</v>
      </c>
      <c r="AD190" s="3">
        <v>3.5099999904632568</v>
      </c>
      <c r="AE190" s="3">
        <v>1.2599999904632568</v>
      </c>
      <c r="AF190" s="3">
        <f t="shared" si="18"/>
        <v>3.5099999904632568</v>
      </c>
      <c r="AG190" s="3">
        <f t="shared" si="18"/>
        <v>1.2599999904632568</v>
      </c>
    </row>
    <row r="191" spans="10:33" x14ac:dyDescent="0.4">
      <c r="J191" s="6"/>
      <c r="K191" s="6"/>
      <c r="L191" s="6"/>
      <c r="M191" s="6"/>
      <c r="N191" s="6"/>
      <c r="O191" s="6"/>
      <c r="P191" s="6"/>
      <c r="AC191" s="3">
        <v>12.475</v>
      </c>
      <c r="AD191" s="3">
        <v>4.4000000953674316</v>
      </c>
      <c r="AE191" s="3">
        <v>2.1500000953674316</v>
      </c>
      <c r="AF191" s="3">
        <f t="shared" si="18"/>
        <v>4.4000000953674316</v>
      </c>
      <c r="AG191" s="3">
        <f t="shared" si="18"/>
        <v>2.1500000953674316</v>
      </c>
    </row>
    <row r="192" spans="10:33" x14ac:dyDescent="0.4">
      <c r="J192" s="6"/>
      <c r="K192" s="6"/>
      <c r="L192" s="6"/>
      <c r="M192" s="6"/>
      <c r="N192" s="6"/>
      <c r="O192" s="6"/>
      <c r="P192" s="6"/>
      <c r="AC192" s="3">
        <v>12.542</v>
      </c>
      <c r="AD192" s="3">
        <v>3.0699999332427979</v>
      </c>
      <c r="AE192" s="3">
        <v>1.690000057220459</v>
      </c>
      <c r="AF192" s="3">
        <f t="shared" si="18"/>
        <v>3.0699999332427979</v>
      </c>
      <c r="AG192" s="3">
        <f t="shared" si="18"/>
        <v>1.690000057220459</v>
      </c>
    </row>
    <row r="193" spans="10:33" x14ac:dyDescent="0.4">
      <c r="J193" s="6"/>
      <c r="K193" s="6"/>
      <c r="L193" s="6"/>
      <c r="M193" s="6"/>
      <c r="N193" s="6"/>
      <c r="O193" s="6"/>
      <c r="P193" s="6"/>
      <c r="AC193" s="3">
        <v>12.608000000000001</v>
      </c>
      <c r="AD193" s="3">
        <v>4.119999885559082</v>
      </c>
      <c r="AE193" s="3">
        <v>3.5199999809265137</v>
      </c>
      <c r="AF193" s="3">
        <f t="shared" si="18"/>
        <v>4.119999885559082</v>
      </c>
      <c r="AG193" s="3">
        <f t="shared" si="18"/>
        <v>3.5199999809265137</v>
      </c>
    </row>
    <row r="194" spans="10:33" x14ac:dyDescent="0.4">
      <c r="J194" s="6"/>
      <c r="K194" s="6"/>
      <c r="L194" s="6"/>
      <c r="M194" s="6"/>
      <c r="N194" s="6"/>
      <c r="O194" s="6"/>
      <c r="P194" s="6"/>
      <c r="AC194" s="3">
        <v>12.677</v>
      </c>
      <c r="AD194" s="3">
        <v>4.1399998664855957</v>
      </c>
      <c r="AE194" s="3">
        <v>3.1800000667572021</v>
      </c>
      <c r="AF194" s="3">
        <f t="shared" si="18"/>
        <v>4.1399998664855957</v>
      </c>
      <c r="AG194" s="3">
        <f t="shared" si="18"/>
        <v>3.1800000667572021</v>
      </c>
    </row>
    <row r="195" spans="10:33" x14ac:dyDescent="0.4">
      <c r="J195" s="6"/>
      <c r="K195" s="6"/>
      <c r="L195" s="6"/>
      <c r="M195" s="6"/>
      <c r="N195" s="6"/>
      <c r="O195" s="6"/>
      <c r="P195" s="6"/>
      <c r="AC195" s="3">
        <v>12.739000000000001</v>
      </c>
      <c r="AD195" s="3">
        <v>2.5999999046325684</v>
      </c>
      <c r="AE195" s="3">
        <v>6.1999998092651367</v>
      </c>
      <c r="AF195" s="3">
        <f t="shared" si="18"/>
        <v>2.5999999046325684</v>
      </c>
      <c r="AG195" s="3">
        <f t="shared" si="18"/>
        <v>6.1999998092651367</v>
      </c>
    </row>
    <row r="196" spans="10:33" x14ac:dyDescent="0.4">
      <c r="J196" s="6"/>
      <c r="K196" s="6"/>
      <c r="L196" s="6"/>
      <c r="M196" s="6"/>
      <c r="N196" s="6"/>
      <c r="O196" s="6"/>
      <c r="P196" s="6"/>
      <c r="AC196" s="3">
        <v>12.802</v>
      </c>
      <c r="AD196" s="3">
        <v>1.0800000429153442</v>
      </c>
      <c r="AE196" s="3">
        <v>6.2600002288818359</v>
      </c>
      <c r="AF196" s="3">
        <f t="shared" si="18"/>
        <v>1.0800000429153442</v>
      </c>
      <c r="AG196" s="3">
        <f t="shared" si="18"/>
        <v>6.2600002288818359</v>
      </c>
    </row>
    <row r="197" spans="10:33" x14ac:dyDescent="0.4">
      <c r="J197" s="6"/>
      <c r="K197" s="6"/>
      <c r="L197" s="6"/>
      <c r="M197" s="6"/>
      <c r="N197" s="6"/>
      <c r="O197" s="6"/>
      <c r="P197" s="6"/>
      <c r="AC197" s="3">
        <v>12.866</v>
      </c>
      <c r="AD197" s="3">
        <v>-1.1699999570846558</v>
      </c>
      <c r="AE197" s="3">
        <v>6.5100002288818359</v>
      </c>
      <c r="AF197" s="3">
        <f t="shared" ref="AF197:AG198" si="19">AD197</f>
        <v>-1.1699999570846558</v>
      </c>
      <c r="AG197" s="3">
        <f t="shared" si="19"/>
        <v>6.5100002288818359</v>
      </c>
    </row>
    <row r="198" spans="10:33" x14ac:dyDescent="0.4">
      <c r="J198" s="6"/>
      <c r="K198" s="6"/>
      <c r="L198" s="6"/>
      <c r="M198" s="6"/>
      <c r="N198" s="6"/>
      <c r="O198" s="6"/>
      <c r="P198" s="6"/>
      <c r="AC198" s="3">
        <v>12.951000000000001</v>
      </c>
      <c r="AD198" s="3">
        <v>-0.92000001668930054</v>
      </c>
      <c r="AE198" s="3">
        <v>4.8899998664855957</v>
      </c>
      <c r="AF198" s="3">
        <f t="shared" si="19"/>
        <v>-0.92000001668930054</v>
      </c>
      <c r="AG198" s="3">
        <f t="shared" si="19"/>
        <v>4.8899998664855957</v>
      </c>
    </row>
    <row r="199" spans="10:33" x14ac:dyDescent="0.4">
      <c r="J199" s="6"/>
      <c r="K199" s="6"/>
      <c r="L199" s="6"/>
      <c r="M199" s="6"/>
      <c r="N199" s="6"/>
      <c r="O199" s="6"/>
      <c r="P199" s="6"/>
      <c r="AC199" s="3"/>
      <c r="AE199" s="3" t="s">
        <v>151</v>
      </c>
      <c r="AF199" s="3" cm="1">
        <f t="array" ref="AF199">AVERAGE(ABS(AF4:AF198))</f>
        <v>8.1582564077507218</v>
      </c>
      <c r="AG199" s="3" cm="1">
        <f t="array" ref="AG199">AVERAGE(ABS(AG4:AG198))</f>
        <v>30.029538471270829</v>
      </c>
    </row>
    <row r="200" spans="10:33" x14ac:dyDescent="0.4">
      <c r="J200" s="6"/>
      <c r="K200" s="6"/>
      <c r="L200" s="6"/>
      <c r="M200" s="6"/>
      <c r="N200" s="6"/>
      <c r="O200" s="6"/>
      <c r="P200" s="6"/>
      <c r="AC200" s="3"/>
      <c r="AE200" s="3" t="s">
        <v>152</v>
      </c>
      <c r="AF200" s="3">
        <f>_xlfn.STDEV.P(AF4:AF198)</f>
        <v>5.3035743029079718</v>
      </c>
      <c r="AG200" s="3">
        <f>_xlfn.STDEV.P(AG4:AG198)</f>
        <v>11.916917554550169</v>
      </c>
    </row>
    <row r="201" spans="10:33" x14ac:dyDescent="0.4">
      <c r="J201" s="6"/>
      <c r="K201" s="6"/>
      <c r="L201" s="6"/>
      <c r="M201" s="6"/>
      <c r="N201" s="6"/>
      <c r="O201" s="6"/>
      <c r="P201" s="6"/>
      <c r="AC201" s="3"/>
    </row>
    <row r="202" spans="10:33" x14ac:dyDescent="0.4">
      <c r="J202" s="6"/>
      <c r="K202" s="6"/>
      <c r="L202" s="6"/>
      <c r="M202" s="6"/>
      <c r="N202" s="6"/>
      <c r="O202" s="6"/>
      <c r="P202" s="6"/>
      <c r="AC202" s="3"/>
    </row>
    <row r="203" spans="10:33" x14ac:dyDescent="0.4">
      <c r="J203" s="6"/>
      <c r="K203" s="6"/>
      <c r="L203" s="6"/>
      <c r="M203" s="6"/>
      <c r="N203" s="6"/>
      <c r="O203" s="6"/>
      <c r="P203" s="6"/>
      <c r="AC203" s="3"/>
    </row>
    <row r="204" spans="10:33" x14ac:dyDescent="0.4">
      <c r="J204" s="6"/>
      <c r="K204" s="6"/>
      <c r="L204" s="6"/>
      <c r="M204" s="6"/>
      <c r="N204" s="6"/>
      <c r="O204" s="6"/>
      <c r="P204" s="6"/>
      <c r="AC204" s="3"/>
    </row>
    <row r="205" spans="10:33" x14ac:dyDescent="0.4">
      <c r="J205" s="6"/>
      <c r="K205" s="6"/>
      <c r="L205" s="6"/>
      <c r="M205" s="6"/>
      <c r="N205" s="6"/>
      <c r="O205" s="6"/>
      <c r="P205" s="6"/>
      <c r="AC205" s="3"/>
    </row>
    <row r="206" spans="10:33" x14ac:dyDescent="0.4">
      <c r="J206" s="6"/>
      <c r="K206" s="6"/>
      <c r="L206" s="6"/>
      <c r="M206" s="6"/>
      <c r="N206" s="6"/>
      <c r="O206" s="6"/>
      <c r="P206" s="6"/>
      <c r="AC206" s="3"/>
    </row>
    <row r="207" spans="10:33" x14ac:dyDescent="0.4">
      <c r="J207" s="6"/>
      <c r="K207" s="6"/>
      <c r="L207" s="6"/>
      <c r="M207" s="6"/>
      <c r="N207" s="6"/>
      <c r="O207" s="6"/>
      <c r="P207" s="6"/>
      <c r="AC207" s="3"/>
    </row>
    <row r="208" spans="10:33" x14ac:dyDescent="0.4">
      <c r="J208" s="6"/>
      <c r="K208" s="6"/>
      <c r="L208" s="6"/>
      <c r="M208" s="6"/>
      <c r="N208" s="6"/>
      <c r="O208" s="6"/>
      <c r="P208" s="6"/>
      <c r="AC208" s="3"/>
    </row>
    <row r="209" spans="10:29" x14ac:dyDescent="0.4">
      <c r="J209" s="6"/>
      <c r="K209" s="6"/>
      <c r="L209" s="6"/>
      <c r="M209" s="6"/>
      <c r="N209" s="6"/>
      <c r="O209" s="6"/>
      <c r="P209" s="6"/>
      <c r="AC209" s="3"/>
    </row>
    <row r="210" spans="10:29" x14ac:dyDescent="0.4">
      <c r="J210" s="6"/>
      <c r="K210" s="6"/>
      <c r="L210" s="6"/>
      <c r="M210" s="6"/>
      <c r="N210" s="6"/>
      <c r="O210" s="6"/>
      <c r="P210" s="6"/>
      <c r="AC210" s="3"/>
    </row>
    <row r="211" spans="10:29" x14ac:dyDescent="0.4">
      <c r="J211" s="6"/>
      <c r="K211" s="6"/>
      <c r="L211" s="6"/>
      <c r="M211" s="6"/>
      <c r="N211" s="6"/>
      <c r="O211" s="6"/>
      <c r="P211" s="6"/>
      <c r="AC211" s="3"/>
    </row>
    <row r="212" spans="10:29" x14ac:dyDescent="0.4">
      <c r="J212" s="6"/>
      <c r="K212" s="6"/>
      <c r="L212" s="6"/>
      <c r="M212" s="6"/>
      <c r="N212" s="6"/>
      <c r="O212" s="6"/>
      <c r="P212" s="6"/>
      <c r="AC212" s="3"/>
    </row>
    <row r="213" spans="10:29" x14ac:dyDescent="0.4">
      <c r="J213" s="6"/>
      <c r="K213" s="6"/>
      <c r="L213" s="6"/>
      <c r="M213" s="6"/>
      <c r="N213" s="6"/>
      <c r="O213" s="6"/>
      <c r="P213" s="6"/>
      <c r="AC213" s="3"/>
    </row>
    <row r="214" spans="10:29" x14ac:dyDescent="0.4">
      <c r="J214" s="6"/>
      <c r="K214" s="6"/>
      <c r="L214" s="6"/>
      <c r="M214" s="6"/>
      <c r="N214" s="6"/>
      <c r="O214" s="6"/>
      <c r="P214" s="6"/>
      <c r="AC214" s="3"/>
    </row>
    <row r="215" spans="10:29" x14ac:dyDescent="0.4">
      <c r="J215" s="6"/>
      <c r="K215" s="6"/>
      <c r="L215" s="6"/>
      <c r="M215" s="6"/>
      <c r="N215" s="6"/>
      <c r="O215" s="6"/>
      <c r="P215" s="6"/>
      <c r="AC215" s="3"/>
    </row>
    <row r="216" spans="10:29" x14ac:dyDescent="0.4">
      <c r="J216" s="6"/>
      <c r="K216" s="6"/>
      <c r="L216" s="6"/>
      <c r="M216" s="6"/>
      <c r="N216" s="6"/>
      <c r="O216" s="6"/>
      <c r="P216" s="6"/>
      <c r="AC216" s="3"/>
    </row>
    <row r="217" spans="10:29" x14ac:dyDescent="0.4">
      <c r="J217" s="6"/>
      <c r="K217" s="6"/>
      <c r="L217" s="6"/>
      <c r="M217" s="6"/>
      <c r="N217" s="6"/>
      <c r="O217" s="6"/>
      <c r="P217" s="6"/>
      <c r="AC217" s="3"/>
    </row>
    <row r="218" spans="10:29" x14ac:dyDescent="0.4">
      <c r="J218" s="6"/>
      <c r="K218" s="6"/>
      <c r="L218" s="6"/>
      <c r="M218" s="6"/>
      <c r="N218" s="6"/>
      <c r="O218" s="6"/>
      <c r="P218" s="6"/>
      <c r="AC218" s="3"/>
    </row>
    <row r="219" spans="10:29" x14ac:dyDescent="0.4">
      <c r="J219" s="6"/>
      <c r="K219" s="6"/>
      <c r="L219" s="6"/>
      <c r="M219" s="6"/>
      <c r="N219" s="6"/>
      <c r="O219" s="6"/>
      <c r="P219" s="6"/>
      <c r="AC219" s="3"/>
    </row>
    <row r="220" spans="10:29" x14ac:dyDescent="0.4">
      <c r="J220" s="6"/>
      <c r="K220" s="6"/>
      <c r="L220" s="6"/>
      <c r="M220" s="6"/>
      <c r="N220" s="6"/>
      <c r="O220" s="6"/>
      <c r="P220" s="6"/>
      <c r="AC220" s="3"/>
    </row>
    <row r="221" spans="10:29" x14ac:dyDescent="0.4">
      <c r="J221" s="6"/>
      <c r="K221" s="6"/>
      <c r="L221" s="6"/>
      <c r="M221" s="6"/>
      <c r="N221" s="6"/>
      <c r="O221" s="6"/>
      <c r="P221" s="6"/>
      <c r="AC221" s="3"/>
    </row>
    <row r="222" spans="10:29" x14ac:dyDescent="0.4">
      <c r="J222" s="6"/>
      <c r="K222" s="6"/>
      <c r="L222" s="6"/>
      <c r="M222" s="6"/>
      <c r="N222" s="6"/>
      <c r="O222" s="6"/>
      <c r="P222" s="6"/>
      <c r="AC222" s="3"/>
    </row>
    <row r="223" spans="10:29" x14ac:dyDescent="0.4">
      <c r="J223" s="6"/>
      <c r="K223" s="6"/>
      <c r="L223" s="6"/>
      <c r="M223" s="6"/>
      <c r="N223" s="6"/>
      <c r="O223" s="6"/>
      <c r="P223" s="6"/>
      <c r="AC223" s="3"/>
    </row>
    <row r="224" spans="10:29" x14ac:dyDescent="0.4">
      <c r="J224" s="6"/>
      <c r="K224" s="6"/>
      <c r="L224" s="6"/>
      <c r="M224" s="6"/>
      <c r="N224" s="6"/>
      <c r="O224" s="6"/>
      <c r="P224" s="6"/>
      <c r="AC224" s="3"/>
    </row>
    <row r="225" spans="10:29" x14ac:dyDescent="0.4">
      <c r="J225" s="6"/>
      <c r="K225" s="6"/>
      <c r="L225" s="6"/>
      <c r="M225" s="6"/>
      <c r="N225" s="6"/>
      <c r="O225" s="6"/>
      <c r="P225" s="6"/>
      <c r="AC225" s="3"/>
    </row>
    <row r="226" spans="10:29" x14ac:dyDescent="0.4">
      <c r="J226" s="6"/>
      <c r="K226" s="6"/>
      <c r="L226" s="6"/>
      <c r="M226" s="6"/>
      <c r="N226" s="6"/>
      <c r="O226" s="6"/>
      <c r="P226" s="6"/>
      <c r="AC226" s="3"/>
    </row>
    <row r="227" spans="10:29" x14ac:dyDescent="0.4">
      <c r="J227" s="6"/>
      <c r="K227" s="6"/>
      <c r="L227" s="6"/>
      <c r="M227" s="6"/>
      <c r="N227" s="6"/>
      <c r="O227" s="6"/>
      <c r="P227" s="6"/>
      <c r="AC227" s="3"/>
    </row>
    <row r="228" spans="10:29" x14ac:dyDescent="0.4">
      <c r="J228" s="6"/>
      <c r="K228" s="6"/>
      <c r="L228" s="6"/>
      <c r="M228" s="6"/>
      <c r="N228" s="6"/>
      <c r="O228" s="6"/>
      <c r="P228" s="6"/>
      <c r="AC228" s="3"/>
    </row>
    <row r="229" spans="10:29" x14ac:dyDescent="0.4">
      <c r="J229" s="6"/>
      <c r="K229" s="6"/>
      <c r="L229" s="6"/>
      <c r="M229" s="6"/>
      <c r="N229" s="6"/>
      <c r="O229" s="6"/>
      <c r="P229" s="6"/>
      <c r="AC229" s="3"/>
    </row>
    <row r="230" spans="10:29" x14ac:dyDescent="0.4">
      <c r="J230" s="6"/>
      <c r="K230" s="6"/>
      <c r="L230" s="6"/>
      <c r="M230" s="6"/>
      <c r="N230" s="6"/>
      <c r="O230" s="6"/>
      <c r="P230" s="6"/>
      <c r="AC230" s="3"/>
    </row>
    <row r="231" spans="10:29" x14ac:dyDescent="0.4">
      <c r="J231" s="6"/>
      <c r="K231" s="6"/>
      <c r="L231" s="6"/>
      <c r="M231" s="6"/>
      <c r="N231" s="6"/>
      <c r="O231" s="6"/>
      <c r="P231" s="6"/>
      <c r="AC231" s="3"/>
    </row>
    <row r="232" spans="10:29" x14ac:dyDescent="0.4">
      <c r="J232" s="6"/>
      <c r="K232" s="6"/>
      <c r="L232" s="6"/>
      <c r="M232" s="6"/>
      <c r="N232" s="6"/>
      <c r="O232" s="6"/>
      <c r="P232" s="6"/>
      <c r="AC232" s="3"/>
    </row>
    <row r="233" spans="10:29" x14ac:dyDescent="0.4">
      <c r="J233" s="6"/>
      <c r="K233" s="6"/>
      <c r="L233" s="6"/>
      <c r="M233" s="6"/>
      <c r="N233" s="6"/>
      <c r="O233" s="6"/>
      <c r="P233" s="6"/>
      <c r="AC233" s="3"/>
    </row>
    <row r="234" spans="10:29" x14ac:dyDescent="0.4">
      <c r="J234" s="6"/>
      <c r="K234" s="6"/>
      <c r="L234" s="6"/>
      <c r="M234" s="6"/>
      <c r="N234" s="6"/>
      <c r="O234" s="6"/>
      <c r="P234" s="6"/>
      <c r="AC234" s="3"/>
    </row>
    <row r="235" spans="10:29" x14ac:dyDescent="0.4">
      <c r="J235" s="6"/>
      <c r="K235" s="6"/>
      <c r="L235" s="6"/>
      <c r="M235" s="6"/>
      <c r="N235" s="6"/>
      <c r="O235" s="6"/>
      <c r="P235" s="6"/>
      <c r="AC235" s="3"/>
    </row>
    <row r="236" spans="10:29" x14ac:dyDescent="0.4">
      <c r="J236" s="6"/>
      <c r="K236" s="6"/>
      <c r="L236" s="6"/>
      <c r="M236" s="6"/>
      <c r="N236" s="6"/>
      <c r="O236" s="6"/>
      <c r="P236" s="6"/>
      <c r="AC236" s="3"/>
    </row>
    <row r="237" spans="10:29" x14ac:dyDescent="0.4">
      <c r="J237" s="6"/>
      <c r="K237" s="6"/>
      <c r="L237" s="6"/>
      <c r="M237" s="6"/>
      <c r="N237" s="6"/>
      <c r="O237" s="6"/>
      <c r="P237" s="6"/>
      <c r="AC237" s="3"/>
    </row>
    <row r="238" spans="10:29" x14ac:dyDescent="0.4">
      <c r="J238" s="6"/>
      <c r="K238" s="6"/>
      <c r="L238" s="6"/>
      <c r="M238" s="6"/>
      <c r="N238" s="6"/>
      <c r="O238" s="6"/>
      <c r="P238" s="6"/>
      <c r="AC238" s="3"/>
    </row>
    <row r="239" spans="10:29" x14ac:dyDescent="0.4">
      <c r="J239" s="6"/>
      <c r="K239" s="6"/>
      <c r="L239" s="6"/>
      <c r="M239" s="6"/>
      <c r="N239" s="6"/>
      <c r="O239" s="6"/>
      <c r="P239" s="6"/>
      <c r="AC239" s="3"/>
    </row>
    <row r="240" spans="10:29" x14ac:dyDescent="0.4">
      <c r="J240" s="6"/>
      <c r="K240" s="6"/>
      <c r="L240" s="6"/>
      <c r="M240" s="6"/>
      <c r="N240" s="6"/>
      <c r="O240" s="6"/>
      <c r="P240" s="6"/>
      <c r="AC240" s="3"/>
    </row>
    <row r="241" spans="10:29" x14ac:dyDescent="0.4">
      <c r="J241" s="6"/>
      <c r="K241" s="6"/>
      <c r="L241" s="6"/>
      <c r="M241" s="6"/>
      <c r="N241" s="6"/>
      <c r="O241" s="6"/>
      <c r="P241" s="6"/>
      <c r="AC241" s="3"/>
    </row>
    <row r="242" spans="10:29" x14ac:dyDescent="0.4">
      <c r="J242" s="6"/>
      <c r="K242" s="6"/>
      <c r="L242" s="6"/>
      <c r="M242" s="6"/>
      <c r="N242" s="6"/>
      <c r="O242" s="6"/>
      <c r="P242" s="6"/>
      <c r="AC242" s="3"/>
    </row>
    <row r="243" spans="10:29" x14ac:dyDescent="0.4">
      <c r="J243" s="6"/>
      <c r="K243" s="6"/>
      <c r="L243" s="6"/>
      <c r="M243" s="6"/>
      <c r="N243" s="6"/>
      <c r="O243" s="6"/>
      <c r="P243" s="6"/>
      <c r="AC243" s="3"/>
    </row>
    <row r="244" spans="10:29" x14ac:dyDescent="0.4">
      <c r="J244" s="6"/>
      <c r="K244" s="6"/>
      <c r="L244" s="6"/>
      <c r="M244" s="6"/>
      <c r="N244" s="6"/>
      <c r="O244" s="6"/>
      <c r="P244" s="6"/>
      <c r="AC244" s="3"/>
    </row>
    <row r="245" spans="10:29" x14ac:dyDescent="0.4">
      <c r="J245" s="6"/>
      <c r="K245" s="6"/>
      <c r="L245" s="6"/>
      <c r="M245" s="6"/>
      <c r="N245" s="6"/>
      <c r="O245" s="6"/>
      <c r="P245" s="6"/>
      <c r="AC245" s="3"/>
    </row>
    <row r="246" spans="10:29" x14ac:dyDescent="0.4">
      <c r="J246" s="6"/>
      <c r="K246" s="6"/>
      <c r="L246" s="6"/>
      <c r="M246" s="6"/>
      <c r="N246" s="6"/>
      <c r="O246" s="6"/>
      <c r="P246" s="6"/>
      <c r="AC246" s="3"/>
    </row>
    <row r="247" spans="10:29" x14ac:dyDescent="0.4">
      <c r="J247" s="6"/>
      <c r="K247" s="6"/>
      <c r="L247" s="6"/>
      <c r="M247" s="6"/>
      <c r="N247" s="6"/>
      <c r="O247" s="6"/>
      <c r="P247" s="6"/>
      <c r="AC247" s="3"/>
    </row>
    <row r="248" spans="10:29" x14ac:dyDescent="0.4">
      <c r="J248" s="6"/>
      <c r="K248" s="6"/>
      <c r="L248" s="6"/>
      <c r="M248" s="6"/>
      <c r="N248" s="6"/>
      <c r="O248" s="6"/>
      <c r="P248" s="6"/>
      <c r="AC248" s="3"/>
    </row>
    <row r="249" spans="10:29" x14ac:dyDescent="0.4">
      <c r="J249" s="6"/>
      <c r="K249" s="6"/>
      <c r="L249" s="6"/>
      <c r="M249" s="6"/>
      <c r="N249" s="6"/>
      <c r="O249" s="6"/>
      <c r="P249" s="6"/>
      <c r="AC249" s="3"/>
    </row>
    <row r="250" spans="10:29" x14ac:dyDescent="0.4">
      <c r="J250" s="6"/>
      <c r="K250" s="6"/>
      <c r="L250" s="6"/>
      <c r="M250" s="6"/>
      <c r="N250" s="6"/>
      <c r="O250" s="6"/>
      <c r="P250" s="6"/>
      <c r="AC250" s="3"/>
    </row>
    <row r="251" spans="10:29" x14ac:dyDescent="0.4">
      <c r="J251" s="6"/>
      <c r="K251" s="6"/>
      <c r="L251" s="6"/>
      <c r="M251" s="6"/>
      <c r="N251" s="6"/>
      <c r="O251" s="6"/>
      <c r="P251" s="6"/>
      <c r="AC251" s="3"/>
    </row>
    <row r="252" spans="10:29" x14ac:dyDescent="0.4">
      <c r="J252" s="6"/>
      <c r="K252" s="6"/>
      <c r="L252" s="6"/>
      <c r="M252" s="6"/>
      <c r="N252" s="6"/>
      <c r="O252" s="6"/>
      <c r="P252" s="6"/>
      <c r="AC252" s="3"/>
    </row>
    <row r="253" spans="10:29" x14ac:dyDescent="0.4">
      <c r="J253" s="6"/>
      <c r="K253" s="6"/>
      <c r="L253" s="6"/>
      <c r="M253" s="6"/>
      <c r="N253" s="6"/>
      <c r="O253" s="6"/>
      <c r="P253" s="6"/>
      <c r="AC253" s="3"/>
    </row>
    <row r="254" spans="10:29" x14ac:dyDescent="0.4">
      <c r="J254" s="6"/>
      <c r="K254" s="6"/>
      <c r="L254" s="6"/>
      <c r="M254" s="6"/>
      <c r="N254" s="6"/>
      <c r="O254" s="6"/>
      <c r="P254" s="6"/>
      <c r="AC254" s="3"/>
    </row>
    <row r="255" spans="10:29" x14ac:dyDescent="0.4">
      <c r="J255" s="6"/>
      <c r="K255" s="6"/>
      <c r="L255" s="6"/>
      <c r="M255" s="6"/>
      <c r="N255" s="6"/>
      <c r="O255" s="6"/>
      <c r="P255" s="6"/>
      <c r="AC255" s="3"/>
    </row>
    <row r="256" spans="10:29" x14ac:dyDescent="0.4">
      <c r="J256" s="6"/>
      <c r="K256" s="6"/>
      <c r="L256" s="6"/>
      <c r="M256" s="6"/>
      <c r="N256" s="6"/>
      <c r="O256" s="6"/>
      <c r="P256" s="6"/>
    </row>
    <row r="257" spans="10:16" x14ac:dyDescent="0.4">
      <c r="J257" s="6"/>
      <c r="K257" s="6"/>
      <c r="L257" s="6"/>
      <c r="M257" s="6"/>
      <c r="N257" s="6"/>
      <c r="O257" s="6"/>
      <c r="P257" s="6"/>
    </row>
    <row r="258" spans="10:16" x14ac:dyDescent="0.4">
      <c r="J258" s="6"/>
      <c r="K258" s="6"/>
      <c r="L258" s="6"/>
      <c r="M258" s="6"/>
      <c r="N258" s="6"/>
      <c r="O258" s="6"/>
      <c r="P258" s="6"/>
    </row>
    <row r="259" spans="10:16" x14ac:dyDescent="0.4">
      <c r="J259" s="6"/>
      <c r="K259" s="6"/>
      <c r="L259" s="6"/>
      <c r="M259" s="6"/>
      <c r="N259" s="6"/>
      <c r="O259" s="6"/>
      <c r="P259" s="6"/>
    </row>
    <row r="260" spans="10:16" x14ac:dyDescent="0.4">
      <c r="J260" s="6"/>
      <c r="K260" s="6"/>
      <c r="L260" s="6"/>
      <c r="M260" s="6"/>
      <c r="N260" s="6"/>
      <c r="O260" s="6"/>
      <c r="P260" s="6"/>
    </row>
    <row r="261" spans="10:16" x14ac:dyDescent="0.4">
      <c r="J261" s="6"/>
      <c r="K261" s="6"/>
      <c r="L261" s="6"/>
      <c r="M261" s="6"/>
      <c r="N261" s="6"/>
      <c r="O261" s="6"/>
      <c r="P261" s="6"/>
    </row>
  </sheetData>
  <mergeCells count="8">
    <mergeCell ref="A1:M1"/>
    <mergeCell ref="AC1:AE1"/>
    <mergeCell ref="B2:D2"/>
    <mergeCell ref="E2:I2"/>
    <mergeCell ref="J2:K2"/>
    <mergeCell ref="L2:M2"/>
    <mergeCell ref="N2:O2"/>
    <mergeCell ref="AD2:AE2"/>
  </mergeCells>
  <phoneticPr fontId="2"/>
  <pageMargins left="0.7" right="0.7" top="0.75" bottom="0.75" header="0.3" footer="0.3"/>
  <pageSetup paperSize="9" orientation="portrait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1CB8-1C38-4797-B0BF-FE9483111E44}">
  <dimension ref="A1:AG272"/>
  <sheetViews>
    <sheetView topLeftCell="O144" zoomScale="85" zoomScaleNormal="85" workbookViewId="0">
      <selection activeCell="AG177" sqref="AG177"/>
    </sheetView>
  </sheetViews>
  <sheetFormatPr defaultRowHeight="18.75" x14ac:dyDescent="0.4"/>
  <cols>
    <col min="1" max="1" width="24.25" style="6" bestFit="1" customWidth="1"/>
    <col min="2" max="2" width="13.25" style="6" bestFit="1" customWidth="1"/>
    <col min="3" max="3" width="19" style="6" bestFit="1" customWidth="1"/>
    <col min="4" max="4" width="13.125" style="6" bestFit="1" customWidth="1"/>
    <col min="5" max="5" width="9.5" style="6" bestFit="1" customWidth="1"/>
    <col min="6" max="6" width="8.75" style="6" bestFit="1" customWidth="1"/>
    <col min="7" max="8" width="19.25" style="6" bestFit="1" customWidth="1"/>
    <col min="9" max="9" width="7.75" style="6" bestFit="1" customWidth="1"/>
    <col min="10" max="10" width="10.5" style="3" bestFit="1" customWidth="1"/>
    <col min="11" max="11" width="10.75" style="3" bestFit="1" customWidth="1"/>
    <col min="12" max="12" width="10.5" style="3" bestFit="1" customWidth="1"/>
    <col min="13" max="13" width="10.75" style="3" bestFit="1" customWidth="1"/>
    <col min="14" max="15" width="9.375" style="3" customWidth="1"/>
    <col min="16" max="27" width="9" style="3"/>
    <col min="28" max="28" width="9" style="4"/>
    <col min="29" max="29" width="22.25" style="13" customWidth="1"/>
    <col min="30" max="30" width="25.75" style="3" bestFit="1" customWidth="1"/>
    <col min="31" max="31" width="26.75" style="3" bestFit="1" customWidth="1"/>
    <col min="32" max="16384" width="9" style="3"/>
  </cols>
  <sheetData>
    <row r="1" spans="1:33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AC1" s="5"/>
      <c r="AD1" s="5"/>
      <c r="AE1" s="5"/>
    </row>
    <row r="2" spans="1:33" x14ac:dyDescent="0.4">
      <c r="B2" s="1" t="s">
        <v>1</v>
      </c>
      <c r="C2" s="1"/>
      <c r="D2" s="1"/>
      <c r="E2" s="1" t="s">
        <v>2</v>
      </c>
      <c r="F2" s="1"/>
      <c r="G2" s="1"/>
      <c r="H2" s="1"/>
      <c r="I2" s="1"/>
      <c r="J2" s="5" t="s">
        <v>3</v>
      </c>
      <c r="K2" s="5"/>
      <c r="L2" s="5" t="s">
        <v>4</v>
      </c>
      <c r="M2" s="5"/>
      <c r="N2" s="5" t="s">
        <v>5</v>
      </c>
      <c r="O2" s="5"/>
      <c r="P2" s="7"/>
      <c r="AC2" s="8"/>
      <c r="AD2" s="5" t="s">
        <v>6</v>
      </c>
      <c r="AE2" s="5"/>
    </row>
    <row r="3" spans="1:33" x14ac:dyDescent="0.4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6" t="s">
        <v>20</v>
      </c>
      <c r="O3" s="6" t="s">
        <v>21</v>
      </c>
      <c r="P3" s="6"/>
      <c r="AC3" s="9" t="s">
        <v>10</v>
      </c>
      <c r="AD3" s="10" t="s">
        <v>22</v>
      </c>
      <c r="AE3" s="10" t="s">
        <v>23</v>
      </c>
      <c r="AF3" s="3" t="s">
        <v>24</v>
      </c>
      <c r="AG3" s="3" t="s">
        <v>25</v>
      </c>
    </row>
    <row r="4" spans="1:33" x14ac:dyDescent="0.4">
      <c r="A4" s="11" t="s">
        <v>26</v>
      </c>
      <c r="B4" s="6" t="str">
        <f>MID(A4,12,8)&amp;"."&amp;RIGHT(A4,3)</f>
        <v>14:38:14.869</v>
      </c>
      <c r="C4" s="6">
        <f>LEFT(B4,2)*3600+MID(B4,4,2)*60+RIGHT(B4,6)</f>
        <v>52694.868999999999</v>
      </c>
      <c r="D4" s="6">
        <f>C4-$C$4</f>
        <v>0</v>
      </c>
      <c r="E4" s="6">
        <v>494.774</v>
      </c>
      <c r="F4" s="6">
        <v>3431.82</v>
      </c>
      <c r="G4" s="6">
        <v>14396</v>
      </c>
      <c r="H4" s="6">
        <v>767</v>
      </c>
      <c r="I4" s="6">
        <v>463.25</v>
      </c>
      <c r="J4" s="3">
        <f t="shared" ref="J4:J67" si="0">ROUND(E4*COS(-1.3*PI()/180)-F4*SIN(-1.3*PI()/180),3)</f>
        <v>572.505</v>
      </c>
      <c r="K4" s="3">
        <f t="shared" ref="K4:K67" si="1">ROUND(E4*SIN(-1.3*PI()/180)+F4*COS(-1.3*PI()/180),3)</f>
        <v>3419.712</v>
      </c>
      <c r="L4" s="3">
        <f>J4-$J$4</f>
        <v>0</v>
      </c>
      <c r="M4" s="3">
        <f>K4-$K$4</f>
        <v>0</v>
      </c>
      <c r="N4" s="3">
        <f>L4*0.001</f>
        <v>0</v>
      </c>
      <c r="O4" s="3">
        <f>M4*0.001</f>
        <v>0</v>
      </c>
      <c r="AC4" s="12">
        <v>0</v>
      </c>
      <c r="AD4" s="3">
        <v>0.93999999761581421</v>
      </c>
      <c r="AE4" s="3">
        <v>4.6700000762939453</v>
      </c>
      <c r="AF4" s="3">
        <f>AD4</f>
        <v>0.93999999761581421</v>
      </c>
      <c r="AG4" s="3">
        <f>AE4</f>
        <v>4.6700000762939453</v>
      </c>
    </row>
    <row r="5" spans="1:33" x14ac:dyDescent="0.4">
      <c r="A5" s="6" t="s">
        <v>27</v>
      </c>
      <c r="B5" s="6" t="str">
        <f t="shared" ref="B5:B68" si="2">MID(A5,12,8)&amp;"."&amp;RIGHT(A5,3)</f>
        <v>14:38:14.961</v>
      </c>
      <c r="C5" s="6">
        <f t="shared" ref="C5:C68" si="3">LEFT(B5,2)*3600+MID(B5,4,2)*60+RIGHT(B5,6)</f>
        <v>52694.961000000003</v>
      </c>
      <c r="D5" s="6">
        <f t="shared" ref="D5:D68" si="4">C5-$C$4</f>
        <v>9.2000000004190952E-2</v>
      </c>
      <c r="E5" s="6">
        <v>462.49</v>
      </c>
      <c r="F5" s="6">
        <v>3588.14</v>
      </c>
      <c r="G5" s="6">
        <v>14297</v>
      </c>
      <c r="H5" s="6">
        <v>796.5</v>
      </c>
      <c r="I5" s="6">
        <v>462.75</v>
      </c>
      <c r="J5" s="3">
        <f t="shared" si="0"/>
        <v>543.77599999999995</v>
      </c>
      <c r="K5" s="3">
        <f t="shared" si="1"/>
        <v>3576.7240000000002</v>
      </c>
      <c r="L5" s="3">
        <f t="shared" ref="L5:L68" si="5">J5-$J$4</f>
        <v>-28.729000000000042</v>
      </c>
      <c r="M5" s="3">
        <f t="shared" ref="M5:M68" si="6">K5-$K$4</f>
        <v>157.01200000000017</v>
      </c>
      <c r="N5" s="3">
        <f t="shared" ref="N5:O68" si="7">L5*0.001</f>
        <v>-2.8729000000000043E-2</v>
      </c>
      <c r="O5" s="3">
        <f t="shared" si="7"/>
        <v>0.15701200000000018</v>
      </c>
      <c r="AC5" s="12">
        <v>6.6000000000000003E-2</v>
      </c>
      <c r="AD5" s="3">
        <v>0.43999999761581421</v>
      </c>
      <c r="AE5" s="3">
        <v>5.5799999237060547</v>
      </c>
      <c r="AF5" s="3">
        <f t="shared" ref="AF5:AG68" si="8">AD5</f>
        <v>0.43999999761581421</v>
      </c>
      <c r="AG5" s="3">
        <f t="shared" si="8"/>
        <v>5.5799999237060547</v>
      </c>
    </row>
    <row r="6" spans="1:33" x14ac:dyDescent="0.4">
      <c r="A6" s="6" t="s">
        <v>28</v>
      </c>
      <c r="B6" s="6" t="str">
        <f t="shared" si="2"/>
        <v>14:38:15.054</v>
      </c>
      <c r="C6" s="6">
        <f t="shared" si="3"/>
        <v>52695.053999999996</v>
      </c>
      <c r="D6" s="6">
        <f t="shared" si="4"/>
        <v>0.18499999999767169</v>
      </c>
      <c r="E6" s="6">
        <v>462.25099999999998</v>
      </c>
      <c r="F6" s="6">
        <v>3683.99</v>
      </c>
      <c r="G6" s="6">
        <v>14224</v>
      </c>
      <c r="H6" s="6">
        <v>854</v>
      </c>
      <c r="I6" s="6">
        <v>924.5</v>
      </c>
      <c r="J6" s="3">
        <f t="shared" si="0"/>
        <v>545.71199999999999</v>
      </c>
      <c r="K6" s="3">
        <f t="shared" si="1"/>
        <v>3672.5549999999998</v>
      </c>
      <c r="L6" s="3">
        <f t="shared" si="5"/>
        <v>-26.793000000000006</v>
      </c>
      <c r="M6" s="3">
        <f t="shared" si="6"/>
        <v>252.84299999999985</v>
      </c>
      <c r="N6" s="3">
        <f t="shared" si="7"/>
        <v>-2.6793000000000008E-2</v>
      </c>
      <c r="O6" s="3">
        <f t="shared" si="7"/>
        <v>0.25284299999999987</v>
      </c>
      <c r="AC6" s="12">
        <v>0.14399999999999999</v>
      </c>
      <c r="AD6" s="3">
        <v>-0.61000001430511475</v>
      </c>
      <c r="AE6" s="3">
        <v>5.4200000762939453</v>
      </c>
      <c r="AF6" s="3">
        <f t="shared" si="8"/>
        <v>-0.61000001430511475</v>
      </c>
      <c r="AG6" s="3">
        <f t="shared" si="8"/>
        <v>5.4200000762939453</v>
      </c>
    </row>
    <row r="7" spans="1:33" x14ac:dyDescent="0.4">
      <c r="A7" s="6" t="s">
        <v>29</v>
      </c>
      <c r="B7" s="6" t="str">
        <f t="shared" si="2"/>
        <v>14:38:15.146</v>
      </c>
      <c r="C7" s="6">
        <f t="shared" si="3"/>
        <v>52695.146000000001</v>
      </c>
      <c r="D7" s="6">
        <f t="shared" si="4"/>
        <v>0.27700000000186265</v>
      </c>
      <c r="E7" s="6">
        <v>484.74</v>
      </c>
      <c r="F7" s="6">
        <v>3805.19</v>
      </c>
      <c r="G7" s="6">
        <v>14117.5</v>
      </c>
      <c r="H7" s="6">
        <v>756</v>
      </c>
      <c r="I7" s="6">
        <v>461.25</v>
      </c>
      <c r="J7" s="3">
        <f t="shared" si="0"/>
        <v>570.94500000000005</v>
      </c>
      <c r="K7" s="3">
        <f t="shared" si="1"/>
        <v>3793.2130000000002</v>
      </c>
      <c r="L7" s="3">
        <f t="shared" si="5"/>
        <v>-1.5599999999999454</v>
      </c>
      <c r="M7" s="3">
        <f t="shared" si="6"/>
        <v>373.5010000000002</v>
      </c>
      <c r="N7" s="3">
        <f t="shared" si="7"/>
        <v>-1.5599999999999455E-3</v>
      </c>
      <c r="O7" s="3">
        <f t="shared" si="7"/>
        <v>0.37350100000000019</v>
      </c>
      <c r="AC7" s="12">
        <v>0.21199999999999999</v>
      </c>
      <c r="AD7" s="3">
        <v>-0.14000000059604645</v>
      </c>
      <c r="AE7" s="3">
        <v>5.8000001907348633</v>
      </c>
      <c r="AF7" s="3">
        <f t="shared" si="8"/>
        <v>-0.14000000059604645</v>
      </c>
      <c r="AG7" s="3">
        <f t="shared" si="8"/>
        <v>5.8000001907348633</v>
      </c>
    </row>
    <row r="8" spans="1:33" x14ac:dyDescent="0.4">
      <c r="A8" s="6" t="s">
        <v>30</v>
      </c>
      <c r="B8" s="6" t="str">
        <f t="shared" si="2"/>
        <v>14:38:15.239</v>
      </c>
      <c r="C8" s="6">
        <f t="shared" si="3"/>
        <v>52695.239000000001</v>
      </c>
      <c r="D8" s="6">
        <f t="shared" si="4"/>
        <v>0.37000000000261934</v>
      </c>
      <c r="E8" s="6">
        <v>435.62</v>
      </c>
      <c r="F8" s="6">
        <v>3936</v>
      </c>
      <c r="G8" s="6">
        <v>14051</v>
      </c>
      <c r="H8" s="6">
        <v>779.5</v>
      </c>
      <c r="I8" s="6">
        <v>460.25</v>
      </c>
      <c r="J8" s="3">
        <f t="shared" si="0"/>
        <v>524.80499999999995</v>
      </c>
      <c r="K8" s="3">
        <f t="shared" si="1"/>
        <v>3925.1039999999998</v>
      </c>
      <c r="L8" s="3">
        <f t="shared" si="5"/>
        <v>-47.700000000000045</v>
      </c>
      <c r="M8" s="3">
        <f t="shared" si="6"/>
        <v>505.39199999999983</v>
      </c>
      <c r="N8" s="3">
        <f t="shared" si="7"/>
        <v>-4.7700000000000048E-2</v>
      </c>
      <c r="O8" s="3">
        <f t="shared" si="7"/>
        <v>0.50539199999999984</v>
      </c>
      <c r="AC8" s="12">
        <v>0.28499999999999998</v>
      </c>
      <c r="AD8" s="3">
        <v>-0.44999998807907104</v>
      </c>
      <c r="AE8" s="3">
        <v>6.3600001335144043</v>
      </c>
      <c r="AF8" s="3">
        <f t="shared" si="8"/>
        <v>-0.44999998807907104</v>
      </c>
      <c r="AG8" s="3">
        <f t="shared" si="8"/>
        <v>6.3600001335144043</v>
      </c>
    </row>
    <row r="9" spans="1:33" x14ac:dyDescent="0.4">
      <c r="A9" s="6" t="s">
        <v>31</v>
      </c>
      <c r="B9" s="6" t="str">
        <f t="shared" si="2"/>
        <v>14:38:15.333</v>
      </c>
      <c r="C9" s="6">
        <f t="shared" si="3"/>
        <v>52695.332999999999</v>
      </c>
      <c r="D9" s="6">
        <f t="shared" si="4"/>
        <v>0.46399999999994179</v>
      </c>
      <c r="E9" s="6">
        <v>423.37900000000002</v>
      </c>
      <c r="F9" s="6">
        <v>4106.38</v>
      </c>
      <c r="G9" s="6">
        <v>13931.5</v>
      </c>
      <c r="H9" s="6">
        <v>764</v>
      </c>
      <c r="I9" s="6">
        <v>459</v>
      </c>
      <c r="J9" s="3">
        <f t="shared" si="0"/>
        <v>516.43299999999999</v>
      </c>
      <c r="K9" s="3">
        <f t="shared" si="1"/>
        <v>4095.7179999999998</v>
      </c>
      <c r="L9" s="3">
        <f t="shared" si="5"/>
        <v>-56.072000000000003</v>
      </c>
      <c r="M9" s="3">
        <f t="shared" si="6"/>
        <v>676.00599999999986</v>
      </c>
      <c r="N9" s="3">
        <f t="shared" si="7"/>
        <v>-5.6072000000000004E-2</v>
      </c>
      <c r="O9" s="3">
        <f t="shared" si="7"/>
        <v>0.67600599999999988</v>
      </c>
      <c r="AC9" s="12">
        <v>0.34300000000000003</v>
      </c>
      <c r="AD9" s="3">
        <v>-0.64999997615814209</v>
      </c>
      <c r="AE9" s="3">
        <v>5.1399998664855957</v>
      </c>
      <c r="AF9" s="3">
        <f t="shared" si="8"/>
        <v>-0.64999997615814209</v>
      </c>
      <c r="AG9" s="3">
        <f t="shared" si="8"/>
        <v>5.1399998664855957</v>
      </c>
    </row>
    <row r="10" spans="1:33" x14ac:dyDescent="0.4">
      <c r="A10" s="6" t="s">
        <v>32</v>
      </c>
      <c r="B10" s="6" t="str">
        <f t="shared" si="2"/>
        <v>14:38:15.427</v>
      </c>
      <c r="C10" s="6">
        <f t="shared" si="3"/>
        <v>52695.427000000003</v>
      </c>
      <c r="D10" s="6">
        <f t="shared" si="4"/>
        <v>0.5580000000045402</v>
      </c>
      <c r="E10" s="6">
        <v>462.971</v>
      </c>
      <c r="F10" s="6">
        <v>4150.8</v>
      </c>
      <c r="G10" s="6">
        <v>13872</v>
      </c>
      <c r="H10" s="6">
        <v>794.5</v>
      </c>
      <c r="I10" s="6">
        <v>458.5</v>
      </c>
      <c r="J10" s="3">
        <f t="shared" si="0"/>
        <v>557.02200000000005</v>
      </c>
      <c r="K10" s="3">
        <f t="shared" si="1"/>
        <v>4139.2280000000001</v>
      </c>
      <c r="L10" s="3">
        <f t="shared" si="5"/>
        <v>-15.482999999999947</v>
      </c>
      <c r="M10" s="3">
        <f t="shared" si="6"/>
        <v>719.51600000000008</v>
      </c>
      <c r="N10" s="3">
        <f t="shared" si="7"/>
        <v>-1.5482999999999948E-2</v>
      </c>
      <c r="O10" s="3">
        <f t="shared" si="7"/>
        <v>0.71951600000000004</v>
      </c>
      <c r="AC10" s="12">
        <v>0.40300000000000002</v>
      </c>
      <c r="AD10" s="3">
        <v>-0.80000001192092896</v>
      </c>
      <c r="AE10" s="3">
        <v>7.440000057220459</v>
      </c>
      <c r="AF10" s="3">
        <f t="shared" si="8"/>
        <v>-0.80000001192092896</v>
      </c>
      <c r="AG10" s="3">
        <f t="shared" si="8"/>
        <v>7.440000057220459</v>
      </c>
    </row>
    <row r="11" spans="1:33" x14ac:dyDescent="0.4">
      <c r="A11" s="6" t="s">
        <v>33</v>
      </c>
      <c r="B11" s="6" t="str">
        <f t="shared" si="2"/>
        <v>14:38:15.520</v>
      </c>
      <c r="C11" s="6">
        <f t="shared" si="3"/>
        <v>52695.519999999997</v>
      </c>
      <c r="D11" s="6">
        <f t="shared" si="4"/>
        <v>0.65099999999802094</v>
      </c>
      <c r="E11" s="6">
        <v>471.16199999999998</v>
      </c>
      <c r="F11" s="6">
        <v>4339.88</v>
      </c>
      <c r="G11" s="6">
        <v>13726</v>
      </c>
      <c r="H11" s="6">
        <v>778</v>
      </c>
      <c r="I11" s="6">
        <v>457.75</v>
      </c>
      <c r="J11" s="3">
        <f t="shared" si="0"/>
        <v>569.50099999999998</v>
      </c>
      <c r="K11" s="3">
        <f t="shared" si="1"/>
        <v>4328.0739999999996</v>
      </c>
      <c r="L11" s="3">
        <f t="shared" si="5"/>
        <v>-3.0040000000000191</v>
      </c>
      <c r="M11" s="3">
        <f t="shared" si="6"/>
        <v>908.36199999999963</v>
      </c>
      <c r="N11" s="3">
        <f t="shared" si="7"/>
        <v>-3.0040000000000192E-3</v>
      </c>
      <c r="O11" s="3">
        <f t="shared" si="7"/>
        <v>0.90836199999999967</v>
      </c>
      <c r="AC11" s="12">
        <v>0.46</v>
      </c>
      <c r="AD11" s="3">
        <v>-0.80000001192092896</v>
      </c>
      <c r="AE11" s="3">
        <v>7.440000057220459</v>
      </c>
      <c r="AF11" s="3">
        <f t="shared" si="8"/>
        <v>-0.80000001192092896</v>
      </c>
      <c r="AG11" s="3">
        <f t="shared" si="8"/>
        <v>7.440000057220459</v>
      </c>
    </row>
    <row r="12" spans="1:33" x14ac:dyDescent="0.4">
      <c r="A12" s="6" t="s">
        <v>34</v>
      </c>
      <c r="B12" s="6" t="str">
        <f t="shared" si="2"/>
        <v>14:38:15.614</v>
      </c>
      <c r="C12" s="6">
        <f t="shared" si="3"/>
        <v>52695.614000000001</v>
      </c>
      <c r="D12" s="6">
        <f t="shared" si="4"/>
        <v>0.74500000000261934</v>
      </c>
      <c r="E12" s="6">
        <v>427.00099999999998</v>
      </c>
      <c r="F12" s="6">
        <v>4468.51</v>
      </c>
      <c r="G12" s="6">
        <v>13661</v>
      </c>
      <c r="H12" s="6">
        <v>789</v>
      </c>
      <c r="I12" s="6">
        <v>456.5</v>
      </c>
      <c r="J12" s="3">
        <f t="shared" si="0"/>
        <v>528.27</v>
      </c>
      <c r="K12" s="3">
        <f t="shared" si="1"/>
        <v>4457.6719999999996</v>
      </c>
      <c r="L12" s="3">
        <f t="shared" si="5"/>
        <v>-44.235000000000014</v>
      </c>
      <c r="M12" s="3">
        <f t="shared" si="6"/>
        <v>1037.9599999999996</v>
      </c>
      <c r="N12" s="3">
        <f t="shared" si="7"/>
        <v>-4.4235000000000017E-2</v>
      </c>
      <c r="O12" s="3">
        <f t="shared" si="7"/>
        <v>1.0379599999999995</v>
      </c>
      <c r="AC12" s="12">
        <v>0.53600000000000003</v>
      </c>
      <c r="AD12" s="3">
        <v>-2.0299999713897705</v>
      </c>
      <c r="AE12" s="3">
        <v>6.0399999618530273</v>
      </c>
      <c r="AF12" s="3">
        <f t="shared" si="8"/>
        <v>-2.0299999713897705</v>
      </c>
      <c r="AG12" s="3">
        <f t="shared" si="8"/>
        <v>6.0399999618530273</v>
      </c>
    </row>
    <row r="13" spans="1:33" x14ac:dyDescent="0.4">
      <c r="A13" s="6" t="s">
        <v>35</v>
      </c>
      <c r="B13" s="6" t="str">
        <f t="shared" si="2"/>
        <v>14:38:15.706</v>
      </c>
      <c r="C13" s="6">
        <f t="shared" si="3"/>
        <v>52695.705999999998</v>
      </c>
      <c r="D13" s="6">
        <f t="shared" si="4"/>
        <v>0.83699999999953434</v>
      </c>
      <c r="E13" s="6">
        <v>423.73700000000002</v>
      </c>
      <c r="F13" s="6">
        <v>4639.04</v>
      </c>
      <c r="G13" s="6">
        <v>13538.5</v>
      </c>
      <c r="H13" s="6">
        <v>794.5</v>
      </c>
      <c r="I13" s="6">
        <v>455.25</v>
      </c>
      <c r="J13" s="3">
        <f t="shared" si="0"/>
        <v>528.875</v>
      </c>
      <c r="K13" s="3">
        <f t="shared" si="1"/>
        <v>4628.232</v>
      </c>
      <c r="L13" s="3">
        <f t="shared" si="5"/>
        <v>-43.629999999999995</v>
      </c>
      <c r="M13" s="3">
        <f t="shared" si="6"/>
        <v>1208.52</v>
      </c>
      <c r="N13" s="3">
        <f t="shared" si="7"/>
        <v>-4.3629999999999995E-2</v>
      </c>
      <c r="O13" s="3">
        <f t="shared" si="7"/>
        <v>1.20852</v>
      </c>
      <c r="AC13" s="12">
        <v>0.59299999999999997</v>
      </c>
      <c r="AD13" s="3">
        <v>-2.369999885559082</v>
      </c>
      <c r="AE13" s="3">
        <v>4.3600001335144043</v>
      </c>
      <c r="AF13" s="3">
        <f t="shared" si="8"/>
        <v>-2.369999885559082</v>
      </c>
      <c r="AG13" s="3">
        <f t="shared" si="8"/>
        <v>4.3600001335144043</v>
      </c>
    </row>
    <row r="14" spans="1:33" x14ac:dyDescent="0.4">
      <c r="A14" s="6" t="s">
        <v>36</v>
      </c>
      <c r="B14" s="6" t="str">
        <f t="shared" si="2"/>
        <v>14:38:15.802</v>
      </c>
      <c r="C14" s="6">
        <f t="shared" si="3"/>
        <v>52695.802000000003</v>
      </c>
      <c r="D14" s="6">
        <f t="shared" si="4"/>
        <v>0.9330000000045402</v>
      </c>
      <c r="E14" s="6">
        <v>461.08699999999999</v>
      </c>
      <c r="F14" s="6">
        <v>4678.7299999999996</v>
      </c>
      <c r="G14" s="6">
        <v>13484</v>
      </c>
      <c r="H14" s="6">
        <v>764</v>
      </c>
      <c r="I14" s="6">
        <v>454.75</v>
      </c>
      <c r="J14" s="3">
        <f t="shared" si="0"/>
        <v>567.11599999999999</v>
      </c>
      <c r="K14" s="3">
        <f t="shared" si="1"/>
        <v>4667.0649999999996</v>
      </c>
      <c r="L14" s="3">
        <f t="shared" si="5"/>
        <v>-5.38900000000001</v>
      </c>
      <c r="M14" s="3">
        <f t="shared" si="6"/>
        <v>1247.3529999999996</v>
      </c>
      <c r="N14" s="3">
        <f t="shared" si="7"/>
        <v>-5.3890000000000101E-3</v>
      </c>
      <c r="O14" s="3">
        <f t="shared" si="7"/>
        <v>1.2473529999999997</v>
      </c>
      <c r="AC14" s="12">
        <v>0.66</v>
      </c>
      <c r="AD14" s="3">
        <v>-0.5899999737739563</v>
      </c>
      <c r="AE14" s="3">
        <v>5.0500001907348633</v>
      </c>
      <c r="AF14" s="3">
        <f t="shared" si="8"/>
        <v>-0.5899999737739563</v>
      </c>
      <c r="AG14" s="3">
        <f t="shared" si="8"/>
        <v>5.0500001907348633</v>
      </c>
    </row>
    <row r="15" spans="1:33" x14ac:dyDescent="0.4">
      <c r="A15" s="6" t="s">
        <v>37</v>
      </c>
      <c r="B15" s="6" t="str">
        <f t="shared" si="2"/>
        <v>14:38:15.893</v>
      </c>
      <c r="C15" s="6">
        <f t="shared" si="3"/>
        <v>52695.892999999996</v>
      </c>
      <c r="D15" s="6">
        <f t="shared" si="4"/>
        <v>1.0239999999976135</v>
      </c>
      <c r="E15" s="6">
        <v>425.61599999999999</v>
      </c>
      <c r="F15" s="6">
        <v>4896.09</v>
      </c>
      <c r="G15" s="6">
        <v>13351</v>
      </c>
      <c r="H15" s="6">
        <v>864</v>
      </c>
      <c r="I15" s="6">
        <v>908</v>
      </c>
      <c r="J15" s="3">
        <f t="shared" si="0"/>
        <v>536.58600000000001</v>
      </c>
      <c r="K15" s="3">
        <f t="shared" si="1"/>
        <v>4885.174</v>
      </c>
      <c r="L15" s="3">
        <f t="shared" si="5"/>
        <v>-35.918999999999983</v>
      </c>
      <c r="M15" s="3">
        <f t="shared" si="6"/>
        <v>1465.462</v>
      </c>
      <c r="N15" s="3">
        <f t="shared" si="7"/>
        <v>-3.5918999999999986E-2</v>
      </c>
      <c r="O15" s="3">
        <f t="shared" si="7"/>
        <v>1.465462</v>
      </c>
      <c r="AC15" s="12">
        <v>0.72199999999999998</v>
      </c>
      <c r="AD15" s="3">
        <v>0.37000000476837158</v>
      </c>
      <c r="AE15" s="3">
        <v>5.190000057220459</v>
      </c>
      <c r="AF15" s="3">
        <f t="shared" si="8"/>
        <v>0.37000000476837158</v>
      </c>
      <c r="AG15" s="3">
        <f t="shared" si="8"/>
        <v>5.190000057220459</v>
      </c>
    </row>
    <row r="16" spans="1:33" x14ac:dyDescent="0.4">
      <c r="A16" s="6" t="s">
        <v>38</v>
      </c>
      <c r="B16" s="6" t="str">
        <f t="shared" si="2"/>
        <v>14:38:15.990</v>
      </c>
      <c r="C16" s="6">
        <f t="shared" si="3"/>
        <v>52695.99</v>
      </c>
      <c r="D16" s="6">
        <f t="shared" si="4"/>
        <v>1.1209999999991851</v>
      </c>
      <c r="E16" s="6">
        <v>424.71600000000001</v>
      </c>
      <c r="F16" s="6">
        <v>4978.6400000000003</v>
      </c>
      <c r="G16" s="6">
        <v>13292.5</v>
      </c>
      <c r="H16" s="6">
        <v>815.5</v>
      </c>
      <c r="I16" s="6">
        <v>453</v>
      </c>
      <c r="J16" s="3">
        <f t="shared" si="0"/>
        <v>537.55899999999997</v>
      </c>
      <c r="K16" s="3">
        <f t="shared" si="1"/>
        <v>4967.723</v>
      </c>
      <c r="L16" s="3">
        <f t="shared" si="5"/>
        <v>-34.946000000000026</v>
      </c>
      <c r="M16" s="3">
        <f t="shared" si="6"/>
        <v>1548.011</v>
      </c>
      <c r="N16" s="3">
        <f t="shared" si="7"/>
        <v>-3.4946000000000026E-2</v>
      </c>
      <c r="O16" s="3">
        <f t="shared" si="7"/>
        <v>1.548011</v>
      </c>
      <c r="AC16" s="12">
        <v>0.78800000000000003</v>
      </c>
      <c r="AD16" s="3">
        <v>0.43000000715255737</v>
      </c>
      <c r="AE16" s="3">
        <v>5.8899998664855957</v>
      </c>
      <c r="AF16" s="3">
        <f t="shared" si="8"/>
        <v>0.43000000715255737</v>
      </c>
      <c r="AG16" s="3">
        <f t="shared" si="8"/>
        <v>5.8899998664855957</v>
      </c>
    </row>
    <row r="17" spans="1:33" x14ac:dyDescent="0.4">
      <c r="A17" s="6" t="s">
        <v>39</v>
      </c>
      <c r="B17" s="6" t="str">
        <f t="shared" si="2"/>
        <v>14:38:16.080</v>
      </c>
      <c r="C17" s="6">
        <f t="shared" si="3"/>
        <v>52696.08</v>
      </c>
      <c r="D17" s="6">
        <f t="shared" si="4"/>
        <v>1.2110000000029686</v>
      </c>
      <c r="E17" s="6">
        <v>440.90499999999997</v>
      </c>
      <c r="F17" s="6">
        <v>5159.71</v>
      </c>
      <c r="G17" s="6">
        <v>13152</v>
      </c>
      <c r="H17" s="6">
        <v>811.5</v>
      </c>
      <c r="I17" s="6">
        <v>451.5</v>
      </c>
      <c r="J17" s="3">
        <f t="shared" si="0"/>
        <v>557.85199999999998</v>
      </c>
      <c r="K17" s="3">
        <f t="shared" si="1"/>
        <v>5148.3789999999999</v>
      </c>
      <c r="L17" s="3">
        <f t="shared" si="5"/>
        <v>-14.65300000000002</v>
      </c>
      <c r="M17" s="3">
        <f t="shared" si="6"/>
        <v>1728.6669999999999</v>
      </c>
      <c r="N17" s="3">
        <f t="shared" si="7"/>
        <v>-1.465300000000002E-2</v>
      </c>
      <c r="O17" s="3">
        <f t="shared" si="7"/>
        <v>1.728667</v>
      </c>
      <c r="AC17" s="12">
        <v>0.86199999999999999</v>
      </c>
      <c r="AD17" s="3">
        <v>0.8399999737739563</v>
      </c>
      <c r="AE17" s="3">
        <v>5.2899999618530273</v>
      </c>
      <c r="AF17" s="3">
        <f t="shared" si="8"/>
        <v>0.8399999737739563</v>
      </c>
      <c r="AG17" s="3">
        <f t="shared" si="8"/>
        <v>5.2899999618530273</v>
      </c>
    </row>
    <row r="18" spans="1:33" x14ac:dyDescent="0.4">
      <c r="A18" s="6" t="s">
        <v>40</v>
      </c>
      <c r="B18" s="6" t="str">
        <f t="shared" si="2"/>
        <v>14:38:16.174</v>
      </c>
      <c r="C18" s="6">
        <f t="shared" si="3"/>
        <v>52696.173999999999</v>
      </c>
      <c r="D18" s="6">
        <f t="shared" si="4"/>
        <v>1.305000000000291</v>
      </c>
      <c r="E18" s="6">
        <v>406.96499999999997</v>
      </c>
      <c r="F18" s="6">
        <v>5287.7</v>
      </c>
      <c r="G18" s="6">
        <v>13085.5</v>
      </c>
      <c r="H18" s="6">
        <v>794</v>
      </c>
      <c r="I18" s="6">
        <v>450.5</v>
      </c>
      <c r="J18" s="3">
        <f t="shared" si="0"/>
        <v>526.82399999999996</v>
      </c>
      <c r="K18" s="3">
        <f t="shared" si="1"/>
        <v>5277.1059999999998</v>
      </c>
      <c r="L18" s="3">
        <f t="shared" si="5"/>
        <v>-45.68100000000004</v>
      </c>
      <c r="M18" s="3">
        <f t="shared" si="6"/>
        <v>1857.3939999999998</v>
      </c>
      <c r="N18" s="3">
        <f t="shared" si="7"/>
        <v>-4.5681000000000041E-2</v>
      </c>
      <c r="O18" s="3">
        <f t="shared" si="7"/>
        <v>1.8573939999999998</v>
      </c>
      <c r="AC18" s="12">
        <v>0.91900000000000004</v>
      </c>
      <c r="AD18" s="3">
        <v>-1.1699999570846558</v>
      </c>
      <c r="AE18" s="3">
        <v>5.8899998664855957</v>
      </c>
      <c r="AF18" s="3">
        <f t="shared" si="8"/>
        <v>-1.1699999570846558</v>
      </c>
      <c r="AG18" s="3">
        <f t="shared" si="8"/>
        <v>5.8899998664855957</v>
      </c>
    </row>
    <row r="19" spans="1:33" x14ac:dyDescent="0.4">
      <c r="A19" s="6" t="s">
        <v>41</v>
      </c>
      <c r="B19" s="6" t="str">
        <f t="shared" si="2"/>
        <v>14:38:16.267</v>
      </c>
      <c r="C19" s="6">
        <f t="shared" si="3"/>
        <v>52696.267</v>
      </c>
      <c r="D19" s="6">
        <f t="shared" si="4"/>
        <v>1.3980000000010477</v>
      </c>
      <c r="E19" s="6">
        <v>438.67</v>
      </c>
      <c r="F19" s="6">
        <v>5478</v>
      </c>
      <c r="G19" s="6">
        <v>12929.5</v>
      </c>
      <c r="H19" s="6">
        <v>811</v>
      </c>
      <c r="I19" s="6">
        <v>449</v>
      </c>
      <c r="J19" s="3">
        <f t="shared" si="0"/>
        <v>562.83799999999997</v>
      </c>
      <c r="K19" s="3">
        <f t="shared" si="1"/>
        <v>5466.6379999999999</v>
      </c>
      <c r="L19" s="3">
        <f t="shared" si="5"/>
        <v>-9.66700000000003</v>
      </c>
      <c r="M19" s="3">
        <f t="shared" si="6"/>
        <v>2046.9259999999999</v>
      </c>
      <c r="N19" s="3">
        <f t="shared" si="7"/>
        <v>-9.6670000000000297E-3</v>
      </c>
      <c r="O19" s="3">
        <f t="shared" si="7"/>
        <v>2.046926</v>
      </c>
      <c r="AC19" s="12">
        <v>0.98299999999999998</v>
      </c>
      <c r="AD19" s="3">
        <v>-2.380000114440918</v>
      </c>
      <c r="AE19" s="3">
        <v>4.4899997711181641</v>
      </c>
      <c r="AF19" s="3">
        <f t="shared" si="8"/>
        <v>-2.380000114440918</v>
      </c>
      <c r="AG19" s="3">
        <f t="shared" si="8"/>
        <v>4.4899997711181641</v>
      </c>
    </row>
    <row r="20" spans="1:33" x14ac:dyDescent="0.4">
      <c r="A20" s="6" t="s">
        <v>42</v>
      </c>
      <c r="B20" s="6" t="str">
        <f t="shared" si="2"/>
        <v>14:38:16.362</v>
      </c>
      <c r="C20" s="6">
        <f t="shared" si="3"/>
        <v>52696.362000000001</v>
      </c>
      <c r="D20" s="6">
        <f t="shared" si="4"/>
        <v>1.4930000000022119</v>
      </c>
      <c r="E20" s="6">
        <v>405.06599999999997</v>
      </c>
      <c r="F20" s="6">
        <v>5602.05</v>
      </c>
      <c r="G20" s="6">
        <v>12867.5</v>
      </c>
      <c r="H20" s="6">
        <v>807</v>
      </c>
      <c r="I20" s="6">
        <v>448</v>
      </c>
      <c r="J20" s="3">
        <f t="shared" si="0"/>
        <v>532.05700000000002</v>
      </c>
      <c r="K20" s="3">
        <f t="shared" si="1"/>
        <v>5591.4179999999997</v>
      </c>
      <c r="L20" s="3">
        <f t="shared" si="5"/>
        <v>-40.447999999999979</v>
      </c>
      <c r="M20" s="3">
        <f t="shared" si="6"/>
        <v>2171.7059999999997</v>
      </c>
      <c r="N20" s="3">
        <f t="shared" si="7"/>
        <v>-4.0447999999999977E-2</v>
      </c>
      <c r="O20" s="3">
        <f t="shared" si="7"/>
        <v>2.1717059999999999</v>
      </c>
      <c r="AC20" s="12">
        <v>1.0509999999999999</v>
      </c>
      <c r="AD20" s="3">
        <v>0.28999999165534973</v>
      </c>
      <c r="AE20" s="3">
        <v>4.9000000953674316</v>
      </c>
      <c r="AF20" s="3">
        <f t="shared" si="8"/>
        <v>0.28999999165534973</v>
      </c>
      <c r="AG20" s="3">
        <f t="shared" si="8"/>
        <v>4.9000000953674316</v>
      </c>
    </row>
    <row r="21" spans="1:33" x14ac:dyDescent="0.4">
      <c r="A21" s="6" t="s">
        <v>43</v>
      </c>
      <c r="B21" s="6" t="str">
        <f t="shared" si="2"/>
        <v>14:38:16.455</v>
      </c>
      <c r="C21" s="6">
        <f t="shared" si="3"/>
        <v>52696.455000000002</v>
      </c>
      <c r="D21" s="6">
        <f t="shared" si="4"/>
        <v>1.5860000000029686</v>
      </c>
      <c r="E21" s="6">
        <v>423.17500000000001</v>
      </c>
      <c r="F21" s="6">
        <v>5773.27</v>
      </c>
      <c r="G21" s="6">
        <v>12736.5</v>
      </c>
      <c r="H21" s="6">
        <v>827.5</v>
      </c>
      <c r="I21" s="6">
        <v>446.5</v>
      </c>
      <c r="J21" s="3">
        <f t="shared" si="0"/>
        <v>554.04600000000005</v>
      </c>
      <c r="K21" s="3">
        <f t="shared" si="1"/>
        <v>5762.183</v>
      </c>
      <c r="L21" s="3">
        <f t="shared" si="5"/>
        <v>-18.458999999999946</v>
      </c>
      <c r="M21" s="3">
        <f t="shared" si="6"/>
        <v>2342.471</v>
      </c>
      <c r="N21" s="3">
        <f t="shared" si="7"/>
        <v>-1.8458999999999948E-2</v>
      </c>
      <c r="O21" s="3">
        <f t="shared" si="7"/>
        <v>2.3424710000000002</v>
      </c>
      <c r="AC21" s="12">
        <v>1.1200000000000001</v>
      </c>
      <c r="AD21" s="3">
        <v>-1.0800000429153442</v>
      </c>
      <c r="AE21" s="3">
        <v>5.5500001907348633</v>
      </c>
      <c r="AF21" s="3">
        <f t="shared" si="8"/>
        <v>-1.0800000429153442</v>
      </c>
      <c r="AG21" s="3">
        <f t="shared" si="8"/>
        <v>5.5500001907348633</v>
      </c>
    </row>
    <row r="22" spans="1:33" x14ac:dyDescent="0.4">
      <c r="A22" s="6" t="s">
        <v>44</v>
      </c>
      <c r="B22" s="6" t="str">
        <f t="shared" si="2"/>
        <v>14:38:16.550</v>
      </c>
      <c r="C22" s="6">
        <f t="shared" si="3"/>
        <v>52696.55</v>
      </c>
      <c r="D22" s="6">
        <f t="shared" si="4"/>
        <v>1.6810000000041327</v>
      </c>
      <c r="E22" s="6">
        <v>401.012</v>
      </c>
      <c r="F22" s="6">
        <v>5904.07</v>
      </c>
      <c r="G22" s="6">
        <v>12663.5</v>
      </c>
      <c r="H22" s="6">
        <v>805</v>
      </c>
      <c r="I22" s="6">
        <v>445.5</v>
      </c>
      <c r="J22" s="3">
        <f t="shared" si="0"/>
        <v>534.85599999999999</v>
      </c>
      <c r="K22" s="3">
        <f t="shared" si="1"/>
        <v>5893.4520000000002</v>
      </c>
      <c r="L22" s="3">
        <f t="shared" si="5"/>
        <v>-37.649000000000001</v>
      </c>
      <c r="M22" s="3">
        <f t="shared" si="6"/>
        <v>2473.7400000000002</v>
      </c>
      <c r="N22" s="3">
        <f t="shared" si="7"/>
        <v>-3.7649000000000002E-2</v>
      </c>
      <c r="O22" s="3">
        <f t="shared" si="7"/>
        <v>2.4737400000000003</v>
      </c>
      <c r="AC22" s="12">
        <v>1.1859999999999999</v>
      </c>
      <c r="AD22" s="3">
        <v>0</v>
      </c>
      <c r="AE22" s="3">
        <v>5.7800002098083496</v>
      </c>
      <c r="AF22" s="3">
        <f t="shared" si="8"/>
        <v>0</v>
      </c>
      <c r="AG22" s="3">
        <f t="shared" si="8"/>
        <v>5.7800002098083496</v>
      </c>
    </row>
    <row r="23" spans="1:33" x14ac:dyDescent="0.4">
      <c r="A23" s="6" t="s">
        <v>45</v>
      </c>
      <c r="B23" s="6" t="str">
        <f t="shared" si="2"/>
        <v>14:38:16.641</v>
      </c>
      <c r="C23" s="6">
        <f t="shared" si="3"/>
        <v>52696.641000000003</v>
      </c>
      <c r="D23" s="6">
        <f t="shared" si="4"/>
        <v>1.772000000004482</v>
      </c>
      <c r="E23" s="6">
        <v>423.66</v>
      </c>
      <c r="F23" s="6">
        <v>6074</v>
      </c>
      <c r="G23" s="6">
        <v>12532</v>
      </c>
      <c r="H23" s="6">
        <v>830.5</v>
      </c>
      <c r="I23" s="6">
        <v>444</v>
      </c>
      <c r="J23" s="3">
        <f t="shared" si="0"/>
        <v>561.35400000000004</v>
      </c>
      <c r="K23" s="3">
        <f t="shared" si="1"/>
        <v>6062.8249999999998</v>
      </c>
      <c r="L23" s="3">
        <f t="shared" si="5"/>
        <v>-11.150999999999954</v>
      </c>
      <c r="M23" s="3">
        <f t="shared" si="6"/>
        <v>2643.1129999999998</v>
      </c>
      <c r="N23" s="3">
        <f t="shared" si="7"/>
        <v>-1.1150999999999954E-2</v>
      </c>
      <c r="O23" s="3">
        <f t="shared" si="7"/>
        <v>2.643113</v>
      </c>
      <c r="AC23" s="12">
        <v>1.25</v>
      </c>
      <c r="AD23" s="3">
        <v>-1.2300000190734863</v>
      </c>
      <c r="AE23" s="3">
        <v>7.75</v>
      </c>
      <c r="AF23" s="3">
        <f t="shared" si="8"/>
        <v>-1.2300000190734863</v>
      </c>
      <c r="AG23" s="3">
        <f t="shared" si="8"/>
        <v>7.75</v>
      </c>
    </row>
    <row r="24" spans="1:33" x14ac:dyDescent="0.4">
      <c r="A24" s="6" t="s">
        <v>46</v>
      </c>
      <c r="B24" s="6" t="str">
        <f t="shared" si="2"/>
        <v>14:38:16.734</v>
      </c>
      <c r="C24" s="6">
        <f t="shared" si="3"/>
        <v>52696.733999999997</v>
      </c>
      <c r="D24" s="6">
        <f t="shared" si="4"/>
        <v>1.8649999999979627</v>
      </c>
      <c r="E24" s="6">
        <v>398.21899999999999</v>
      </c>
      <c r="F24" s="6">
        <v>6197.9</v>
      </c>
      <c r="G24" s="6">
        <v>12468</v>
      </c>
      <c r="H24" s="6">
        <v>819.5</v>
      </c>
      <c r="I24" s="6">
        <v>443</v>
      </c>
      <c r="J24" s="3">
        <f t="shared" si="0"/>
        <v>538.73</v>
      </c>
      <c r="K24" s="3">
        <f t="shared" si="1"/>
        <v>6187.27</v>
      </c>
      <c r="L24" s="3">
        <f t="shared" si="5"/>
        <v>-33.774999999999977</v>
      </c>
      <c r="M24" s="3">
        <f t="shared" si="6"/>
        <v>2767.5580000000004</v>
      </c>
      <c r="N24" s="3">
        <f t="shared" si="7"/>
        <v>-3.3774999999999979E-2</v>
      </c>
      <c r="O24" s="3">
        <f t="shared" si="7"/>
        <v>2.7675580000000006</v>
      </c>
      <c r="AC24" s="12">
        <v>1.3180000000000001</v>
      </c>
      <c r="AD24" s="3">
        <v>-0.33000001311302185</v>
      </c>
      <c r="AE24" s="3">
        <v>6.059999942779541</v>
      </c>
      <c r="AF24" s="3">
        <f t="shared" si="8"/>
        <v>-0.33000001311302185</v>
      </c>
      <c r="AG24" s="3">
        <f t="shared" si="8"/>
        <v>6.059999942779541</v>
      </c>
    </row>
    <row r="25" spans="1:33" x14ac:dyDescent="0.4">
      <c r="A25" s="6" t="s">
        <v>47</v>
      </c>
      <c r="B25" s="6" t="str">
        <f t="shared" si="2"/>
        <v>14:38:16.826</v>
      </c>
      <c r="C25" s="6">
        <f t="shared" si="3"/>
        <v>52696.826000000001</v>
      </c>
      <c r="D25" s="6">
        <f t="shared" si="4"/>
        <v>1.9570000000021537</v>
      </c>
      <c r="E25" s="6">
        <v>424.61900000000003</v>
      </c>
      <c r="F25" s="6">
        <v>6437.03</v>
      </c>
      <c r="G25" s="6">
        <v>12290</v>
      </c>
      <c r="H25" s="6">
        <v>897</v>
      </c>
      <c r="I25" s="6">
        <v>884</v>
      </c>
      <c r="J25" s="3">
        <f t="shared" si="0"/>
        <v>570.54899999999998</v>
      </c>
      <c r="K25" s="3">
        <f t="shared" si="1"/>
        <v>6425.74</v>
      </c>
      <c r="L25" s="3">
        <f t="shared" si="5"/>
        <v>-1.9560000000000173</v>
      </c>
      <c r="M25" s="3">
        <f t="shared" si="6"/>
        <v>3006.0279999999998</v>
      </c>
      <c r="N25" s="3">
        <f t="shared" si="7"/>
        <v>-1.9560000000000172E-3</v>
      </c>
      <c r="O25" s="3">
        <f t="shared" si="7"/>
        <v>3.0060279999999997</v>
      </c>
      <c r="AC25" s="12">
        <v>1.381</v>
      </c>
      <c r="AD25" s="3">
        <v>0.18000000715255737</v>
      </c>
      <c r="AE25" s="3">
        <v>10.109999656677246</v>
      </c>
      <c r="AF25" s="3">
        <f t="shared" si="8"/>
        <v>0.18000000715255737</v>
      </c>
      <c r="AG25" s="3">
        <f t="shared" si="8"/>
        <v>10.109999656677246</v>
      </c>
    </row>
    <row r="26" spans="1:33" x14ac:dyDescent="0.4">
      <c r="A26" s="6" t="s">
        <v>48</v>
      </c>
      <c r="B26" s="6" t="str">
        <f t="shared" si="2"/>
        <v>14:38:16.921</v>
      </c>
      <c r="C26" s="6">
        <f t="shared" si="3"/>
        <v>52696.921000000002</v>
      </c>
      <c r="D26" s="6">
        <f t="shared" si="4"/>
        <v>2.0520000000033178</v>
      </c>
      <c r="E26" s="6">
        <v>438.48700000000002</v>
      </c>
      <c r="F26" s="6">
        <v>6519.75</v>
      </c>
      <c r="G26" s="6">
        <v>12225.5</v>
      </c>
      <c r="H26" s="6">
        <v>808.5</v>
      </c>
      <c r="I26" s="6">
        <v>440.5</v>
      </c>
      <c r="J26" s="3">
        <f t="shared" si="0"/>
        <v>586.29</v>
      </c>
      <c r="K26" s="3">
        <f t="shared" si="1"/>
        <v>6508.1239999999998</v>
      </c>
      <c r="L26" s="3">
        <f t="shared" si="5"/>
        <v>13.784999999999968</v>
      </c>
      <c r="M26" s="3">
        <f t="shared" si="6"/>
        <v>3088.4119999999998</v>
      </c>
      <c r="N26" s="3">
        <f t="shared" si="7"/>
        <v>1.3784999999999969E-2</v>
      </c>
      <c r="O26" s="3">
        <f t="shared" si="7"/>
        <v>3.0884119999999999</v>
      </c>
      <c r="AC26" s="12">
        <v>1.4490000000000001</v>
      </c>
      <c r="AD26" s="3">
        <v>-0.10999999940395355</v>
      </c>
      <c r="AE26" s="3">
        <v>7.0300002098083496</v>
      </c>
      <c r="AF26" s="3">
        <f t="shared" si="8"/>
        <v>-0.10999999940395355</v>
      </c>
      <c r="AG26" s="3">
        <f t="shared" si="8"/>
        <v>7.0300002098083496</v>
      </c>
    </row>
    <row r="27" spans="1:33" x14ac:dyDescent="0.4">
      <c r="A27" s="6" t="s">
        <v>49</v>
      </c>
      <c r="B27" s="6" t="str">
        <f t="shared" si="2"/>
        <v>14:38:17.015</v>
      </c>
      <c r="C27" s="6">
        <f t="shared" si="3"/>
        <v>52697.014999999999</v>
      </c>
      <c r="D27" s="6">
        <f t="shared" si="4"/>
        <v>2.1460000000006403</v>
      </c>
      <c r="E27" s="6">
        <v>397.46</v>
      </c>
      <c r="F27" s="6">
        <v>6763.21</v>
      </c>
      <c r="G27" s="6">
        <v>12099.5</v>
      </c>
      <c r="H27" s="6">
        <v>837.5</v>
      </c>
      <c r="I27" s="6">
        <v>438.5</v>
      </c>
      <c r="J27" s="3">
        <f t="shared" si="0"/>
        <v>550.79700000000003</v>
      </c>
      <c r="K27" s="3">
        <f t="shared" si="1"/>
        <v>6752.4520000000002</v>
      </c>
      <c r="L27" s="3">
        <f t="shared" si="5"/>
        <v>-21.70799999999997</v>
      </c>
      <c r="M27" s="3">
        <f t="shared" si="6"/>
        <v>3332.7400000000002</v>
      </c>
      <c r="N27" s="3">
        <f t="shared" si="7"/>
        <v>-2.170799999999997E-2</v>
      </c>
      <c r="O27" s="3">
        <f t="shared" si="7"/>
        <v>3.3327400000000003</v>
      </c>
      <c r="AC27" s="12">
        <v>1.518</v>
      </c>
      <c r="AD27" s="3">
        <v>-0.33000001311302185</v>
      </c>
      <c r="AE27" s="3">
        <v>5.4499998092651367</v>
      </c>
      <c r="AF27" s="3">
        <f t="shared" si="8"/>
        <v>-0.33000001311302185</v>
      </c>
      <c r="AG27" s="3">
        <f t="shared" si="8"/>
        <v>5.4499998092651367</v>
      </c>
    </row>
    <row r="28" spans="1:33" x14ac:dyDescent="0.4">
      <c r="A28" s="6" t="s">
        <v>50</v>
      </c>
      <c r="B28" s="6" t="str">
        <f t="shared" si="2"/>
        <v>14:38:17.108</v>
      </c>
      <c r="C28" s="6">
        <f t="shared" si="3"/>
        <v>52697.108</v>
      </c>
      <c r="D28" s="6">
        <f t="shared" si="4"/>
        <v>2.239000000001397</v>
      </c>
      <c r="E28" s="6">
        <v>388.76100000000002</v>
      </c>
      <c r="F28" s="6">
        <v>6892.46</v>
      </c>
      <c r="G28" s="6">
        <v>12024</v>
      </c>
      <c r="H28" s="6">
        <v>808.5</v>
      </c>
      <c r="I28" s="6">
        <v>436.75</v>
      </c>
      <c r="J28" s="3">
        <f t="shared" si="0"/>
        <v>545.03200000000004</v>
      </c>
      <c r="K28" s="3">
        <f t="shared" si="1"/>
        <v>6881.866</v>
      </c>
      <c r="L28" s="3">
        <f t="shared" si="5"/>
        <v>-27.472999999999956</v>
      </c>
      <c r="M28" s="3">
        <f t="shared" si="6"/>
        <v>3462.154</v>
      </c>
      <c r="N28" s="3">
        <f t="shared" si="7"/>
        <v>-2.7472999999999956E-2</v>
      </c>
      <c r="O28" s="3">
        <f t="shared" si="7"/>
        <v>3.462154</v>
      </c>
      <c r="AC28" s="12">
        <v>1.5840000000000001</v>
      </c>
      <c r="AD28" s="3">
        <v>1.3999999761581421</v>
      </c>
      <c r="AE28" s="3">
        <v>7.179999828338623</v>
      </c>
      <c r="AF28" s="3">
        <f t="shared" si="8"/>
        <v>1.3999999761581421</v>
      </c>
      <c r="AG28" s="3">
        <f t="shared" si="8"/>
        <v>7.179999828338623</v>
      </c>
    </row>
    <row r="29" spans="1:33" x14ac:dyDescent="0.4">
      <c r="A29" s="6" t="s">
        <v>51</v>
      </c>
      <c r="B29" s="6" t="str">
        <f t="shared" si="2"/>
        <v>14:38:17.199</v>
      </c>
      <c r="C29" s="6">
        <f t="shared" si="3"/>
        <v>52697.199000000001</v>
      </c>
      <c r="D29" s="6">
        <f t="shared" si="4"/>
        <v>2.3300000000017462</v>
      </c>
      <c r="E29" s="6">
        <v>402.61500000000001</v>
      </c>
      <c r="F29" s="6">
        <v>7104.53</v>
      </c>
      <c r="G29" s="6">
        <v>11880</v>
      </c>
      <c r="H29" s="6">
        <v>904</v>
      </c>
      <c r="I29" s="6">
        <v>871.5</v>
      </c>
      <c r="J29" s="3">
        <f t="shared" si="0"/>
        <v>563.69399999999996</v>
      </c>
      <c r="K29" s="3">
        <f t="shared" si="1"/>
        <v>7093.567</v>
      </c>
      <c r="L29" s="3">
        <f t="shared" si="5"/>
        <v>-8.8110000000000355</v>
      </c>
      <c r="M29" s="3">
        <f t="shared" si="6"/>
        <v>3673.855</v>
      </c>
      <c r="N29" s="3">
        <f t="shared" si="7"/>
        <v>-8.8110000000000358E-3</v>
      </c>
      <c r="O29" s="3">
        <f t="shared" si="7"/>
        <v>3.6738550000000001</v>
      </c>
      <c r="AC29" s="12">
        <v>1.6479999999999999</v>
      </c>
      <c r="AD29" s="3">
        <v>1.7100000381469727</v>
      </c>
      <c r="AE29" s="3">
        <v>4.8499999046325684</v>
      </c>
      <c r="AF29" s="3">
        <f t="shared" si="8"/>
        <v>1.7100000381469727</v>
      </c>
      <c r="AG29" s="3">
        <f t="shared" si="8"/>
        <v>4.8499999046325684</v>
      </c>
    </row>
    <row r="30" spans="1:33" x14ac:dyDescent="0.4">
      <c r="A30" s="6" t="s">
        <v>52</v>
      </c>
      <c r="B30" s="6" t="str">
        <f t="shared" si="2"/>
        <v>14:38:17.293</v>
      </c>
      <c r="C30" s="6">
        <f t="shared" si="3"/>
        <v>52697.292999999998</v>
      </c>
      <c r="D30" s="6">
        <f t="shared" si="4"/>
        <v>2.4239999999990687</v>
      </c>
      <c r="E30" s="6">
        <v>422.74799999999999</v>
      </c>
      <c r="F30" s="6">
        <v>7186.4</v>
      </c>
      <c r="G30" s="6">
        <v>11813.5</v>
      </c>
      <c r="H30" s="6">
        <v>823.5</v>
      </c>
      <c r="I30" s="6">
        <v>434.25</v>
      </c>
      <c r="J30" s="3">
        <f t="shared" si="0"/>
        <v>585.67899999999997</v>
      </c>
      <c r="K30" s="3">
        <f t="shared" si="1"/>
        <v>7174.9589999999998</v>
      </c>
      <c r="L30" s="3">
        <f t="shared" si="5"/>
        <v>13.173999999999978</v>
      </c>
      <c r="M30" s="3">
        <f t="shared" si="6"/>
        <v>3755.2469999999998</v>
      </c>
      <c r="N30" s="3">
        <f t="shared" si="7"/>
        <v>1.3173999999999979E-2</v>
      </c>
      <c r="O30" s="3">
        <f t="shared" si="7"/>
        <v>3.7552469999999998</v>
      </c>
      <c r="AC30" s="12">
        <v>1.714</v>
      </c>
      <c r="AD30" s="3">
        <v>1.2799999713897705</v>
      </c>
      <c r="AE30" s="3">
        <v>3.9100000858306885</v>
      </c>
      <c r="AF30" s="3">
        <f t="shared" si="8"/>
        <v>1.2799999713897705</v>
      </c>
      <c r="AG30" s="3">
        <f t="shared" si="8"/>
        <v>3.9100000858306885</v>
      </c>
    </row>
    <row r="31" spans="1:33" x14ac:dyDescent="0.4">
      <c r="A31" s="6" t="s">
        <v>53</v>
      </c>
      <c r="B31" s="6" t="str">
        <f t="shared" si="2"/>
        <v>14:38:17.388</v>
      </c>
      <c r="C31" s="6">
        <f t="shared" si="3"/>
        <v>52697.387999999999</v>
      </c>
      <c r="D31" s="6">
        <f t="shared" si="4"/>
        <v>2.5190000000002328</v>
      </c>
      <c r="E31" s="6">
        <v>400.01400000000001</v>
      </c>
      <c r="F31" s="6">
        <v>7428.1</v>
      </c>
      <c r="G31" s="6">
        <v>11683.5</v>
      </c>
      <c r="H31" s="6">
        <v>851.5</v>
      </c>
      <c r="I31" s="6">
        <v>432.25</v>
      </c>
      <c r="J31" s="3">
        <f t="shared" si="0"/>
        <v>568.43499999999995</v>
      </c>
      <c r="K31" s="3">
        <f t="shared" si="1"/>
        <v>7417.1130000000003</v>
      </c>
      <c r="L31" s="3">
        <f t="shared" si="5"/>
        <v>-4.07000000000005</v>
      </c>
      <c r="M31" s="3">
        <f t="shared" si="6"/>
        <v>3997.4010000000003</v>
      </c>
      <c r="N31" s="3">
        <f t="shared" si="7"/>
        <v>-4.0700000000000501E-3</v>
      </c>
      <c r="O31" s="3">
        <f t="shared" si="7"/>
        <v>3.9974010000000004</v>
      </c>
      <c r="AC31" s="12">
        <v>1.778</v>
      </c>
      <c r="AD31" s="3">
        <v>4.5</v>
      </c>
      <c r="AE31" s="3">
        <v>3.8399999141693115</v>
      </c>
      <c r="AF31" s="3">
        <f t="shared" si="8"/>
        <v>4.5</v>
      </c>
      <c r="AG31" s="3">
        <f t="shared" si="8"/>
        <v>3.8399999141693115</v>
      </c>
    </row>
    <row r="32" spans="1:33" x14ac:dyDescent="0.4">
      <c r="A32" s="6" t="s">
        <v>54</v>
      </c>
      <c r="B32" s="6" t="str">
        <f t="shared" si="2"/>
        <v>14:38:17.479</v>
      </c>
      <c r="C32" s="6">
        <f t="shared" si="3"/>
        <v>52697.478999999999</v>
      </c>
      <c r="D32" s="6">
        <f t="shared" si="4"/>
        <v>2.6100000000005821</v>
      </c>
      <c r="E32" s="6">
        <v>394.74200000000002</v>
      </c>
      <c r="F32" s="6">
        <v>7551.4</v>
      </c>
      <c r="G32" s="6">
        <v>11613.5</v>
      </c>
      <c r="H32" s="6">
        <v>851</v>
      </c>
      <c r="I32" s="6">
        <v>430.5</v>
      </c>
      <c r="J32" s="3">
        <f t="shared" si="0"/>
        <v>565.96199999999999</v>
      </c>
      <c r="K32" s="3">
        <f t="shared" si="1"/>
        <v>7540.5010000000002</v>
      </c>
      <c r="L32" s="3">
        <f t="shared" si="5"/>
        <v>-6.5430000000000064</v>
      </c>
      <c r="M32" s="3">
        <f t="shared" si="6"/>
        <v>4120.7890000000007</v>
      </c>
      <c r="N32" s="3">
        <f t="shared" si="7"/>
        <v>-6.5430000000000063E-3</v>
      </c>
      <c r="O32" s="3">
        <f t="shared" si="7"/>
        <v>4.1207890000000011</v>
      </c>
      <c r="AC32" s="12">
        <v>1.849</v>
      </c>
      <c r="AD32" s="3">
        <v>4.5</v>
      </c>
      <c r="AE32" s="3">
        <v>3.8399999141693115</v>
      </c>
      <c r="AF32" s="3">
        <f t="shared" si="8"/>
        <v>4.5</v>
      </c>
      <c r="AG32" s="3">
        <f t="shared" si="8"/>
        <v>3.8399999141693115</v>
      </c>
    </row>
    <row r="33" spans="1:33" x14ac:dyDescent="0.4">
      <c r="A33" s="6" t="s">
        <v>55</v>
      </c>
      <c r="B33" s="6" t="str">
        <f t="shared" si="2"/>
        <v>14:38:17.572</v>
      </c>
      <c r="C33" s="6">
        <f t="shared" si="3"/>
        <v>52697.572</v>
      </c>
      <c r="D33" s="6">
        <f t="shared" si="4"/>
        <v>2.7030000000013388</v>
      </c>
      <c r="E33" s="6">
        <v>388.53699999999998</v>
      </c>
      <c r="F33" s="6">
        <v>7796.62</v>
      </c>
      <c r="G33" s="6">
        <v>11473.5</v>
      </c>
      <c r="H33" s="6">
        <v>841.5</v>
      </c>
      <c r="I33" s="6">
        <v>428.5</v>
      </c>
      <c r="J33" s="3">
        <f t="shared" si="0"/>
        <v>565.322</v>
      </c>
      <c r="K33" s="3">
        <f t="shared" si="1"/>
        <v>7785.7979999999998</v>
      </c>
      <c r="L33" s="3">
        <f t="shared" si="5"/>
        <v>-7.1829999999999927</v>
      </c>
      <c r="M33" s="3">
        <f t="shared" si="6"/>
        <v>4366.0859999999993</v>
      </c>
      <c r="N33" s="3">
        <f t="shared" si="7"/>
        <v>-7.1829999999999932E-3</v>
      </c>
      <c r="O33" s="3">
        <f t="shared" si="7"/>
        <v>4.3660859999999992</v>
      </c>
      <c r="AC33" s="12">
        <v>1.9179999999999999</v>
      </c>
      <c r="AD33" s="3">
        <v>4.5900001525878906</v>
      </c>
      <c r="AE33" s="3">
        <v>2.6600000858306885</v>
      </c>
      <c r="AF33" s="3">
        <f t="shared" si="8"/>
        <v>4.5900001525878906</v>
      </c>
      <c r="AG33" s="3">
        <f t="shared" si="8"/>
        <v>2.6600000858306885</v>
      </c>
    </row>
    <row r="34" spans="1:33" x14ac:dyDescent="0.4">
      <c r="A34" s="6" t="s">
        <v>56</v>
      </c>
      <c r="B34" s="6" t="str">
        <f t="shared" si="2"/>
        <v>14:38:17.668</v>
      </c>
      <c r="C34" s="6">
        <f t="shared" si="3"/>
        <v>52697.667999999998</v>
      </c>
      <c r="D34" s="6">
        <f t="shared" si="4"/>
        <v>2.7989999999990687</v>
      </c>
      <c r="E34" s="6">
        <v>389.18099999999998</v>
      </c>
      <c r="F34" s="6">
        <v>7919.7</v>
      </c>
      <c r="G34" s="6">
        <v>11401.5</v>
      </c>
      <c r="H34" s="6">
        <v>842</v>
      </c>
      <c r="I34" s="6">
        <v>427</v>
      </c>
      <c r="J34" s="3">
        <f t="shared" si="0"/>
        <v>568.75800000000004</v>
      </c>
      <c r="K34" s="3">
        <f t="shared" si="1"/>
        <v>7908.8320000000003</v>
      </c>
      <c r="L34" s="3">
        <f t="shared" si="5"/>
        <v>-3.7469999999999573</v>
      </c>
      <c r="M34" s="3">
        <f t="shared" si="6"/>
        <v>4489.1200000000008</v>
      </c>
      <c r="N34" s="3">
        <f t="shared" si="7"/>
        <v>-3.7469999999999574E-3</v>
      </c>
      <c r="O34" s="3">
        <f t="shared" si="7"/>
        <v>4.4891200000000007</v>
      </c>
      <c r="AC34" s="12">
        <v>1.992</v>
      </c>
      <c r="AD34" s="3">
        <v>4.8499999046325684</v>
      </c>
      <c r="AE34" s="3">
        <v>2.0399999618530273</v>
      </c>
      <c r="AF34" s="3">
        <f t="shared" si="8"/>
        <v>4.8499999046325684</v>
      </c>
      <c r="AG34" s="3">
        <f t="shared" si="8"/>
        <v>2.0399999618530273</v>
      </c>
    </row>
    <row r="35" spans="1:33" x14ac:dyDescent="0.4">
      <c r="A35" s="6" t="s">
        <v>57</v>
      </c>
      <c r="B35" s="6" t="str">
        <f t="shared" si="2"/>
        <v>14:38:17.761</v>
      </c>
      <c r="C35" s="6">
        <f t="shared" si="3"/>
        <v>52697.760999999999</v>
      </c>
      <c r="D35" s="6">
        <f t="shared" si="4"/>
        <v>2.8919999999998254</v>
      </c>
      <c r="E35" s="6">
        <v>387.32100000000003</v>
      </c>
      <c r="F35" s="6">
        <v>8159.21</v>
      </c>
      <c r="G35" s="6">
        <v>11266.5</v>
      </c>
      <c r="H35" s="6">
        <v>839</v>
      </c>
      <c r="I35" s="6">
        <v>424.75</v>
      </c>
      <c r="J35" s="3">
        <f t="shared" si="0"/>
        <v>572.33199999999999</v>
      </c>
      <c r="K35" s="3">
        <f t="shared" si="1"/>
        <v>8148.3230000000003</v>
      </c>
      <c r="L35" s="3">
        <f t="shared" si="5"/>
        <v>-0.17300000000000182</v>
      </c>
      <c r="M35" s="3">
        <f t="shared" si="6"/>
        <v>4728.6110000000008</v>
      </c>
      <c r="N35" s="3">
        <f t="shared" si="7"/>
        <v>-1.7300000000000182E-4</v>
      </c>
      <c r="O35" s="3">
        <f t="shared" si="7"/>
        <v>4.7286110000000008</v>
      </c>
      <c r="AC35" s="12">
        <v>2.0470000000000002</v>
      </c>
      <c r="AD35" s="3">
        <v>4</v>
      </c>
      <c r="AE35" s="3">
        <v>5.0399999618530273</v>
      </c>
      <c r="AF35" s="3">
        <f t="shared" si="8"/>
        <v>4</v>
      </c>
      <c r="AG35" s="3">
        <f t="shared" si="8"/>
        <v>5.0399999618530273</v>
      </c>
    </row>
    <row r="36" spans="1:33" x14ac:dyDescent="0.4">
      <c r="A36" s="6" t="s">
        <v>58</v>
      </c>
      <c r="B36" s="6" t="str">
        <f t="shared" si="2"/>
        <v>14:38:17.856</v>
      </c>
      <c r="C36" s="6">
        <f t="shared" si="3"/>
        <v>52697.856</v>
      </c>
      <c r="D36" s="6">
        <f t="shared" si="4"/>
        <v>2.9870000000009895</v>
      </c>
      <c r="E36" s="6">
        <v>383.90300000000002</v>
      </c>
      <c r="F36" s="6">
        <v>8275.15</v>
      </c>
      <c r="G36" s="6">
        <v>11204.5</v>
      </c>
      <c r="H36" s="6">
        <v>830</v>
      </c>
      <c r="I36" s="6">
        <v>423</v>
      </c>
      <c r="J36" s="3">
        <f t="shared" si="0"/>
        <v>571.54499999999996</v>
      </c>
      <c r="K36" s="3">
        <f t="shared" si="1"/>
        <v>8264.31</v>
      </c>
      <c r="L36" s="3">
        <f t="shared" si="5"/>
        <v>-0.96000000000003638</v>
      </c>
      <c r="M36" s="3">
        <f t="shared" si="6"/>
        <v>4844.598</v>
      </c>
      <c r="N36" s="3">
        <f t="shared" si="7"/>
        <v>-9.6000000000003645E-4</v>
      </c>
      <c r="O36" s="3">
        <f t="shared" si="7"/>
        <v>4.8445980000000004</v>
      </c>
      <c r="AC36" s="12">
        <v>2.1190000000000002</v>
      </c>
      <c r="AD36" s="3">
        <v>7.4000000953674316</v>
      </c>
      <c r="AE36" s="3">
        <v>4.75</v>
      </c>
      <c r="AF36" s="3">
        <f t="shared" si="8"/>
        <v>7.4000000953674316</v>
      </c>
      <c r="AG36" s="3">
        <f t="shared" si="8"/>
        <v>4.75</v>
      </c>
    </row>
    <row r="37" spans="1:33" x14ac:dyDescent="0.4">
      <c r="A37" s="6" t="s">
        <v>59</v>
      </c>
      <c r="B37" s="6" t="str">
        <f t="shared" si="2"/>
        <v>14:38:17.949</v>
      </c>
      <c r="C37" s="6">
        <f t="shared" si="3"/>
        <v>52697.949000000001</v>
      </c>
      <c r="D37" s="6">
        <f t="shared" si="4"/>
        <v>3.0800000000017462</v>
      </c>
      <c r="E37" s="6">
        <v>356.91</v>
      </c>
      <c r="F37" s="6">
        <v>8547.7900000000009</v>
      </c>
      <c r="G37" s="6">
        <v>11078</v>
      </c>
      <c r="H37" s="6">
        <v>928</v>
      </c>
      <c r="I37" s="6">
        <v>843.5</v>
      </c>
      <c r="J37" s="3">
        <f t="shared" si="0"/>
        <v>550.745</v>
      </c>
      <c r="K37" s="3">
        <f t="shared" si="1"/>
        <v>8537.4930000000004</v>
      </c>
      <c r="L37" s="3">
        <f t="shared" si="5"/>
        <v>-21.759999999999991</v>
      </c>
      <c r="M37" s="3">
        <f t="shared" si="6"/>
        <v>5117.7810000000009</v>
      </c>
      <c r="N37" s="3">
        <f t="shared" si="7"/>
        <v>-2.1759999999999991E-2</v>
      </c>
      <c r="O37" s="3">
        <f t="shared" si="7"/>
        <v>5.1177810000000008</v>
      </c>
      <c r="AC37" s="12">
        <v>2.181</v>
      </c>
      <c r="AD37" s="3">
        <v>7.4000000953674316</v>
      </c>
      <c r="AE37" s="3">
        <v>4.75</v>
      </c>
      <c r="AF37" s="3">
        <f t="shared" si="8"/>
        <v>7.4000000953674316</v>
      </c>
      <c r="AG37" s="3">
        <f t="shared" si="8"/>
        <v>4.75</v>
      </c>
    </row>
    <row r="38" spans="1:33" x14ac:dyDescent="0.4">
      <c r="A38" s="6" t="s">
        <v>60</v>
      </c>
      <c r="B38" s="6" t="str">
        <f t="shared" si="2"/>
        <v>14:38:18.041</v>
      </c>
      <c r="C38" s="6">
        <f t="shared" si="3"/>
        <v>52698.040999999997</v>
      </c>
      <c r="D38" s="6">
        <f t="shared" si="4"/>
        <v>3.1719999999986612</v>
      </c>
      <c r="E38" s="6">
        <v>358.96100000000001</v>
      </c>
      <c r="F38" s="6">
        <v>8719.61</v>
      </c>
      <c r="G38" s="6">
        <v>10985</v>
      </c>
      <c r="H38" s="6">
        <v>868.5</v>
      </c>
      <c r="I38" s="6">
        <v>419.25</v>
      </c>
      <c r="J38" s="3">
        <f t="shared" si="0"/>
        <v>556.69299999999998</v>
      </c>
      <c r="K38" s="3">
        <f t="shared" si="1"/>
        <v>8709.2219999999998</v>
      </c>
      <c r="L38" s="3">
        <f t="shared" si="5"/>
        <v>-15.812000000000012</v>
      </c>
      <c r="M38" s="3">
        <f t="shared" si="6"/>
        <v>5289.51</v>
      </c>
      <c r="N38" s="3">
        <f t="shared" si="7"/>
        <v>-1.5812000000000014E-2</v>
      </c>
      <c r="O38" s="3">
        <f t="shared" si="7"/>
        <v>5.2895099999999999</v>
      </c>
      <c r="AC38" s="12">
        <v>2.2490000000000001</v>
      </c>
      <c r="AD38" s="3">
        <v>7.320000171661377</v>
      </c>
      <c r="AE38" s="3">
        <v>5.7600002288818359</v>
      </c>
      <c r="AF38" s="3">
        <f t="shared" si="8"/>
        <v>7.320000171661377</v>
      </c>
      <c r="AG38" s="3">
        <f t="shared" si="8"/>
        <v>5.7600002288818359</v>
      </c>
    </row>
    <row r="39" spans="1:33" x14ac:dyDescent="0.4">
      <c r="A39" s="6" t="s">
        <v>61</v>
      </c>
      <c r="B39" s="6" t="str">
        <f t="shared" si="2"/>
        <v>14:38:18.134</v>
      </c>
      <c r="C39" s="6">
        <f t="shared" si="3"/>
        <v>52698.133999999998</v>
      </c>
      <c r="D39" s="6">
        <f t="shared" si="4"/>
        <v>3.2649999999994179</v>
      </c>
      <c r="E39" s="6">
        <v>347.613</v>
      </c>
      <c r="F39" s="6">
        <v>8935.8799999999992</v>
      </c>
      <c r="G39" s="6">
        <v>10882.5</v>
      </c>
      <c r="H39" s="6">
        <v>851</v>
      </c>
      <c r="I39" s="6">
        <v>416.25</v>
      </c>
      <c r="J39" s="3">
        <f t="shared" si="0"/>
        <v>550.255</v>
      </c>
      <c r="K39" s="3">
        <f t="shared" si="1"/>
        <v>8925.6939999999995</v>
      </c>
      <c r="L39" s="3">
        <f t="shared" si="5"/>
        <v>-22.25</v>
      </c>
      <c r="M39" s="3">
        <f t="shared" si="6"/>
        <v>5505.982</v>
      </c>
      <c r="N39" s="3">
        <f t="shared" si="7"/>
        <v>-2.2249999999999999E-2</v>
      </c>
      <c r="O39" s="3">
        <f t="shared" si="7"/>
        <v>5.5059820000000004</v>
      </c>
      <c r="AC39" s="12">
        <v>2.3090000000000002</v>
      </c>
      <c r="AD39" s="3">
        <v>2.9300000667572021</v>
      </c>
      <c r="AE39" s="3">
        <v>4.6399998664855957</v>
      </c>
      <c r="AF39" s="3">
        <f t="shared" si="8"/>
        <v>2.9300000667572021</v>
      </c>
      <c r="AG39" s="3">
        <f t="shared" si="8"/>
        <v>4.6399998664855957</v>
      </c>
    </row>
    <row r="40" spans="1:33" x14ac:dyDescent="0.4">
      <c r="A40" s="6" t="s">
        <v>62</v>
      </c>
      <c r="B40" s="6" t="str">
        <f t="shared" si="2"/>
        <v>14:38:18.226</v>
      </c>
      <c r="C40" s="6">
        <f t="shared" si="3"/>
        <v>52698.226000000002</v>
      </c>
      <c r="D40" s="6">
        <f t="shared" si="4"/>
        <v>3.3570000000036089</v>
      </c>
      <c r="E40" s="6">
        <v>345.19400000000002</v>
      </c>
      <c r="F40" s="6">
        <v>9099</v>
      </c>
      <c r="G40" s="6">
        <v>10802</v>
      </c>
      <c r="H40" s="6">
        <v>933</v>
      </c>
      <c r="I40" s="6">
        <v>830</v>
      </c>
      <c r="J40" s="3">
        <f t="shared" si="0"/>
        <v>551.53700000000003</v>
      </c>
      <c r="K40" s="3">
        <f t="shared" si="1"/>
        <v>9088.8259999999991</v>
      </c>
      <c r="L40" s="3">
        <f t="shared" si="5"/>
        <v>-20.967999999999961</v>
      </c>
      <c r="M40" s="3">
        <f t="shared" si="6"/>
        <v>5669.1139999999996</v>
      </c>
      <c r="N40" s="3">
        <f t="shared" si="7"/>
        <v>-2.0967999999999962E-2</v>
      </c>
      <c r="O40" s="3">
        <f t="shared" si="7"/>
        <v>5.6691139999999995</v>
      </c>
      <c r="AC40" s="12">
        <v>2.3809999999999998</v>
      </c>
      <c r="AD40" s="3">
        <v>4.0999999046325684</v>
      </c>
      <c r="AE40" s="3">
        <v>6.4800000190734863</v>
      </c>
      <c r="AF40" s="3">
        <f t="shared" si="8"/>
        <v>4.0999999046325684</v>
      </c>
      <c r="AG40" s="3">
        <f t="shared" si="8"/>
        <v>6.4800000190734863</v>
      </c>
    </row>
    <row r="41" spans="1:33" x14ac:dyDescent="0.4">
      <c r="A41" s="6" t="s">
        <v>63</v>
      </c>
      <c r="B41" s="6" t="str">
        <f t="shared" si="2"/>
        <v>14:38:18.320</v>
      </c>
      <c r="C41" s="6">
        <f t="shared" si="3"/>
        <v>52698.32</v>
      </c>
      <c r="D41" s="6">
        <f t="shared" si="4"/>
        <v>3.4510000000009313</v>
      </c>
      <c r="E41" s="6">
        <v>316.90800000000002</v>
      </c>
      <c r="F41" s="6">
        <v>9352.2900000000009</v>
      </c>
      <c r="G41" s="6">
        <v>10702.5</v>
      </c>
      <c r="H41" s="6">
        <v>863.5</v>
      </c>
      <c r="I41" s="6">
        <v>412</v>
      </c>
      <c r="J41" s="3">
        <f t="shared" si="0"/>
        <v>529.005</v>
      </c>
      <c r="K41" s="3">
        <f t="shared" si="1"/>
        <v>9342.6929999999993</v>
      </c>
      <c r="L41" s="3">
        <f t="shared" si="5"/>
        <v>-43.5</v>
      </c>
      <c r="M41" s="3">
        <f t="shared" si="6"/>
        <v>5922.9809999999998</v>
      </c>
      <c r="N41" s="3">
        <f t="shared" si="7"/>
        <v>-4.3500000000000004E-2</v>
      </c>
      <c r="O41" s="3">
        <f t="shared" si="7"/>
        <v>5.9229810000000001</v>
      </c>
      <c r="AC41" s="12">
        <v>2.448</v>
      </c>
      <c r="AD41" s="3">
        <v>3.4800000190734863</v>
      </c>
      <c r="AE41" s="3">
        <v>5.9499998092651367</v>
      </c>
      <c r="AF41" s="3">
        <f t="shared" si="8"/>
        <v>3.4800000190734863</v>
      </c>
      <c r="AG41" s="3">
        <f t="shared" si="8"/>
        <v>5.9499998092651367</v>
      </c>
    </row>
    <row r="42" spans="1:33" x14ac:dyDescent="0.4">
      <c r="A42" s="6" t="s">
        <v>64</v>
      </c>
      <c r="B42" s="6" t="str">
        <f t="shared" si="2"/>
        <v>14:38:18.411</v>
      </c>
      <c r="C42" s="6">
        <f t="shared" si="3"/>
        <v>52698.411</v>
      </c>
      <c r="D42" s="6">
        <f t="shared" si="4"/>
        <v>3.5420000000012806</v>
      </c>
      <c r="E42" s="6">
        <v>327.84899999999999</v>
      </c>
      <c r="F42" s="6">
        <v>9464.17</v>
      </c>
      <c r="G42" s="6">
        <v>10639.5</v>
      </c>
      <c r="H42" s="6">
        <v>876.5</v>
      </c>
      <c r="I42" s="6">
        <v>409.5</v>
      </c>
      <c r="J42" s="3">
        <f t="shared" si="0"/>
        <v>542.48099999999999</v>
      </c>
      <c r="K42" s="3">
        <f t="shared" si="1"/>
        <v>9454.2960000000003</v>
      </c>
      <c r="L42" s="3">
        <f t="shared" si="5"/>
        <v>-30.024000000000001</v>
      </c>
      <c r="M42" s="3">
        <f t="shared" si="6"/>
        <v>6034.5840000000007</v>
      </c>
      <c r="N42" s="3">
        <f t="shared" si="7"/>
        <v>-3.0024000000000002E-2</v>
      </c>
      <c r="O42" s="3">
        <f t="shared" si="7"/>
        <v>6.0345840000000006</v>
      </c>
      <c r="AC42" s="12">
        <v>2.5129999999999999</v>
      </c>
      <c r="AD42" s="3">
        <v>1.7799999713897705</v>
      </c>
      <c r="AE42" s="3">
        <v>4.130000114440918</v>
      </c>
      <c r="AF42" s="3">
        <f t="shared" si="8"/>
        <v>1.7799999713897705</v>
      </c>
      <c r="AG42" s="3">
        <f t="shared" si="8"/>
        <v>4.130000114440918</v>
      </c>
    </row>
    <row r="43" spans="1:33" x14ac:dyDescent="0.4">
      <c r="A43" s="6" t="s">
        <v>65</v>
      </c>
      <c r="B43" s="6" t="str">
        <f t="shared" si="2"/>
        <v>14:38:18.505</v>
      </c>
      <c r="C43" s="6">
        <f t="shared" si="3"/>
        <v>52698.504999999997</v>
      </c>
      <c r="D43" s="6">
        <f t="shared" si="4"/>
        <v>3.635999999998603</v>
      </c>
      <c r="E43" s="6">
        <v>323.93799999999999</v>
      </c>
      <c r="F43" s="6">
        <v>9722.66</v>
      </c>
      <c r="G43" s="6">
        <v>10523</v>
      </c>
      <c r="H43" s="6">
        <v>945</v>
      </c>
      <c r="I43" s="6">
        <v>816</v>
      </c>
      <c r="J43" s="3">
        <f t="shared" si="0"/>
        <v>544.43600000000004</v>
      </c>
      <c r="K43" s="3">
        <f t="shared" si="1"/>
        <v>9712.8080000000009</v>
      </c>
      <c r="L43" s="3">
        <f t="shared" si="5"/>
        <v>-28.06899999999996</v>
      </c>
      <c r="M43" s="3">
        <f t="shared" si="6"/>
        <v>6293.0960000000014</v>
      </c>
      <c r="N43" s="3">
        <f t="shared" si="7"/>
        <v>-2.8068999999999962E-2</v>
      </c>
      <c r="O43" s="3">
        <f t="shared" si="7"/>
        <v>6.2930960000000011</v>
      </c>
      <c r="AC43" s="12">
        <v>2.5790000000000002</v>
      </c>
      <c r="AD43" s="3">
        <v>3.940000057220459</v>
      </c>
      <c r="AE43" s="3">
        <v>7.0900001525878906</v>
      </c>
      <c r="AF43" s="3">
        <f t="shared" si="8"/>
        <v>3.940000057220459</v>
      </c>
      <c r="AG43" s="3">
        <f t="shared" si="8"/>
        <v>7.0900001525878906</v>
      </c>
    </row>
    <row r="44" spans="1:33" x14ac:dyDescent="0.4">
      <c r="A44" s="6" t="s">
        <v>66</v>
      </c>
      <c r="B44" s="6" t="str">
        <f t="shared" si="2"/>
        <v>14:38:18.599</v>
      </c>
      <c r="C44" s="6">
        <f t="shared" si="3"/>
        <v>52698.599000000002</v>
      </c>
      <c r="D44" s="6">
        <f t="shared" si="4"/>
        <v>3.7300000000032014</v>
      </c>
      <c r="E44" s="6">
        <v>316.54399999999998</v>
      </c>
      <c r="F44" s="6">
        <v>9872.6299999999992</v>
      </c>
      <c r="G44" s="6">
        <v>10462.5</v>
      </c>
      <c r="H44" s="6">
        <v>874</v>
      </c>
      <c r="I44" s="6">
        <v>405.5</v>
      </c>
      <c r="J44" s="3">
        <f t="shared" si="0"/>
        <v>540.44600000000003</v>
      </c>
      <c r="K44" s="3">
        <f t="shared" si="1"/>
        <v>9862.9069999999992</v>
      </c>
      <c r="L44" s="3">
        <f t="shared" si="5"/>
        <v>-32.058999999999969</v>
      </c>
      <c r="M44" s="3">
        <f t="shared" si="6"/>
        <v>6443.1949999999997</v>
      </c>
      <c r="N44" s="3">
        <f t="shared" si="7"/>
        <v>-3.2058999999999969E-2</v>
      </c>
      <c r="O44" s="3">
        <f t="shared" si="7"/>
        <v>6.4431950000000002</v>
      </c>
      <c r="AC44" s="12">
        <v>2.6480000000000001</v>
      </c>
      <c r="AD44" s="3">
        <v>4.440000057220459</v>
      </c>
      <c r="AE44" s="3">
        <v>6.0100002288818359</v>
      </c>
      <c r="AF44" s="3">
        <f t="shared" si="8"/>
        <v>4.440000057220459</v>
      </c>
      <c r="AG44" s="3">
        <f t="shared" si="8"/>
        <v>6.0100002288818359</v>
      </c>
    </row>
    <row r="45" spans="1:33" x14ac:dyDescent="0.4">
      <c r="A45" s="6" t="s">
        <v>67</v>
      </c>
      <c r="B45" s="6" t="str">
        <f t="shared" si="2"/>
        <v>14:38:18.691</v>
      </c>
      <c r="C45" s="6">
        <f t="shared" si="3"/>
        <v>52698.690999999999</v>
      </c>
      <c r="D45" s="6">
        <f t="shared" si="4"/>
        <v>3.8220000000001164</v>
      </c>
      <c r="E45" s="6">
        <v>301.27499999999998</v>
      </c>
      <c r="F45" s="6">
        <v>10167.1</v>
      </c>
      <c r="G45" s="6">
        <v>10349.5</v>
      </c>
      <c r="H45" s="6">
        <v>884.5</v>
      </c>
      <c r="I45" s="6">
        <v>402</v>
      </c>
      <c r="J45" s="3">
        <f t="shared" si="0"/>
        <v>531.86199999999997</v>
      </c>
      <c r="K45" s="3">
        <f t="shared" si="1"/>
        <v>10157.647999999999</v>
      </c>
      <c r="L45" s="3">
        <f t="shared" si="5"/>
        <v>-40.643000000000029</v>
      </c>
      <c r="M45" s="3">
        <f t="shared" si="6"/>
        <v>6737.9359999999997</v>
      </c>
      <c r="N45" s="3">
        <f t="shared" si="7"/>
        <v>-4.0643000000000033E-2</v>
      </c>
      <c r="O45" s="3">
        <f t="shared" si="7"/>
        <v>6.7379359999999995</v>
      </c>
      <c r="AC45" s="12">
        <v>2.714</v>
      </c>
      <c r="AD45" s="3">
        <v>4.119999885559082</v>
      </c>
      <c r="AE45" s="3">
        <v>6.8899998664855957</v>
      </c>
      <c r="AF45" s="3">
        <f t="shared" si="8"/>
        <v>4.119999885559082</v>
      </c>
      <c r="AG45" s="3">
        <f t="shared" si="8"/>
        <v>6.8899998664855957</v>
      </c>
    </row>
    <row r="46" spans="1:33" x14ac:dyDescent="0.4">
      <c r="A46" s="6" t="s">
        <v>68</v>
      </c>
      <c r="B46" s="6" t="str">
        <f t="shared" si="2"/>
        <v>14:38:18.786</v>
      </c>
      <c r="C46" s="6">
        <f t="shared" si="3"/>
        <v>52698.786</v>
      </c>
      <c r="D46" s="6">
        <f t="shared" si="4"/>
        <v>3.9170000000012806</v>
      </c>
      <c r="E46" s="6">
        <v>280.43299999999999</v>
      </c>
      <c r="F46" s="6">
        <v>10306.1</v>
      </c>
      <c r="G46" s="6">
        <v>10311</v>
      </c>
      <c r="H46" s="6">
        <v>942</v>
      </c>
      <c r="I46" s="6">
        <v>801</v>
      </c>
      <c r="J46" s="3">
        <f t="shared" si="0"/>
        <v>514.17899999999997</v>
      </c>
      <c r="K46" s="3">
        <f t="shared" si="1"/>
        <v>10297.084999999999</v>
      </c>
      <c r="L46" s="3">
        <f t="shared" si="5"/>
        <v>-58.326000000000022</v>
      </c>
      <c r="M46" s="3">
        <f t="shared" si="6"/>
        <v>6877.3729999999996</v>
      </c>
      <c r="N46" s="3">
        <f t="shared" si="7"/>
        <v>-5.8326000000000024E-2</v>
      </c>
      <c r="O46" s="3">
        <f t="shared" si="7"/>
        <v>6.8773729999999995</v>
      </c>
      <c r="AC46" s="12">
        <v>2.78</v>
      </c>
      <c r="AD46" s="3">
        <v>4.369999885559082</v>
      </c>
      <c r="AE46" s="3">
        <v>5.929999828338623</v>
      </c>
      <c r="AF46" s="3">
        <f t="shared" si="8"/>
        <v>4.369999885559082</v>
      </c>
      <c r="AG46" s="3">
        <f t="shared" si="8"/>
        <v>5.929999828338623</v>
      </c>
    </row>
    <row r="47" spans="1:33" x14ac:dyDescent="0.4">
      <c r="A47" s="6" t="s">
        <v>69</v>
      </c>
      <c r="B47" s="6" t="str">
        <f t="shared" si="2"/>
        <v>14:38:18.879</v>
      </c>
      <c r="C47" s="6">
        <f t="shared" si="3"/>
        <v>52698.879000000001</v>
      </c>
      <c r="D47" s="6">
        <f t="shared" si="4"/>
        <v>4.0100000000020373</v>
      </c>
      <c r="E47" s="6">
        <v>294.10300000000001</v>
      </c>
      <c r="F47" s="6">
        <v>10555.8</v>
      </c>
      <c r="G47" s="6">
        <v>10199.5</v>
      </c>
      <c r="H47" s="6">
        <v>865</v>
      </c>
      <c r="I47" s="6">
        <v>397</v>
      </c>
      <c r="J47" s="3">
        <f t="shared" si="0"/>
        <v>533.51</v>
      </c>
      <c r="K47" s="3">
        <f t="shared" si="1"/>
        <v>10546.411</v>
      </c>
      <c r="L47" s="3">
        <f t="shared" si="5"/>
        <v>-38.995000000000005</v>
      </c>
      <c r="M47" s="3">
        <f t="shared" si="6"/>
        <v>7126.6990000000005</v>
      </c>
      <c r="N47" s="3">
        <f t="shared" si="7"/>
        <v>-3.8995000000000009E-2</v>
      </c>
      <c r="O47" s="3">
        <f t="shared" si="7"/>
        <v>7.1266990000000003</v>
      </c>
      <c r="AC47" s="12">
        <v>2.8490000000000002</v>
      </c>
      <c r="AD47" s="3">
        <v>2.9700000286102295</v>
      </c>
      <c r="AE47" s="3">
        <v>5.9899997711181641</v>
      </c>
      <c r="AF47" s="3">
        <f t="shared" si="8"/>
        <v>2.9700000286102295</v>
      </c>
      <c r="AG47" s="3">
        <f t="shared" si="8"/>
        <v>5.9899997711181641</v>
      </c>
    </row>
    <row r="48" spans="1:33" x14ac:dyDescent="0.4">
      <c r="A48" s="6" t="s">
        <v>70</v>
      </c>
      <c r="B48" s="6" t="str">
        <f t="shared" si="2"/>
        <v>14:38:18.973</v>
      </c>
      <c r="C48" s="6">
        <f t="shared" si="3"/>
        <v>52698.972999999998</v>
      </c>
      <c r="D48" s="6">
        <f t="shared" si="4"/>
        <v>4.1039999999993597</v>
      </c>
      <c r="E48" s="6">
        <v>289.084</v>
      </c>
      <c r="F48" s="6">
        <v>10697.7</v>
      </c>
      <c r="G48" s="6">
        <v>10150</v>
      </c>
      <c r="H48" s="6">
        <v>946</v>
      </c>
      <c r="I48" s="6">
        <v>791</v>
      </c>
      <c r="J48" s="3">
        <f t="shared" si="0"/>
        <v>531.71199999999999</v>
      </c>
      <c r="K48" s="3">
        <f t="shared" si="1"/>
        <v>10688.388000000001</v>
      </c>
      <c r="L48" s="3">
        <f t="shared" si="5"/>
        <v>-40.793000000000006</v>
      </c>
      <c r="M48" s="3">
        <f t="shared" si="6"/>
        <v>7268.6760000000013</v>
      </c>
      <c r="N48" s="3">
        <f t="shared" si="7"/>
        <v>-4.079300000000001E-2</v>
      </c>
      <c r="O48" s="3">
        <f t="shared" si="7"/>
        <v>7.268676000000001</v>
      </c>
      <c r="AC48" s="12">
        <v>2.9169999999999998</v>
      </c>
      <c r="AD48" s="3">
        <v>0.5899999737739563</v>
      </c>
      <c r="AE48" s="3">
        <v>6.1999998092651367</v>
      </c>
      <c r="AF48" s="3">
        <f t="shared" si="8"/>
        <v>0.5899999737739563</v>
      </c>
      <c r="AG48" s="3">
        <f t="shared" si="8"/>
        <v>6.1999998092651367</v>
      </c>
    </row>
    <row r="49" spans="1:33" x14ac:dyDescent="0.4">
      <c r="A49" s="6" t="s">
        <v>71</v>
      </c>
      <c r="B49" s="6" t="str">
        <f t="shared" si="2"/>
        <v>14:38:19.064</v>
      </c>
      <c r="C49" s="6">
        <f t="shared" si="3"/>
        <v>52699.063999999998</v>
      </c>
      <c r="D49" s="6">
        <f t="shared" si="4"/>
        <v>4.194999999999709</v>
      </c>
      <c r="E49" s="6">
        <v>272.39400000000001</v>
      </c>
      <c r="F49" s="6">
        <v>10975.2</v>
      </c>
      <c r="G49" s="6">
        <v>10065</v>
      </c>
      <c r="H49" s="6">
        <v>950</v>
      </c>
      <c r="I49" s="6">
        <v>787</v>
      </c>
      <c r="J49" s="3">
        <f t="shared" si="0"/>
        <v>521.322</v>
      </c>
      <c r="K49" s="3">
        <f t="shared" si="1"/>
        <v>10966.195</v>
      </c>
      <c r="L49" s="3">
        <f t="shared" si="5"/>
        <v>-51.182999999999993</v>
      </c>
      <c r="M49" s="3">
        <f t="shared" si="6"/>
        <v>7546.4830000000002</v>
      </c>
      <c r="N49" s="3">
        <f t="shared" si="7"/>
        <v>-5.1182999999999992E-2</v>
      </c>
      <c r="O49" s="3">
        <f t="shared" si="7"/>
        <v>7.5464830000000003</v>
      </c>
      <c r="AC49" s="12">
        <v>2.9849999999999999</v>
      </c>
      <c r="AD49" s="3">
        <v>0.5899999737739563</v>
      </c>
      <c r="AE49" s="3">
        <v>6.1999998092651367</v>
      </c>
      <c r="AF49" s="3">
        <f t="shared" si="8"/>
        <v>0.5899999737739563</v>
      </c>
      <c r="AG49" s="3">
        <f t="shared" si="8"/>
        <v>6.1999998092651367</v>
      </c>
    </row>
    <row r="50" spans="1:33" x14ac:dyDescent="0.4">
      <c r="A50" s="6" t="s">
        <v>72</v>
      </c>
      <c r="B50" s="6" t="str">
        <f t="shared" si="2"/>
        <v>14:38:19.159</v>
      </c>
      <c r="C50" s="6">
        <f t="shared" si="3"/>
        <v>52699.159</v>
      </c>
      <c r="D50" s="6">
        <f t="shared" si="4"/>
        <v>4.2900000000008731</v>
      </c>
      <c r="E50" s="6">
        <v>281.28300000000002</v>
      </c>
      <c r="F50" s="6">
        <v>11118.3</v>
      </c>
      <c r="G50" s="6">
        <v>10007.5</v>
      </c>
      <c r="H50" s="6">
        <v>885.5</v>
      </c>
      <c r="I50" s="6">
        <v>389.75</v>
      </c>
      <c r="J50" s="3">
        <f t="shared" si="0"/>
        <v>533.45500000000004</v>
      </c>
      <c r="K50" s="3">
        <f t="shared" si="1"/>
        <v>11109.057000000001</v>
      </c>
      <c r="L50" s="3">
        <f t="shared" si="5"/>
        <v>-39.049999999999955</v>
      </c>
      <c r="M50" s="3">
        <f t="shared" si="6"/>
        <v>7689.3450000000012</v>
      </c>
      <c r="N50" s="3">
        <f t="shared" si="7"/>
        <v>-3.9049999999999953E-2</v>
      </c>
      <c r="O50" s="3">
        <f t="shared" si="7"/>
        <v>7.6893450000000012</v>
      </c>
      <c r="AC50" s="12">
        <v>3.0550000000000002</v>
      </c>
      <c r="AD50" s="3">
        <v>2.9500000476837158</v>
      </c>
      <c r="AE50" s="3">
        <v>5.7300000190734863</v>
      </c>
      <c r="AF50" s="3">
        <f t="shared" si="8"/>
        <v>2.9500000476837158</v>
      </c>
      <c r="AG50" s="3">
        <f t="shared" si="8"/>
        <v>5.7300000190734863</v>
      </c>
    </row>
    <row r="51" spans="1:33" x14ac:dyDescent="0.4">
      <c r="A51" s="6" t="s">
        <v>73</v>
      </c>
      <c r="B51" s="6" t="str">
        <f t="shared" si="2"/>
        <v>14:38:19.253</v>
      </c>
      <c r="C51" s="6">
        <f t="shared" si="3"/>
        <v>52699.252999999997</v>
      </c>
      <c r="D51" s="6">
        <f t="shared" si="4"/>
        <v>4.3839999999981956</v>
      </c>
      <c r="E51" s="6">
        <v>252.20500000000001</v>
      </c>
      <c r="F51" s="6">
        <v>11430.2</v>
      </c>
      <c r="G51" s="6">
        <v>9934</v>
      </c>
      <c r="H51" s="6">
        <v>948</v>
      </c>
      <c r="I51" s="6">
        <v>775</v>
      </c>
      <c r="J51" s="3">
        <f t="shared" si="0"/>
        <v>511.46100000000001</v>
      </c>
      <c r="K51" s="3">
        <f t="shared" si="1"/>
        <v>11421.536</v>
      </c>
      <c r="L51" s="3">
        <f t="shared" si="5"/>
        <v>-61.043999999999983</v>
      </c>
      <c r="M51" s="3">
        <f t="shared" si="6"/>
        <v>8001.8240000000005</v>
      </c>
      <c r="N51" s="3">
        <f t="shared" si="7"/>
        <v>-6.1043999999999987E-2</v>
      </c>
      <c r="O51" s="3">
        <f t="shared" si="7"/>
        <v>8.0018240000000009</v>
      </c>
      <c r="AC51" s="12">
        <v>3.1360000000000001</v>
      </c>
      <c r="AD51" s="3">
        <v>2.1800000667572021</v>
      </c>
      <c r="AE51" s="3">
        <v>5.5199999809265137</v>
      </c>
      <c r="AF51" s="3">
        <f t="shared" si="8"/>
        <v>2.1800000667572021</v>
      </c>
      <c r="AG51" s="3">
        <f t="shared" si="8"/>
        <v>5.5199999809265137</v>
      </c>
    </row>
    <row r="52" spans="1:33" x14ac:dyDescent="0.4">
      <c r="A52" s="6" t="s">
        <v>74</v>
      </c>
      <c r="B52" s="6" t="str">
        <f t="shared" si="2"/>
        <v>14:38:19.346</v>
      </c>
      <c r="C52" s="6">
        <f t="shared" si="3"/>
        <v>52699.345999999998</v>
      </c>
      <c r="D52" s="6">
        <f t="shared" si="4"/>
        <v>4.4769999999989523</v>
      </c>
      <c r="E52" s="6">
        <v>264.49099999999999</v>
      </c>
      <c r="F52" s="6">
        <v>11570.2</v>
      </c>
      <c r="G52" s="6">
        <v>9880</v>
      </c>
      <c r="H52" s="6">
        <v>884</v>
      </c>
      <c r="I52" s="6">
        <v>383.5</v>
      </c>
      <c r="J52" s="3">
        <f t="shared" si="0"/>
        <v>526.91999999999996</v>
      </c>
      <c r="K52" s="3">
        <f t="shared" si="1"/>
        <v>11561.221</v>
      </c>
      <c r="L52" s="3">
        <f t="shared" si="5"/>
        <v>-45.585000000000036</v>
      </c>
      <c r="M52" s="3">
        <f t="shared" si="6"/>
        <v>8141.509</v>
      </c>
      <c r="N52" s="3">
        <f t="shared" si="7"/>
        <v>-4.5585000000000035E-2</v>
      </c>
      <c r="O52" s="3">
        <f t="shared" si="7"/>
        <v>8.141509000000001</v>
      </c>
      <c r="AC52" s="12">
        <v>3.222</v>
      </c>
      <c r="AD52" s="3">
        <v>4.179999828338623</v>
      </c>
      <c r="AE52" s="3">
        <v>5.6999998092651367</v>
      </c>
      <c r="AF52" s="3">
        <f t="shared" si="8"/>
        <v>4.179999828338623</v>
      </c>
      <c r="AG52" s="3">
        <f t="shared" si="8"/>
        <v>5.6999998092651367</v>
      </c>
    </row>
    <row r="53" spans="1:33" x14ac:dyDescent="0.4">
      <c r="A53" s="6" t="s">
        <v>75</v>
      </c>
      <c r="B53" s="6" t="str">
        <f t="shared" si="2"/>
        <v>14:38:19.439</v>
      </c>
      <c r="C53" s="6">
        <f t="shared" si="3"/>
        <v>52699.438999999998</v>
      </c>
      <c r="D53" s="6">
        <f t="shared" si="4"/>
        <v>4.569999999999709</v>
      </c>
      <c r="E53" s="6">
        <v>254.55500000000001</v>
      </c>
      <c r="F53" s="6">
        <v>11836.1</v>
      </c>
      <c r="G53" s="6">
        <v>9814</v>
      </c>
      <c r="H53" s="6">
        <v>872.5</v>
      </c>
      <c r="I53" s="6">
        <v>379.5</v>
      </c>
      <c r="J53" s="3">
        <f t="shared" si="0"/>
        <v>523.01900000000001</v>
      </c>
      <c r="K53" s="3">
        <f t="shared" si="1"/>
        <v>11827.278</v>
      </c>
      <c r="L53" s="3">
        <f t="shared" si="5"/>
        <v>-49.48599999999999</v>
      </c>
      <c r="M53" s="3">
        <f t="shared" si="6"/>
        <v>8407.5660000000007</v>
      </c>
      <c r="N53" s="3">
        <f t="shared" si="7"/>
        <v>-4.9485999999999988E-2</v>
      </c>
      <c r="O53" s="3">
        <f t="shared" si="7"/>
        <v>8.407566000000001</v>
      </c>
      <c r="AC53" s="12">
        <v>3.29</v>
      </c>
      <c r="AD53" s="3">
        <v>3.0199999809265137</v>
      </c>
      <c r="AE53" s="3">
        <v>5.4200000762939453</v>
      </c>
      <c r="AF53" s="3">
        <f t="shared" si="8"/>
        <v>3.0199999809265137</v>
      </c>
      <c r="AG53" s="3">
        <f t="shared" si="8"/>
        <v>5.4200000762939453</v>
      </c>
    </row>
    <row r="54" spans="1:33" x14ac:dyDescent="0.4">
      <c r="A54" s="6" t="s">
        <v>76</v>
      </c>
      <c r="B54" s="6" t="str">
        <f t="shared" si="2"/>
        <v>14:38:19.533</v>
      </c>
      <c r="C54" s="6">
        <f t="shared" si="3"/>
        <v>52699.533000000003</v>
      </c>
      <c r="D54" s="6">
        <f t="shared" si="4"/>
        <v>4.6640000000043074</v>
      </c>
      <c r="E54" s="6">
        <v>260.97300000000001</v>
      </c>
      <c r="F54" s="6">
        <v>11970.8</v>
      </c>
      <c r="G54" s="6">
        <v>9772</v>
      </c>
      <c r="H54" s="6">
        <v>942</v>
      </c>
      <c r="I54" s="6">
        <v>756</v>
      </c>
      <c r="J54" s="3">
        <f t="shared" si="0"/>
        <v>532.49099999999999</v>
      </c>
      <c r="K54" s="3">
        <f t="shared" si="1"/>
        <v>11961.798000000001</v>
      </c>
      <c r="L54" s="3">
        <f t="shared" si="5"/>
        <v>-40.01400000000001</v>
      </c>
      <c r="M54" s="3">
        <f t="shared" si="6"/>
        <v>8542.0860000000011</v>
      </c>
      <c r="N54" s="3">
        <f t="shared" si="7"/>
        <v>-4.0014000000000008E-2</v>
      </c>
      <c r="O54" s="3">
        <f t="shared" si="7"/>
        <v>8.5420860000000012</v>
      </c>
      <c r="AC54" s="12">
        <v>3.343</v>
      </c>
      <c r="AD54" s="3">
        <v>3.0199999809265137</v>
      </c>
      <c r="AE54" s="3">
        <v>5.4200000762939453</v>
      </c>
      <c r="AF54" s="3">
        <f t="shared" si="8"/>
        <v>3.0199999809265137</v>
      </c>
      <c r="AG54" s="3">
        <f t="shared" si="8"/>
        <v>5.4200000762939453</v>
      </c>
    </row>
    <row r="55" spans="1:33" x14ac:dyDescent="0.4">
      <c r="A55" s="6" t="s">
        <v>77</v>
      </c>
      <c r="B55" s="6" t="str">
        <f t="shared" si="2"/>
        <v>14:38:19.626</v>
      </c>
      <c r="C55" s="6">
        <f t="shared" si="3"/>
        <v>52699.625999999997</v>
      </c>
      <c r="D55" s="6">
        <f t="shared" si="4"/>
        <v>4.7569999999977881</v>
      </c>
      <c r="E55" s="6">
        <v>234.45699999999999</v>
      </c>
      <c r="F55" s="6">
        <v>12271.2</v>
      </c>
      <c r="G55" s="6">
        <v>9724.5</v>
      </c>
      <c r="H55" s="6">
        <v>874.5</v>
      </c>
      <c r="I55" s="6">
        <v>374</v>
      </c>
      <c r="J55" s="3">
        <f t="shared" si="0"/>
        <v>512.79700000000003</v>
      </c>
      <c r="K55" s="3">
        <f t="shared" si="1"/>
        <v>12262.722</v>
      </c>
      <c r="L55" s="3">
        <f t="shared" si="5"/>
        <v>-59.70799999999997</v>
      </c>
      <c r="M55" s="3">
        <f t="shared" si="6"/>
        <v>8843.01</v>
      </c>
      <c r="N55" s="3">
        <f t="shared" si="7"/>
        <v>-5.9707999999999969E-2</v>
      </c>
      <c r="O55" s="3">
        <f t="shared" si="7"/>
        <v>8.8430099999999996</v>
      </c>
      <c r="AC55" s="12">
        <v>3.4060000000000001</v>
      </c>
      <c r="AD55" s="3">
        <v>3.2300000190734863</v>
      </c>
      <c r="AE55" s="3">
        <v>5.2300000190734863</v>
      </c>
      <c r="AF55" s="3">
        <f t="shared" si="8"/>
        <v>3.2300000190734863</v>
      </c>
      <c r="AG55" s="3">
        <f t="shared" si="8"/>
        <v>5.2300000190734863</v>
      </c>
    </row>
    <row r="56" spans="1:33" x14ac:dyDescent="0.4">
      <c r="A56" s="6" t="s">
        <v>78</v>
      </c>
      <c r="B56" s="6" t="str">
        <f t="shared" si="2"/>
        <v>14:38:19.719</v>
      </c>
      <c r="C56" s="6">
        <f t="shared" si="3"/>
        <v>52699.718999999997</v>
      </c>
      <c r="D56" s="6">
        <f t="shared" si="4"/>
        <v>4.8499999999985448</v>
      </c>
      <c r="E56" s="6">
        <v>237.739</v>
      </c>
      <c r="F56" s="6">
        <v>12402.3</v>
      </c>
      <c r="G56" s="6">
        <v>9692</v>
      </c>
      <c r="H56" s="6">
        <v>948</v>
      </c>
      <c r="I56" s="6">
        <v>744.5</v>
      </c>
      <c r="J56" s="3">
        <f t="shared" si="0"/>
        <v>519.053</v>
      </c>
      <c r="K56" s="3">
        <f t="shared" si="1"/>
        <v>12393.714</v>
      </c>
      <c r="L56" s="3">
        <f t="shared" si="5"/>
        <v>-53.451999999999998</v>
      </c>
      <c r="M56" s="3">
        <f t="shared" si="6"/>
        <v>8974.0020000000004</v>
      </c>
      <c r="N56" s="3">
        <f t="shared" si="7"/>
        <v>-5.3452E-2</v>
      </c>
      <c r="O56" s="3">
        <f t="shared" si="7"/>
        <v>8.9740020000000005</v>
      </c>
      <c r="AC56" s="12">
        <v>3.4780000000000002</v>
      </c>
      <c r="AD56" s="3">
        <v>3.3399999141693115</v>
      </c>
      <c r="AE56" s="3">
        <v>5.3400001525878906</v>
      </c>
      <c r="AF56" s="3">
        <f t="shared" si="8"/>
        <v>3.3399999141693115</v>
      </c>
      <c r="AG56" s="3">
        <f t="shared" si="8"/>
        <v>5.3400001525878906</v>
      </c>
    </row>
    <row r="57" spans="1:33" x14ac:dyDescent="0.4">
      <c r="A57" s="6" t="s">
        <v>79</v>
      </c>
      <c r="B57" s="6" t="str">
        <f t="shared" si="2"/>
        <v>14:38:19.812</v>
      </c>
      <c r="C57" s="6">
        <f t="shared" si="3"/>
        <v>52699.811999999998</v>
      </c>
      <c r="D57" s="6">
        <f t="shared" si="4"/>
        <v>4.9429999999993015</v>
      </c>
      <c r="E57" s="6">
        <v>230.251</v>
      </c>
      <c r="F57" s="6">
        <v>12702.1</v>
      </c>
      <c r="G57" s="6">
        <v>9639</v>
      </c>
      <c r="H57" s="6">
        <v>879.5</v>
      </c>
      <c r="I57" s="6">
        <v>367.75</v>
      </c>
      <c r="J57" s="3">
        <f t="shared" si="0"/>
        <v>518.36900000000003</v>
      </c>
      <c r="K57" s="3">
        <f t="shared" si="1"/>
        <v>12693.607</v>
      </c>
      <c r="L57" s="3">
        <f t="shared" si="5"/>
        <v>-54.135999999999967</v>
      </c>
      <c r="M57" s="3">
        <f t="shared" si="6"/>
        <v>9273.8950000000004</v>
      </c>
      <c r="N57" s="3">
        <f t="shared" si="7"/>
        <v>-5.4135999999999969E-2</v>
      </c>
      <c r="O57" s="3">
        <f t="shared" si="7"/>
        <v>9.2738950000000013</v>
      </c>
      <c r="AC57" s="12">
        <v>3.577</v>
      </c>
      <c r="AD57" s="3">
        <v>0.25</v>
      </c>
      <c r="AE57" s="3">
        <v>5.4600000381469727</v>
      </c>
      <c r="AF57" s="3">
        <f t="shared" si="8"/>
        <v>0.25</v>
      </c>
      <c r="AG57" s="3">
        <f t="shared" si="8"/>
        <v>5.4600000381469727</v>
      </c>
    </row>
    <row r="58" spans="1:33" x14ac:dyDescent="0.4">
      <c r="A58" s="6" t="s">
        <v>80</v>
      </c>
      <c r="B58" s="6" t="str">
        <f t="shared" si="2"/>
        <v>14:38:19.906</v>
      </c>
      <c r="C58" s="6">
        <f t="shared" si="3"/>
        <v>52699.906000000003</v>
      </c>
      <c r="D58" s="6">
        <f t="shared" si="4"/>
        <v>5.0370000000038999</v>
      </c>
      <c r="E58" s="6">
        <v>226.149</v>
      </c>
      <c r="F58" s="6">
        <v>12829.5</v>
      </c>
      <c r="G58" s="6">
        <v>9620</v>
      </c>
      <c r="H58" s="6">
        <v>933</v>
      </c>
      <c r="I58" s="6">
        <v>732.5</v>
      </c>
      <c r="J58" s="3">
        <f t="shared" si="0"/>
        <v>517.15800000000002</v>
      </c>
      <c r="K58" s="3">
        <f t="shared" si="1"/>
        <v>12821.066999999999</v>
      </c>
      <c r="L58" s="3">
        <f t="shared" si="5"/>
        <v>-55.34699999999998</v>
      </c>
      <c r="M58" s="3">
        <f t="shared" si="6"/>
        <v>9401.3549999999996</v>
      </c>
      <c r="N58" s="3">
        <f t="shared" si="7"/>
        <v>-5.534699999999998E-2</v>
      </c>
      <c r="O58" s="3">
        <f t="shared" si="7"/>
        <v>9.4013550000000006</v>
      </c>
      <c r="AC58" s="12">
        <v>3.6469999999999998</v>
      </c>
      <c r="AD58" s="3">
        <v>0.25</v>
      </c>
      <c r="AE58" s="3">
        <v>5.4600000381469727</v>
      </c>
      <c r="AF58" s="3">
        <f t="shared" si="8"/>
        <v>0.25</v>
      </c>
      <c r="AG58" s="3">
        <f t="shared" si="8"/>
        <v>5.4600000381469727</v>
      </c>
    </row>
    <row r="59" spans="1:33" x14ac:dyDescent="0.4">
      <c r="A59" s="6" t="s">
        <v>81</v>
      </c>
      <c r="B59" s="6" t="str">
        <f t="shared" si="2"/>
        <v>14:38:19.998</v>
      </c>
      <c r="C59" s="6">
        <f t="shared" si="3"/>
        <v>52699.998</v>
      </c>
      <c r="D59" s="6">
        <f t="shared" si="4"/>
        <v>5.1290000000008149</v>
      </c>
      <c r="E59" s="6">
        <v>223.18600000000001</v>
      </c>
      <c r="F59" s="6">
        <v>13125.9</v>
      </c>
      <c r="G59" s="6">
        <v>9576</v>
      </c>
      <c r="H59" s="6">
        <v>874</v>
      </c>
      <c r="I59" s="6">
        <v>361.5</v>
      </c>
      <c r="J59" s="3">
        <f t="shared" si="0"/>
        <v>520.91999999999996</v>
      </c>
      <c r="K59" s="3">
        <f t="shared" si="1"/>
        <v>13117.458000000001</v>
      </c>
      <c r="L59" s="3">
        <f t="shared" si="5"/>
        <v>-51.585000000000036</v>
      </c>
      <c r="M59" s="3">
        <f t="shared" si="6"/>
        <v>9697.746000000001</v>
      </c>
      <c r="N59" s="3">
        <f t="shared" si="7"/>
        <v>-5.1585000000000041E-2</v>
      </c>
      <c r="O59" s="3">
        <f t="shared" si="7"/>
        <v>9.6977460000000004</v>
      </c>
      <c r="AC59" s="12">
        <v>3.7050000000000001</v>
      </c>
      <c r="AD59" s="3">
        <v>-1.6399999856948853</v>
      </c>
      <c r="AE59" s="3">
        <v>3.0699999332427979</v>
      </c>
      <c r="AF59" s="3">
        <f t="shared" si="8"/>
        <v>-1.6399999856948853</v>
      </c>
      <c r="AG59" s="3">
        <f t="shared" si="8"/>
        <v>3.0699999332427979</v>
      </c>
    </row>
    <row r="60" spans="1:33" x14ac:dyDescent="0.4">
      <c r="A60" s="6" t="s">
        <v>82</v>
      </c>
      <c r="B60" s="6" t="str">
        <f t="shared" si="2"/>
        <v>14:38:20.093</v>
      </c>
      <c r="C60" s="6">
        <f t="shared" si="3"/>
        <v>52700.093000000001</v>
      </c>
      <c r="D60" s="6">
        <f t="shared" si="4"/>
        <v>5.2240000000019791</v>
      </c>
      <c r="E60" s="6">
        <v>226.744</v>
      </c>
      <c r="F60" s="6">
        <v>13252.8</v>
      </c>
      <c r="G60" s="6">
        <v>9555</v>
      </c>
      <c r="H60" s="6">
        <v>928</v>
      </c>
      <c r="I60" s="6">
        <v>719.5</v>
      </c>
      <c r="J60" s="3">
        <f t="shared" si="0"/>
        <v>527.35599999999999</v>
      </c>
      <c r="K60" s="3">
        <f t="shared" si="1"/>
        <v>13244.245000000001</v>
      </c>
      <c r="L60" s="3">
        <f t="shared" si="5"/>
        <v>-45.149000000000001</v>
      </c>
      <c r="M60" s="3">
        <f t="shared" si="6"/>
        <v>9824.5330000000013</v>
      </c>
      <c r="N60" s="3">
        <f t="shared" si="7"/>
        <v>-4.5149000000000002E-2</v>
      </c>
      <c r="O60" s="3">
        <f t="shared" si="7"/>
        <v>9.8245330000000006</v>
      </c>
      <c r="AC60" s="12">
        <v>3.7810000000000001</v>
      </c>
      <c r="AD60" s="3">
        <v>-0.95999997854232788</v>
      </c>
      <c r="AE60" s="3">
        <v>3.5999999046325684</v>
      </c>
      <c r="AF60" s="3">
        <f t="shared" si="8"/>
        <v>-0.95999997854232788</v>
      </c>
      <c r="AG60" s="3">
        <f t="shared" si="8"/>
        <v>3.5999999046325684</v>
      </c>
    </row>
    <row r="61" spans="1:33" x14ac:dyDescent="0.4">
      <c r="A61" s="6" t="s">
        <v>83</v>
      </c>
      <c r="B61" s="6" t="str">
        <f t="shared" si="2"/>
        <v>14:38:20.186</v>
      </c>
      <c r="C61" s="6">
        <f t="shared" si="3"/>
        <v>52700.186000000002</v>
      </c>
      <c r="D61" s="6">
        <f t="shared" si="4"/>
        <v>5.3170000000027358</v>
      </c>
      <c r="E61" s="6">
        <v>208.589</v>
      </c>
      <c r="F61" s="6">
        <v>13544.3</v>
      </c>
      <c r="G61" s="6">
        <v>9539.5</v>
      </c>
      <c r="H61" s="6">
        <v>863.5</v>
      </c>
      <c r="I61" s="6">
        <v>355.25</v>
      </c>
      <c r="J61" s="3">
        <f t="shared" si="0"/>
        <v>515.81899999999996</v>
      </c>
      <c r="K61" s="3">
        <f t="shared" si="1"/>
        <v>13536.081</v>
      </c>
      <c r="L61" s="3">
        <f t="shared" si="5"/>
        <v>-56.686000000000035</v>
      </c>
      <c r="M61" s="3">
        <f t="shared" si="6"/>
        <v>10116.369000000001</v>
      </c>
      <c r="N61" s="3">
        <f t="shared" si="7"/>
        <v>-5.6686000000000035E-2</v>
      </c>
      <c r="O61" s="3">
        <f t="shared" si="7"/>
        <v>10.116369000000001</v>
      </c>
      <c r="AC61" s="12">
        <v>3.8490000000000002</v>
      </c>
      <c r="AD61" s="3">
        <v>0.92000001668930054</v>
      </c>
      <c r="AE61" s="3">
        <v>4.2899999618530273</v>
      </c>
      <c r="AF61" s="3">
        <f t="shared" si="8"/>
        <v>0.92000001668930054</v>
      </c>
      <c r="AG61" s="3">
        <f t="shared" si="8"/>
        <v>4.2899999618530273</v>
      </c>
    </row>
    <row r="62" spans="1:33" x14ac:dyDescent="0.4">
      <c r="A62" s="6" t="s">
        <v>84</v>
      </c>
      <c r="B62" s="6" t="str">
        <f t="shared" si="2"/>
        <v>14:38:20.279</v>
      </c>
      <c r="C62" s="6">
        <f t="shared" si="3"/>
        <v>52700.279000000002</v>
      </c>
      <c r="D62" s="6">
        <f t="shared" si="4"/>
        <v>5.4100000000034925</v>
      </c>
      <c r="E62" s="6">
        <v>212.24199999999999</v>
      </c>
      <c r="F62" s="6">
        <v>13669.9</v>
      </c>
      <c r="G62" s="6">
        <v>9524</v>
      </c>
      <c r="H62" s="6">
        <v>911</v>
      </c>
      <c r="I62" s="6">
        <v>707.5</v>
      </c>
      <c r="J62" s="3">
        <f t="shared" si="0"/>
        <v>522.32100000000003</v>
      </c>
      <c r="K62" s="3">
        <f t="shared" si="1"/>
        <v>13661.566000000001</v>
      </c>
      <c r="L62" s="3">
        <f t="shared" si="5"/>
        <v>-50.183999999999969</v>
      </c>
      <c r="M62" s="3">
        <f t="shared" si="6"/>
        <v>10241.854000000001</v>
      </c>
      <c r="N62" s="3">
        <f t="shared" si="7"/>
        <v>-5.0183999999999972E-2</v>
      </c>
      <c r="O62" s="3">
        <f t="shared" si="7"/>
        <v>10.241854000000002</v>
      </c>
      <c r="AC62" s="12">
        <v>3.9119999999999999</v>
      </c>
      <c r="AD62" s="3">
        <v>-2.7100000381469727</v>
      </c>
      <c r="AE62" s="3">
        <v>3.2300000190734863</v>
      </c>
      <c r="AF62" s="3">
        <f t="shared" si="8"/>
        <v>-2.7100000381469727</v>
      </c>
      <c r="AG62" s="3">
        <f t="shared" si="8"/>
        <v>3.2300000190734863</v>
      </c>
    </row>
    <row r="63" spans="1:33" x14ac:dyDescent="0.4">
      <c r="A63" s="6" t="s">
        <v>85</v>
      </c>
      <c r="B63" s="6" t="str">
        <f t="shared" si="2"/>
        <v>14:38:20.372</v>
      </c>
      <c r="C63" s="6">
        <f t="shared" si="3"/>
        <v>52700.372000000003</v>
      </c>
      <c r="D63" s="6">
        <f t="shared" si="4"/>
        <v>5.5030000000042492</v>
      </c>
      <c r="E63" s="6">
        <v>216.01499999999999</v>
      </c>
      <c r="F63" s="6">
        <v>14003</v>
      </c>
      <c r="G63" s="6">
        <v>9497</v>
      </c>
      <c r="H63" s="6">
        <v>896</v>
      </c>
      <c r="I63" s="6">
        <v>702</v>
      </c>
      <c r="J63" s="3">
        <f t="shared" si="0"/>
        <v>533.65</v>
      </c>
      <c r="K63" s="3">
        <f t="shared" si="1"/>
        <v>13994.495000000001</v>
      </c>
      <c r="L63" s="3">
        <f t="shared" si="5"/>
        <v>-38.855000000000018</v>
      </c>
      <c r="M63" s="3">
        <f t="shared" si="6"/>
        <v>10574.783000000001</v>
      </c>
      <c r="N63" s="3">
        <f t="shared" si="7"/>
        <v>-3.8855000000000021E-2</v>
      </c>
      <c r="O63" s="3">
        <f t="shared" si="7"/>
        <v>10.574783000000002</v>
      </c>
      <c r="AC63" s="12">
        <v>3.976</v>
      </c>
      <c r="AD63" s="3">
        <v>0.80000001192092896</v>
      </c>
      <c r="AE63" s="3">
        <v>3.8499999046325684</v>
      </c>
      <c r="AF63" s="3">
        <f t="shared" si="8"/>
        <v>0.80000001192092896</v>
      </c>
      <c r="AG63" s="3">
        <f t="shared" si="8"/>
        <v>3.8499999046325684</v>
      </c>
    </row>
    <row r="64" spans="1:33" x14ac:dyDescent="0.4">
      <c r="A64" s="6" t="s">
        <v>86</v>
      </c>
      <c r="B64" s="6" t="str">
        <f t="shared" si="2"/>
        <v>14:38:20.466</v>
      </c>
      <c r="C64" s="6">
        <f t="shared" si="3"/>
        <v>52700.466</v>
      </c>
      <c r="D64" s="6">
        <f t="shared" si="4"/>
        <v>5.5970000000015716</v>
      </c>
      <c r="E64" s="6">
        <v>205.78700000000001</v>
      </c>
      <c r="F64" s="6">
        <v>14168.5</v>
      </c>
      <c r="G64" s="6">
        <v>9500</v>
      </c>
      <c r="H64" s="6">
        <v>880</v>
      </c>
      <c r="I64" s="6">
        <v>696.5</v>
      </c>
      <c r="J64" s="3">
        <f t="shared" si="0"/>
        <v>527.17999999999995</v>
      </c>
      <c r="K64" s="3">
        <f t="shared" si="1"/>
        <v>14160.183999999999</v>
      </c>
      <c r="L64" s="3">
        <f t="shared" si="5"/>
        <v>-45.325000000000045</v>
      </c>
      <c r="M64" s="3">
        <f t="shared" si="6"/>
        <v>10740.472</v>
      </c>
      <c r="N64" s="3">
        <f t="shared" si="7"/>
        <v>-4.5325000000000046E-2</v>
      </c>
      <c r="O64" s="3">
        <f t="shared" si="7"/>
        <v>10.740472</v>
      </c>
      <c r="AC64" s="12">
        <v>4.0380000000000003</v>
      </c>
      <c r="AD64" s="3">
        <v>0.80000001192092896</v>
      </c>
      <c r="AE64" s="3">
        <v>3.8499999046325684</v>
      </c>
      <c r="AF64" s="3">
        <f t="shared" si="8"/>
        <v>0.80000001192092896</v>
      </c>
      <c r="AG64" s="3">
        <f t="shared" si="8"/>
        <v>3.8499999046325684</v>
      </c>
    </row>
    <row r="65" spans="1:33" x14ac:dyDescent="0.4">
      <c r="A65" s="6" t="s">
        <v>87</v>
      </c>
      <c r="B65" s="6" t="str">
        <f t="shared" si="2"/>
        <v>14:38:20.560</v>
      </c>
      <c r="C65" s="6">
        <f t="shared" si="3"/>
        <v>52700.56</v>
      </c>
      <c r="D65" s="6">
        <f t="shared" si="4"/>
        <v>5.6909999999988941</v>
      </c>
      <c r="E65" s="6">
        <v>200.36199999999999</v>
      </c>
      <c r="F65" s="6">
        <v>14417.1</v>
      </c>
      <c r="G65" s="6">
        <v>9500</v>
      </c>
      <c r="H65" s="6">
        <v>860</v>
      </c>
      <c r="I65" s="6">
        <v>691.5</v>
      </c>
      <c r="J65" s="3">
        <f t="shared" si="0"/>
        <v>527.39599999999996</v>
      </c>
      <c r="K65" s="3">
        <f t="shared" si="1"/>
        <v>14408.843000000001</v>
      </c>
      <c r="L65" s="3">
        <f t="shared" si="5"/>
        <v>-45.109000000000037</v>
      </c>
      <c r="M65" s="3">
        <f t="shared" si="6"/>
        <v>10989.131000000001</v>
      </c>
      <c r="N65" s="3">
        <f t="shared" si="7"/>
        <v>-4.5109000000000038E-2</v>
      </c>
      <c r="O65" s="3">
        <f t="shared" si="7"/>
        <v>10.989131000000002</v>
      </c>
      <c r="AC65" s="12">
        <v>4.1059999999999999</v>
      </c>
      <c r="AD65" s="3">
        <v>1.8200000524520874</v>
      </c>
      <c r="AE65" s="3">
        <v>6.4499998092651367</v>
      </c>
      <c r="AF65" s="3">
        <f t="shared" si="8"/>
        <v>1.8200000524520874</v>
      </c>
      <c r="AG65" s="3">
        <f t="shared" si="8"/>
        <v>6.4499998092651367</v>
      </c>
    </row>
    <row r="66" spans="1:33" x14ac:dyDescent="0.4">
      <c r="A66" s="6" t="s">
        <v>88</v>
      </c>
      <c r="B66" s="6" t="str">
        <f t="shared" si="2"/>
        <v>14:38:20.654</v>
      </c>
      <c r="C66" s="6">
        <f t="shared" si="3"/>
        <v>52700.654000000002</v>
      </c>
      <c r="D66" s="6">
        <f t="shared" si="4"/>
        <v>5.7850000000034925</v>
      </c>
      <c r="E66" s="6">
        <v>191.36199999999999</v>
      </c>
      <c r="F66" s="6">
        <v>14583</v>
      </c>
      <c r="G66" s="6">
        <v>9509</v>
      </c>
      <c r="H66" s="6">
        <v>876</v>
      </c>
      <c r="I66" s="6">
        <v>685</v>
      </c>
      <c r="J66" s="3">
        <f t="shared" si="0"/>
        <v>522.16200000000003</v>
      </c>
      <c r="K66" s="3">
        <f t="shared" si="1"/>
        <v>14574.905000000001</v>
      </c>
      <c r="L66" s="3">
        <f t="shared" si="5"/>
        <v>-50.342999999999961</v>
      </c>
      <c r="M66" s="3">
        <f t="shared" si="6"/>
        <v>11155.193000000001</v>
      </c>
      <c r="N66" s="3">
        <f t="shared" si="7"/>
        <v>-5.0342999999999964E-2</v>
      </c>
      <c r="O66" s="3">
        <f t="shared" si="7"/>
        <v>11.155193000000001</v>
      </c>
      <c r="AC66" s="12">
        <v>4.1710000000000003</v>
      </c>
      <c r="AD66" s="3">
        <v>0.63999998569488525</v>
      </c>
      <c r="AE66" s="3">
        <v>5.3499999046325684</v>
      </c>
      <c r="AF66" s="3">
        <f t="shared" si="8"/>
        <v>0.63999998569488525</v>
      </c>
      <c r="AG66" s="3">
        <f t="shared" si="8"/>
        <v>5.3499999046325684</v>
      </c>
    </row>
    <row r="67" spans="1:33" x14ac:dyDescent="0.4">
      <c r="A67" s="6" t="s">
        <v>89</v>
      </c>
      <c r="B67" s="6" t="str">
        <f t="shared" si="2"/>
        <v>14:38:20.745</v>
      </c>
      <c r="C67" s="6">
        <f t="shared" si="3"/>
        <v>52700.745000000003</v>
      </c>
      <c r="D67" s="6">
        <f t="shared" si="4"/>
        <v>5.8760000000038417</v>
      </c>
      <c r="E67" s="6">
        <v>187.43100000000001</v>
      </c>
      <c r="F67" s="6">
        <v>14873.8</v>
      </c>
      <c r="G67" s="6">
        <v>9520</v>
      </c>
      <c r="H67" s="6">
        <v>812.5</v>
      </c>
      <c r="I67" s="6">
        <v>336.25</v>
      </c>
      <c r="J67" s="3">
        <f t="shared" si="0"/>
        <v>524.83000000000004</v>
      </c>
      <c r="K67" s="3">
        <f t="shared" si="1"/>
        <v>14865.718999999999</v>
      </c>
      <c r="L67" s="3">
        <f t="shared" si="5"/>
        <v>-47.674999999999955</v>
      </c>
      <c r="M67" s="3">
        <f t="shared" si="6"/>
        <v>11446.007</v>
      </c>
      <c r="N67" s="3">
        <f t="shared" si="7"/>
        <v>-4.7674999999999954E-2</v>
      </c>
      <c r="O67" s="3">
        <f t="shared" si="7"/>
        <v>11.446007</v>
      </c>
      <c r="AC67" s="12">
        <v>4.2469999999999999</v>
      </c>
      <c r="AD67" s="3">
        <v>-2.059999942779541</v>
      </c>
      <c r="AE67" s="3">
        <v>5.4800000190734863</v>
      </c>
      <c r="AF67" s="3">
        <f t="shared" si="8"/>
        <v>-2.059999942779541</v>
      </c>
      <c r="AG67" s="3">
        <f t="shared" si="8"/>
        <v>5.4800000190734863</v>
      </c>
    </row>
    <row r="68" spans="1:33" x14ac:dyDescent="0.4">
      <c r="A68" s="6" t="s">
        <v>90</v>
      </c>
      <c r="B68" s="6" t="str">
        <f t="shared" si="2"/>
        <v>14:38:20.838</v>
      </c>
      <c r="C68" s="6">
        <f t="shared" si="3"/>
        <v>52700.838000000003</v>
      </c>
      <c r="D68" s="6">
        <f t="shared" si="4"/>
        <v>5.9690000000045984</v>
      </c>
      <c r="E68" s="6">
        <v>177.06899999999999</v>
      </c>
      <c r="F68" s="6">
        <v>14999.1</v>
      </c>
      <c r="G68" s="6">
        <v>9536</v>
      </c>
      <c r="H68" s="6">
        <v>859</v>
      </c>
      <c r="I68" s="6">
        <v>667.5</v>
      </c>
      <c r="J68" s="3">
        <f t="shared" ref="J68:J131" si="9">ROUND(E68*COS(-1.3*PI()/180)-F68*SIN(-1.3*PI()/180),3)</f>
        <v>517.31299999999999</v>
      </c>
      <c r="K68" s="3">
        <f t="shared" ref="K68:K131" si="10">ROUND(E68*SIN(-1.3*PI()/180)+F68*COS(-1.3*PI()/180),3)</f>
        <v>14991.222</v>
      </c>
      <c r="L68" s="3">
        <f t="shared" si="5"/>
        <v>-55.192000000000007</v>
      </c>
      <c r="M68" s="3">
        <f t="shared" si="6"/>
        <v>11571.51</v>
      </c>
      <c r="N68" s="3">
        <f t="shared" si="7"/>
        <v>-5.5192000000000012E-2</v>
      </c>
      <c r="O68" s="3">
        <f t="shared" si="7"/>
        <v>11.57151</v>
      </c>
      <c r="AC68" s="12">
        <v>4.2990000000000004</v>
      </c>
      <c r="AD68" s="3">
        <v>-2.059999942779541</v>
      </c>
      <c r="AE68" s="3">
        <v>5.4800000190734863</v>
      </c>
      <c r="AF68" s="3">
        <f t="shared" si="8"/>
        <v>-2.059999942779541</v>
      </c>
      <c r="AG68" s="3">
        <f t="shared" si="8"/>
        <v>5.4800000190734863</v>
      </c>
    </row>
    <row r="69" spans="1:33" x14ac:dyDescent="0.4">
      <c r="A69" s="6" t="s">
        <v>91</v>
      </c>
      <c r="B69" s="6" t="str">
        <f t="shared" ref="B69:B132" si="11">MID(A69,12,8)&amp;"."&amp;RIGHT(A69,3)</f>
        <v>14:38:20.929</v>
      </c>
      <c r="C69" s="6">
        <f t="shared" ref="C69:C132" si="12">LEFT(B69,2)*3600+MID(B69,4,2)*60+RIGHT(B69,6)</f>
        <v>52700.928999999996</v>
      </c>
      <c r="D69" s="6">
        <f t="shared" ref="D69:D132" si="13">C69-$C$4</f>
        <v>6.0599999999976717</v>
      </c>
      <c r="E69" s="6">
        <v>167.41300000000001</v>
      </c>
      <c r="F69" s="6">
        <v>15334</v>
      </c>
      <c r="G69" s="6">
        <v>9569</v>
      </c>
      <c r="H69" s="6">
        <v>861</v>
      </c>
      <c r="I69" s="6">
        <v>662</v>
      </c>
      <c r="J69" s="3">
        <f t="shared" si="9"/>
        <v>515.25699999999995</v>
      </c>
      <c r="K69" s="3">
        <f t="shared" si="10"/>
        <v>15326.254999999999</v>
      </c>
      <c r="L69" s="3">
        <f t="shared" ref="L69:L132" si="14">J69-$J$4</f>
        <v>-57.248000000000047</v>
      </c>
      <c r="M69" s="3">
        <f t="shared" ref="M69:M132" si="15">K69-$K$4</f>
        <v>11906.543</v>
      </c>
      <c r="N69" s="3">
        <f t="shared" ref="N69:O132" si="16">L69*0.001</f>
        <v>-5.7248000000000049E-2</v>
      </c>
      <c r="O69" s="3">
        <f t="shared" si="16"/>
        <v>11.906542999999999</v>
      </c>
      <c r="AC69" s="12">
        <v>4.3689999999999998</v>
      </c>
      <c r="AD69" s="3">
        <v>-2.1600000858306885</v>
      </c>
      <c r="AE69" s="3">
        <v>5.9600000381469727</v>
      </c>
      <c r="AF69" s="3">
        <f t="shared" ref="AF69:AG132" si="17">AD69</f>
        <v>-2.1600000858306885</v>
      </c>
      <c r="AG69" s="3">
        <f t="shared" si="17"/>
        <v>5.9600000381469727</v>
      </c>
    </row>
    <row r="70" spans="1:33" x14ac:dyDescent="0.4">
      <c r="A70" s="6" t="s">
        <v>92</v>
      </c>
      <c r="B70" s="6" t="str">
        <f t="shared" si="11"/>
        <v>14:38:21.022</v>
      </c>
      <c r="C70" s="6">
        <f t="shared" si="12"/>
        <v>52701.021999999997</v>
      </c>
      <c r="D70" s="6">
        <f t="shared" si="13"/>
        <v>6.1529999999984284</v>
      </c>
      <c r="E70" s="6">
        <v>161.541</v>
      </c>
      <c r="F70" s="6">
        <v>15502.5</v>
      </c>
      <c r="G70" s="6">
        <v>9591</v>
      </c>
      <c r="H70" s="6">
        <v>869</v>
      </c>
      <c r="I70" s="6">
        <v>656.5</v>
      </c>
      <c r="J70" s="3">
        <f t="shared" si="9"/>
        <v>513.21</v>
      </c>
      <c r="K70" s="3">
        <f t="shared" si="10"/>
        <v>15494.844999999999</v>
      </c>
      <c r="L70" s="3">
        <f t="shared" si="14"/>
        <v>-59.294999999999959</v>
      </c>
      <c r="M70" s="3">
        <f t="shared" si="15"/>
        <v>12075.133</v>
      </c>
      <c r="N70" s="3">
        <f t="shared" si="16"/>
        <v>-5.9294999999999959E-2</v>
      </c>
      <c r="O70" s="3">
        <f t="shared" si="16"/>
        <v>12.075132999999999</v>
      </c>
      <c r="AC70" s="12">
        <v>4.4329999999999998</v>
      </c>
      <c r="AD70" s="3">
        <v>-2.7899999618530273</v>
      </c>
      <c r="AE70" s="3">
        <v>3.6400001049041748</v>
      </c>
      <c r="AF70" s="3">
        <f t="shared" si="17"/>
        <v>-2.7899999618530273</v>
      </c>
      <c r="AG70" s="3">
        <f t="shared" si="17"/>
        <v>3.6400001049041748</v>
      </c>
    </row>
    <row r="71" spans="1:33" x14ac:dyDescent="0.4">
      <c r="A71" s="6" t="s">
        <v>93</v>
      </c>
      <c r="B71" s="6" t="str">
        <f t="shared" si="11"/>
        <v>14:38:21.115</v>
      </c>
      <c r="C71" s="6">
        <f t="shared" si="12"/>
        <v>52701.114999999998</v>
      </c>
      <c r="D71" s="6">
        <f t="shared" si="13"/>
        <v>6.2459999999991851</v>
      </c>
      <c r="E71" s="6">
        <v>148.41999999999999</v>
      </c>
      <c r="F71" s="6">
        <v>15757.5</v>
      </c>
      <c r="G71" s="6">
        <v>9634</v>
      </c>
      <c r="H71" s="6">
        <v>850</v>
      </c>
      <c r="I71" s="6">
        <v>651</v>
      </c>
      <c r="J71" s="3">
        <f t="shared" si="9"/>
        <v>505.87700000000001</v>
      </c>
      <c r="K71" s="3">
        <f t="shared" si="10"/>
        <v>15750.076999999999</v>
      </c>
      <c r="L71" s="3">
        <f t="shared" si="14"/>
        <v>-66.627999999999986</v>
      </c>
      <c r="M71" s="3">
        <f t="shared" si="15"/>
        <v>12330.365</v>
      </c>
      <c r="N71" s="3">
        <f t="shared" si="16"/>
        <v>-6.6627999999999993E-2</v>
      </c>
      <c r="O71" s="3">
        <f t="shared" si="16"/>
        <v>12.330365</v>
      </c>
      <c r="AC71" s="12">
        <v>4.5060000000000002</v>
      </c>
      <c r="AD71" s="3">
        <v>-2.7899999618530273</v>
      </c>
      <c r="AE71" s="3">
        <v>3.6400001049041748</v>
      </c>
      <c r="AF71" s="3">
        <f t="shared" si="17"/>
        <v>-2.7899999618530273</v>
      </c>
      <c r="AG71" s="3">
        <f t="shared" si="17"/>
        <v>3.6400001049041748</v>
      </c>
    </row>
    <row r="72" spans="1:33" x14ac:dyDescent="0.4">
      <c r="A72" s="6" t="s">
        <v>94</v>
      </c>
      <c r="B72" s="6" t="str">
        <f t="shared" si="11"/>
        <v>14:38:21.210</v>
      </c>
      <c r="C72" s="6">
        <f t="shared" si="12"/>
        <v>52701.21</v>
      </c>
      <c r="D72" s="6">
        <f t="shared" si="13"/>
        <v>6.3410000000003492</v>
      </c>
      <c r="E72" s="6">
        <v>155.99700000000001</v>
      </c>
      <c r="F72" s="6">
        <v>15926.4</v>
      </c>
      <c r="G72" s="6">
        <v>9650</v>
      </c>
      <c r="H72" s="6">
        <v>869</v>
      </c>
      <c r="I72" s="6">
        <v>645</v>
      </c>
      <c r="J72" s="3">
        <f t="shared" si="9"/>
        <v>517.28399999999999</v>
      </c>
      <c r="K72" s="3">
        <f t="shared" si="10"/>
        <v>15918.762000000001</v>
      </c>
      <c r="L72" s="3">
        <f t="shared" si="14"/>
        <v>-55.221000000000004</v>
      </c>
      <c r="M72" s="3">
        <f t="shared" si="15"/>
        <v>12499.050000000001</v>
      </c>
      <c r="N72" s="3">
        <f t="shared" si="16"/>
        <v>-5.5221000000000006E-2</v>
      </c>
      <c r="O72" s="3">
        <f t="shared" si="16"/>
        <v>12.499050000000002</v>
      </c>
      <c r="AC72" s="12">
        <v>4.5730000000000004</v>
      </c>
      <c r="AD72" s="3">
        <v>-0.33000001311302185</v>
      </c>
      <c r="AE72" s="3">
        <v>4.0999999046325684</v>
      </c>
      <c r="AF72" s="3">
        <f t="shared" si="17"/>
        <v>-0.33000001311302185</v>
      </c>
      <c r="AG72" s="3">
        <f t="shared" si="17"/>
        <v>4.0999999046325684</v>
      </c>
    </row>
    <row r="73" spans="1:33" x14ac:dyDescent="0.4">
      <c r="A73" s="6" t="s">
        <v>95</v>
      </c>
      <c r="B73" s="6" t="str">
        <f t="shared" si="11"/>
        <v>14:38:21.303</v>
      </c>
      <c r="C73" s="6">
        <f t="shared" si="12"/>
        <v>52701.303</v>
      </c>
      <c r="D73" s="6">
        <f t="shared" si="13"/>
        <v>6.4340000000011059</v>
      </c>
      <c r="E73" s="6">
        <v>127.669</v>
      </c>
      <c r="F73" s="6">
        <v>16187.9</v>
      </c>
      <c r="G73" s="6">
        <v>9720</v>
      </c>
      <c r="H73" s="6">
        <v>830</v>
      </c>
      <c r="I73" s="6">
        <v>638</v>
      </c>
      <c r="J73" s="3">
        <f t="shared" si="9"/>
        <v>494.89600000000002</v>
      </c>
      <c r="K73" s="3">
        <f t="shared" si="10"/>
        <v>16180.837</v>
      </c>
      <c r="L73" s="3">
        <f t="shared" si="14"/>
        <v>-77.60899999999998</v>
      </c>
      <c r="M73" s="3">
        <f t="shared" si="15"/>
        <v>12761.125</v>
      </c>
      <c r="N73" s="3">
        <f t="shared" si="16"/>
        <v>-7.7608999999999984E-2</v>
      </c>
      <c r="O73" s="3">
        <f t="shared" si="16"/>
        <v>12.761125</v>
      </c>
      <c r="AC73" s="12">
        <v>4.6559999999999997</v>
      </c>
      <c r="AD73" s="3">
        <v>1.4800000190734863</v>
      </c>
      <c r="AE73" s="3">
        <v>5.1700000762939453</v>
      </c>
      <c r="AF73" s="3">
        <f t="shared" si="17"/>
        <v>1.4800000190734863</v>
      </c>
      <c r="AG73" s="3">
        <f t="shared" si="17"/>
        <v>5.1700000762939453</v>
      </c>
    </row>
    <row r="74" spans="1:33" x14ac:dyDescent="0.4">
      <c r="A74" s="6" t="s">
        <v>96</v>
      </c>
      <c r="B74" s="6" t="str">
        <f t="shared" si="11"/>
        <v>14:38:21.396</v>
      </c>
      <c r="C74" s="6">
        <f t="shared" si="12"/>
        <v>52701.396000000001</v>
      </c>
      <c r="D74" s="6">
        <f t="shared" si="13"/>
        <v>6.5270000000018626</v>
      </c>
      <c r="E74" s="6">
        <v>130.11699999999999</v>
      </c>
      <c r="F74" s="6">
        <v>16360.2</v>
      </c>
      <c r="G74" s="6">
        <v>9749</v>
      </c>
      <c r="H74" s="6">
        <v>874</v>
      </c>
      <c r="I74" s="6">
        <v>632</v>
      </c>
      <c r="J74" s="3">
        <f t="shared" si="9"/>
        <v>501.25299999999999</v>
      </c>
      <c r="K74" s="3">
        <f t="shared" si="10"/>
        <v>16353.037</v>
      </c>
      <c r="L74" s="3">
        <f t="shared" si="14"/>
        <v>-71.25200000000001</v>
      </c>
      <c r="M74" s="3">
        <f t="shared" si="15"/>
        <v>12933.325000000001</v>
      </c>
      <c r="N74" s="3">
        <f t="shared" si="16"/>
        <v>-7.125200000000001E-2</v>
      </c>
      <c r="O74" s="3">
        <f t="shared" si="16"/>
        <v>12.933325000000002</v>
      </c>
      <c r="AC74" s="12">
        <v>4.7409999999999997</v>
      </c>
      <c r="AD74" s="3">
        <v>2.4600000381469727</v>
      </c>
      <c r="AE74" s="3">
        <v>8.7700004577636719</v>
      </c>
      <c r="AF74" s="3">
        <f t="shared" si="17"/>
        <v>2.4600000381469727</v>
      </c>
      <c r="AG74" s="3">
        <f t="shared" si="17"/>
        <v>8.7700004577636719</v>
      </c>
    </row>
    <row r="75" spans="1:33" x14ac:dyDescent="0.4">
      <c r="A75" s="6" t="s">
        <v>97</v>
      </c>
      <c r="B75" s="6" t="str">
        <f t="shared" si="11"/>
        <v>14:38:21.490</v>
      </c>
      <c r="C75" s="6">
        <f t="shared" si="12"/>
        <v>52701.49</v>
      </c>
      <c r="D75" s="6">
        <f t="shared" si="13"/>
        <v>6.6209999999991851</v>
      </c>
      <c r="E75" s="6">
        <v>136.55799999999999</v>
      </c>
      <c r="F75" s="6">
        <v>16707.900000000001</v>
      </c>
      <c r="G75" s="6">
        <v>9815</v>
      </c>
      <c r="H75" s="6">
        <v>879</v>
      </c>
      <c r="I75" s="6">
        <v>625</v>
      </c>
      <c r="J75" s="3">
        <f t="shared" si="9"/>
        <v>515.58100000000002</v>
      </c>
      <c r="K75" s="3">
        <f t="shared" si="10"/>
        <v>16700.501</v>
      </c>
      <c r="L75" s="3">
        <f t="shared" si="14"/>
        <v>-56.923999999999978</v>
      </c>
      <c r="M75" s="3">
        <f t="shared" si="15"/>
        <v>13280.789000000001</v>
      </c>
      <c r="N75" s="3">
        <f t="shared" si="16"/>
        <v>-5.6923999999999982E-2</v>
      </c>
      <c r="O75" s="3">
        <f t="shared" si="16"/>
        <v>13.280789</v>
      </c>
      <c r="AC75" s="12">
        <v>4.8040000000000003</v>
      </c>
      <c r="AD75" s="3">
        <v>1.2000000476837158</v>
      </c>
      <c r="AE75" s="3">
        <v>5.8600001335144043</v>
      </c>
      <c r="AF75" s="3">
        <f t="shared" si="17"/>
        <v>1.2000000476837158</v>
      </c>
      <c r="AG75" s="3">
        <f t="shared" si="17"/>
        <v>5.8600001335144043</v>
      </c>
    </row>
    <row r="76" spans="1:33" x14ac:dyDescent="0.4">
      <c r="A76" s="6" t="s">
        <v>98</v>
      </c>
      <c r="B76" s="6" t="str">
        <f t="shared" si="11"/>
        <v>14:38:21.583</v>
      </c>
      <c r="C76" s="6">
        <f t="shared" si="12"/>
        <v>52701.582999999999</v>
      </c>
      <c r="D76" s="6">
        <f t="shared" si="13"/>
        <v>6.7139999999999418</v>
      </c>
      <c r="E76" s="6">
        <v>149.37899999999999</v>
      </c>
      <c r="F76" s="6">
        <v>16881.2</v>
      </c>
      <c r="G76" s="6">
        <v>9843</v>
      </c>
      <c r="H76" s="6">
        <v>860</v>
      </c>
      <c r="I76" s="6">
        <v>618.5</v>
      </c>
      <c r="J76" s="3">
        <f t="shared" si="9"/>
        <v>532.33000000000004</v>
      </c>
      <c r="K76" s="3">
        <f t="shared" si="10"/>
        <v>16873.466</v>
      </c>
      <c r="L76" s="3">
        <f t="shared" si="14"/>
        <v>-40.174999999999955</v>
      </c>
      <c r="M76" s="3">
        <f t="shared" si="15"/>
        <v>13453.754000000001</v>
      </c>
      <c r="N76" s="3">
        <f t="shared" si="16"/>
        <v>-4.0174999999999954E-2</v>
      </c>
      <c r="O76" s="3">
        <f t="shared" si="16"/>
        <v>13.453754000000002</v>
      </c>
      <c r="AC76" s="12">
        <v>4.8600000000000003</v>
      </c>
      <c r="AD76" s="3">
        <v>-3.0699999332427979</v>
      </c>
      <c r="AE76" s="3">
        <v>2.130000114440918</v>
      </c>
      <c r="AF76" s="3">
        <f t="shared" si="17"/>
        <v>-3.0699999332427979</v>
      </c>
      <c r="AG76" s="3">
        <f t="shared" si="17"/>
        <v>2.130000114440918</v>
      </c>
    </row>
    <row r="77" spans="1:33" x14ac:dyDescent="0.4">
      <c r="A77" s="6" t="s">
        <v>99</v>
      </c>
      <c r="B77" s="6" t="str">
        <f t="shared" si="11"/>
        <v>14:38:21.677</v>
      </c>
      <c r="C77" s="6">
        <f t="shared" si="12"/>
        <v>52701.677000000003</v>
      </c>
      <c r="D77" s="6">
        <f t="shared" si="13"/>
        <v>6.8080000000045402</v>
      </c>
      <c r="E77" s="6">
        <v>128.25899999999999</v>
      </c>
      <c r="F77" s="6">
        <v>17154.5</v>
      </c>
      <c r="G77" s="6">
        <v>9933</v>
      </c>
      <c r="H77" s="6">
        <v>889</v>
      </c>
      <c r="I77" s="6">
        <v>611.5</v>
      </c>
      <c r="J77" s="3">
        <f t="shared" si="9"/>
        <v>517.41600000000005</v>
      </c>
      <c r="K77" s="3">
        <f t="shared" si="10"/>
        <v>17147.174999999999</v>
      </c>
      <c r="L77" s="3">
        <f t="shared" si="14"/>
        <v>-55.088999999999942</v>
      </c>
      <c r="M77" s="3">
        <f t="shared" si="15"/>
        <v>13727.463</v>
      </c>
      <c r="N77" s="3">
        <f t="shared" si="16"/>
        <v>-5.5088999999999944E-2</v>
      </c>
      <c r="O77" s="3">
        <f t="shared" si="16"/>
        <v>13.727463</v>
      </c>
      <c r="AC77" s="12">
        <v>4.92</v>
      </c>
      <c r="AD77" s="3">
        <v>-1.7599999904632568</v>
      </c>
      <c r="AE77" s="3">
        <v>4.3400001525878906</v>
      </c>
      <c r="AF77" s="3">
        <f t="shared" si="17"/>
        <v>-1.7599999904632568</v>
      </c>
      <c r="AG77" s="3">
        <f t="shared" si="17"/>
        <v>4.3400001525878906</v>
      </c>
    </row>
    <row r="78" spans="1:33" x14ac:dyDescent="0.4">
      <c r="A78" s="6" t="s">
        <v>100</v>
      </c>
      <c r="B78" s="6" t="str">
        <f t="shared" si="11"/>
        <v>14:38:21.772</v>
      </c>
      <c r="C78" s="6">
        <f t="shared" si="12"/>
        <v>52701.771999999997</v>
      </c>
      <c r="D78" s="6">
        <f t="shared" si="13"/>
        <v>6.9029999999984284</v>
      </c>
      <c r="E78" s="6">
        <v>114.468</v>
      </c>
      <c r="F78" s="6">
        <v>17293.900000000001</v>
      </c>
      <c r="G78" s="6">
        <v>9984.5</v>
      </c>
      <c r="H78" s="6">
        <v>833.5</v>
      </c>
      <c r="I78" s="6">
        <v>300</v>
      </c>
      <c r="J78" s="3">
        <f t="shared" si="9"/>
        <v>506.791</v>
      </c>
      <c r="K78" s="3">
        <f t="shared" si="10"/>
        <v>17286.851999999999</v>
      </c>
      <c r="L78" s="3">
        <f t="shared" si="14"/>
        <v>-65.713999999999999</v>
      </c>
      <c r="M78" s="3">
        <f t="shared" si="15"/>
        <v>13867.14</v>
      </c>
      <c r="N78" s="3">
        <f t="shared" si="16"/>
        <v>-6.5713999999999995E-2</v>
      </c>
      <c r="O78" s="3">
        <f t="shared" si="16"/>
        <v>13.867139999999999</v>
      </c>
      <c r="AC78" s="12">
        <v>4.9950000000000001</v>
      </c>
      <c r="AD78" s="3">
        <v>-2.5399999618530273</v>
      </c>
      <c r="AE78" s="3">
        <v>8.8900003433227539</v>
      </c>
      <c r="AF78" s="3">
        <f t="shared" si="17"/>
        <v>-2.5399999618530273</v>
      </c>
      <c r="AG78" s="3">
        <f t="shared" si="17"/>
        <v>8.8900003433227539</v>
      </c>
    </row>
    <row r="79" spans="1:33" x14ac:dyDescent="0.4">
      <c r="A79" s="6" t="s">
        <v>101</v>
      </c>
      <c r="B79" s="6" t="str">
        <f t="shared" si="11"/>
        <v>14:38:21.865</v>
      </c>
      <c r="C79" s="6">
        <f t="shared" si="12"/>
        <v>52701.864999999998</v>
      </c>
      <c r="D79" s="6">
        <f t="shared" si="13"/>
        <v>6.9959999999991851</v>
      </c>
      <c r="E79" s="6">
        <v>116.203</v>
      </c>
      <c r="F79" s="6">
        <v>17614</v>
      </c>
      <c r="G79" s="6">
        <v>10077</v>
      </c>
      <c r="H79" s="6">
        <v>886</v>
      </c>
      <c r="I79" s="6">
        <v>595</v>
      </c>
      <c r="J79" s="3">
        <f t="shared" si="9"/>
        <v>515.78800000000001</v>
      </c>
      <c r="K79" s="3">
        <f t="shared" si="10"/>
        <v>17606.830000000002</v>
      </c>
      <c r="L79" s="3">
        <f t="shared" si="14"/>
        <v>-56.716999999999985</v>
      </c>
      <c r="M79" s="3">
        <f t="shared" si="15"/>
        <v>14187.118000000002</v>
      </c>
      <c r="N79" s="3">
        <f t="shared" si="16"/>
        <v>-5.6716999999999983E-2</v>
      </c>
      <c r="O79" s="3">
        <f t="shared" si="16"/>
        <v>14.187118000000002</v>
      </c>
      <c r="AC79" s="12">
        <v>5.0570000000000004</v>
      </c>
      <c r="AD79" s="3">
        <v>-1.6499999761581421</v>
      </c>
      <c r="AE79" s="3">
        <v>5.679999828338623</v>
      </c>
      <c r="AF79" s="3">
        <f t="shared" si="17"/>
        <v>-1.6499999761581421</v>
      </c>
      <c r="AG79" s="3">
        <f t="shared" si="17"/>
        <v>5.679999828338623</v>
      </c>
    </row>
    <row r="80" spans="1:33" x14ac:dyDescent="0.4">
      <c r="A80" s="6" t="s">
        <v>102</v>
      </c>
      <c r="B80" s="6" t="str">
        <f t="shared" si="11"/>
        <v>14:38:21.958</v>
      </c>
      <c r="C80" s="6">
        <f t="shared" si="12"/>
        <v>52701.957999999999</v>
      </c>
      <c r="D80" s="6">
        <f t="shared" si="13"/>
        <v>7.0889999999999418</v>
      </c>
      <c r="E80" s="6">
        <v>94.917599999999993</v>
      </c>
      <c r="F80" s="6">
        <v>17760.5</v>
      </c>
      <c r="G80" s="6">
        <v>10143.5</v>
      </c>
      <c r="H80" s="6">
        <v>836</v>
      </c>
      <c r="I80" s="6">
        <v>293.5</v>
      </c>
      <c r="J80" s="3">
        <f t="shared" si="9"/>
        <v>497.83199999999999</v>
      </c>
      <c r="K80" s="3">
        <f t="shared" si="10"/>
        <v>17753.775000000001</v>
      </c>
      <c r="L80" s="3">
        <f t="shared" si="14"/>
        <v>-74.673000000000002</v>
      </c>
      <c r="M80" s="3">
        <f t="shared" si="15"/>
        <v>14334.063000000002</v>
      </c>
      <c r="N80" s="3">
        <f t="shared" si="16"/>
        <v>-7.4673000000000003E-2</v>
      </c>
      <c r="O80" s="3">
        <f t="shared" si="16"/>
        <v>14.334063000000002</v>
      </c>
      <c r="AC80" s="12">
        <v>5.1260000000000003</v>
      </c>
      <c r="AD80" s="3">
        <v>-1.0900000333786011</v>
      </c>
      <c r="AE80" s="3">
        <v>4.0300002098083496</v>
      </c>
      <c r="AF80" s="3">
        <f t="shared" si="17"/>
        <v>-1.0900000333786011</v>
      </c>
      <c r="AG80" s="3">
        <f t="shared" si="17"/>
        <v>4.0300002098083496</v>
      </c>
    </row>
    <row r="81" spans="1:33" x14ac:dyDescent="0.4">
      <c r="A81" s="6" t="s">
        <v>103</v>
      </c>
      <c r="B81" s="6" t="str">
        <f t="shared" si="11"/>
        <v>14:38:22.053</v>
      </c>
      <c r="C81" s="6">
        <f t="shared" si="12"/>
        <v>52702.053</v>
      </c>
      <c r="D81" s="6">
        <f t="shared" si="13"/>
        <v>7.1840000000011059</v>
      </c>
      <c r="E81" s="6">
        <v>99.110100000000003</v>
      </c>
      <c r="F81" s="6">
        <v>18089.599999999999</v>
      </c>
      <c r="G81" s="6">
        <v>10250</v>
      </c>
      <c r="H81" s="6">
        <v>908</v>
      </c>
      <c r="I81" s="6">
        <v>582.5</v>
      </c>
      <c r="J81" s="3">
        <f t="shared" si="9"/>
        <v>509.48899999999998</v>
      </c>
      <c r="K81" s="3">
        <f t="shared" si="10"/>
        <v>18082.695</v>
      </c>
      <c r="L81" s="3">
        <f t="shared" si="14"/>
        <v>-63.01600000000002</v>
      </c>
      <c r="M81" s="3">
        <f t="shared" si="15"/>
        <v>14662.983</v>
      </c>
      <c r="N81" s="3">
        <f t="shared" si="16"/>
        <v>-6.3016000000000016E-2</v>
      </c>
      <c r="O81" s="3">
        <f t="shared" si="16"/>
        <v>14.662983000000001</v>
      </c>
      <c r="AC81" s="12">
        <v>5.1970000000000001</v>
      </c>
      <c r="AD81" s="3">
        <v>-1.0900000333786011</v>
      </c>
      <c r="AE81" s="3">
        <v>4.0300002098083496</v>
      </c>
      <c r="AF81" s="3">
        <f t="shared" si="17"/>
        <v>-1.0900000333786011</v>
      </c>
      <c r="AG81" s="3">
        <f t="shared" si="17"/>
        <v>4.0300002098083496</v>
      </c>
    </row>
    <row r="82" spans="1:33" x14ac:dyDescent="0.4">
      <c r="A82" s="6" t="s">
        <v>104</v>
      </c>
      <c r="B82" s="6" t="str">
        <f t="shared" si="11"/>
        <v>14:38:22.144</v>
      </c>
      <c r="C82" s="6">
        <f t="shared" si="12"/>
        <v>52702.144</v>
      </c>
      <c r="D82" s="6">
        <f t="shared" si="13"/>
        <v>7.2750000000014552</v>
      </c>
      <c r="E82" s="6">
        <v>93.421099999999996</v>
      </c>
      <c r="F82" s="6">
        <v>18235.8</v>
      </c>
      <c r="G82" s="6">
        <v>10307.5</v>
      </c>
      <c r="H82" s="6">
        <v>859</v>
      </c>
      <c r="I82" s="6">
        <v>287.25</v>
      </c>
      <c r="J82" s="3">
        <f t="shared" si="9"/>
        <v>507.11900000000003</v>
      </c>
      <c r="K82" s="3">
        <f t="shared" si="10"/>
        <v>18228.987000000001</v>
      </c>
      <c r="L82" s="3">
        <f t="shared" si="14"/>
        <v>-65.385999999999967</v>
      </c>
      <c r="M82" s="3">
        <f t="shared" si="15"/>
        <v>14809.275000000001</v>
      </c>
      <c r="N82" s="3">
        <f t="shared" si="16"/>
        <v>-6.5385999999999972E-2</v>
      </c>
      <c r="O82" s="3">
        <f t="shared" si="16"/>
        <v>14.809275000000001</v>
      </c>
      <c r="AC82" s="12">
        <v>5.2460000000000004</v>
      </c>
      <c r="AD82" s="3">
        <v>2.1600000858306885</v>
      </c>
      <c r="AE82" s="3">
        <v>6.1599998474121094</v>
      </c>
      <c r="AF82" s="3">
        <f t="shared" si="17"/>
        <v>2.1600000858306885</v>
      </c>
      <c r="AG82" s="3">
        <f t="shared" si="17"/>
        <v>6.1599998474121094</v>
      </c>
    </row>
    <row r="83" spans="1:33" x14ac:dyDescent="0.4">
      <c r="A83" s="6" t="s">
        <v>105</v>
      </c>
      <c r="B83" s="6" t="str">
        <f t="shared" si="11"/>
        <v>14:38:22.238</v>
      </c>
      <c r="C83" s="6">
        <f t="shared" si="12"/>
        <v>52702.237999999998</v>
      </c>
      <c r="D83" s="6">
        <f t="shared" si="13"/>
        <v>7.3689999999987776</v>
      </c>
      <c r="E83" s="6">
        <v>77.386399999999995</v>
      </c>
      <c r="F83" s="6">
        <v>18535.099999999999</v>
      </c>
      <c r="G83" s="6">
        <v>10434.5</v>
      </c>
      <c r="H83" s="6">
        <v>860.5</v>
      </c>
      <c r="I83" s="6">
        <v>283.25</v>
      </c>
      <c r="J83" s="3">
        <f t="shared" si="9"/>
        <v>497.87799999999999</v>
      </c>
      <c r="K83" s="3">
        <f t="shared" si="10"/>
        <v>18528.574000000001</v>
      </c>
      <c r="L83" s="3">
        <f t="shared" si="14"/>
        <v>-74.62700000000001</v>
      </c>
      <c r="M83" s="3">
        <f t="shared" si="15"/>
        <v>15108.862000000001</v>
      </c>
      <c r="N83" s="3">
        <f t="shared" si="16"/>
        <v>-7.4627000000000013E-2</v>
      </c>
      <c r="O83" s="3">
        <f t="shared" si="16"/>
        <v>15.108862000000002</v>
      </c>
      <c r="AC83" s="12">
        <v>5.3140000000000001</v>
      </c>
      <c r="AD83" s="3">
        <v>-9.0000003576278687E-2</v>
      </c>
      <c r="AE83" s="3">
        <v>4.4699997901916504</v>
      </c>
      <c r="AF83" s="3">
        <f t="shared" si="17"/>
        <v>-9.0000003576278687E-2</v>
      </c>
      <c r="AG83" s="3">
        <f t="shared" si="17"/>
        <v>4.4699997901916504</v>
      </c>
    </row>
    <row r="84" spans="1:33" x14ac:dyDescent="0.4">
      <c r="A84" s="6" t="s">
        <v>106</v>
      </c>
      <c r="B84" s="6" t="str">
        <f t="shared" si="11"/>
        <v>14:38:22.332</v>
      </c>
      <c r="C84" s="6">
        <f t="shared" si="12"/>
        <v>52702.332000000002</v>
      </c>
      <c r="D84" s="6">
        <f t="shared" si="13"/>
        <v>7.463000000003376</v>
      </c>
      <c r="E84" s="6">
        <v>84.625100000000003</v>
      </c>
      <c r="F84" s="6">
        <v>18680.900000000001</v>
      </c>
      <c r="G84" s="6">
        <v>10485</v>
      </c>
      <c r="H84" s="6">
        <v>919</v>
      </c>
      <c r="I84" s="6">
        <v>563.5</v>
      </c>
      <c r="J84" s="3">
        <f t="shared" si="9"/>
        <v>508.423</v>
      </c>
      <c r="K84" s="3">
        <f t="shared" si="10"/>
        <v>18674.171999999999</v>
      </c>
      <c r="L84" s="3">
        <f t="shared" si="14"/>
        <v>-64.081999999999994</v>
      </c>
      <c r="M84" s="3">
        <f t="shared" si="15"/>
        <v>15254.46</v>
      </c>
      <c r="N84" s="3">
        <f t="shared" si="16"/>
        <v>-6.4082E-2</v>
      </c>
      <c r="O84" s="3">
        <f t="shared" si="16"/>
        <v>15.25446</v>
      </c>
      <c r="AC84" s="12">
        <v>5.4020000000000001</v>
      </c>
      <c r="AD84" s="3">
        <v>1.25</v>
      </c>
      <c r="AE84" s="3">
        <v>5.929999828338623</v>
      </c>
      <c r="AF84" s="3">
        <f t="shared" si="17"/>
        <v>1.25</v>
      </c>
      <c r="AG84" s="3">
        <f t="shared" si="17"/>
        <v>5.929999828338623</v>
      </c>
    </row>
    <row r="85" spans="1:33" x14ac:dyDescent="0.4">
      <c r="A85" s="6" t="s">
        <v>107</v>
      </c>
      <c r="B85" s="6" t="str">
        <f t="shared" si="11"/>
        <v>14:38:22.424</v>
      </c>
      <c r="C85" s="6">
        <f t="shared" si="12"/>
        <v>52702.423999999999</v>
      </c>
      <c r="D85" s="6">
        <f t="shared" si="13"/>
        <v>7.555000000000291</v>
      </c>
      <c r="E85" s="6">
        <v>78.636499999999998</v>
      </c>
      <c r="F85" s="6">
        <v>18986.5</v>
      </c>
      <c r="G85" s="6">
        <v>10616</v>
      </c>
      <c r="H85" s="6">
        <v>922</v>
      </c>
      <c r="I85" s="6">
        <v>559.5</v>
      </c>
      <c r="J85" s="3">
        <f t="shared" si="9"/>
        <v>509.36900000000003</v>
      </c>
      <c r="K85" s="3">
        <f t="shared" si="10"/>
        <v>18979.829000000002</v>
      </c>
      <c r="L85" s="3">
        <f t="shared" si="14"/>
        <v>-63.135999999999967</v>
      </c>
      <c r="M85" s="3">
        <f t="shared" si="15"/>
        <v>15560.117000000002</v>
      </c>
      <c r="N85" s="3">
        <f t="shared" si="16"/>
        <v>-6.313599999999997E-2</v>
      </c>
      <c r="O85" s="3">
        <f t="shared" si="16"/>
        <v>15.560117000000002</v>
      </c>
      <c r="AC85" s="12">
        <v>5.4619999999999997</v>
      </c>
      <c r="AD85" s="3">
        <v>1.25</v>
      </c>
      <c r="AE85" s="3">
        <v>5.929999828338623</v>
      </c>
      <c r="AF85" s="3">
        <f t="shared" si="17"/>
        <v>1.25</v>
      </c>
      <c r="AG85" s="3">
        <f t="shared" si="17"/>
        <v>5.929999828338623</v>
      </c>
    </row>
    <row r="86" spans="1:33" x14ac:dyDescent="0.4">
      <c r="A86" s="6" t="s">
        <v>108</v>
      </c>
      <c r="B86" s="6" t="str">
        <f t="shared" si="11"/>
        <v>14:38:22.518</v>
      </c>
      <c r="C86" s="6">
        <f t="shared" si="12"/>
        <v>52702.517999999996</v>
      </c>
      <c r="D86" s="6">
        <f t="shared" si="13"/>
        <v>7.6489999999976135</v>
      </c>
      <c r="E86" s="6">
        <v>68.037999999999997</v>
      </c>
      <c r="F86" s="6">
        <v>19145.900000000001</v>
      </c>
      <c r="G86" s="6">
        <v>10694</v>
      </c>
      <c r="H86" s="6">
        <v>861</v>
      </c>
      <c r="I86" s="6">
        <v>276</v>
      </c>
      <c r="J86" s="3">
        <f t="shared" si="9"/>
        <v>502.39</v>
      </c>
      <c r="K86" s="3">
        <f t="shared" si="10"/>
        <v>19139.428</v>
      </c>
      <c r="L86" s="3">
        <f t="shared" si="14"/>
        <v>-70.115000000000009</v>
      </c>
      <c r="M86" s="3">
        <f t="shared" si="15"/>
        <v>15719.716</v>
      </c>
      <c r="N86" s="3">
        <f t="shared" si="16"/>
        <v>-7.0115000000000011E-2</v>
      </c>
      <c r="O86" s="3">
        <f t="shared" si="16"/>
        <v>15.719716</v>
      </c>
      <c r="AC86" s="12">
        <v>5.5030000000000001</v>
      </c>
      <c r="AD86" s="3">
        <v>5.000000074505806E-2</v>
      </c>
      <c r="AE86" s="3">
        <v>7.0500001907348633</v>
      </c>
      <c r="AF86" s="3">
        <f t="shared" si="17"/>
        <v>5.000000074505806E-2</v>
      </c>
      <c r="AG86" s="3">
        <f t="shared" si="17"/>
        <v>7.0500001907348633</v>
      </c>
    </row>
    <row r="87" spans="1:33" x14ac:dyDescent="0.4">
      <c r="A87" s="6" t="s">
        <v>109</v>
      </c>
      <c r="B87" s="6" t="str">
        <f t="shared" si="11"/>
        <v>14:38:22.612</v>
      </c>
      <c r="C87" s="6">
        <f t="shared" si="12"/>
        <v>52702.612000000001</v>
      </c>
      <c r="D87" s="6">
        <f t="shared" si="13"/>
        <v>7.7430000000022119</v>
      </c>
      <c r="E87" s="6">
        <v>49.800800000000002</v>
      </c>
      <c r="F87" s="6">
        <v>19470.2</v>
      </c>
      <c r="G87" s="6">
        <v>10855</v>
      </c>
      <c r="H87" s="6">
        <v>833.5</v>
      </c>
      <c r="I87" s="6">
        <v>272</v>
      </c>
      <c r="J87" s="3">
        <f t="shared" si="9"/>
        <v>491.51499999999999</v>
      </c>
      <c r="K87" s="3">
        <f t="shared" si="10"/>
        <v>19464.059000000001</v>
      </c>
      <c r="L87" s="3">
        <f t="shared" si="14"/>
        <v>-80.990000000000009</v>
      </c>
      <c r="M87" s="3">
        <f t="shared" si="15"/>
        <v>16044.347000000002</v>
      </c>
      <c r="N87" s="3">
        <f t="shared" si="16"/>
        <v>-8.0990000000000006E-2</v>
      </c>
      <c r="O87" s="3">
        <f t="shared" si="16"/>
        <v>16.044347000000002</v>
      </c>
      <c r="AC87" s="12">
        <v>5.5640000000000001</v>
      </c>
      <c r="AD87" s="3">
        <v>-0.56999999284744263</v>
      </c>
      <c r="AE87" s="3">
        <v>6.9899997711181641</v>
      </c>
      <c r="AF87" s="3">
        <f t="shared" si="17"/>
        <v>-0.56999999284744263</v>
      </c>
      <c r="AG87" s="3">
        <f t="shared" si="17"/>
        <v>6.9899997711181641</v>
      </c>
    </row>
    <row r="88" spans="1:33" x14ac:dyDescent="0.4">
      <c r="A88" s="6" t="s">
        <v>110</v>
      </c>
      <c r="B88" s="6" t="str">
        <f t="shared" si="11"/>
        <v>14:38:22.706</v>
      </c>
      <c r="C88" s="6">
        <f t="shared" si="12"/>
        <v>52702.705999999998</v>
      </c>
      <c r="D88" s="6">
        <f t="shared" si="13"/>
        <v>7.8369999999995343</v>
      </c>
      <c r="E88" s="6">
        <v>49.382800000000003</v>
      </c>
      <c r="F88" s="6">
        <v>19631.3</v>
      </c>
      <c r="G88" s="6">
        <v>10930</v>
      </c>
      <c r="H88" s="6">
        <v>915</v>
      </c>
      <c r="I88" s="6">
        <v>541</v>
      </c>
      <c r="J88" s="3">
        <f t="shared" si="9"/>
        <v>494.75200000000001</v>
      </c>
      <c r="K88" s="3">
        <f t="shared" si="10"/>
        <v>19625.127</v>
      </c>
      <c r="L88" s="3">
        <f t="shared" si="14"/>
        <v>-77.752999999999986</v>
      </c>
      <c r="M88" s="3">
        <f t="shared" si="15"/>
        <v>16205.415000000001</v>
      </c>
      <c r="N88" s="3">
        <f t="shared" si="16"/>
        <v>-7.7752999999999989E-2</v>
      </c>
      <c r="O88" s="3">
        <f t="shared" si="16"/>
        <v>16.205415000000002</v>
      </c>
      <c r="AC88" s="12">
        <v>5.6319999999999997</v>
      </c>
      <c r="AD88" s="3">
        <v>3.9999999105930328E-2</v>
      </c>
      <c r="AE88" s="3">
        <v>6.130000114440918</v>
      </c>
      <c r="AF88" s="3">
        <f t="shared" si="17"/>
        <v>3.9999999105930328E-2</v>
      </c>
      <c r="AG88" s="3">
        <f t="shared" si="17"/>
        <v>6.130000114440918</v>
      </c>
    </row>
    <row r="89" spans="1:33" x14ac:dyDescent="0.4">
      <c r="A89" s="6" t="s">
        <v>111</v>
      </c>
      <c r="B89" s="6" t="str">
        <f t="shared" si="11"/>
        <v>14:38:22.798</v>
      </c>
      <c r="C89" s="6">
        <f t="shared" si="12"/>
        <v>52702.798000000003</v>
      </c>
      <c r="D89" s="6">
        <f t="shared" si="13"/>
        <v>7.9290000000037253</v>
      </c>
      <c r="E89" s="6">
        <v>46.825899999999997</v>
      </c>
      <c r="F89" s="6">
        <v>19906.099999999999</v>
      </c>
      <c r="G89" s="6">
        <v>11064</v>
      </c>
      <c r="H89" s="6">
        <v>825</v>
      </c>
      <c r="I89" s="6">
        <v>267</v>
      </c>
      <c r="J89" s="3">
        <f t="shared" si="9"/>
        <v>498.43</v>
      </c>
      <c r="K89" s="3">
        <f t="shared" si="10"/>
        <v>19899.914000000001</v>
      </c>
      <c r="L89" s="3">
        <f t="shared" si="14"/>
        <v>-74.074999999999989</v>
      </c>
      <c r="M89" s="3">
        <f t="shared" si="15"/>
        <v>16480.202000000001</v>
      </c>
      <c r="N89" s="3">
        <f t="shared" si="16"/>
        <v>-7.4074999999999988E-2</v>
      </c>
      <c r="O89" s="3">
        <f t="shared" si="16"/>
        <v>16.480202000000002</v>
      </c>
      <c r="AC89" s="12">
        <v>5.6970000000000001</v>
      </c>
      <c r="AD89" s="3">
        <v>0.34000000357627869</v>
      </c>
      <c r="AE89" s="3">
        <v>5.0799999237060547</v>
      </c>
      <c r="AF89" s="3">
        <f t="shared" si="17"/>
        <v>0.34000000357627869</v>
      </c>
      <c r="AG89" s="3">
        <f t="shared" si="17"/>
        <v>5.0799999237060547</v>
      </c>
    </row>
    <row r="90" spans="1:33" x14ac:dyDescent="0.4">
      <c r="A90" s="6" t="s">
        <v>112</v>
      </c>
      <c r="B90" s="6" t="str">
        <f t="shared" si="11"/>
        <v>14:38:22.891</v>
      </c>
      <c r="C90" s="6">
        <f t="shared" si="12"/>
        <v>52702.891000000003</v>
      </c>
      <c r="D90" s="6">
        <f t="shared" si="13"/>
        <v>8.022000000004482</v>
      </c>
      <c r="E90" s="6">
        <v>41.218699999999998</v>
      </c>
      <c r="F90" s="6">
        <v>20076.5</v>
      </c>
      <c r="G90" s="6">
        <v>11153</v>
      </c>
      <c r="H90" s="6">
        <v>906</v>
      </c>
      <c r="I90" s="6">
        <v>531</v>
      </c>
      <c r="J90" s="3">
        <f t="shared" si="9"/>
        <v>496.69</v>
      </c>
      <c r="K90" s="3">
        <f t="shared" si="10"/>
        <v>20070.397000000001</v>
      </c>
      <c r="L90" s="3">
        <f t="shared" si="14"/>
        <v>-75.814999999999998</v>
      </c>
      <c r="M90" s="3">
        <f t="shared" si="15"/>
        <v>16650.685000000001</v>
      </c>
      <c r="N90" s="3">
        <f t="shared" si="16"/>
        <v>-7.5814999999999994E-2</v>
      </c>
      <c r="O90" s="3">
        <f t="shared" si="16"/>
        <v>16.650685000000003</v>
      </c>
      <c r="AC90" s="12">
        <v>5.7619999999999996</v>
      </c>
      <c r="AD90" s="3">
        <v>2.0899999141693115</v>
      </c>
      <c r="AE90" s="3">
        <v>3.809999942779541</v>
      </c>
      <c r="AF90" s="3">
        <f t="shared" si="17"/>
        <v>2.0899999141693115</v>
      </c>
      <c r="AG90" s="3">
        <f t="shared" si="17"/>
        <v>3.809999942779541</v>
      </c>
    </row>
    <row r="91" spans="1:33" x14ac:dyDescent="0.4">
      <c r="A91" s="6" t="s">
        <v>113</v>
      </c>
      <c r="B91" s="6" t="str">
        <f t="shared" si="11"/>
        <v>14:38:22.983</v>
      </c>
      <c r="C91" s="6">
        <f t="shared" si="12"/>
        <v>52702.983</v>
      </c>
      <c r="D91" s="6">
        <f t="shared" si="13"/>
        <v>8.114000000001397</v>
      </c>
      <c r="E91" s="6">
        <v>36.1614</v>
      </c>
      <c r="F91" s="6">
        <v>20364.099999999999</v>
      </c>
      <c r="G91" s="6">
        <v>11304</v>
      </c>
      <c r="H91" s="6">
        <v>837</v>
      </c>
      <c r="I91" s="6">
        <v>262</v>
      </c>
      <c r="J91" s="3">
        <f t="shared" si="9"/>
        <v>498.15899999999999</v>
      </c>
      <c r="K91" s="3">
        <f t="shared" si="10"/>
        <v>20358.038</v>
      </c>
      <c r="L91" s="3">
        <f t="shared" si="14"/>
        <v>-74.346000000000004</v>
      </c>
      <c r="M91" s="3">
        <f t="shared" si="15"/>
        <v>16938.326000000001</v>
      </c>
      <c r="N91" s="3">
        <f t="shared" si="16"/>
        <v>-7.4346000000000009E-2</v>
      </c>
      <c r="O91" s="3">
        <f t="shared" si="16"/>
        <v>16.938326</v>
      </c>
      <c r="AC91" s="12">
        <v>5.8280000000000003</v>
      </c>
      <c r="AD91" s="3">
        <v>3.9500000476837158</v>
      </c>
      <c r="AE91" s="3">
        <v>6.0199999809265137</v>
      </c>
      <c r="AF91" s="3">
        <f t="shared" si="17"/>
        <v>3.9500000476837158</v>
      </c>
      <c r="AG91" s="3">
        <f t="shared" si="17"/>
        <v>6.0199999809265137</v>
      </c>
    </row>
    <row r="92" spans="1:33" x14ac:dyDescent="0.4">
      <c r="A92" s="6" t="s">
        <v>114</v>
      </c>
      <c r="B92" s="6" t="str">
        <f t="shared" si="11"/>
        <v>14:38:23.077</v>
      </c>
      <c r="C92" s="6">
        <f t="shared" si="12"/>
        <v>52703.076999999997</v>
      </c>
      <c r="D92" s="6">
        <f t="shared" si="13"/>
        <v>8.2079999999987194</v>
      </c>
      <c r="E92" s="6">
        <v>45.820500000000003</v>
      </c>
      <c r="F92" s="6">
        <v>20532.599999999999</v>
      </c>
      <c r="G92" s="6">
        <v>11384</v>
      </c>
      <c r="H92" s="6">
        <v>905</v>
      </c>
      <c r="I92" s="6">
        <v>521</v>
      </c>
      <c r="J92" s="3">
        <f t="shared" si="9"/>
        <v>511.63900000000001</v>
      </c>
      <c r="K92" s="3">
        <f t="shared" si="10"/>
        <v>20526.276000000002</v>
      </c>
      <c r="L92" s="3">
        <f t="shared" si="14"/>
        <v>-60.865999999999985</v>
      </c>
      <c r="M92" s="3">
        <f t="shared" si="15"/>
        <v>17106.564000000002</v>
      </c>
      <c r="N92" s="3">
        <f t="shared" si="16"/>
        <v>-6.086599999999999E-2</v>
      </c>
      <c r="O92" s="3">
        <f t="shared" si="16"/>
        <v>17.106564000000002</v>
      </c>
      <c r="AC92" s="12">
        <v>5.8940000000000001</v>
      </c>
      <c r="AD92" s="3">
        <v>4.690000057220459</v>
      </c>
      <c r="AE92" s="3">
        <v>8.2899999618530273</v>
      </c>
      <c r="AF92" s="3">
        <f t="shared" si="17"/>
        <v>4.690000057220459</v>
      </c>
      <c r="AG92" s="3">
        <f t="shared" si="17"/>
        <v>8.2899999618530273</v>
      </c>
    </row>
    <row r="93" spans="1:33" x14ac:dyDescent="0.4">
      <c r="A93" s="6" t="s">
        <v>115</v>
      </c>
      <c r="B93" s="6" t="str">
        <f t="shared" si="11"/>
        <v>14:38:23.171</v>
      </c>
      <c r="C93" s="6">
        <f t="shared" si="12"/>
        <v>52703.171000000002</v>
      </c>
      <c r="D93" s="6">
        <f t="shared" si="13"/>
        <v>8.3020000000033178</v>
      </c>
      <c r="E93" s="6">
        <v>45.27</v>
      </c>
      <c r="F93" s="6">
        <v>20890.3</v>
      </c>
      <c r="G93" s="6">
        <v>11578</v>
      </c>
      <c r="H93" s="6">
        <v>890</v>
      </c>
      <c r="I93" s="6">
        <v>517</v>
      </c>
      <c r="J93" s="3">
        <f t="shared" si="9"/>
        <v>519.20399999999995</v>
      </c>
      <c r="K93" s="3">
        <f t="shared" si="10"/>
        <v>20883.896000000001</v>
      </c>
      <c r="L93" s="3">
        <f t="shared" si="14"/>
        <v>-53.301000000000045</v>
      </c>
      <c r="M93" s="3">
        <f t="shared" si="15"/>
        <v>17464.184000000001</v>
      </c>
      <c r="N93" s="3">
        <f t="shared" si="16"/>
        <v>-5.3301000000000043E-2</v>
      </c>
      <c r="O93" s="3">
        <f t="shared" si="16"/>
        <v>17.464184000000003</v>
      </c>
      <c r="AC93" s="12">
        <v>5.9630000000000001</v>
      </c>
      <c r="AD93" s="3">
        <v>0.75999999046325684</v>
      </c>
      <c r="AE93" s="3">
        <v>5.2800002098083496</v>
      </c>
      <c r="AF93" s="3">
        <f t="shared" si="17"/>
        <v>0.75999999046325684</v>
      </c>
      <c r="AG93" s="3">
        <f t="shared" si="17"/>
        <v>5.2800002098083496</v>
      </c>
    </row>
    <row r="94" spans="1:33" x14ac:dyDescent="0.4">
      <c r="A94" s="6" t="s">
        <v>116</v>
      </c>
      <c r="B94" s="6" t="str">
        <f t="shared" si="11"/>
        <v>14:38:23.263</v>
      </c>
      <c r="C94" s="6">
        <f t="shared" si="12"/>
        <v>52703.262999999999</v>
      </c>
      <c r="D94" s="6">
        <f t="shared" si="13"/>
        <v>8.3940000000002328</v>
      </c>
      <c r="E94" s="6">
        <v>19.328299999999999</v>
      </c>
      <c r="F94" s="6">
        <v>21029.7</v>
      </c>
      <c r="G94" s="6">
        <v>11677</v>
      </c>
      <c r="H94" s="6">
        <v>895</v>
      </c>
      <c r="I94" s="6">
        <v>513</v>
      </c>
      <c r="J94" s="3">
        <f t="shared" si="9"/>
        <v>496.43099999999998</v>
      </c>
      <c r="K94" s="3">
        <f t="shared" si="10"/>
        <v>21023.848999999998</v>
      </c>
      <c r="L94" s="3">
        <f t="shared" si="14"/>
        <v>-76.074000000000012</v>
      </c>
      <c r="M94" s="3">
        <f t="shared" si="15"/>
        <v>17604.136999999999</v>
      </c>
      <c r="N94" s="3">
        <f t="shared" si="16"/>
        <v>-7.6074000000000017E-2</v>
      </c>
      <c r="O94" s="3">
        <f t="shared" si="16"/>
        <v>17.604136999999998</v>
      </c>
      <c r="AC94" s="12">
        <v>6.0289999999999999</v>
      </c>
      <c r="AD94" s="3">
        <v>0.20000000298023224</v>
      </c>
      <c r="AE94" s="3">
        <v>4.2100000381469727</v>
      </c>
      <c r="AF94" s="3">
        <f t="shared" si="17"/>
        <v>0.20000000298023224</v>
      </c>
      <c r="AG94" s="3">
        <f t="shared" si="17"/>
        <v>4.2100000381469727</v>
      </c>
    </row>
    <row r="95" spans="1:33" x14ac:dyDescent="0.4">
      <c r="A95" s="6" t="s">
        <v>117</v>
      </c>
      <c r="B95" s="6" t="str">
        <f t="shared" si="11"/>
        <v>14:38:23.358</v>
      </c>
      <c r="C95" s="6">
        <f t="shared" si="12"/>
        <v>52703.358</v>
      </c>
      <c r="D95" s="6">
        <f t="shared" si="13"/>
        <v>8.489000000001397</v>
      </c>
      <c r="E95" s="6">
        <v>38.013800000000003</v>
      </c>
      <c r="F95" s="6">
        <v>21328.5</v>
      </c>
      <c r="G95" s="6">
        <v>11831.5</v>
      </c>
      <c r="H95" s="6">
        <v>825.5</v>
      </c>
      <c r="I95" s="6">
        <v>252.5</v>
      </c>
      <c r="J95" s="3">
        <f t="shared" si="9"/>
        <v>521.89099999999996</v>
      </c>
      <c r="K95" s="3">
        <f t="shared" si="10"/>
        <v>21322.148000000001</v>
      </c>
      <c r="L95" s="3">
        <f t="shared" si="14"/>
        <v>-50.614000000000033</v>
      </c>
      <c r="M95" s="3">
        <f t="shared" si="15"/>
        <v>17902.436000000002</v>
      </c>
      <c r="N95" s="3">
        <f t="shared" si="16"/>
        <v>-5.0614000000000034E-2</v>
      </c>
      <c r="O95" s="3">
        <f t="shared" si="16"/>
        <v>17.902436000000002</v>
      </c>
      <c r="AC95" s="12">
        <v>6.0960000000000001</v>
      </c>
      <c r="AD95" s="3">
        <v>1.3300000429153442</v>
      </c>
      <c r="AE95" s="3">
        <v>6.2300000190734863</v>
      </c>
      <c r="AF95" s="3">
        <f t="shared" si="17"/>
        <v>1.3300000429153442</v>
      </c>
      <c r="AG95" s="3">
        <f t="shared" si="17"/>
        <v>6.2300000190734863</v>
      </c>
    </row>
    <row r="96" spans="1:33" x14ac:dyDescent="0.4">
      <c r="A96" s="6" t="s">
        <v>118</v>
      </c>
      <c r="B96" s="6" t="str">
        <f t="shared" si="11"/>
        <v>14:38:23.450</v>
      </c>
      <c r="C96" s="6">
        <f t="shared" si="12"/>
        <v>52703.45</v>
      </c>
      <c r="D96" s="6">
        <f t="shared" si="13"/>
        <v>8.580999999998312</v>
      </c>
      <c r="E96" s="6">
        <v>18.014600000000002</v>
      </c>
      <c r="F96" s="6">
        <v>21470</v>
      </c>
      <c r="G96" s="6">
        <v>11930</v>
      </c>
      <c r="H96" s="6">
        <v>830.5</v>
      </c>
      <c r="I96" s="6">
        <v>249.5</v>
      </c>
      <c r="J96" s="3">
        <f t="shared" si="9"/>
        <v>505.10700000000003</v>
      </c>
      <c r="K96" s="3">
        <f t="shared" si="10"/>
        <v>21464.064999999999</v>
      </c>
      <c r="L96" s="3">
        <f t="shared" si="14"/>
        <v>-67.397999999999968</v>
      </c>
      <c r="M96" s="3">
        <f t="shared" si="15"/>
        <v>18044.352999999999</v>
      </c>
      <c r="N96" s="3">
        <f t="shared" si="16"/>
        <v>-6.7397999999999972E-2</v>
      </c>
      <c r="O96" s="3">
        <f t="shared" si="16"/>
        <v>18.044353000000001</v>
      </c>
      <c r="AC96" s="12">
        <v>6.1669999999999998</v>
      </c>
      <c r="AD96" s="3">
        <v>-3.8299999237060547</v>
      </c>
      <c r="AE96" s="3">
        <v>3.4300000667572021</v>
      </c>
      <c r="AF96" s="3">
        <f t="shared" si="17"/>
        <v>-3.8299999237060547</v>
      </c>
      <c r="AG96" s="3">
        <f t="shared" si="17"/>
        <v>3.4300000667572021</v>
      </c>
    </row>
    <row r="97" spans="1:33" x14ac:dyDescent="0.4">
      <c r="A97" s="6" t="s">
        <v>119</v>
      </c>
      <c r="B97" s="6" t="str">
        <f t="shared" si="11"/>
        <v>14:38:23.543</v>
      </c>
      <c r="C97" s="6">
        <f t="shared" si="12"/>
        <v>52703.542999999998</v>
      </c>
      <c r="D97" s="6">
        <f t="shared" si="13"/>
        <v>8.6739999999990687</v>
      </c>
      <c r="E97" s="6">
        <v>-0.674512</v>
      </c>
      <c r="F97" s="6">
        <v>21743.9</v>
      </c>
      <c r="G97" s="6">
        <v>12107</v>
      </c>
      <c r="H97" s="6">
        <v>788</v>
      </c>
      <c r="I97" s="6">
        <v>247.5</v>
      </c>
      <c r="J97" s="3">
        <f t="shared" si="9"/>
        <v>492.637</v>
      </c>
      <c r="K97" s="3">
        <f t="shared" si="10"/>
        <v>21738.319</v>
      </c>
      <c r="L97" s="3">
        <f t="shared" si="14"/>
        <v>-79.867999999999995</v>
      </c>
      <c r="M97" s="3">
        <f t="shared" si="15"/>
        <v>18318.607</v>
      </c>
      <c r="N97" s="3">
        <f t="shared" si="16"/>
        <v>-7.9867999999999995E-2</v>
      </c>
      <c r="O97" s="3">
        <f t="shared" si="16"/>
        <v>18.318607</v>
      </c>
      <c r="AC97" s="12">
        <v>6.2329999999999997</v>
      </c>
      <c r="AD97" s="3">
        <v>-1.8400000333786011</v>
      </c>
      <c r="AE97" s="3">
        <v>5.8499999046325684</v>
      </c>
      <c r="AF97" s="3">
        <f t="shared" si="17"/>
        <v>-1.8400000333786011</v>
      </c>
      <c r="AG97" s="3">
        <f t="shared" si="17"/>
        <v>5.8499999046325684</v>
      </c>
    </row>
    <row r="98" spans="1:33" x14ac:dyDescent="0.4">
      <c r="A98" s="6" t="s">
        <v>120</v>
      </c>
      <c r="B98" s="6" t="str">
        <f t="shared" si="11"/>
        <v>14:38:23.636</v>
      </c>
      <c r="C98" s="6">
        <f t="shared" si="12"/>
        <v>52703.635999999999</v>
      </c>
      <c r="D98" s="6">
        <f t="shared" si="13"/>
        <v>8.7669999999998254</v>
      </c>
      <c r="E98" s="6">
        <v>36.162999999999997</v>
      </c>
      <c r="F98" s="6">
        <v>21915.3</v>
      </c>
      <c r="G98" s="6">
        <v>12181</v>
      </c>
      <c r="H98" s="6">
        <v>878</v>
      </c>
      <c r="I98" s="6">
        <v>492.5</v>
      </c>
      <c r="J98" s="3">
        <f t="shared" si="9"/>
        <v>533.35299999999995</v>
      </c>
      <c r="K98" s="3">
        <f t="shared" si="10"/>
        <v>21908.839</v>
      </c>
      <c r="L98" s="3">
        <f t="shared" si="14"/>
        <v>-39.152000000000044</v>
      </c>
      <c r="M98" s="3">
        <f t="shared" si="15"/>
        <v>18489.127</v>
      </c>
      <c r="N98" s="3">
        <f t="shared" si="16"/>
        <v>-3.9152000000000048E-2</v>
      </c>
      <c r="O98" s="3">
        <f t="shared" si="16"/>
        <v>18.489127</v>
      </c>
      <c r="AC98" s="12">
        <v>6.3040000000000003</v>
      </c>
      <c r="AD98" s="3">
        <v>-1.3600000143051147</v>
      </c>
      <c r="AE98" s="3">
        <v>5.8000001907348633</v>
      </c>
      <c r="AF98" s="3">
        <f t="shared" si="17"/>
        <v>-1.3600000143051147</v>
      </c>
      <c r="AG98" s="3">
        <f t="shared" si="17"/>
        <v>5.8000001907348633</v>
      </c>
    </row>
    <row r="99" spans="1:33" x14ac:dyDescent="0.4">
      <c r="A99" s="6" t="s">
        <v>121</v>
      </c>
      <c r="B99" s="6" t="str">
        <f t="shared" si="11"/>
        <v>14:38:23.730</v>
      </c>
      <c r="C99" s="6">
        <f t="shared" si="12"/>
        <v>52703.73</v>
      </c>
      <c r="D99" s="6">
        <f t="shared" si="13"/>
        <v>8.8610000000044238</v>
      </c>
      <c r="E99" s="6">
        <v>21.753</v>
      </c>
      <c r="F99" s="6">
        <v>22267.7</v>
      </c>
      <c r="G99" s="6">
        <v>12410</v>
      </c>
      <c r="H99" s="6">
        <v>808</v>
      </c>
      <c r="I99" s="6">
        <v>243.25</v>
      </c>
      <c r="J99" s="3">
        <f t="shared" si="9"/>
        <v>526.94200000000001</v>
      </c>
      <c r="K99" s="3">
        <f t="shared" si="10"/>
        <v>22261.474999999999</v>
      </c>
      <c r="L99" s="3">
        <f t="shared" si="14"/>
        <v>-45.562999999999988</v>
      </c>
      <c r="M99" s="3">
        <f t="shared" si="15"/>
        <v>18841.762999999999</v>
      </c>
      <c r="N99" s="3">
        <f t="shared" si="16"/>
        <v>-4.5562999999999992E-2</v>
      </c>
      <c r="O99" s="3">
        <f t="shared" si="16"/>
        <v>18.841763</v>
      </c>
      <c r="AC99" s="12">
        <v>6.3659999999999997</v>
      </c>
      <c r="AD99" s="3">
        <v>0.85000002384185791</v>
      </c>
      <c r="AE99" s="3">
        <v>5.630000114440918</v>
      </c>
      <c r="AF99" s="3">
        <f t="shared" si="17"/>
        <v>0.85000002384185791</v>
      </c>
      <c r="AG99" s="3">
        <f t="shared" si="17"/>
        <v>5.630000114440918</v>
      </c>
    </row>
    <row r="100" spans="1:33" x14ac:dyDescent="0.4">
      <c r="A100" s="6" t="s">
        <v>122</v>
      </c>
      <c r="B100" s="6" t="str">
        <f t="shared" si="11"/>
        <v>14:38:23.825</v>
      </c>
      <c r="C100" s="6">
        <f t="shared" si="12"/>
        <v>52703.824999999997</v>
      </c>
      <c r="D100" s="6">
        <f t="shared" si="13"/>
        <v>8.955999999998312</v>
      </c>
      <c r="E100" s="6">
        <v>2.3898000000000001</v>
      </c>
      <c r="F100" s="6">
        <v>22423.3</v>
      </c>
      <c r="G100" s="6">
        <v>12523</v>
      </c>
      <c r="H100" s="6">
        <v>807</v>
      </c>
      <c r="I100" s="6">
        <v>240.75</v>
      </c>
      <c r="J100" s="3">
        <f t="shared" si="9"/>
        <v>511.11399999999998</v>
      </c>
      <c r="K100" s="3">
        <f t="shared" si="10"/>
        <v>22417.473999999998</v>
      </c>
      <c r="L100" s="3">
        <f t="shared" si="14"/>
        <v>-61.39100000000002</v>
      </c>
      <c r="M100" s="3">
        <f t="shared" si="15"/>
        <v>18997.761999999999</v>
      </c>
      <c r="N100" s="3">
        <f t="shared" si="16"/>
        <v>-6.1391000000000022E-2</v>
      </c>
      <c r="O100" s="3">
        <f t="shared" si="16"/>
        <v>18.997761999999998</v>
      </c>
      <c r="AC100" s="12">
        <v>6.4279999999999999</v>
      </c>
      <c r="AD100" s="3">
        <v>-1.5199999809265137</v>
      </c>
      <c r="AE100" s="3">
        <v>4.1500000953674316</v>
      </c>
      <c r="AF100" s="3">
        <f t="shared" si="17"/>
        <v>-1.5199999809265137</v>
      </c>
      <c r="AG100" s="3">
        <f t="shared" si="17"/>
        <v>4.1500000953674316</v>
      </c>
    </row>
    <row r="101" spans="1:33" x14ac:dyDescent="0.4">
      <c r="A101" s="6" t="s">
        <v>123</v>
      </c>
      <c r="B101" s="6" t="str">
        <f t="shared" si="11"/>
        <v>14:38:23.918</v>
      </c>
      <c r="C101" s="6">
        <f t="shared" si="12"/>
        <v>52703.917999999998</v>
      </c>
      <c r="D101" s="6">
        <f t="shared" si="13"/>
        <v>9.0489999999990687</v>
      </c>
      <c r="E101" s="6">
        <v>5.9105699999999999</v>
      </c>
      <c r="F101" s="6">
        <v>22706.7</v>
      </c>
      <c r="G101" s="6">
        <v>12701.5</v>
      </c>
      <c r="H101" s="6">
        <v>804</v>
      </c>
      <c r="I101" s="6">
        <v>238.75</v>
      </c>
      <c r="J101" s="3">
        <f t="shared" si="9"/>
        <v>521.06399999999996</v>
      </c>
      <c r="K101" s="3">
        <f t="shared" si="10"/>
        <v>22700.721000000001</v>
      </c>
      <c r="L101" s="3">
        <f t="shared" si="14"/>
        <v>-51.441000000000031</v>
      </c>
      <c r="M101" s="3">
        <f t="shared" si="15"/>
        <v>19281.009000000002</v>
      </c>
      <c r="N101" s="3">
        <f t="shared" si="16"/>
        <v>-5.1441000000000035E-2</v>
      </c>
      <c r="O101" s="3">
        <f t="shared" si="16"/>
        <v>19.281009000000001</v>
      </c>
      <c r="AC101" s="12">
        <v>6.4969999999999999</v>
      </c>
      <c r="AD101" s="3">
        <v>-5.000000074505806E-2</v>
      </c>
      <c r="AE101" s="3">
        <v>6.9099998474121094</v>
      </c>
      <c r="AF101" s="3">
        <f t="shared" si="17"/>
        <v>-5.000000074505806E-2</v>
      </c>
      <c r="AG101" s="3">
        <f t="shared" si="17"/>
        <v>6.9099998474121094</v>
      </c>
    </row>
    <row r="102" spans="1:33" x14ac:dyDescent="0.4">
      <c r="A102" s="6" t="s">
        <v>124</v>
      </c>
      <c r="B102" s="6" t="str">
        <f t="shared" si="11"/>
        <v>14:38:24.011</v>
      </c>
      <c r="C102" s="6">
        <f t="shared" si="12"/>
        <v>52704.010999999999</v>
      </c>
      <c r="D102" s="6">
        <f t="shared" si="13"/>
        <v>9.1419999999998254</v>
      </c>
      <c r="E102" s="6">
        <v>13.866300000000001</v>
      </c>
      <c r="F102" s="6">
        <v>22846.1</v>
      </c>
      <c r="G102" s="6">
        <v>12786</v>
      </c>
      <c r="H102" s="6">
        <v>800</v>
      </c>
      <c r="I102" s="6">
        <v>237</v>
      </c>
      <c r="J102" s="3">
        <f t="shared" si="9"/>
        <v>532.17999999999995</v>
      </c>
      <c r="K102" s="3">
        <f t="shared" si="10"/>
        <v>22839.904999999999</v>
      </c>
      <c r="L102" s="3">
        <f t="shared" si="14"/>
        <v>-40.325000000000045</v>
      </c>
      <c r="M102" s="3">
        <f t="shared" si="15"/>
        <v>19420.192999999999</v>
      </c>
      <c r="N102" s="3">
        <f t="shared" si="16"/>
        <v>-4.0325000000000048E-2</v>
      </c>
      <c r="O102" s="3">
        <f t="shared" si="16"/>
        <v>19.420193000000001</v>
      </c>
      <c r="AC102" s="12">
        <v>6.5590000000000002</v>
      </c>
      <c r="AD102" s="3">
        <v>-5.000000074505806E-2</v>
      </c>
      <c r="AE102" s="3">
        <v>6.9099998474121094</v>
      </c>
      <c r="AF102" s="3">
        <f t="shared" si="17"/>
        <v>-5.000000074505806E-2</v>
      </c>
      <c r="AG102" s="3">
        <f t="shared" si="17"/>
        <v>6.9099998474121094</v>
      </c>
    </row>
    <row r="103" spans="1:33" x14ac:dyDescent="0.4">
      <c r="A103" s="6" t="s">
        <v>125</v>
      </c>
      <c r="B103" s="6" t="str">
        <f t="shared" si="11"/>
        <v>14:38:24.105</v>
      </c>
      <c r="C103" s="6">
        <f t="shared" si="12"/>
        <v>52704.105000000003</v>
      </c>
      <c r="D103" s="6">
        <f t="shared" si="13"/>
        <v>9.2360000000044238</v>
      </c>
      <c r="E103" s="6">
        <v>4.3306500000000003</v>
      </c>
      <c r="F103" s="6">
        <v>23153.7</v>
      </c>
      <c r="G103" s="6">
        <v>12996</v>
      </c>
      <c r="H103" s="6">
        <v>780.5</v>
      </c>
      <c r="I103" s="6">
        <v>235</v>
      </c>
      <c r="J103" s="3">
        <f t="shared" si="9"/>
        <v>529.625</v>
      </c>
      <c r="K103" s="3">
        <f t="shared" si="10"/>
        <v>23147.642</v>
      </c>
      <c r="L103" s="3">
        <f t="shared" si="14"/>
        <v>-42.879999999999995</v>
      </c>
      <c r="M103" s="3">
        <f t="shared" si="15"/>
        <v>19727.93</v>
      </c>
      <c r="N103" s="3">
        <f t="shared" si="16"/>
        <v>-4.2879999999999995E-2</v>
      </c>
      <c r="O103" s="3">
        <f t="shared" si="16"/>
        <v>19.727930000000001</v>
      </c>
      <c r="AC103" s="12">
        <v>6.6239999999999997</v>
      </c>
      <c r="AD103" s="3">
        <v>-0.47999998927116394</v>
      </c>
      <c r="AE103" s="3">
        <v>6.2899999618530273</v>
      </c>
      <c r="AF103" s="3">
        <f t="shared" si="17"/>
        <v>-0.47999998927116394</v>
      </c>
      <c r="AG103" s="3">
        <f t="shared" si="17"/>
        <v>6.2899999618530273</v>
      </c>
    </row>
    <row r="104" spans="1:33" x14ac:dyDescent="0.4">
      <c r="A104" s="6" t="s">
        <v>126</v>
      </c>
      <c r="B104" s="6" t="str">
        <f t="shared" si="11"/>
        <v>14:38:24.196</v>
      </c>
      <c r="C104" s="6">
        <f t="shared" si="12"/>
        <v>52704.196000000004</v>
      </c>
      <c r="D104" s="6">
        <f t="shared" si="13"/>
        <v>9.327000000004773</v>
      </c>
      <c r="E104" s="6">
        <v>8.0623400000000007</v>
      </c>
      <c r="F104" s="6">
        <v>23303.599999999999</v>
      </c>
      <c r="G104" s="6">
        <v>13093.5</v>
      </c>
      <c r="H104" s="6">
        <v>761</v>
      </c>
      <c r="I104" s="6">
        <v>233.25</v>
      </c>
      <c r="J104" s="3">
        <f t="shared" si="9"/>
        <v>536.75699999999995</v>
      </c>
      <c r="K104" s="3">
        <f t="shared" si="10"/>
        <v>23297.419000000002</v>
      </c>
      <c r="L104" s="3">
        <f t="shared" si="14"/>
        <v>-35.748000000000047</v>
      </c>
      <c r="M104" s="3">
        <f t="shared" si="15"/>
        <v>19877.707000000002</v>
      </c>
      <c r="N104" s="3">
        <f t="shared" si="16"/>
        <v>-3.5748000000000051E-2</v>
      </c>
      <c r="O104" s="3">
        <f t="shared" si="16"/>
        <v>19.877707000000001</v>
      </c>
      <c r="AC104" s="12">
        <v>6.6879999999999997</v>
      </c>
      <c r="AD104" s="3">
        <v>-1.1000000238418579</v>
      </c>
      <c r="AE104" s="3">
        <v>4.6500000953674316</v>
      </c>
      <c r="AF104" s="3">
        <f t="shared" si="17"/>
        <v>-1.1000000238418579</v>
      </c>
      <c r="AG104" s="3">
        <f t="shared" si="17"/>
        <v>4.6500000953674316</v>
      </c>
    </row>
    <row r="105" spans="1:33" x14ac:dyDescent="0.4">
      <c r="A105" s="6" t="s">
        <v>127</v>
      </c>
      <c r="B105" s="6" t="str">
        <f t="shared" si="11"/>
        <v>14:38:24.290</v>
      </c>
      <c r="C105" s="6">
        <f t="shared" si="12"/>
        <v>52704.29</v>
      </c>
      <c r="D105" s="6">
        <f t="shared" si="13"/>
        <v>9.4210000000020955</v>
      </c>
      <c r="E105" s="6">
        <v>-1.8059700000000001</v>
      </c>
      <c r="F105" s="6">
        <v>23626.6</v>
      </c>
      <c r="G105" s="6">
        <v>13320</v>
      </c>
      <c r="H105" s="6">
        <v>776</v>
      </c>
      <c r="I105" s="6">
        <v>231.25</v>
      </c>
      <c r="J105" s="3">
        <f t="shared" si="9"/>
        <v>534.21900000000005</v>
      </c>
      <c r="K105" s="3">
        <f t="shared" si="10"/>
        <v>23620.560000000001</v>
      </c>
      <c r="L105" s="3">
        <f t="shared" si="14"/>
        <v>-38.285999999999945</v>
      </c>
      <c r="M105" s="3">
        <f t="shared" si="15"/>
        <v>20200.848000000002</v>
      </c>
      <c r="N105" s="3">
        <f t="shared" si="16"/>
        <v>-3.8285999999999945E-2</v>
      </c>
      <c r="O105" s="3">
        <f t="shared" si="16"/>
        <v>20.200848000000001</v>
      </c>
      <c r="AC105" s="12">
        <v>6.7610000000000001</v>
      </c>
      <c r="AD105" s="3">
        <v>-4.3400001525878906</v>
      </c>
      <c r="AE105" s="3">
        <v>5.5300002098083496</v>
      </c>
      <c r="AF105" s="3">
        <f t="shared" si="17"/>
        <v>-4.3400001525878906</v>
      </c>
      <c r="AG105" s="3">
        <f t="shared" si="17"/>
        <v>5.5300002098083496</v>
      </c>
    </row>
    <row r="106" spans="1:33" x14ac:dyDescent="0.4">
      <c r="A106" s="6" t="s">
        <v>128</v>
      </c>
      <c r="B106" s="6" t="str">
        <f t="shared" si="11"/>
        <v>14:38:24.384</v>
      </c>
      <c r="C106" s="6">
        <f t="shared" si="12"/>
        <v>52704.383999999998</v>
      </c>
      <c r="D106" s="6">
        <f t="shared" si="13"/>
        <v>9.5149999999994179</v>
      </c>
      <c r="E106" s="6">
        <v>0.88727199999999995</v>
      </c>
      <c r="F106" s="6">
        <v>23784.799999999999</v>
      </c>
      <c r="G106" s="6">
        <v>13427</v>
      </c>
      <c r="H106" s="6">
        <v>750.5</v>
      </c>
      <c r="I106" s="6">
        <v>229.5</v>
      </c>
      <c r="J106" s="3">
        <f t="shared" si="9"/>
        <v>540.50099999999998</v>
      </c>
      <c r="K106" s="3">
        <f t="shared" si="10"/>
        <v>23778.657999999999</v>
      </c>
      <c r="L106" s="3">
        <f t="shared" si="14"/>
        <v>-32.004000000000019</v>
      </c>
      <c r="M106" s="3">
        <f t="shared" si="15"/>
        <v>20358.946</v>
      </c>
      <c r="N106" s="3">
        <f t="shared" si="16"/>
        <v>-3.2004000000000019E-2</v>
      </c>
      <c r="O106" s="3">
        <f t="shared" si="16"/>
        <v>20.358946</v>
      </c>
      <c r="AC106" s="12">
        <v>6.835</v>
      </c>
      <c r="AD106" s="3">
        <v>-0.43999999761581421</v>
      </c>
      <c r="AE106" s="3">
        <v>7.880000114440918</v>
      </c>
      <c r="AF106" s="3">
        <f t="shared" si="17"/>
        <v>-0.43999999761581421</v>
      </c>
      <c r="AG106" s="3">
        <f t="shared" si="17"/>
        <v>7.880000114440918</v>
      </c>
    </row>
    <row r="107" spans="1:33" x14ac:dyDescent="0.4">
      <c r="A107" s="6" t="s">
        <v>129</v>
      </c>
      <c r="B107" s="6" t="str">
        <f t="shared" si="11"/>
        <v>14:38:24.476</v>
      </c>
      <c r="C107" s="6">
        <f t="shared" si="12"/>
        <v>52704.476000000002</v>
      </c>
      <c r="D107" s="6">
        <f t="shared" si="13"/>
        <v>9.6070000000036089</v>
      </c>
      <c r="E107" s="6">
        <v>-15.897600000000001</v>
      </c>
      <c r="F107" s="6">
        <v>24047.8</v>
      </c>
      <c r="G107" s="6">
        <v>13622</v>
      </c>
      <c r="H107" s="6">
        <v>834</v>
      </c>
      <c r="I107" s="6">
        <v>456.5</v>
      </c>
      <c r="J107" s="3">
        <f t="shared" si="9"/>
        <v>529.68700000000001</v>
      </c>
      <c r="K107" s="3">
        <f t="shared" si="10"/>
        <v>24041.971000000001</v>
      </c>
      <c r="L107" s="3">
        <f t="shared" si="14"/>
        <v>-42.817999999999984</v>
      </c>
      <c r="M107" s="3">
        <f t="shared" si="15"/>
        <v>20622.259000000002</v>
      </c>
      <c r="N107" s="3">
        <f t="shared" si="16"/>
        <v>-4.2817999999999981E-2</v>
      </c>
      <c r="O107" s="3">
        <f t="shared" si="16"/>
        <v>20.622259000000003</v>
      </c>
      <c r="AC107" s="12">
        <v>6.9269999999999996</v>
      </c>
      <c r="AD107" s="3">
        <v>-1.059999942779541</v>
      </c>
      <c r="AE107" s="3">
        <v>3.9000000953674316</v>
      </c>
      <c r="AF107" s="3">
        <f t="shared" si="17"/>
        <v>-1.059999942779541</v>
      </c>
      <c r="AG107" s="3">
        <f t="shared" si="17"/>
        <v>3.9000000953674316</v>
      </c>
    </row>
    <row r="108" spans="1:33" x14ac:dyDescent="0.4">
      <c r="A108" s="6" t="s">
        <v>130</v>
      </c>
      <c r="B108" s="6" t="str">
        <f t="shared" si="11"/>
        <v>14:38:24.569</v>
      </c>
      <c r="C108" s="6">
        <f t="shared" si="12"/>
        <v>52704.569000000003</v>
      </c>
      <c r="D108" s="6">
        <f t="shared" si="13"/>
        <v>9.7000000000043656</v>
      </c>
      <c r="E108" s="6">
        <v>-58.8872</v>
      </c>
      <c r="F108" s="6">
        <v>24174.2</v>
      </c>
      <c r="G108" s="6">
        <v>13741.5</v>
      </c>
      <c r="H108" s="6">
        <v>769</v>
      </c>
      <c r="I108" s="6">
        <v>226.75</v>
      </c>
      <c r="J108" s="3">
        <f t="shared" si="9"/>
        <v>489.57600000000002</v>
      </c>
      <c r="K108" s="3">
        <f t="shared" si="10"/>
        <v>24169.313999999998</v>
      </c>
      <c r="L108" s="3">
        <f t="shared" si="14"/>
        <v>-82.928999999999974</v>
      </c>
      <c r="M108" s="3">
        <f t="shared" si="15"/>
        <v>20749.601999999999</v>
      </c>
      <c r="N108" s="3">
        <f t="shared" si="16"/>
        <v>-8.2928999999999975E-2</v>
      </c>
      <c r="O108" s="3">
        <f t="shared" si="16"/>
        <v>20.749601999999999</v>
      </c>
      <c r="AC108" s="12">
        <v>6.98</v>
      </c>
      <c r="AD108" s="3">
        <v>-1.059999942779541</v>
      </c>
      <c r="AE108" s="3">
        <v>3.9000000953674316</v>
      </c>
      <c r="AF108" s="3">
        <f t="shared" si="17"/>
        <v>-1.059999942779541</v>
      </c>
      <c r="AG108" s="3">
        <f t="shared" si="17"/>
        <v>3.9000000953674316</v>
      </c>
    </row>
    <row r="109" spans="1:33" x14ac:dyDescent="0.4">
      <c r="A109" s="6" t="s">
        <v>131</v>
      </c>
      <c r="B109" s="6" t="str">
        <f t="shared" si="11"/>
        <v>14:38:24.661</v>
      </c>
      <c r="C109" s="6">
        <f t="shared" si="12"/>
        <v>52704.661</v>
      </c>
      <c r="D109" s="6">
        <f t="shared" si="13"/>
        <v>9.7920000000012806</v>
      </c>
      <c r="E109" s="6">
        <v>-27.4694</v>
      </c>
      <c r="F109" s="6">
        <v>24485.5</v>
      </c>
      <c r="G109" s="6">
        <v>13940.5</v>
      </c>
      <c r="H109" s="6">
        <v>757.5</v>
      </c>
      <c r="I109" s="6">
        <v>224.75</v>
      </c>
      <c r="J109" s="3">
        <f t="shared" si="9"/>
        <v>528.048</v>
      </c>
      <c r="K109" s="3">
        <f t="shared" si="10"/>
        <v>24479.821</v>
      </c>
      <c r="L109" s="3">
        <f t="shared" si="14"/>
        <v>-44.456999999999994</v>
      </c>
      <c r="M109" s="3">
        <f t="shared" si="15"/>
        <v>21060.109</v>
      </c>
      <c r="N109" s="3">
        <f t="shared" si="16"/>
        <v>-4.4456999999999997E-2</v>
      </c>
      <c r="O109" s="3">
        <f t="shared" si="16"/>
        <v>21.060109000000001</v>
      </c>
      <c r="AC109" s="12">
        <v>7.0250000000000004</v>
      </c>
      <c r="AD109" s="3">
        <v>-0.56999999284744263</v>
      </c>
      <c r="AE109" s="3">
        <v>4.9099998474121094</v>
      </c>
      <c r="AF109" s="3">
        <f t="shared" si="17"/>
        <v>-0.56999999284744263</v>
      </c>
      <c r="AG109" s="3">
        <f t="shared" si="17"/>
        <v>4.9099998474121094</v>
      </c>
    </row>
    <row r="110" spans="1:33" x14ac:dyDescent="0.4">
      <c r="A110" s="6" t="s">
        <v>132</v>
      </c>
      <c r="B110" s="6" t="str">
        <f t="shared" si="11"/>
        <v>14:38:24.757</v>
      </c>
      <c r="C110" s="6">
        <f t="shared" si="12"/>
        <v>52704.756999999998</v>
      </c>
      <c r="D110" s="6">
        <f t="shared" si="13"/>
        <v>9.8879999999990105</v>
      </c>
      <c r="E110" s="6">
        <v>-68.286000000000001</v>
      </c>
      <c r="F110" s="6">
        <v>24615.4</v>
      </c>
      <c r="G110" s="6">
        <v>14062</v>
      </c>
      <c r="H110" s="6">
        <v>825</v>
      </c>
      <c r="I110" s="6">
        <v>448</v>
      </c>
      <c r="J110" s="3">
        <f t="shared" si="9"/>
        <v>490.18900000000002</v>
      </c>
      <c r="K110" s="3">
        <f t="shared" si="10"/>
        <v>24610.613000000001</v>
      </c>
      <c r="L110" s="3">
        <f t="shared" si="14"/>
        <v>-82.315999999999974</v>
      </c>
      <c r="M110" s="3">
        <f t="shared" si="15"/>
        <v>21190.901000000002</v>
      </c>
      <c r="N110" s="3">
        <f t="shared" si="16"/>
        <v>-8.2315999999999973E-2</v>
      </c>
      <c r="O110" s="3">
        <f t="shared" si="16"/>
        <v>21.190901000000004</v>
      </c>
      <c r="AC110" s="12">
        <v>7.0869999999999997</v>
      </c>
      <c r="AD110" s="3">
        <v>5.000000074505806E-2</v>
      </c>
      <c r="AE110" s="3">
        <v>7.2800002098083496</v>
      </c>
      <c r="AF110" s="3">
        <f t="shared" si="17"/>
        <v>5.000000074505806E-2</v>
      </c>
      <c r="AG110" s="3">
        <f t="shared" si="17"/>
        <v>7.2800002098083496</v>
      </c>
    </row>
    <row r="111" spans="1:33" x14ac:dyDescent="0.4">
      <c r="A111" s="6" t="s">
        <v>133</v>
      </c>
      <c r="B111" s="6" t="str">
        <f t="shared" si="11"/>
        <v>14:38:24.848</v>
      </c>
      <c r="C111" s="6">
        <f t="shared" si="12"/>
        <v>52704.847999999998</v>
      </c>
      <c r="D111" s="6">
        <f t="shared" si="13"/>
        <v>9.9789999999993597</v>
      </c>
      <c r="E111" s="6">
        <v>-72.652900000000002</v>
      </c>
      <c r="F111" s="6">
        <v>24888.7</v>
      </c>
      <c r="G111" s="6">
        <v>14263</v>
      </c>
      <c r="H111" s="6">
        <v>771</v>
      </c>
      <c r="I111" s="6">
        <v>222</v>
      </c>
      <c r="J111" s="3">
        <f t="shared" si="9"/>
        <v>492.024</v>
      </c>
      <c r="K111" s="3">
        <f t="shared" si="10"/>
        <v>24883.941999999999</v>
      </c>
      <c r="L111" s="3">
        <f t="shared" si="14"/>
        <v>-80.480999999999995</v>
      </c>
      <c r="M111" s="3">
        <f t="shared" si="15"/>
        <v>21464.23</v>
      </c>
      <c r="N111" s="3">
        <f t="shared" si="16"/>
        <v>-8.0480999999999997E-2</v>
      </c>
      <c r="O111" s="3">
        <f t="shared" si="16"/>
        <v>21.464230000000001</v>
      </c>
      <c r="AC111" s="12">
        <v>7.1559999999999997</v>
      </c>
      <c r="AD111" s="3">
        <v>-1.1399999856948853</v>
      </c>
      <c r="AE111" s="3">
        <v>4.5300002098083496</v>
      </c>
      <c r="AF111" s="3">
        <f t="shared" si="17"/>
        <v>-1.1399999856948853</v>
      </c>
      <c r="AG111" s="3">
        <f t="shared" si="17"/>
        <v>4.5300002098083496</v>
      </c>
    </row>
    <row r="112" spans="1:33" x14ac:dyDescent="0.4">
      <c r="A112" s="6" t="s">
        <v>134</v>
      </c>
      <c r="B112" s="6" t="str">
        <f t="shared" si="11"/>
        <v>14:38:24.940</v>
      </c>
      <c r="C112" s="6">
        <f t="shared" si="12"/>
        <v>52704.94</v>
      </c>
      <c r="D112" s="6">
        <f t="shared" si="13"/>
        <v>10.071000000003551</v>
      </c>
      <c r="E112" s="6">
        <v>-41.354300000000002</v>
      </c>
      <c r="F112" s="6">
        <v>25038.2</v>
      </c>
      <c r="G112" s="6">
        <v>14351</v>
      </c>
      <c r="H112" s="6">
        <v>747.5</v>
      </c>
      <c r="I112" s="6">
        <v>220.5</v>
      </c>
      <c r="J112" s="3">
        <f t="shared" si="9"/>
        <v>526.70600000000002</v>
      </c>
      <c r="K112" s="3">
        <f t="shared" si="10"/>
        <v>25032.694</v>
      </c>
      <c r="L112" s="3">
        <f t="shared" si="14"/>
        <v>-45.798999999999978</v>
      </c>
      <c r="M112" s="3">
        <f t="shared" si="15"/>
        <v>21612.982</v>
      </c>
      <c r="N112" s="3">
        <f t="shared" si="16"/>
        <v>-4.5798999999999979E-2</v>
      </c>
      <c r="O112" s="3">
        <f t="shared" si="16"/>
        <v>21.612981999999999</v>
      </c>
      <c r="AC112" s="12">
        <v>7.22</v>
      </c>
      <c r="AD112" s="3">
        <v>1.9099999666213989</v>
      </c>
      <c r="AE112" s="3">
        <v>5.1999998092651367</v>
      </c>
      <c r="AF112" s="3">
        <f t="shared" si="17"/>
        <v>1.9099999666213989</v>
      </c>
      <c r="AG112" s="3">
        <f t="shared" si="17"/>
        <v>5.1999998092651367</v>
      </c>
    </row>
    <row r="113" spans="1:33" x14ac:dyDescent="0.4">
      <c r="A113" s="6" t="s">
        <v>135</v>
      </c>
      <c r="B113" s="6" t="str">
        <f t="shared" si="11"/>
        <v>14:38:25.033</v>
      </c>
      <c r="C113" s="6">
        <f t="shared" si="12"/>
        <v>52705.033000000003</v>
      </c>
      <c r="D113" s="6">
        <f t="shared" si="13"/>
        <v>10.164000000004307</v>
      </c>
      <c r="E113" s="6">
        <v>-61.277299999999997</v>
      </c>
      <c r="F113" s="6">
        <v>25341</v>
      </c>
      <c r="G113" s="6">
        <v>14588</v>
      </c>
      <c r="H113" s="6">
        <v>812</v>
      </c>
      <c r="I113" s="6">
        <v>439</v>
      </c>
      <c r="J113" s="3">
        <f t="shared" si="9"/>
        <v>513.65800000000002</v>
      </c>
      <c r="K113" s="3">
        <f t="shared" si="10"/>
        <v>25335.867999999999</v>
      </c>
      <c r="L113" s="3">
        <f t="shared" si="14"/>
        <v>-58.84699999999998</v>
      </c>
      <c r="M113" s="3">
        <f t="shared" si="15"/>
        <v>21916.155999999999</v>
      </c>
      <c r="N113" s="3">
        <f t="shared" si="16"/>
        <v>-5.8846999999999983E-2</v>
      </c>
      <c r="O113" s="3">
        <f t="shared" si="16"/>
        <v>21.916156000000001</v>
      </c>
      <c r="AC113" s="12">
        <v>7.2850000000000001</v>
      </c>
      <c r="AD113" s="3">
        <v>2.0699999332427979</v>
      </c>
      <c r="AE113" s="3">
        <v>6.6599998474121094</v>
      </c>
      <c r="AF113" s="3">
        <f t="shared" si="17"/>
        <v>2.0699999332427979</v>
      </c>
      <c r="AG113" s="3">
        <f t="shared" si="17"/>
        <v>6.6599998474121094</v>
      </c>
    </row>
    <row r="114" spans="1:33" x14ac:dyDescent="0.4">
      <c r="A114" s="6" t="s">
        <v>136</v>
      </c>
      <c r="B114" s="6" t="str">
        <f t="shared" si="11"/>
        <v>14:38:25.128</v>
      </c>
      <c r="C114" s="6">
        <f t="shared" si="12"/>
        <v>52705.127999999997</v>
      </c>
      <c r="D114" s="6">
        <f t="shared" si="13"/>
        <v>10.258999999998196</v>
      </c>
      <c r="E114" s="6">
        <v>-89.331900000000005</v>
      </c>
      <c r="F114" s="6">
        <v>25468.1</v>
      </c>
      <c r="G114" s="6">
        <v>14701.5</v>
      </c>
      <c r="H114" s="6">
        <v>760.5</v>
      </c>
      <c r="I114" s="6">
        <v>218</v>
      </c>
      <c r="J114" s="3">
        <f t="shared" si="9"/>
        <v>488.49400000000003</v>
      </c>
      <c r="K114" s="3">
        <f t="shared" si="10"/>
        <v>25463.571</v>
      </c>
      <c r="L114" s="3">
        <f t="shared" si="14"/>
        <v>-84.010999999999967</v>
      </c>
      <c r="M114" s="3">
        <f t="shared" si="15"/>
        <v>22043.859</v>
      </c>
      <c r="N114" s="3">
        <f t="shared" si="16"/>
        <v>-8.4010999999999975E-2</v>
      </c>
      <c r="O114" s="3">
        <f t="shared" si="16"/>
        <v>22.043859000000001</v>
      </c>
      <c r="AC114" s="12">
        <v>7.3620000000000001</v>
      </c>
      <c r="AD114" s="3">
        <v>-0.93000000715255737</v>
      </c>
      <c r="AE114" s="3">
        <v>3.4800000190734863</v>
      </c>
      <c r="AF114" s="3">
        <f t="shared" si="17"/>
        <v>-0.93000000715255737</v>
      </c>
      <c r="AG114" s="3">
        <f t="shared" si="17"/>
        <v>3.4800000190734863</v>
      </c>
    </row>
    <row r="115" spans="1:33" x14ac:dyDescent="0.4">
      <c r="A115" s="6" t="s">
        <v>137</v>
      </c>
      <c r="B115" s="6" t="str">
        <f t="shared" si="11"/>
        <v>14:38:25.220</v>
      </c>
      <c r="C115" s="6">
        <f t="shared" si="12"/>
        <v>52705.22</v>
      </c>
      <c r="D115" s="6">
        <f t="shared" si="13"/>
        <v>10.351000000002387</v>
      </c>
      <c r="E115" s="6">
        <v>-92.337100000000007</v>
      </c>
      <c r="F115" s="6">
        <v>25764.799999999999</v>
      </c>
      <c r="G115" s="6">
        <v>14926</v>
      </c>
      <c r="H115" s="6">
        <v>808</v>
      </c>
      <c r="I115" s="6">
        <v>434.5</v>
      </c>
      <c r="J115" s="3">
        <f t="shared" si="9"/>
        <v>492.221</v>
      </c>
      <c r="K115" s="3">
        <f t="shared" si="10"/>
        <v>25760.262999999999</v>
      </c>
      <c r="L115" s="3">
        <f t="shared" si="14"/>
        <v>-80.283999999999992</v>
      </c>
      <c r="M115" s="3">
        <f t="shared" si="15"/>
        <v>22340.550999999999</v>
      </c>
      <c r="N115" s="3">
        <f t="shared" si="16"/>
        <v>-8.0283999999999994E-2</v>
      </c>
      <c r="O115" s="3">
        <f t="shared" si="16"/>
        <v>22.340551000000001</v>
      </c>
      <c r="AC115" s="12">
        <v>7.4180000000000001</v>
      </c>
      <c r="AD115" s="3">
        <v>0.43999999761581421</v>
      </c>
      <c r="AE115" s="3">
        <v>2.2300000190734863</v>
      </c>
      <c r="AF115" s="3">
        <f t="shared" si="17"/>
        <v>0.43999999761581421</v>
      </c>
      <c r="AG115" s="3">
        <f t="shared" si="17"/>
        <v>2.2300000190734863</v>
      </c>
    </row>
    <row r="116" spans="1:33" x14ac:dyDescent="0.4">
      <c r="A116" s="6" t="s">
        <v>138</v>
      </c>
      <c r="B116" s="6" t="str">
        <f t="shared" si="11"/>
        <v>14:38:25.314</v>
      </c>
      <c r="C116" s="6">
        <f t="shared" si="12"/>
        <v>52705.313999999998</v>
      </c>
      <c r="D116" s="6">
        <f t="shared" si="13"/>
        <v>10.444999999999709</v>
      </c>
      <c r="E116" s="6">
        <v>-101.73099999999999</v>
      </c>
      <c r="F116" s="6">
        <v>25875.5</v>
      </c>
      <c r="G116" s="6">
        <v>15016</v>
      </c>
      <c r="H116" s="6">
        <v>756.5</v>
      </c>
      <c r="I116" s="6">
        <v>215.5</v>
      </c>
      <c r="J116" s="3">
        <f t="shared" si="9"/>
        <v>485.34100000000001</v>
      </c>
      <c r="K116" s="3">
        <f t="shared" si="10"/>
        <v>25871.148000000001</v>
      </c>
      <c r="L116" s="3">
        <f t="shared" si="14"/>
        <v>-87.163999999999987</v>
      </c>
      <c r="M116" s="3">
        <f t="shared" si="15"/>
        <v>22451.436000000002</v>
      </c>
      <c r="N116" s="3">
        <f t="shared" si="16"/>
        <v>-8.7163999999999991E-2</v>
      </c>
      <c r="O116" s="3">
        <f t="shared" si="16"/>
        <v>22.451436000000001</v>
      </c>
      <c r="AC116" s="12">
        <v>7.4850000000000003</v>
      </c>
      <c r="AD116" s="3">
        <v>0.18000000715255737</v>
      </c>
      <c r="AE116" s="3">
        <v>3.9500000476837158</v>
      </c>
      <c r="AF116" s="3">
        <f t="shared" si="17"/>
        <v>0.18000000715255737</v>
      </c>
      <c r="AG116" s="3">
        <f t="shared" si="17"/>
        <v>3.9500000476837158</v>
      </c>
    </row>
    <row r="117" spans="1:33" x14ac:dyDescent="0.4">
      <c r="A117" s="6" t="s">
        <v>139</v>
      </c>
      <c r="B117" s="6" t="str">
        <f t="shared" si="11"/>
        <v>14:38:25.408</v>
      </c>
      <c r="C117" s="6">
        <f t="shared" si="12"/>
        <v>52705.408000000003</v>
      </c>
      <c r="D117" s="6">
        <f t="shared" si="13"/>
        <v>10.539000000004307</v>
      </c>
      <c r="E117" s="6">
        <v>-138.11099999999999</v>
      </c>
      <c r="F117" s="6">
        <v>26121.200000000001</v>
      </c>
      <c r="G117" s="6">
        <v>15226.5</v>
      </c>
      <c r="H117" s="6">
        <v>723.5</v>
      </c>
      <c r="I117" s="6">
        <v>214</v>
      </c>
      <c r="J117" s="3">
        <f t="shared" si="9"/>
        <v>454.54500000000002</v>
      </c>
      <c r="K117" s="3">
        <f t="shared" si="10"/>
        <v>26117.61</v>
      </c>
      <c r="L117" s="3">
        <f t="shared" si="14"/>
        <v>-117.95999999999998</v>
      </c>
      <c r="M117" s="3">
        <f t="shared" si="15"/>
        <v>22697.898000000001</v>
      </c>
      <c r="N117" s="3">
        <f t="shared" si="16"/>
        <v>-0.11795999999999998</v>
      </c>
      <c r="O117" s="3">
        <f t="shared" si="16"/>
        <v>22.697898000000002</v>
      </c>
      <c r="AC117" s="12">
        <v>7.5519999999999996</v>
      </c>
      <c r="AD117" s="3">
        <v>0.23999999463558197</v>
      </c>
      <c r="AE117" s="3">
        <v>2.7200000286102295</v>
      </c>
      <c r="AF117" s="3">
        <f t="shared" si="17"/>
        <v>0.23999999463558197</v>
      </c>
      <c r="AG117" s="3">
        <f t="shared" si="17"/>
        <v>2.7200000286102295</v>
      </c>
    </row>
    <row r="118" spans="1:33" x14ac:dyDescent="0.4">
      <c r="A118" s="6" t="s">
        <v>140</v>
      </c>
      <c r="B118" s="6" t="str">
        <f t="shared" si="11"/>
        <v>14:38:25.502</v>
      </c>
      <c r="C118" s="6">
        <f t="shared" si="12"/>
        <v>52705.502</v>
      </c>
      <c r="D118" s="6">
        <f t="shared" si="13"/>
        <v>10.63300000000163</v>
      </c>
      <c r="E118" s="6">
        <v>-100.602</v>
      </c>
      <c r="F118" s="6">
        <v>26283.9</v>
      </c>
      <c r="G118" s="6">
        <v>15327</v>
      </c>
      <c r="H118" s="6">
        <v>746.5</v>
      </c>
      <c r="I118" s="6">
        <v>212.75</v>
      </c>
      <c r="J118" s="3">
        <f t="shared" si="9"/>
        <v>495.73599999999999</v>
      </c>
      <c r="K118" s="3">
        <f t="shared" si="10"/>
        <v>26279.417000000001</v>
      </c>
      <c r="L118" s="3">
        <f t="shared" si="14"/>
        <v>-76.769000000000005</v>
      </c>
      <c r="M118" s="3">
        <f t="shared" si="15"/>
        <v>22859.705000000002</v>
      </c>
      <c r="N118" s="3">
        <f t="shared" si="16"/>
        <v>-7.6769000000000004E-2</v>
      </c>
      <c r="O118" s="3">
        <f t="shared" si="16"/>
        <v>22.859705000000002</v>
      </c>
      <c r="AC118" s="12">
        <v>7.6289999999999996</v>
      </c>
      <c r="AD118" s="3">
        <v>0.33000001311302185</v>
      </c>
      <c r="AE118" s="3">
        <v>4.1399998664855957</v>
      </c>
      <c r="AF118" s="3">
        <f t="shared" si="17"/>
        <v>0.33000001311302185</v>
      </c>
      <c r="AG118" s="3">
        <f t="shared" si="17"/>
        <v>4.1399998664855957</v>
      </c>
    </row>
    <row r="119" spans="1:33" x14ac:dyDescent="0.4">
      <c r="A119" s="6" t="s">
        <v>141</v>
      </c>
      <c r="B119" s="6" t="str">
        <f t="shared" si="11"/>
        <v>14:38:25.593</v>
      </c>
      <c r="C119" s="6">
        <f t="shared" si="12"/>
        <v>52705.593000000001</v>
      </c>
      <c r="D119" s="6">
        <f t="shared" si="13"/>
        <v>10.724000000001979</v>
      </c>
      <c r="E119" s="6">
        <v>-128.672</v>
      </c>
      <c r="F119" s="6">
        <v>26529.7</v>
      </c>
      <c r="G119" s="6">
        <v>15534.5</v>
      </c>
      <c r="H119" s="6">
        <v>751</v>
      </c>
      <c r="I119" s="6">
        <v>211.5</v>
      </c>
      <c r="J119" s="3">
        <f t="shared" si="9"/>
        <v>473.24900000000002</v>
      </c>
      <c r="K119" s="3">
        <f t="shared" si="10"/>
        <v>26525.791000000001</v>
      </c>
      <c r="L119" s="3">
        <f t="shared" si="14"/>
        <v>-99.255999999999972</v>
      </c>
      <c r="M119" s="3">
        <f t="shared" si="15"/>
        <v>23106.079000000002</v>
      </c>
      <c r="N119" s="3">
        <f t="shared" si="16"/>
        <v>-9.9255999999999969E-2</v>
      </c>
      <c r="O119" s="3">
        <f t="shared" si="16"/>
        <v>23.106079000000001</v>
      </c>
      <c r="AC119" s="12">
        <v>7.6829999999999998</v>
      </c>
      <c r="AD119" s="3">
        <v>-0.33000001311302185</v>
      </c>
      <c r="AE119" s="3">
        <v>2.9200000762939453</v>
      </c>
      <c r="AF119" s="3">
        <f t="shared" si="17"/>
        <v>-0.33000001311302185</v>
      </c>
      <c r="AG119" s="3">
        <f t="shared" si="17"/>
        <v>2.9200000762939453</v>
      </c>
    </row>
    <row r="120" spans="1:33" x14ac:dyDescent="0.4">
      <c r="A120" s="6" t="s">
        <v>142</v>
      </c>
      <c r="B120" s="6" t="str">
        <f t="shared" si="11"/>
        <v>14:38:25.688</v>
      </c>
      <c r="C120" s="6">
        <f t="shared" si="12"/>
        <v>52705.688000000002</v>
      </c>
      <c r="D120" s="6">
        <f t="shared" si="13"/>
        <v>10.819000000003143</v>
      </c>
      <c r="E120" s="6">
        <v>-117.54300000000001</v>
      </c>
      <c r="F120" s="6">
        <v>26732.3</v>
      </c>
      <c r="G120" s="6">
        <v>15685</v>
      </c>
      <c r="H120" s="6">
        <v>733</v>
      </c>
      <c r="I120" s="6">
        <v>210.5</v>
      </c>
      <c r="J120" s="3">
        <f t="shared" si="9"/>
        <v>488.97199999999998</v>
      </c>
      <c r="K120" s="3">
        <f t="shared" si="10"/>
        <v>26728.085999999999</v>
      </c>
      <c r="L120" s="3">
        <f t="shared" si="14"/>
        <v>-83.533000000000015</v>
      </c>
      <c r="M120" s="3">
        <f t="shared" si="15"/>
        <v>23308.374</v>
      </c>
      <c r="N120" s="3">
        <f t="shared" si="16"/>
        <v>-8.3533000000000024E-2</v>
      </c>
      <c r="O120" s="3">
        <f t="shared" si="16"/>
        <v>23.308374000000001</v>
      </c>
      <c r="AC120" s="12">
        <v>7.75</v>
      </c>
      <c r="AD120" s="3">
        <v>0.2199999988079071</v>
      </c>
      <c r="AE120" s="3">
        <v>5.5900001525878906</v>
      </c>
      <c r="AF120" s="3">
        <f t="shared" si="17"/>
        <v>0.2199999988079071</v>
      </c>
      <c r="AG120" s="3">
        <f t="shared" si="17"/>
        <v>5.5900001525878906</v>
      </c>
    </row>
    <row r="121" spans="1:33" x14ac:dyDescent="0.4">
      <c r="A121" s="6" t="s">
        <v>143</v>
      </c>
      <c r="B121" s="6" t="str">
        <f t="shared" si="11"/>
        <v>14:38:25.780</v>
      </c>
      <c r="C121" s="6">
        <f t="shared" si="12"/>
        <v>52705.78</v>
      </c>
      <c r="D121" s="6">
        <f t="shared" si="13"/>
        <v>10.911000000000058</v>
      </c>
      <c r="E121" s="6">
        <v>-126.11799999999999</v>
      </c>
      <c r="F121" s="6">
        <v>26964.5</v>
      </c>
      <c r="G121" s="6">
        <v>15872</v>
      </c>
      <c r="H121" s="6">
        <v>742</v>
      </c>
      <c r="I121" s="6">
        <v>209</v>
      </c>
      <c r="J121" s="3">
        <f t="shared" si="9"/>
        <v>485.66699999999997</v>
      </c>
      <c r="K121" s="3">
        <f t="shared" si="10"/>
        <v>26960.420999999998</v>
      </c>
      <c r="L121" s="3">
        <f t="shared" si="14"/>
        <v>-86.838000000000022</v>
      </c>
      <c r="M121" s="3">
        <f t="shared" si="15"/>
        <v>23540.708999999999</v>
      </c>
      <c r="N121" s="3">
        <f t="shared" si="16"/>
        <v>-8.6838000000000026E-2</v>
      </c>
      <c r="O121" s="3">
        <f t="shared" si="16"/>
        <v>23.540709</v>
      </c>
      <c r="AC121" s="12">
        <v>7.8150000000000004</v>
      </c>
      <c r="AD121" s="3">
        <v>-0.64999997615814209</v>
      </c>
      <c r="AE121" s="3">
        <v>2.630000114440918</v>
      </c>
      <c r="AF121" s="3">
        <f t="shared" si="17"/>
        <v>-0.64999997615814209</v>
      </c>
      <c r="AG121" s="3">
        <f t="shared" si="17"/>
        <v>2.630000114440918</v>
      </c>
    </row>
    <row r="122" spans="1:33" x14ac:dyDescent="0.4">
      <c r="A122" s="6" t="s">
        <v>144</v>
      </c>
      <c r="B122" s="6" t="str">
        <f t="shared" si="11"/>
        <v>14:38:25.875</v>
      </c>
      <c r="C122" s="6">
        <f t="shared" si="12"/>
        <v>52705.875</v>
      </c>
      <c r="D122" s="6">
        <f t="shared" si="13"/>
        <v>11.006000000001222</v>
      </c>
      <c r="E122" s="6">
        <v>-147.505</v>
      </c>
      <c r="F122" s="6">
        <v>27104.2</v>
      </c>
      <c r="G122" s="6">
        <v>15995</v>
      </c>
      <c r="H122" s="6">
        <v>792</v>
      </c>
      <c r="I122" s="6">
        <v>417</v>
      </c>
      <c r="J122" s="3">
        <f t="shared" si="9"/>
        <v>467.45499999999998</v>
      </c>
      <c r="K122" s="3">
        <f t="shared" si="10"/>
        <v>27100.57</v>
      </c>
      <c r="L122" s="3">
        <f t="shared" si="14"/>
        <v>-105.05000000000001</v>
      </c>
      <c r="M122" s="3">
        <f t="shared" si="15"/>
        <v>23680.858</v>
      </c>
      <c r="N122" s="3">
        <f t="shared" si="16"/>
        <v>-0.10505000000000002</v>
      </c>
      <c r="O122" s="3">
        <f t="shared" si="16"/>
        <v>23.680858000000001</v>
      </c>
      <c r="AC122" s="12">
        <v>7.883</v>
      </c>
      <c r="AD122" s="3">
        <v>0.5</v>
      </c>
      <c r="AE122" s="3">
        <v>5.1100001335144043</v>
      </c>
      <c r="AF122" s="3">
        <f t="shared" si="17"/>
        <v>0.5</v>
      </c>
      <c r="AG122" s="3">
        <f t="shared" si="17"/>
        <v>5.1100001335144043</v>
      </c>
    </row>
    <row r="123" spans="1:33" x14ac:dyDescent="0.4">
      <c r="A123" s="6" t="s">
        <v>145</v>
      </c>
      <c r="B123" s="6" t="str">
        <f t="shared" si="11"/>
        <v>14:38:25.967</v>
      </c>
      <c r="C123" s="6">
        <f t="shared" si="12"/>
        <v>52705.966999999997</v>
      </c>
      <c r="D123" s="6">
        <f t="shared" si="13"/>
        <v>11.097999999998137</v>
      </c>
      <c r="E123" s="6">
        <v>-156.45599999999999</v>
      </c>
      <c r="F123" s="6">
        <v>27345.200000000001</v>
      </c>
      <c r="G123" s="6">
        <v>16191</v>
      </c>
      <c r="H123" s="6">
        <v>789</v>
      </c>
      <c r="I123" s="6">
        <v>416</v>
      </c>
      <c r="J123" s="3">
        <f t="shared" si="9"/>
        <v>463.97399999999999</v>
      </c>
      <c r="K123" s="3">
        <f t="shared" si="10"/>
        <v>27341.710999999999</v>
      </c>
      <c r="L123" s="3">
        <f t="shared" si="14"/>
        <v>-108.53100000000001</v>
      </c>
      <c r="M123" s="3">
        <f t="shared" si="15"/>
        <v>23921.999</v>
      </c>
      <c r="N123" s="3">
        <f t="shared" si="16"/>
        <v>-0.108531</v>
      </c>
      <c r="O123" s="3">
        <f t="shared" si="16"/>
        <v>23.921999</v>
      </c>
      <c r="AC123" s="12">
        <v>7.9480000000000004</v>
      </c>
      <c r="AD123" s="3">
        <v>-1.2400000095367432</v>
      </c>
      <c r="AE123" s="3">
        <v>3.0999999046325684</v>
      </c>
      <c r="AF123" s="3">
        <f t="shared" si="17"/>
        <v>-1.2400000095367432</v>
      </c>
      <c r="AG123" s="3">
        <f t="shared" si="17"/>
        <v>3.0999999046325684</v>
      </c>
    </row>
    <row r="124" spans="1:33" x14ac:dyDescent="0.4">
      <c r="A124" s="6" t="s">
        <v>146</v>
      </c>
      <c r="B124" s="6" t="str">
        <f t="shared" si="11"/>
        <v>14:38:26.060</v>
      </c>
      <c r="C124" s="6">
        <f t="shared" si="12"/>
        <v>52706.06</v>
      </c>
      <c r="D124" s="6">
        <f t="shared" si="13"/>
        <v>11.190999999998894</v>
      </c>
      <c r="E124" s="6">
        <v>-158.01499999999999</v>
      </c>
      <c r="F124" s="6">
        <v>27464</v>
      </c>
      <c r="G124" s="6">
        <v>16286.5</v>
      </c>
      <c r="H124" s="6">
        <v>742.5</v>
      </c>
      <c r="I124" s="6">
        <v>206.75</v>
      </c>
      <c r="J124" s="3">
        <f t="shared" si="9"/>
        <v>465.11099999999999</v>
      </c>
      <c r="K124" s="3">
        <f t="shared" si="10"/>
        <v>27460.516</v>
      </c>
      <c r="L124" s="3">
        <f t="shared" si="14"/>
        <v>-107.39400000000001</v>
      </c>
      <c r="M124" s="3">
        <f t="shared" si="15"/>
        <v>24040.804</v>
      </c>
      <c r="N124" s="3">
        <f t="shared" si="16"/>
        <v>-0.107394</v>
      </c>
      <c r="O124" s="3">
        <f t="shared" si="16"/>
        <v>24.040804000000001</v>
      </c>
      <c r="AC124" s="12">
        <v>8.0139999999999993</v>
      </c>
      <c r="AD124" s="3">
        <v>-1.3799999952316284</v>
      </c>
      <c r="AE124" s="3">
        <v>0.92000001668930054</v>
      </c>
      <c r="AF124" s="3">
        <f t="shared" si="17"/>
        <v>-1.3799999952316284</v>
      </c>
      <c r="AG124" s="3">
        <f t="shared" si="17"/>
        <v>0.92000001668930054</v>
      </c>
    </row>
    <row r="125" spans="1:33" x14ac:dyDescent="0.4">
      <c r="A125" s="6" t="s">
        <v>147</v>
      </c>
      <c r="B125" s="6" t="str">
        <f t="shared" si="11"/>
        <v>14:38:26.154</v>
      </c>
      <c r="C125" s="6">
        <f t="shared" si="12"/>
        <v>52706.154000000002</v>
      </c>
      <c r="D125" s="6">
        <f t="shared" si="13"/>
        <v>11.285000000003492</v>
      </c>
      <c r="E125" s="6">
        <v>-162.38800000000001</v>
      </c>
      <c r="F125" s="6">
        <v>27707.3</v>
      </c>
      <c r="G125" s="6">
        <v>16483.5</v>
      </c>
      <c r="H125" s="6">
        <v>740</v>
      </c>
      <c r="I125" s="6">
        <v>205.25</v>
      </c>
      <c r="J125" s="3">
        <f t="shared" si="9"/>
        <v>466.25900000000001</v>
      </c>
      <c r="K125" s="3">
        <f t="shared" si="10"/>
        <v>27703.852999999999</v>
      </c>
      <c r="L125" s="3">
        <f t="shared" si="14"/>
        <v>-106.24599999999998</v>
      </c>
      <c r="M125" s="3">
        <f t="shared" si="15"/>
        <v>24284.141</v>
      </c>
      <c r="N125" s="3">
        <f t="shared" si="16"/>
        <v>-0.10624599999999998</v>
      </c>
      <c r="O125" s="3">
        <f t="shared" si="16"/>
        <v>24.284141000000002</v>
      </c>
      <c r="AC125" s="12">
        <v>8.0809999999999995</v>
      </c>
      <c r="AD125" s="3">
        <v>-0.37000000476837158</v>
      </c>
      <c r="AE125" s="3">
        <v>1.8999999761581421</v>
      </c>
      <c r="AF125" s="3">
        <f t="shared" si="17"/>
        <v>-0.37000000476837158</v>
      </c>
      <c r="AG125" s="3">
        <f t="shared" si="17"/>
        <v>1.8999999761581421</v>
      </c>
    </row>
    <row r="126" spans="1:33" x14ac:dyDescent="0.4">
      <c r="A126" s="6" t="s">
        <v>148</v>
      </c>
      <c r="B126" s="6" t="str">
        <f t="shared" si="11"/>
        <v>14:38:26.246</v>
      </c>
      <c r="C126" s="6">
        <f t="shared" si="12"/>
        <v>52706.245999999999</v>
      </c>
      <c r="D126" s="6">
        <f t="shared" si="13"/>
        <v>11.377000000000407</v>
      </c>
      <c r="E126" s="6">
        <v>-176.43799999999999</v>
      </c>
      <c r="F126" s="6">
        <v>27847.200000000001</v>
      </c>
      <c r="G126" s="6">
        <v>16604</v>
      </c>
      <c r="H126" s="6">
        <v>785</v>
      </c>
      <c r="I126" s="6">
        <v>409.5</v>
      </c>
      <c r="J126" s="3">
        <f t="shared" si="9"/>
        <v>455.38600000000002</v>
      </c>
      <c r="K126" s="3">
        <f t="shared" si="10"/>
        <v>27844.035</v>
      </c>
      <c r="L126" s="3">
        <f t="shared" si="14"/>
        <v>-117.11899999999997</v>
      </c>
      <c r="M126" s="3">
        <f t="shared" si="15"/>
        <v>24424.323</v>
      </c>
      <c r="N126" s="3">
        <f t="shared" si="16"/>
        <v>-0.11711899999999997</v>
      </c>
      <c r="O126" s="3">
        <f t="shared" si="16"/>
        <v>24.424323000000001</v>
      </c>
      <c r="AC126" s="12">
        <v>8.1479999999999997</v>
      </c>
      <c r="AD126" s="3">
        <v>2.059999942779541</v>
      </c>
      <c r="AE126" s="3">
        <v>3.1600000858306885</v>
      </c>
      <c r="AF126" s="3">
        <f t="shared" si="17"/>
        <v>2.059999942779541</v>
      </c>
      <c r="AG126" s="3">
        <f t="shared" si="17"/>
        <v>3.1600000858306885</v>
      </c>
    </row>
    <row r="127" spans="1:33" x14ac:dyDescent="0.4">
      <c r="A127" s="6" t="s">
        <v>149</v>
      </c>
      <c r="B127" s="6" t="str">
        <f t="shared" si="11"/>
        <v>14:38:26.341</v>
      </c>
      <c r="C127" s="6">
        <f t="shared" si="12"/>
        <v>52706.341</v>
      </c>
      <c r="D127" s="6">
        <f t="shared" si="13"/>
        <v>11.472000000001572</v>
      </c>
      <c r="E127" s="6">
        <v>-160.09800000000001</v>
      </c>
      <c r="F127" s="6">
        <v>28071.3</v>
      </c>
      <c r="G127" s="6">
        <v>16775</v>
      </c>
      <c r="H127" s="6">
        <v>782</v>
      </c>
      <c r="I127" s="6">
        <v>408.5</v>
      </c>
      <c r="J127" s="3">
        <f t="shared" si="9"/>
        <v>476.80599999999998</v>
      </c>
      <c r="K127" s="3">
        <f t="shared" si="10"/>
        <v>28067.706999999999</v>
      </c>
      <c r="L127" s="3">
        <f t="shared" si="14"/>
        <v>-95.699000000000012</v>
      </c>
      <c r="M127" s="3">
        <f t="shared" si="15"/>
        <v>24647.994999999999</v>
      </c>
      <c r="N127" s="3">
        <f t="shared" si="16"/>
        <v>-9.569900000000002E-2</v>
      </c>
      <c r="O127" s="3">
        <f t="shared" si="16"/>
        <v>24.647994999999998</v>
      </c>
      <c r="AC127" s="12">
        <v>8.2149999999999999</v>
      </c>
      <c r="AD127" s="3">
        <v>1.9999999552965164E-2</v>
      </c>
      <c r="AE127" s="3">
        <v>3.9000000953674316</v>
      </c>
      <c r="AF127" s="3">
        <f t="shared" si="17"/>
        <v>1.9999999552965164E-2</v>
      </c>
      <c r="AG127" s="3">
        <f t="shared" si="17"/>
        <v>3.9000000953674316</v>
      </c>
    </row>
    <row r="128" spans="1:33" x14ac:dyDescent="0.4">
      <c r="A128" s="6" t="s">
        <v>150</v>
      </c>
      <c r="B128" s="6" t="str">
        <f t="shared" si="11"/>
        <v>14:38:26.433</v>
      </c>
      <c r="C128" s="6">
        <f t="shared" si="12"/>
        <v>52706.432999999997</v>
      </c>
      <c r="D128" s="6">
        <f t="shared" si="13"/>
        <v>11.563999999998487</v>
      </c>
      <c r="E128" s="6">
        <v>-178.98</v>
      </c>
      <c r="F128" s="6">
        <v>28222.799999999999</v>
      </c>
      <c r="G128" s="6">
        <v>16909</v>
      </c>
      <c r="H128" s="6">
        <v>736.5</v>
      </c>
      <c r="I128" s="6">
        <v>203</v>
      </c>
      <c r="J128" s="3">
        <f t="shared" si="9"/>
        <v>461.36599999999999</v>
      </c>
      <c r="K128" s="3">
        <f t="shared" si="10"/>
        <v>28219.596000000001</v>
      </c>
      <c r="L128" s="3">
        <f t="shared" si="14"/>
        <v>-111.13900000000001</v>
      </c>
      <c r="M128" s="3">
        <f t="shared" si="15"/>
        <v>24799.884000000002</v>
      </c>
      <c r="N128" s="3">
        <f t="shared" si="16"/>
        <v>-0.11113900000000002</v>
      </c>
      <c r="O128" s="3">
        <f t="shared" si="16"/>
        <v>24.799884000000002</v>
      </c>
      <c r="AC128" s="12">
        <v>8.2810000000000006</v>
      </c>
      <c r="AD128" s="3">
        <v>3</v>
      </c>
      <c r="AE128" s="3">
        <v>4.2399997711181641</v>
      </c>
      <c r="AF128" s="3">
        <f t="shared" si="17"/>
        <v>3</v>
      </c>
      <c r="AG128" s="3">
        <f t="shared" si="17"/>
        <v>4.2399997711181641</v>
      </c>
    </row>
    <row r="129" spans="1:33" x14ac:dyDescent="0.4">
      <c r="AC129" s="12">
        <v>8.359</v>
      </c>
      <c r="AD129" s="3">
        <v>-1.6699999570846558</v>
      </c>
      <c r="AE129" s="3">
        <v>2.9100000858306885</v>
      </c>
      <c r="AF129" s="3">
        <f t="shared" si="17"/>
        <v>-1.6699999570846558</v>
      </c>
      <c r="AG129" s="3">
        <f t="shared" si="17"/>
        <v>2.9100000858306885</v>
      </c>
    </row>
    <row r="130" spans="1:33" x14ac:dyDescent="0.4">
      <c r="AC130" s="12">
        <v>8.4160000000000004</v>
      </c>
      <c r="AD130" s="3">
        <v>-0.57999998331069946</v>
      </c>
      <c r="AE130" s="3">
        <v>6.7800002098083496</v>
      </c>
      <c r="AF130" s="3">
        <f t="shared" si="17"/>
        <v>-0.57999998331069946</v>
      </c>
      <c r="AG130" s="3">
        <f t="shared" si="17"/>
        <v>6.7800002098083496</v>
      </c>
    </row>
    <row r="131" spans="1:33" x14ac:dyDescent="0.4">
      <c r="AC131" s="12">
        <v>8.4949999999999992</v>
      </c>
      <c r="AD131" s="3">
        <v>-2.3900001049041748</v>
      </c>
      <c r="AE131" s="3">
        <v>6.3299999237060547</v>
      </c>
      <c r="AF131" s="3">
        <f t="shared" si="17"/>
        <v>-2.3900001049041748</v>
      </c>
      <c r="AG131" s="3">
        <f t="shared" si="17"/>
        <v>6.3299999237060547</v>
      </c>
    </row>
    <row r="132" spans="1:33" x14ac:dyDescent="0.4">
      <c r="AC132" s="12">
        <v>8.5609999999999999</v>
      </c>
      <c r="AD132" s="3">
        <v>1.6599999666213989</v>
      </c>
      <c r="AE132" s="3">
        <v>9.1400003433227539</v>
      </c>
      <c r="AF132" s="3">
        <f t="shared" si="17"/>
        <v>1.6599999666213989</v>
      </c>
      <c r="AG132" s="3">
        <f t="shared" si="17"/>
        <v>9.1400003433227539</v>
      </c>
    </row>
    <row r="133" spans="1:33" x14ac:dyDescent="0.4">
      <c r="AC133" s="12">
        <v>8.6150000000000002</v>
      </c>
      <c r="AD133" s="3">
        <v>1.5499999523162842</v>
      </c>
      <c r="AE133" s="3">
        <v>9.0900001525878906</v>
      </c>
      <c r="AF133" s="3">
        <f t="shared" ref="AF133:AG196" si="18">AD133</f>
        <v>1.5499999523162842</v>
      </c>
      <c r="AG133" s="3">
        <f t="shared" si="18"/>
        <v>9.0900001525878906</v>
      </c>
    </row>
    <row r="134" spans="1:33" x14ac:dyDescent="0.4">
      <c r="AC134" s="12">
        <v>8.6820000000000004</v>
      </c>
      <c r="AD134" s="3">
        <v>4.369999885559082</v>
      </c>
      <c r="AE134" s="3">
        <v>6.630000114440918</v>
      </c>
      <c r="AF134" s="3">
        <f t="shared" si="18"/>
        <v>4.369999885559082</v>
      </c>
      <c r="AG134" s="3">
        <f t="shared" si="18"/>
        <v>6.630000114440918</v>
      </c>
    </row>
    <row r="135" spans="1:33" x14ac:dyDescent="0.4">
      <c r="AC135" s="12">
        <v>8.7479999999999993</v>
      </c>
      <c r="AD135" s="3">
        <v>5.4800000190734863</v>
      </c>
      <c r="AE135" s="3">
        <v>7.0900001525878906</v>
      </c>
      <c r="AF135" s="3">
        <f t="shared" si="18"/>
        <v>5.4800000190734863</v>
      </c>
      <c r="AG135" s="3">
        <f t="shared" si="18"/>
        <v>7.0900001525878906</v>
      </c>
    </row>
    <row r="136" spans="1:33" x14ac:dyDescent="0.4">
      <c r="AC136" s="12">
        <v>8.8119999999999994</v>
      </c>
      <c r="AD136" s="3">
        <v>3.4700000286102295</v>
      </c>
      <c r="AE136" s="3">
        <v>8.25</v>
      </c>
      <c r="AF136" s="3">
        <f t="shared" si="18"/>
        <v>3.4700000286102295</v>
      </c>
      <c r="AG136" s="3">
        <f t="shared" si="18"/>
        <v>8.25</v>
      </c>
    </row>
    <row r="137" spans="1:33" x14ac:dyDescent="0.4">
      <c r="AC137" s="12">
        <v>8.8789999999999996</v>
      </c>
      <c r="AD137" s="3">
        <v>1.6100000143051147</v>
      </c>
      <c r="AE137" s="3">
        <v>7.25</v>
      </c>
      <c r="AF137" s="3">
        <f t="shared" si="18"/>
        <v>1.6100000143051147</v>
      </c>
      <c r="AG137" s="3">
        <f t="shared" si="18"/>
        <v>7.25</v>
      </c>
    </row>
    <row r="138" spans="1:33" x14ac:dyDescent="0.4">
      <c r="A138" s="3"/>
      <c r="B138" s="3"/>
      <c r="C138" s="3"/>
      <c r="D138" s="3"/>
      <c r="E138" s="3"/>
      <c r="F138" s="3"/>
      <c r="G138" s="3"/>
      <c r="H138" s="3"/>
      <c r="I138" s="3"/>
      <c r="AC138" s="12">
        <v>8.9459999999999997</v>
      </c>
      <c r="AD138" s="3">
        <v>3.2400000095367432</v>
      </c>
      <c r="AE138" s="3">
        <v>7.440000057220459</v>
      </c>
      <c r="AF138" s="3">
        <f t="shared" si="18"/>
        <v>3.2400000095367432</v>
      </c>
      <c r="AG138" s="3">
        <f t="shared" si="18"/>
        <v>7.440000057220459</v>
      </c>
    </row>
    <row r="139" spans="1:33" x14ac:dyDescent="0.4">
      <c r="A139" s="3"/>
      <c r="B139" s="3"/>
      <c r="C139" s="3"/>
      <c r="D139" s="3"/>
      <c r="E139" s="3"/>
      <c r="F139" s="3"/>
      <c r="G139" s="3"/>
      <c r="H139" s="3"/>
      <c r="I139" s="3"/>
      <c r="AC139" s="12">
        <v>9.01</v>
      </c>
      <c r="AD139" s="3">
        <v>2.119999885559082</v>
      </c>
      <c r="AE139" s="3">
        <v>5.9800000190734863</v>
      </c>
      <c r="AF139" s="3">
        <f t="shared" si="18"/>
        <v>2.119999885559082</v>
      </c>
      <c r="AG139" s="3">
        <f t="shared" si="18"/>
        <v>5.9800000190734863</v>
      </c>
    </row>
    <row r="140" spans="1:33" x14ac:dyDescent="0.4">
      <c r="A140" s="3"/>
      <c r="B140" s="3"/>
      <c r="C140" s="3"/>
      <c r="D140" s="3"/>
      <c r="E140" s="3"/>
      <c r="F140" s="3"/>
      <c r="G140" s="3"/>
      <c r="H140" s="3"/>
      <c r="I140" s="3"/>
      <c r="AC140" s="12">
        <v>9.0809999999999995</v>
      </c>
      <c r="AD140" s="3">
        <v>4.3600001335144043</v>
      </c>
      <c r="AE140" s="3">
        <v>7.3400001525878906</v>
      </c>
      <c r="AF140" s="3">
        <f t="shared" si="18"/>
        <v>4.3600001335144043</v>
      </c>
      <c r="AG140" s="3">
        <f t="shared" si="18"/>
        <v>7.3400001525878906</v>
      </c>
    </row>
    <row r="141" spans="1:33" x14ac:dyDescent="0.4">
      <c r="A141" s="3"/>
      <c r="B141" s="3"/>
      <c r="C141" s="3"/>
      <c r="D141" s="3"/>
      <c r="E141" s="3"/>
      <c r="F141" s="3"/>
      <c r="G141" s="3"/>
      <c r="H141" s="3"/>
      <c r="I141" s="3"/>
      <c r="AC141" s="12">
        <v>9.1460000000000008</v>
      </c>
      <c r="AD141" s="3">
        <v>1.3999999761581421</v>
      </c>
      <c r="AE141" s="3">
        <v>5.6700000762939453</v>
      </c>
      <c r="AF141" s="3">
        <f t="shared" si="18"/>
        <v>1.3999999761581421</v>
      </c>
      <c r="AG141" s="3">
        <f t="shared" si="18"/>
        <v>5.6700000762939453</v>
      </c>
    </row>
    <row r="142" spans="1:33" x14ac:dyDescent="0.4">
      <c r="A142" s="3"/>
      <c r="B142" s="3"/>
      <c r="C142" s="3"/>
      <c r="D142" s="3"/>
      <c r="E142" s="3"/>
      <c r="F142" s="3"/>
      <c r="G142" s="3"/>
      <c r="H142" s="3"/>
      <c r="I142" s="3"/>
      <c r="AC142" s="12">
        <v>9.2110000000000003</v>
      </c>
      <c r="AD142" s="3">
        <v>0.97000002861022949</v>
      </c>
      <c r="AE142" s="3">
        <v>3.190000057220459</v>
      </c>
      <c r="AF142" s="3">
        <f t="shared" si="18"/>
        <v>0.97000002861022949</v>
      </c>
      <c r="AG142" s="3">
        <f t="shared" si="18"/>
        <v>3.190000057220459</v>
      </c>
    </row>
    <row r="143" spans="1:33" x14ac:dyDescent="0.4">
      <c r="A143" s="3"/>
      <c r="B143" s="3"/>
      <c r="C143" s="3"/>
      <c r="D143" s="3"/>
      <c r="E143" s="3"/>
      <c r="F143" s="3"/>
      <c r="G143" s="3"/>
      <c r="H143" s="3"/>
      <c r="I143" s="3"/>
      <c r="AC143" s="12">
        <v>9.2799999999999994</v>
      </c>
      <c r="AD143" s="3">
        <v>3.2599999904632568</v>
      </c>
      <c r="AE143" s="3">
        <v>6.559999942779541</v>
      </c>
      <c r="AF143" s="3">
        <f t="shared" si="18"/>
        <v>3.2599999904632568</v>
      </c>
      <c r="AG143" s="3">
        <f t="shared" si="18"/>
        <v>6.559999942779541</v>
      </c>
    </row>
    <row r="144" spans="1:33" x14ac:dyDescent="0.4">
      <c r="A144" s="3"/>
      <c r="B144" s="3"/>
      <c r="C144" s="3"/>
      <c r="D144" s="3"/>
      <c r="E144" s="3"/>
      <c r="F144" s="3"/>
      <c r="G144" s="3"/>
      <c r="H144" s="3"/>
      <c r="I144" s="3"/>
      <c r="P144" s="6"/>
      <c r="AC144" s="12">
        <v>9.3510000000000009</v>
      </c>
      <c r="AD144" s="3">
        <v>5</v>
      </c>
      <c r="AE144" s="3">
        <v>8.0200004577636719</v>
      </c>
      <c r="AF144" s="3">
        <f t="shared" si="18"/>
        <v>5</v>
      </c>
      <c r="AG144" s="3">
        <f t="shared" si="18"/>
        <v>8.0200004577636719</v>
      </c>
    </row>
    <row r="145" spans="1:33" x14ac:dyDescent="0.4">
      <c r="A145" s="3"/>
      <c r="B145" s="3"/>
      <c r="C145" s="3"/>
      <c r="D145" s="3"/>
      <c r="E145" s="3"/>
      <c r="F145" s="3"/>
      <c r="G145" s="3"/>
      <c r="H145" s="3"/>
      <c r="I145" s="3"/>
      <c r="P145" s="6"/>
      <c r="AC145" s="12">
        <v>9.41</v>
      </c>
      <c r="AD145" s="3">
        <v>4.5100002288818359</v>
      </c>
      <c r="AE145" s="3">
        <v>7.7100000381469727</v>
      </c>
      <c r="AF145" s="3">
        <f t="shared" si="18"/>
        <v>4.5100002288818359</v>
      </c>
      <c r="AG145" s="3">
        <f t="shared" si="18"/>
        <v>7.7100000381469727</v>
      </c>
    </row>
    <row r="146" spans="1:33" x14ac:dyDescent="0.4">
      <c r="J146" s="6"/>
      <c r="K146" s="6"/>
      <c r="L146" s="6"/>
      <c r="M146" s="6"/>
      <c r="N146" s="6"/>
      <c r="O146" s="6"/>
      <c r="P146" s="6"/>
      <c r="AC146" s="12">
        <v>9.4849999999999994</v>
      </c>
      <c r="AD146" s="3">
        <v>2.809999942779541</v>
      </c>
      <c r="AE146" s="3">
        <v>8.7899999618530273</v>
      </c>
      <c r="AF146" s="3">
        <f t="shared" si="18"/>
        <v>2.809999942779541</v>
      </c>
      <c r="AG146" s="3">
        <f t="shared" si="18"/>
        <v>8.7899999618530273</v>
      </c>
    </row>
    <row r="147" spans="1:33" x14ac:dyDescent="0.4">
      <c r="J147" s="6"/>
      <c r="K147" s="6"/>
      <c r="L147" s="6"/>
      <c r="M147" s="6"/>
      <c r="N147" s="6"/>
      <c r="O147" s="6"/>
      <c r="P147" s="6"/>
      <c r="AC147" s="12">
        <v>9.5470000000000006</v>
      </c>
      <c r="AD147" s="3">
        <v>2.7100000381469727</v>
      </c>
      <c r="AE147" s="3">
        <v>8.4700002670288086</v>
      </c>
      <c r="AF147" s="3">
        <f t="shared" si="18"/>
        <v>2.7100000381469727</v>
      </c>
      <c r="AG147" s="3">
        <f t="shared" si="18"/>
        <v>8.4700002670288086</v>
      </c>
    </row>
    <row r="148" spans="1:33" x14ac:dyDescent="0.4">
      <c r="J148" s="6"/>
      <c r="K148" s="6"/>
      <c r="L148" s="6"/>
      <c r="M148" s="6"/>
      <c r="N148" s="6"/>
      <c r="O148" s="6"/>
      <c r="P148" s="6"/>
      <c r="AC148" s="12">
        <v>9.6159999999999997</v>
      </c>
      <c r="AD148" s="3">
        <v>1.2999999523162842</v>
      </c>
      <c r="AE148" s="3">
        <v>6.0100002288818359</v>
      </c>
      <c r="AF148" s="3">
        <f t="shared" si="18"/>
        <v>1.2999999523162842</v>
      </c>
      <c r="AG148" s="3">
        <f t="shared" si="18"/>
        <v>6.0100002288818359</v>
      </c>
    </row>
    <row r="149" spans="1:33" x14ac:dyDescent="0.4">
      <c r="J149" s="6"/>
      <c r="K149" s="6"/>
      <c r="L149" s="6"/>
      <c r="M149" s="6"/>
      <c r="N149" s="6"/>
      <c r="O149" s="6"/>
      <c r="P149" s="6"/>
      <c r="AC149" s="12">
        <v>9.68</v>
      </c>
      <c r="AD149" s="3">
        <v>2.6600000858306885</v>
      </c>
      <c r="AE149" s="3">
        <v>7.3400001525878906</v>
      </c>
      <c r="AF149" s="3">
        <f t="shared" si="18"/>
        <v>2.6600000858306885</v>
      </c>
      <c r="AG149" s="3">
        <f t="shared" si="18"/>
        <v>7.3400001525878906</v>
      </c>
    </row>
    <row r="150" spans="1:33" x14ac:dyDescent="0.4">
      <c r="J150" s="6"/>
      <c r="K150" s="6"/>
      <c r="L150" s="6"/>
      <c r="M150" s="6"/>
      <c r="N150" s="6"/>
      <c r="O150" s="6"/>
      <c r="P150" s="6"/>
      <c r="AC150" s="12">
        <v>9.75</v>
      </c>
      <c r="AD150" s="3">
        <v>6.2300000190734863</v>
      </c>
      <c r="AE150" s="3">
        <v>5.6599998474121094</v>
      </c>
      <c r="AF150" s="3">
        <f t="shared" si="18"/>
        <v>6.2300000190734863</v>
      </c>
      <c r="AG150" s="3">
        <f t="shared" si="18"/>
        <v>5.6599998474121094</v>
      </c>
    </row>
    <row r="151" spans="1:33" x14ac:dyDescent="0.4">
      <c r="J151" s="6"/>
      <c r="K151" s="6"/>
      <c r="L151" s="6"/>
      <c r="M151" s="6"/>
      <c r="N151" s="6"/>
      <c r="O151" s="6"/>
      <c r="P151" s="6"/>
      <c r="AC151" s="12">
        <v>9.8119999999999994</v>
      </c>
      <c r="AD151" s="3">
        <v>6.25</v>
      </c>
      <c r="AE151" s="3">
        <v>7.0399999618530273</v>
      </c>
      <c r="AF151" s="3">
        <f t="shared" si="18"/>
        <v>6.25</v>
      </c>
      <c r="AG151" s="3">
        <f t="shared" si="18"/>
        <v>7.0399999618530273</v>
      </c>
    </row>
    <row r="152" spans="1:33" x14ac:dyDescent="0.4">
      <c r="J152" s="6"/>
      <c r="K152" s="6"/>
      <c r="L152" s="6"/>
      <c r="M152" s="6"/>
      <c r="N152" s="6"/>
      <c r="O152" s="6"/>
      <c r="P152" s="6"/>
      <c r="AC152" s="12">
        <v>9.875</v>
      </c>
      <c r="AD152" s="3">
        <v>6.25</v>
      </c>
      <c r="AE152" s="3">
        <v>7.0399999618530273</v>
      </c>
      <c r="AF152" s="3">
        <f t="shared" si="18"/>
        <v>6.25</v>
      </c>
      <c r="AG152" s="3">
        <f t="shared" si="18"/>
        <v>7.0399999618530273</v>
      </c>
    </row>
    <row r="153" spans="1:33" x14ac:dyDescent="0.4">
      <c r="J153" s="6"/>
      <c r="K153" s="6"/>
      <c r="L153" s="6"/>
      <c r="M153" s="6"/>
      <c r="N153" s="6"/>
      <c r="O153" s="6"/>
      <c r="P153" s="6"/>
      <c r="AC153" s="12">
        <v>9.9429999999999996</v>
      </c>
      <c r="AD153" s="3">
        <v>3.5499999523162842</v>
      </c>
      <c r="AE153" s="3">
        <v>6.630000114440918</v>
      </c>
      <c r="AF153" s="3">
        <f t="shared" si="18"/>
        <v>3.5499999523162842</v>
      </c>
      <c r="AG153" s="3">
        <f t="shared" si="18"/>
        <v>6.630000114440918</v>
      </c>
    </row>
    <row r="154" spans="1:33" x14ac:dyDescent="0.4">
      <c r="J154" s="6"/>
      <c r="K154" s="6"/>
      <c r="L154" s="6"/>
      <c r="M154" s="6"/>
      <c r="N154" s="6"/>
      <c r="O154" s="6"/>
      <c r="P154" s="6"/>
      <c r="AC154" s="12">
        <v>10.015000000000001</v>
      </c>
      <c r="AD154" s="3">
        <v>-3.9999999105930328E-2</v>
      </c>
      <c r="AE154" s="3">
        <v>7.2399997711181641</v>
      </c>
      <c r="AF154" s="3">
        <f t="shared" si="18"/>
        <v>-3.9999999105930328E-2</v>
      </c>
      <c r="AG154" s="3">
        <f t="shared" si="18"/>
        <v>7.2399997711181641</v>
      </c>
    </row>
    <row r="155" spans="1:33" x14ac:dyDescent="0.4">
      <c r="J155" s="6"/>
      <c r="K155" s="6"/>
      <c r="L155" s="6"/>
      <c r="M155" s="6"/>
      <c r="N155" s="6"/>
      <c r="O155" s="6"/>
      <c r="P155" s="6"/>
      <c r="AC155" s="12">
        <v>10.097</v>
      </c>
      <c r="AD155" s="3">
        <v>-1.3200000524520874</v>
      </c>
      <c r="AE155" s="3">
        <v>7.4899997711181641</v>
      </c>
      <c r="AF155" s="3">
        <f t="shared" si="18"/>
        <v>-1.3200000524520874</v>
      </c>
      <c r="AG155" s="3">
        <f t="shared" si="18"/>
        <v>7.4899997711181641</v>
      </c>
    </row>
    <row r="156" spans="1:33" x14ac:dyDescent="0.4">
      <c r="J156" s="6"/>
      <c r="K156" s="6"/>
      <c r="L156" s="6"/>
      <c r="M156" s="6"/>
      <c r="N156" s="6"/>
      <c r="O156" s="6"/>
      <c r="P156" s="6"/>
      <c r="AC156" s="12">
        <v>10.169</v>
      </c>
      <c r="AD156" s="3">
        <v>-1.3200000524520874</v>
      </c>
      <c r="AE156" s="3">
        <v>7.4899997711181641</v>
      </c>
      <c r="AF156" s="3">
        <f t="shared" si="18"/>
        <v>-1.3200000524520874</v>
      </c>
      <c r="AG156" s="3">
        <f t="shared" si="18"/>
        <v>7.4899997711181641</v>
      </c>
    </row>
    <row r="157" spans="1:33" x14ac:dyDescent="0.4">
      <c r="J157" s="6"/>
      <c r="K157" s="6"/>
      <c r="L157" s="6"/>
      <c r="M157" s="6"/>
      <c r="N157" s="6"/>
      <c r="O157" s="6"/>
      <c r="P157" s="6"/>
      <c r="AC157" s="12">
        <v>10.225</v>
      </c>
      <c r="AD157" s="3">
        <v>1.7400000095367432</v>
      </c>
      <c r="AE157" s="3">
        <v>6.5900001525878906</v>
      </c>
      <c r="AF157" s="3">
        <f t="shared" si="18"/>
        <v>1.7400000095367432</v>
      </c>
      <c r="AG157" s="3">
        <f t="shared" si="18"/>
        <v>6.5900001525878906</v>
      </c>
    </row>
    <row r="158" spans="1:33" x14ac:dyDescent="0.4">
      <c r="J158" s="6"/>
      <c r="K158" s="6"/>
      <c r="L158" s="6"/>
      <c r="M158" s="6"/>
      <c r="N158" s="6"/>
      <c r="O158" s="6"/>
      <c r="P158" s="6"/>
      <c r="AC158" s="12">
        <v>10.281000000000001</v>
      </c>
      <c r="AD158" s="3">
        <v>3.369999885559082</v>
      </c>
      <c r="AE158" s="3">
        <v>7.6399998664855957</v>
      </c>
      <c r="AF158" s="3">
        <f t="shared" si="18"/>
        <v>3.369999885559082</v>
      </c>
      <c r="AG158" s="3">
        <f t="shared" si="18"/>
        <v>7.6399998664855957</v>
      </c>
    </row>
    <row r="159" spans="1:33" x14ac:dyDescent="0.4">
      <c r="J159" s="6"/>
      <c r="K159" s="6"/>
      <c r="L159" s="6"/>
      <c r="M159" s="6"/>
      <c r="N159" s="6"/>
      <c r="O159" s="6"/>
      <c r="P159" s="6"/>
      <c r="AC159" s="12">
        <v>10.348000000000001</v>
      </c>
      <c r="AD159" s="3">
        <v>-1.1100000143051147</v>
      </c>
      <c r="AE159" s="3">
        <v>7.1399998664855957</v>
      </c>
      <c r="AF159" s="3">
        <f t="shared" si="18"/>
        <v>-1.1100000143051147</v>
      </c>
      <c r="AG159" s="3">
        <f t="shared" si="18"/>
        <v>7.1399998664855957</v>
      </c>
    </row>
    <row r="160" spans="1:33" x14ac:dyDescent="0.4">
      <c r="J160" s="6"/>
      <c r="K160" s="6"/>
      <c r="L160" s="6"/>
      <c r="M160" s="6"/>
      <c r="N160" s="6"/>
      <c r="O160" s="6"/>
      <c r="P160" s="6"/>
      <c r="AC160" s="12">
        <v>10.407</v>
      </c>
      <c r="AD160" s="3">
        <v>-1.4299999475479126</v>
      </c>
      <c r="AE160" s="3">
        <v>7.9800000190734863</v>
      </c>
      <c r="AF160" s="3">
        <f t="shared" si="18"/>
        <v>-1.4299999475479126</v>
      </c>
      <c r="AG160" s="3">
        <f t="shared" si="18"/>
        <v>7.9800000190734863</v>
      </c>
    </row>
    <row r="161" spans="10:33" x14ac:dyDescent="0.4">
      <c r="J161" s="6"/>
      <c r="K161" s="6"/>
      <c r="L161" s="6"/>
      <c r="M161" s="6"/>
      <c r="N161" s="6"/>
      <c r="O161" s="6"/>
      <c r="P161" s="6"/>
      <c r="AC161" s="12">
        <v>10.477</v>
      </c>
      <c r="AD161" s="3">
        <v>1.5199999809265137</v>
      </c>
      <c r="AE161" s="3">
        <v>9.3500003814697266</v>
      </c>
      <c r="AF161" s="3">
        <f t="shared" si="18"/>
        <v>1.5199999809265137</v>
      </c>
      <c r="AG161" s="3">
        <f t="shared" si="18"/>
        <v>9.3500003814697266</v>
      </c>
    </row>
    <row r="162" spans="10:33" x14ac:dyDescent="0.4">
      <c r="J162" s="6"/>
      <c r="K162" s="6"/>
      <c r="L162" s="6"/>
      <c r="M162" s="6"/>
      <c r="N162" s="6"/>
      <c r="O162" s="6"/>
      <c r="P162" s="6"/>
      <c r="AC162" s="12">
        <v>10.547000000000001</v>
      </c>
      <c r="AD162" s="3">
        <v>2.7599999904632568</v>
      </c>
      <c r="AE162" s="3">
        <v>11.590000152587891</v>
      </c>
      <c r="AF162" s="3">
        <f t="shared" si="18"/>
        <v>2.7599999904632568</v>
      </c>
      <c r="AG162" s="3">
        <f t="shared" si="18"/>
        <v>11.590000152587891</v>
      </c>
    </row>
    <row r="163" spans="10:33" x14ac:dyDescent="0.4">
      <c r="J163" s="6"/>
      <c r="K163" s="6"/>
      <c r="L163" s="6"/>
      <c r="M163" s="6"/>
      <c r="N163" s="6"/>
      <c r="O163" s="6"/>
      <c r="P163" s="6"/>
      <c r="AC163" s="12">
        <v>10.616</v>
      </c>
      <c r="AD163" s="3">
        <v>1.0700000524520874</v>
      </c>
      <c r="AE163" s="3">
        <v>8.630000114440918</v>
      </c>
      <c r="AF163" s="3">
        <f t="shared" si="18"/>
        <v>1.0700000524520874</v>
      </c>
      <c r="AG163" s="3">
        <f t="shared" si="18"/>
        <v>8.630000114440918</v>
      </c>
    </row>
    <row r="164" spans="10:33" x14ac:dyDescent="0.4">
      <c r="J164" s="6"/>
      <c r="K164" s="6"/>
      <c r="L164" s="6"/>
      <c r="M164" s="6"/>
      <c r="N164" s="6"/>
      <c r="O164" s="6"/>
      <c r="P164" s="6"/>
      <c r="AC164" s="12">
        <v>10.689</v>
      </c>
      <c r="AD164" s="3">
        <v>5.559999942779541</v>
      </c>
      <c r="AE164" s="3">
        <v>8.4700002670288086</v>
      </c>
      <c r="AF164" s="3">
        <f t="shared" si="18"/>
        <v>5.559999942779541</v>
      </c>
      <c r="AG164" s="3">
        <f t="shared" si="18"/>
        <v>8.4700002670288086</v>
      </c>
    </row>
    <row r="165" spans="10:33" x14ac:dyDescent="0.4">
      <c r="J165" s="6"/>
      <c r="K165" s="6"/>
      <c r="L165" s="6"/>
      <c r="M165" s="6"/>
      <c r="N165" s="6"/>
      <c r="O165" s="6"/>
      <c r="P165" s="6"/>
      <c r="AC165" s="12">
        <v>10.769</v>
      </c>
      <c r="AD165" s="3">
        <v>6.2300000190734863</v>
      </c>
      <c r="AE165" s="3">
        <v>6.6500000953674316</v>
      </c>
      <c r="AF165" s="3">
        <f t="shared" si="18"/>
        <v>6.2300000190734863</v>
      </c>
      <c r="AG165" s="3">
        <f t="shared" si="18"/>
        <v>6.6500000953674316</v>
      </c>
    </row>
    <row r="166" spans="10:33" x14ac:dyDescent="0.4">
      <c r="J166" s="6"/>
      <c r="K166" s="6"/>
      <c r="L166" s="6"/>
      <c r="M166" s="6"/>
      <c r="N166" s="6"/>
      <c r="O166" s="6"/>
      <c r="P166" s="6"/>
      <c r="AC166" s="12">
        <v>10.836</v>
      </c>
      <c r="AD166" s="3">
        <v>7.0500001907348633</v>
      </c>
      <c r="AE166" s="3">
        <v>10</v>
      </c>
      <c r="AF166" s="3">
        <f t="shared" si="18"/>
        <v>7.0500001907348633</v>
      </c>
      <c r="AG166" s="3">
        <f t="shared" si="18"/>
        <v>10</v>
      </c>
    </row>
    <row r="167" spans="10:33" x14ac:dyDescent="0.4">
      <c r="J167" s="6"/>
      <c r="K167" s="6"/>
      <c r="L167" s="6"/>
      <c r="M167" s="6"/>
      <c r="N167" s="6"/>
      <c r="O167" s="6"/>
      <c r="P167" s="6"/>
      <c r="AC167" s="12">
        <v>10.898</v>
      </c>
      <c r="AD167" s="3">
        <v>3.8299999237060547</v>
      </c>
      <c r="AE167" s="3">
        <v>6.75</v>
      </c>
      <c r="AF167" s="3">
        <f t="shared" si="18"/>
        <v>3.8299999237060547</v>
      </c>
      <c r="AG167" s="3">
        <f t="shared" si="18"/>
        <v>6.75</v>
      </c>
    </row>
    <row r="168" spans="10:33" x14ac:dyDescent="0.4">
      <c r="J168" s="6"/>
      <c r="K168" s="6"/>
      <c r="L168" s="6"/>
      <c r="M168" s="6"/>
      <c r="N168" s="6"/>
      <c r="O168" s="6"/>
      <c r="P168" s="6"/>
      <c r="AC168" s="12">
        <v>10.967000000000001</v>
      </c>
      <c r="AD168" s="3">
        <v>4.25</v>
      </c>
      <c r="AE168" s="3">
        <v>9.3400001525878906</v>
      </c>
      <c r="AF168" s="3">
        <f t="shared" si="18"/>
        <v>4.25</v>
      </c>
      <c r="AG168" s="3">
        <f t="shared" si="18"/>
        <v>9.3400001525878906</v>
      </c>
    </row>
    <row r="169" spans="10:33" x14ac:dyDescent="0.4">
      <c r="J169" s="6"/>
      <c r="K169" s="6"/>
      <c r="L169" s="6"/>
      <c r="M169" s="6"/>
      <c r="N169" s="6"/>
      <c r="O169" s="6"/>
      <c r="P169" s="6"/>
      <c r="AC169" s="12">
        <v>11.037000000000001</v>
      </c>
      <c r="AD169" s="3">
        <v>4.3499999046325684</v>
      </c>
      <c r="AE169" s="3">
        <v>6.4000000953674316</v>
      </c>
      <c r="AF169" s="3">
        <f t="shared" si="18"/>
        <v>4.3499999046325684</v>
      </c>
      <c r="AG169" s="3">
        <f t="shared" si="18"/>
        <v>6.4000000953674316</v>
      </c>
    </row>
    <row r="170" spans="10:33" x14ac:dyDescent="0.4">
      <c r="J170" s="6"/>
      <c r="K170" s="6"/>
      <c r="L170" s="6"/>
      <c r="M170" s="6"/>
      <c r="N170" s="6"/>
      <c r="O170" s="6"/>
      <c r="P170" s="6"/>
      <c r="AC170" s="12">
        <v>11.102</v>
      </c>
      <c r="AD170" s="3">
        <v>2.7400000095367432</v>
      </c>
      <c r="AE170" s="3">
        <v>5.7899999618530273</v>
      </c>
      <c r="AF170" s="3">
        <f t="shared" si="18"/>
        <v>2.7400000095367432</v>
      </c>
      <c r="AG170" s="3">
        <f t="shared" si="18"/>
        <v>5.7899999618530273</v>
      </c>
    </row>
    <row r="171" spans="10:33" x14ac:dyDescent="0.4">
      <c r="J171" s="6"/>
      <c r="K171" s="6"/>
      <c r="L171" s="6"/>
      <c r="M171" s="6"/>
      <c r="N171" s="6"/>
      <c r="O171" s="6"/>
      <c r="P171" s="6"/>
      <c r="AC171" s="12">
        <v>11.17</v>
      </c>
      <c r="AD171" s="3">
        <v>3.7999999523162842</v>
      </c>
      <c r="AE171" s="3">
        <v>7.3000001907348633</v>
      </c>
      <c r="AF171" s="3">
        <f t="shared" si="18"/>
        <v>3.7999999523162842</v>
      </c>
      <c r="AG171" s="3">
        <f t="shared" si="18"/>
        <v>7.3000001907348633</v>
      </c>
    </row>
    <row r="172" spans="10:33" x14ac:dyDescent="0.4">
      <c r="J172" s="6"/>
      <c r="K172" s="6"/>
      <c r="L172" s="6"/>
      <c r="M172" s="6"/>
      <c r="N172" s="6"/>
      <c r="O172" s="6"/>
      <c r="P172" s="6"/>
      <c r="AC172" s="12">
        <v>11.227</v>
      </c>
      <c r="AD172" s="3">
        <v>3.7999999523162842</v>
      </c>
      <c r="AE172" s="3">
        <v>7.3000001907348633</v>
      </c>
      <c r="AF172" s="3">
        <f t="shared" si="18"/>
        <v>3.7999999523162842</v>
      </c>
      <c r="AG172" s="3">
        <f t="shared" si="18"/>
        <v>7.3000001907348633</v>
      </c>
    </row>
    <row r="173" spans="10:33" x14ac:dyDescent="0.4">
      <c r="J173" s="6"/>
      <c r="K173" s="6"/>
      <c r="L173" s="6"/>
      <c r="M173" s="6"/>
      <c r="N173" s="6"/>
      <c r="O173" s="6"/>
      <c r="P173" s="6"/>
      <c r="AC173" s="12">
        <v>11.292</v>
      </c>
      <c r="AD173" s="3">
        <v>6.5399999618530273</v>
      </c>
      <c r="AE173" s="3">
        <v>7.5300002098083496</v>
      </c>
      <c r="AF173" s="3">
        <f t="shared" si="18"/>
        <v>6.5399999618530273</v>
      </c>
      <c r="AG173" s="3">
        <f t="shared" si="18"/>
        <v>7.5300002098083496</v>
      </c>
    </row>
    <row r="174" spans="10:33" x14ac:dyDescent="0.4">
      <c r="J174" s="6"/>
      <c r="K174" s="6"/>
      <c r="L174" s="6"/>
      <c r="M174" s="6"/>
      <c r="N174" s="6"/>
      <c r="O174" s="6"/>
      <c r="P174" s="6"/>
      <c r="AC174" s="12">
        <v>11.356</v>
      </c>
      <c r="AD174" s="3">
        <v>5.5</v>
      </c>
      <c r="AE174" s="3">
        <v>8.0299997329711914</v>
      </c>
      <c r="AF174" s="3">
        <f t="shared" si="18"/>
        <v>5.5</v>
      </c>
      <c r="AG174" s="3">
        <f t="shared" si="18"/>
        <v>8.0299997329711914</v>
      </c>
    </row>
    <row r="175" spans="10:33" x14ac:dyDescent="0.4">
      <c r="J175" s="6"/>
      <c r="K175" s="6"/>
      <c r="L175" s="6"/>
      <c r="M175" s="6"/>
      <c r="N175" s="6"/>
      <c r="O175" s="6"/>
      <c r="P175" s="6"/>
      <c r="AC175" s="12">
        <v>11.45</v>
      </c>
      <c r="AD175" s="3">
        <v>5.75</v>
      </c>
      <c r="AE175" s="3">
        <v>4.9600000381469727</v>
      </c>
      <c r="AF175" s="3">
        <f t="shared" si="18"/>
        <v>5.75</v>
      </c>
      <c r="AG175" s="3">
        <f t="shared" si="18"/>
        <v>4.9600000381469727</v>
      </c>
    </row>
    <row r="176" spans="10:33" x14ac:dyDescent="0.4">
      <c r="J176" s="6"/>
      <c r="K176" s="6"/>
      <c r="L176" s="6"/>
      <c r="M176" s="6"/>
      <c r="N176" s="6"/>
      <c r="O176" s="6"/>
      <c r="P176" s="6"/>
      <c r="AC176" s="12">
        <v>11.52</v>
      </c>
      <c r="AD176" s="3">
        <v>5.0799999237060547</v>
      </c>
      <c r="AE176" s="3">
        <v>7.880000114440918</v>
      </c>
      <c r="AF176" s="3">
        <f t="shared" si="18"/>
        <v>5.0799999237060547</v>
      </c>
      <c r="AG176" s="3">
        <f t="shared" si="18"/>
        <v>7.880000114440918</v>
      </c>
    </row>
    <row r="177" spans="10:33" x14ac:dyDescent="0.4">
      <c r="J177" s="6"/>
      <c r="K177" s="6"/>
      <c r="L177" s="6"/>
      <c r="M177" s="6"/>
      <c r="N177" s="6"/>
      <c r="O177" s="6"/>
      <c r="P177" s="6"/>
      <c r="AC177" s="12"/>
      <c r="AE177" s="3" t="s">
        <v>151</v>
      </c>
      <c r="AF177" s="3" cm="1">
        <f t="array" ref="AF177">AVERAGE(ABS(AF4:AF176))</f>
        <v>2.1734104045596769</v>
      </c>
      <c r="AG177" s="3" cm="1">
        <f t="array" ref="AG177">AVERAGE(ABS(AG4:AG176))</f>
        <v>5.7679769031574271</v>
      </c>
    </row>
    <row r="178" spans="10:33" x14ac:dyDescent="0.4">
      <c r="J178" s="6"/>
      <c r="K178" s="6"/>
      <c r="L178" s="6"/>
      <c r="M178" s="6"/>
      <c r="N178" s="6"/>
      <c r="O178" s="6"/>
      <c r="P178" s="6"/>
      <c r="AC178" s="12"/>
      <c r="AE178" s="3" t="s">
        <v>152</v>
      </c>
      <c r="AF178" s="3">
        <f>_xlfn.STDEV.P(AF4:AF176)</f>
        <v>2.5328982213820259</v>
      </c>
      <c r="AG178" s="3">
        <f>_xlfn.STDEV.P(AG4:AG176)</f>
        <v>1.7747242781650066</v>
      </c>
    </row>
    <row r="179" spans="10:33" x14ac:dyDescent="0.4">
      <c r="J179" s="6"/>
      <c r="K179" s="6"/>
      <c r="L179" s="6"/>
      <c r="M179" s="6"/>
      <c r="N179" s="6"/>
      <c r="O179" s="6"/>
      <c r="P179" s="6"/>
      <c r="AC179" s="12"/>
    </row>
    <row r="180" spans="10:33" x14ac:dyDescent="0.4">
      <c r="J180" s="6"/>
      <c r="K180" s="6"/>
      <c r="L180" s="6"/>
      <c r="M180" s="6"/>
      <c r="N180" s="6"/>
      <c r="O180" s="6"/>
      <c r="P180" s="6"/>
      <c r="AC180" s="12"/>
    </row>
    <row r="181" spans="10:33" x14ac:dyDescent="0.4">
      <c r="J181" s="6"/>
      <c r="K181" s="6"/>
      <c r="L181" s="6"/>
      <c r="M181" s="6"/>
      <c r="N181" s="6"/>
      <c r="O181" s="6"/>
      <c r="P181" s="6"/>
      <c r="AC181" s="12"/>
    </row>
    <row r="182" spans="10:33" x14ac:dyDescent="0.4">
      <c r="J182" s="6"/>
      <c r="K182" s="6"/>
      <c r="L182" s="6"/>
      <c r="M182" s="6"/>
      <c r="N182" s="6"/>
      <c r="O182" s="6"/>
      <c r="P182" s="6"/>
      <c r="AC182" s="12"/>
    </row>
    <row r="183" spans="10:33" x14ac:dyDescent="0.4">
      <c r="J183" s="6"/>
      <c r="K183" s="6"/>
      <c r="L183" s="6"/>
      <c r="M183" s="6"/>
      <c r="N183" s="6"/>
      <c r="O183" s="6"/>
      <c r="P183" s="6"/>
      <c r="AC183" s="12"/>
    </row>
    <row r="184" spans="10:33" x14ac:dyDescent="0.4">
      <c r="J184" s="6"/>
      <c r="K184" s="6"/>
      <c r="L184" s="6"/>
      <c r="M184" s="6"/>
      <c r="N184" s="6"/>
      <c r="O184" s="6"/>
      <c r="P184" s="6"/>
      <c r="AC184" s="12"/>
    </row>
    <row r="185" spans="10:33" x14ac:dyDescent="0.4">
      <c r="J185" s="6"/>
      <c r="K185" s="6"/>
      <c r="L185" s="6"/>
      <c r="M185" s="6"/>
      <c r="N185" s="6"/>
      <c r="O185" s="6"/>
      <c r="P185" s="6"/>
      <c r="AC185" s="12"/>
    </row>
    <row r="186" spans="10:33" x14ac:dyDescent="0.4">
      <c r="J186" s="6"/>
      <c r="K186" s="6"/>
      <c r="L186" s="6"/>
      <c r="M186" s="6"/>
      <c r="N186" s="6"/>
      <c r="O186" s="6"/>
      <c r="P186" s="6"/>
      <c r="AC186" s="12"/>
    </row>
    <row r="187" spans="10:33" x14ac:dyDescent="0.4">
      <c r="J187" s="6"/>
      <c r="K187" s="6"/>
      <c r="L187" s="6"/>
      <c r="M187" s="6"/>
      <c r="N187" s="6"/>
      <c r="O187" s="6"/>
      <c r="P187" s="6"/>
      <c r="AC187" s="12"/>
    </row>
    <row r="188" spans="10:33" x14ac:dyDescent="0.4">
      <c r="J188" s="6"/>
      <c r="K188" s="6"/>
      <c r="L188" s="6"/>
      <c r="M188" s="6"/>
      <c r="N188" s="6"/>
      <c r="O188" s="6"/>
      <c r="P188" s="6"/>
      <c r="AC188" s="12"/>
    </row>
    <row r="189" spans="10:33" x14ac:dyDescent="0.4">
      <c r="J189" s="6"/>
      <c r="K189" s="6"/>
      <c r="L189" s="6"/>
      <c r="M189" s="6"/>
      <c r="N189" s="6"/>
      <c r="O189" s="6"/>
      <c r="P189" s="6"/>
      <c r="AC189" s="12"/>
    </row>
    <row r="190" spans="10:33" x14ac:dyDescent="0.4">
      <c r="J190" s="6"/>
      <c r="K190" s="6"/>
      <c r="L190" s="6"/>
      <c r="M190" s="6"/>
      <c r="N190" s="6"/>
      <c r="O190" s="6"/>
      <c r="P190" s="6"/>
      <c r="AC190" s="12"/>
    </row>
    <row r="191" spans="10:33" x14ac:dyDescent="0.4">
      <c r="J191" s="6"/>
      <c r="K191" s="6"/>
      <c r="L191" s="6"/>
      <c r="M191" s="6"/>
      <c r="N191" s="6"/>
      <c r="O191" s="6"/>
      <c r="P191" s="6"/>
      <c r="AC191" s="12"/>
    </row>
    <row r="192" spans="10:33" x14ac:dyDescent="0.4">
      <c r="J192" s="6"/>
      <c r="K192" s="6"/>
      <c r="L192" s="6"/>
      <c r="M192" s="6"/>
      <c r="N192" s="6"/>
      <c r="O192" s="6"/>
      <c r="P192" s="6"/>
      <c r="AC192" s="12"/>
    </row>
    <row r="193" spans="10:29" x14ac:dyDescent="0.4">
      <c r="J193" s="6"/>
      <c r="K193" s="6"/>
      <c r="L193" s="6"/>
      <c r="M193" s="6"/>
      <c r="N193" s="6"/>
      <c r="O193" s="6"/>
      <c r="P193" s="6"/>
      <c r="AC193" s="12"/>
    </row>
    <row r="194" spans="10:29" x14ac:dyDescent="0.4">
      <c r="J194" s="6"/>
      <c r="K194" s="6"/>
      <c r="L194" s="6"/>
      <c r="M194" s="6"/>
      <c r="N194" s="6"/>
      <c r="O194" s="6"/>
      <c r="P194" s="6"/>
      <c r="AC194" s="12"/>
    </row>
    <row r="195" spans="10:29" x14ac:dyDescent="0.4">
      <c r="J195" s="6"/>
      <c r="K195" s="6"/>
      <c r="L195" s="6"/>
      <c r="M195" s="6"/>
      <c r="N195" s="6"/>
      <c r="O195" s="6"/>
      <c r="P195" s="6"/>
      <c r="AC195" s="12"/>
    </row>
    <row r="196" spans="10:29" x14ac:dyDescent="0.4">
      <c r="J196" s="6"/>
      <c r="K196" s="6"/>
      <c r="L196" s="6"/>
      <c r="M196" s="6"/>
      <c r="N196" s="6"/>
      <c r="O196" s="6"/>
      <c r="P196" s="6"/>
      <c r="AC196" s="12"/>
    </row>
    <row r="197" spans="10:29" x14ac:dyDescent="0.4">
      <c r="J197" s="6"/>
      <c r="K197" s="6"/>
      <c r="L197" s="6"/>
      <c r="M197" s="6"/>
      <c r="N197" s="6"/>
      <c r="O197" s="6"/>
      <c r="P197" s="6"/>
      <c r="AC197" s="12"/>
    </row>
    <row r="198" spans="10:29" x14ac:dyDescent="0.4">
      <c r="J198" s="6"/>
      <c r="K198" s="6"/>
      <c r="L198" s="6"/>
      <c r="M198" s="6"/>
      <c r="N198" s="6"/>
      <c r="O198" s="6"/>
      <c r="P198" s="6"/>
      <c r="AC198" s="12"/>
    </row>
    <row r="199" spans="10:29" x14ac:dyDescent="0.4">
      <c r="J199" s="6"/>
      <c r="K199" s="6"/>
      <c r="L199" s="6"/>
      <c r="M199" s="6"/>
      <c r="N199" s="6"/>
      <c r="O199" s="6"/>
      <c r="P199" s="6"/>
      <c r="AC199" s="12"/>
    </row>
    <row r="200" spans="10:29" x14ac:dyDescent="0.4">
      <c r="J200" s="6"/>
      <c r="K200" s="6"/>
      <c r="L200" s="6"/>
      <c r="M200" s="6"/>
      <c r="N200" s="6"/>
      <c r="O200" s="6"/>
      <c r="P200" s="6"/>
      <c r="AC200" s="12"/>
    </row>
    <row r="201" spans="10:29" x14ac:dyDescent="0.4">
      <c r="J201" s="6"/>
      <c r="K201" s="6"/>
      <c r="L201" s="6"/>
      <c r="M201" s="6"/>
      <c r="N201" s="6"/>
      <c r="O201" s="6"/>
      <c r="P201" s="6"/>
      <c r="AC201" s="12"/>
    </row>
    <row r="202" spans="10:29" x14ac:dyDescent="0.4">
      <c r="J202" s="6"/>
      <c r="K202" s="6"/>
      <c r="L202" s="6"/>
      <c r="M202" s="6"/>
      <c r="N202" s="6"/>
      <c r="O202" s="6"/>
      <c r="P202" s="6"/>
      <c r="AC202" s="12"/>
    </row>
    <row r="203" spans="10:29" x14ac:dyDescent="0.4">
      <c r="J203" s="6"/>
      <c r="K203" s="6"/>
      <c r="L203" s="6"/>
      <c r="M203" s="6"/>
      <c r="N203" s="6"/>
      <c r="O203" s="6"/>
      <c r="P203" s="6"/>
      <c r="AC203" s="12"/>
    </row>
    <row r="204" spans="10:29" x14ac:dyDescent="0.4">
      <c r="J204" s="6"/>
      <c r="K204" s="6"/>
      <c r="L204" s="6"/>
      <c r="M204" s="6"/>
      <c r="N204" s="6"/>
      <c r="O204" s="6"/>
      <c r="P204" s="6"/>
      <c r="AC204" s="12"/>
    </row>
    <row r="205" spans="10:29" x14ac:dyDescent="0.4">
      <c r="J205" s="6"/>
      <c r="K205" s="6"/>
      <c r="L205" s="6"/>
      <c r="M205" s="6"/>
      <c r="N205" s="6"/>
      <c r="O205" s="6"/>
      <c r="P205" s="6"/>
      <c r="AC205" s="12"/>
    </row>
    <row r="206" spans="10:29" x14ac:dyDescent="0.4">
      <c r="J206" s="6"/>
      <c r="K206" s="6"/>
      <c r="L206" s="6"/>
      <c r="M206" s="6"/>
      <c r="N206" s="6"/>
      <c r="O206" s="6"/>
      <c r="P206" s="6"/>
      <c r="AC206" s="12"/>
    </row>
    <row r="207" spans="10:29" x14ac:dyDescent="0.4">
      <c r="J207" s="6"/>
      <c r="K207" s="6"/>
      <c r="L207" s="6"/>
      <c r="M207" s="6"/>
      <c r="N207" s="6"/>
      <c r="O207" s="6"/>
      <c r="P207" s="6"/>
      <c r="AC207" s="12"/>
    </row>
    <row r="208" spans="10:29" x14ac:dyDescent="0.4">
      <c r="J208" s="6"/>
      <c r="K208" s="6"/>
      <c r="L208" s="6"/>
      <c r="M208" s="6"/>
      <c r="N208" s="6"/>
      <c r="O208" s="6"/>
      <c r="P208" s="6"/>
      <c r="AC208" s="12"/>
    </row>
    <row r="209" spans="10:29" x14ac:dyDescent="0.4">
      <c r="J209" s="6"/>
      <c r="K209" s="6"/>
      <c r="L209" s="6"/>
      <c r="M209" s="6"/>
      <c r="N209" s="6"/>
      <c r="O209" s="6"/>
      <c r="P209" s="6"/>
      <c r="AC209" s="12"/>
    </row>
    <row r="210" spans="10:29" x14ac:dyDescent="0.4">
      <c r="J210" s="6"/>
      <c r="K210" s="6"/>
      <c r="L210" s="6"/>
      <c r="M210" s="6"/>
      <c r="N210" s="6"/>
      <c r="O210" s="6"/>
      <c r="P210" s="6"/>
      <c r="AC210" s="12"/>
    </row>
    <row r="211" spans="10:29" x14ac:dyDescent="0.4">
      <c r="J211" s="6"/>
      <c r="K211" s="6"/>
      <c r="L211" s="6"/>
      <c r="M211" s="6"/>
      <c r="N211" s="6"/>
      <c r="O211" s="6"/>
      <c r="P211" s="6"/>
      <c r="AC211" s="12"/>
    </row>
    <row r="212" spans="10:29" x14ac:dyDescent="0.4">
      <c r="J212" s="6"/>
      <c r="K212" s="6"/>
      <c r="L212" s="6"/>
      <c r="M212" s="6"/>
      <c r="N212" s="6"/>
      <c r="O212" s="6"/>
      <c r="P212" s="6"/>
      <c r="AC212" s="12"/>
    </row>
    <row r="213" spans="10:29" x14ac:dyDescent="0.4">
      <c r="J213" s="6"/>
      <c r="K213" s="6"/>
      <c r="L213" s="6"/>
      <c r="M213" s="6"/>
      <c r="N213" s="6"/>
      <c r="O213" s="6"/>
      <c r="P213" s="6"/>
      <c r="AC213" s="12"/>
    </row>
    <row r="214" spans="10:29" x14ac:dyDescent="0.4">
      <c r="J214" s="6"/>
      <c r="K214" s="6"/>
      <c r="L214" s="6"/>
      <c r="M214" s="6"/>
      <c r="N214" s="6"/>
      <c r="O214" s="6"/>
      <c r="P214" s="6"/>
      <c r="AC214" s="12"/>
    </row>
    <row r="215" spans="10:29" x14ac:dyDescent="0.4">
      <c r="J215" s="6"/>
      <c r="K215" s="6"/>
      <c r="L215" s="6"/>
      <c r="M215" s="6"/>
      <c r="N215" s="6"/>
      <c r="O215" s="6"/>
      <c r="P215" s="6"/>
      <c r="AC215" s="12"/>
    </row>
    <row r="216" spans="10:29" x14ac:dyDescent="0.4">
      <c r="J216" s="6"/>
      <c r="K216" s="6"/>
      <c r="L216" s="6"/>
      <c r="M216" s="6"/>
      <c r="N216" s="6"/>
      <c r="O216" s="6"/>
      <c r="P216" s="6"/>
      <c r="AC216" s="12"/>
    </row>
    <row r="217" spans="10:29" x14ac:dyDescent="0.4">
      <c r="J217" s="6"/>
      <c r="K217" s="6"/>
      <c r="L217" s="6"/>
      <c r="M217" s="6"/>
      <c r="N217" s="6"/>
      <c r="O217" s="6"/>
      <c r="P217" s="6"/>
      <c r="AC217" s="12"/>
    </row>
    <row r="218" spans="10:29" x14ac:dyDescent="0.4">
      <c r="J218" s="6"/>
      <c r="K218" s="6"/>
      <c r="L218" s="6"/>
      <c r="M218" s="6"/>
      <c r="N218" s="6"/>
      <c r="O218" s="6"/>
      <c r="P218" s="6"/>
      <c r="AC218" s="12"/>
    </row>
    <row r="219" spans="10:29" x14ac:dyDescent="0.4">
      <c r="J219" s="6"/>
      <c r="K219" s="6"/>
      <c r="L219" s="6"/>
      <c r="M219" s="6"/>
      <c r="N219" s="6"/>
      <c r="O219" s="6"/>
      <c r="P219" s="6"/>
      <c r="AC219" s="12"/>
    </row>
    <row r="220" spans="10:29" x14ac:dyDescent="0.4">
      <c r="J220" s="6"/>
      <c r="K220" s="6"/>
      <c r="L220" s="6"/>
      <c r="M220" s="6"/>
      <c r="N220" s="6"/>
      <c r="O220" s="6"/>
      <c r="P220" s="6"/>
      <c r="AC220" s="12"/>
    </row>
    <row r="221" spans="10:29" x14ac:dyDescent="0.4">
      <c r="J221" s="6"/>
      <c r="K221" s="6"/>
      <c r="L221" s="6"/>
      <c r="M221" s="6"/>
      <c r="N221" s="6"/>
      <c r="O221" s="6"/>
      <c r="P221" s="6"/>
      <c r="AC221" s="12"/>
    </row>
    <row r="222" spans="10:29" x14ac:dyDescent="0.4">
      <c r="J222" s="6"/>
      <c r="K222" s="6"/>
      <c r="L222" s="6"/>
      <c r="M222" s="6"/>
      <c r="N222" s="6"/>
      <c r="O222" s="6"/>
      <c r="P222" s="6"/>
      <c r="AC222" s="12"/>
    </row>
    <row r="223" spans="10:29" x14ac:dyDescent="0.4">
      <c r="J223" s="6"/>
      <c r="K223" s="6"/>
      <c r="L223" s="6"/>
      <c r="M223" s="6"/>
      <c r="N223" s="6"/>
      <c r="O223" s="6"/>
      <c r="P223" s="6"/>
      <c r="AC223" s="12"/>
    </row>
    <row r="224" spans="10:29" x14ac:dyDescent="0.4">
      <c r="J224" s="6"/>
      <c r="K224" s="6"/>
      <c r="L224" s="6"/>
      <c r="M224" s="6"/>
      <c r="N224" s="6"/>
      <c r="O224" s="6"/>
      <c r="P224" s="6"/>
      <c r="AC224" s="12"/>
    </row>
    <row r="225" spans="10:29" x14ac:dyDescent="0.4">
      <c r="J225" s="6"/>
      <c r="K225" s="6"/>
      <c r="L225" s="6"/>
      <c r="M225" s="6"/>
      <c r="N225" s="6"/>
      <c r="O225" s="6"/>
      <c r="P225" s="6"/>
      <c r="AC225" s="12"/>
    </row>
    <row r="226" spans="10:29" x14ac:dyDescent="0.4">
      <c r="J226" s="6"/>
      <c r="K226" s="6"/>
      <c r="L226" s="6"/>
      <c r="M226" s="6"/>
      <c r="N226" s="6"/>
      <c r="O226" s="6"/>
      <c r="P226" s="6"/>
      <c r="AC226" s="12"/>
    </row>
    <row r="227" spans="10:29" x14ac:dyDescent="0.4">
      <c r="J227" s="6"/>
      <c r="K227" s="6"/>
      <c r="L227" s="6"/>
      <c r="M227" s="6"/>
      <c r="N227" s="6"/>
      <c r="O227" s="6"/>
      <c r="P227" s="6"/>
      <c r="AC227" s="12"/>
    </row>
    <row r="228" spans="10:29" x14ac:dyDescent="0.4">
      <c r="J228" s="6"/>
      <c r="K228" s="6"/>
      <c r="L228" s="6"/>
      <c r="M228" s="6"/>
      <c r="N228" s="6"/>
      <c r="O228" s="6"/>
      <c r="P228" s="6"/>
      <c r="AC228" s="12"/>
    </row>
    <row r="229" spans="10:29" x14ac:dyDescent="0.4">
      <c r="J229" s="6"/>
      <c r="K229" s="6"/>
      <c r="L229" s="6"/>
      <c r="M229" s="6"/>
      <c r="N229" s="6"/>
      <c r="O229" s="6"/>
      <c r="P229" s="6"/>
      <c r="AC229" s="12"/>
    </row>
    <row r="230" spans="10:29" x14ac:dyDescent="0.4">
      <c r="J230" s="6"/>
      <c r="K230" s="6"/>
      <c r="L230" s="6"/>
      <c r="M230" s="6"/>
      <c r="N230" s="6"/>
      <c r="O230" s="6"/>
      <c r="P230" s="6"/>
      <c r="AC230" s="12"/>
    </row>
    <row r="231" spans="10:29" x14ac:dyDescent="0.4">
      <c r="J231" s="6"/>
      <c r="K231" s="6"/>
      <c r="L231" s="6"/>
      <c r="M231" s="6"/>
      <c r="N231" s="6"/>
      <c r="O231" s="6"/>
      <c r="P231" s="6"/>
      <c r="AC231" s="12"/>
    </row>
    <row r="232" spans="10:29" x14ac:dyDescent="0.4">
      <c r="J232" s="6"/>
      <c r="K232" s="6"/>
      <c r="L232" s="6"/>
      <c r="M232" s="6"/>
      <c r="N232" s="6"/>
      <c r="O232" s="6"/>
      <c r="P232" s="6"/>
      <c r="AC232" s="12"/>
    </row>
    <row r="233" spans="10:29" x14ac:dyDescent="0.4">
      <c r="J233" s="6"/>
      <c r="K233" s="6"/>
      <c r="L233" s="6"/>
      <c r="M233" s="6"/>
      <c r="N233" s="6"/>
      <c r="O233" s="6"/>
      <c r="P233" s="6"/>
      <c r="AC233" s="12"/>
    </row>
    <row r="234" spans="10:29" x14ac:dyDescent="0.4">
      <c r="J234" s="6"/>
      <c r="K234" s="6"/>
      <c r="L234" s="6"/>
      <c r="M234" s="6"/>
      <c r="N234" s="6"/>
      <c r="O234" s="6"/>
      <c r="P234" s="6"/>
      <c r="AC234" s="12"/>
    </row>
    <row r="235" spans="10:29" x14ac:dyDescent="0.4">
      <c r="J235" s="6"/>
      <c r="K235" s="6"/>
      <c r="L235" s="6"/>
      <c r="M235" s="6"/>
      <c r="N235" s="6"/>
      <c r="O235" s="6"/>
      <c r="P235" s="6"/>
      <c r="AC235" s="12"/>
    </row>
    <row r="236" spans="10:29" x14ac:dyDescent="0.4">
      <c r="J236" s="6"/>
      <c r="K236" s="6"/>
      <c r="L236" s="6"/>
      <c r="M236" s="6"/>
      <c r="N236" s="6"/>
      <c r="O236" s="6"/>
      <c r="P236" s="6"/>
      <c r="AC236" s="12"/>
    </row>
    <row r="237" spans="10:29" x14ac:dyDescent="0.4">
      <c r="J237" s="6"/>
      <c r="K237" s="6"/>
      <c r="L237" s="6"/>
      <c r="M237" s="6"/>
      <c r="N237" s="6"/>
      <c r="O237" s="6"/>
      <c r="P237" s="6"/>
      <c r="AC237" s="12"/>
    </row>
    <row r="238" spans="10:29" x14ac:dyDescent="0.4">
      <c r="J238" s="6"/>
      <c r="K238" s="6"/>
      <c r="L238" s="6"/>
      <c r="M238" s="6"/>
      <c r="N238" s="6"/>
      <c r="O238" s="6"/>
      <c r="P238" s="6"/>
      <c r="AC238" s="12"/>
    </row>
    <row r="239" spans="10:29" x14ac:dyDescent="0.4">
      <c r="J239" s="6"/>
      <c r="K239" s="6"/>
      <c r="L239" s="6"/>
      <c r="M239" s="6"/>
      <c r="N239" s="6"/>
      <c r="O239" s="6"/>
      <c r="P239" s="6"/>
      <c r="AC239" s="12"/>
    </row>
    <row r="240" spans="10:29" x14ac:dyDescent="0.4">
      <c r="J240" s="6"/>
      <c r="K240" s="6"/>
      <c r="L240" s="6"/>
      <c r="M240" s="6"/>
      <c r="N240" s="6"/>
      <c r="O240" s="6"/>
      <c r="P240" s="6"/>
      <c r="AC240" s="12"/>
    </row>
    <row r="241" spans="10:29" x14ac:dyDescent="0.4">
      <c r="J241" s="6"/>
      <c r="K241" s="6"/>
      <c r="L241" s="6"/>
      <c r="M241" s="6"/>
      <c r="N241" s="6"/>
      <c r="O241" s="6"/>
      <c r="P241" s="6"/>
      <c r="AC241" s="12"/>
    </row>
    <row r="242" spans="10:29" x14ac:dyDescent="0.4">
      <c r="J242" s="6"/>
      <c r="K242" s="6"/>
      <c r="L242" s="6"/>
      <c r="M242" s="6"/>
      <c r="N242" s="6"/>
      <c r="O242" s="6"/>
      <c r="P242" s="6"/>
      <c r="AC242" s="12"/>
    </row>
    <row r="243" spans="10:29" x14ac:dyDescent="0.4">
      <c r="J243" s="6"/>
      <c r="K243" s="6"/>
      <c r="L243" s="6"/>
      <c r="M243" s="6"/>
      <c r="N243" s="6"/>
      <c r="O243" s="6"/>
      <c r="P243" s="6"/>
      <c r="AC243" s="12"/>
    </row>
    <row r="244" spans="10:29" x14ac:dyDescent="0.4">
      <c r="J244" s="6"/>
      <c r="K244" s="6"/>
      <c r="L244" s="6"/>
      <c r="M244" s="6"/>
      <c r="N244" s="6"/>
      <c r="O244" s="6"/>
      <c r="P244" s="6"/>
      <c r="AC244" s="12"/>
    </row>
    <row r="245" spans="10:29" x14ac:dyDescent="0.4">
      <c r="J245" s="6"/>
      <c r="K245" s="6"/>
      <c r="L245" s="6"/>
      <c r="M245" s="6"/>
      <c r="N245" s="6"/>
      <c r="O245" s="6"/>
      <c r="P245" s="6"/>
      <c r="AC245" s="12"/>
    </row>
    <row r="246" spans="10:29" x14ac:dyDescent="0.4">
      <c r="J246" s="6"/>
      <c r="K246" s="6"/>
      <c r="L246" s="6"/>
      <c r="M246" s="6"/>
      <c r="N246" s="6"/>
      <c r="O246" s="6"/>
      <c r="P246" s="6"/>
      <c r="AC246" s="12"/>
    </row>
    <row r="247" spans="10:29" x14ac:dyDescent="0.4">
      <c r="J247" s="6"/>
      <c r="K247" s="6"/>
      <c r="L247" s="6"/>
      <c r="M247" s="6"/>
      <c r="N247" s="6"/>
      <c r="O247" s="6"/>
      <c r="P247" s="6"/>
      <c r="AC247" s="12"/>
    </row>
    <row r="248" spans="10:29" x14ac:dyDescent="0.4">
      <c r="J248" s="6"/>
      <c r="K248" s="6"/>
      <c r="L248" s="6"/>
      <c r="M248" s="6"/>
      <c r="N248" s="6"/>
      <c r="O248" s="6"/>
      <c r="P248" s="6"/>
      <c r="AC248" s="12"/>
    </row>
    <row r="249" spans="10:29" x14ac:dyDescent="0.4">
      <c r="J249" s="6"/>
      <c r="K249" s="6"/>
      <c r="L249" s="6"/>
      <c r="M249" s="6"/>
      <c r="N249" s="6"/>
      <c r="O249" s="6"/>
      <c r="P249" s="6"/>
      <c r="AC249" s="12"/>
    </row>
    <row r="250" spans="10:29" x14ac:dyDescent="0.4">
      <c r="J250" s="6"/>
      <c r="K250" s="6"/>
      <c r="L250" s="6"/>
      <c r="M250" s="6"/>
      <c r="N250" s="6"/>
      <c r="O250" s="6"/>
      <c r="P250" s="6"/>
      <c r="AC250" s="12"/>
    </row>
    <row r="251" spans="10:29" x14ac:dyDescent="0.4">
      <c r="J251" s="6"/>
      <c r="K251" s="6"/>
      <c r="L251" s="6"/>
      <c r="M251" s="6"/>
      <c r="N251" s="6"/>
      <c r="O251" s="6"/>
      <c r="P251" s="6"/>
      <c r="AC251" s="12"/>
    </row>
    <row r="252" spans="10:29" x14ac:dyDescent="0.4">
      <c r="J252" s="6"/>
      <c r="K252" s="6"/>
      <c r="L252" s="6"/>
      <c r="M252" s="6"/>
      <c r="N252" s="6"/>
      <c r="O252" s="6"/>
      <c r="P252" s="6"/>
      <c r="AC252" s="12"/>
    </row>
    <row r="253" spans="10:29" x14ac:dyDescent="0.4">
      <c r="J253" s="6"/>
      <c r="K253" s="6"/>
      <c r="L253" s="6"/>
      <c r="M253" s="6"/>
      <c r="N253" s="6"/>
      <c r="O253" s="6"/>
      <c r="P253" s="6"/>
      <c r="AC253" s="12"/>
    </row>
    <row r="254" spans="10:29" x14ac:dyDescent="0.4">
      <c r="J254" s="6"/>
      <c r="K254" s="6"/>
      <c r="L254" s="6"/>
      <c r="M254" s="6"/>
      <c r="N254" s="6"/>
      <c r="O254" s="6"/>
      <c r="P254" s="6"/>
      <c r="AC254" s="12"/>
    </row>
    <row r="255" spans="10:29" x14ac:dyDescent="0.4">
      <c r="J255" s="6"/>
      <c r="K255" s="6"/>
      <c r="L255" s="6"/>
      <c r="M255" s="6"/>
      <c r="N255" s="6"/>
      <c r="O255" s="6"/>
      <c r="P255" s="6"/>
      <c r="AC255" s="12"/>
    </row>
    <row r="256" spans="10:29" x14ac:dyDescent="0.4">
      <c r="J256" s="6"/>
      <c r="K256" s="6"/>
      <c r="L256" s="6"/>
      <c r="M256" s="6"/>
      <c r="N256" s="6"/>
      <c r="O256" s="6"/>
      <c r="P256" s="6"/>
      <c r="AC256" s="12"/>
    </row>
    <row r="257" spans="10:29" x14ac:dyDescent="0.4">
      <c r="J257" s="6"/>
      <c r="K257" s="6"/>
      <c r="L257" s="6"/>
      <c r="M257" s="6"/>
      <c r="N257" s="6"/>
      <c r="O257" s="6"/>
      <c r="P257" s="6"/>
      <c r="AC257" s="12"/>
    </row>
    <row r="258" spans="10:29" x14ac:dyDescent="0.4">
      <c r="J258" s="6"/>
      <c r="K258" s="6"/>
      <c r="L258" s="6"/>
      <c r="M258" s="6"/>
      <c r="N258" s="6"/>
      <c r="O258" s="6"/>
      <c r="P258" s="6"/>
      <c r="AC258" s="12"/>
    </row>
    <row r="259" spans="10:29" x14ac:dyDescent="0.4">
      <c r="J259" s="6"/>
      <c r="K259" s="6"/>
      <c r="L259" s="6"/>
      <c r="M259" s="6"/>
      <c r="N259" s="6"/>
      <c r="O259" s="6"/>
      <c r="P259" s="6"/>
      <c r="AC259" s="12"/>
    </row>
    <row r="260" spans="10:29" x14ac:dyDescent="0.4">
      <c r="J260" s="6"/>
      <c r="K260" s="6"/>
      <c r="L260" s="6"/>
      <c r="M260" s="6"/>
      <c r="N260" s="6"/>
      <c r="O260" s="6"/>
      <c r="P260" s="6"/>
      <c r="AC260" s="12"/>
    </row>
    <row r="261" spans="10:29" x14ac:dyDescent="0.4">
      <c r="J261" s="6"/>
      <c r="K261" s="6"/>
      <c r="L261" s="6"/>
      <c r="M261" s="6"/>
      <c r="N261" s="6"/>
      <c r="O261" s="6"/>
      <c r="P261" s="6"/>
      <c r="AC261" s="12"/>
    </row>
    <row r="262" spans="10:29" x14ac:dyDescent="0.4">
      <c r="AC262" s="12"/>
    </row>
    <row r="263" spans="10:29" x14ac:dyDescent="0.4">
      <c r="AC263" s="12"/>
    </row>
    <row r="264" spans="10:29" x14ac:dyDescent="0.4">
      <c r="AC264" s="12"/>
    </row>
    <row r="265" spans="10:29" x14ac:dyDescent="0.4">
      <c r="AC265" s="12"/>
    </row>
    <row r="266" spans="10:29" x14ac:dyDescent="0.4">
      <c r="AC266" s="12"/>
    </row>
    <row r="267" spans="10:29" x14ac:dyDescent="0.4">
      <c r="AC267" s="12"/>
    </row>
    <row r="268" spans="10:29" x14ac:dyDescent="0.4">
      <c r="AC268" s="12"/>
    </row>
    <row r="269" spans="10:29" x14ac:dyDescent="0.4">
      <c r="AC269" s="12"/>
    </row>
    <row r="270" spans="10:29" x14ac:dyDescent="0.4">
      <c r="AC270" s="12"/>
    </row>
    <row r="271" spans="10:29" x14ac:dyDescent="0.4">
      <c r="AC271" s="12"/>
    </row>
    <row r="272" spans="10:29" x14ac:dyDescent="0.4">
      <c r="AC272" s="12"/>
    </row>
  </sheetData>
  <mergeCells count="8">
    <mergeCell ref="A1:M1"/>
    <mergeCell ref="AC1:AE1"/>
    <mergeCell ref="B2:D2"/>
    <mergeCell ref="E2:I2"/>
    <mergeCell ref="J2:K2"/>
    <mergeCell ref="L2:M2"/>
    <mergeCell ref="N2:O2"/>
    <mergeCell ref="AD2:AE2"/>
  </mergeCells>
  <phoneticPr fontId="2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Figure4.2.13</vt:lpstr>
      <vt:lpstr>Figure4.2.12</vt:lpstr>
      <vt:lpstr>Figure4.2.11</vt:lpstr>
      <vt:lpstr>Figure4.2.10</vt:lpstr>
      <vt:lpstr>Figure4.2.9</vt:lpstr>
      <vt:lpstr>Figure4.2.7</vt:lpstr>
      <vt:lpstr>Figure4.2.5</vt:lpstr>
      <vt:lpstr>Figure 4.2.3</vt:lpstr>
      <vt:lpstr>Figure 4.2.1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jykim</dc:creator>
  <cp:lastModifiedBy>Jeyeon KIM</cp:lastModifiedBy>
  <dcterms:created xsi:type="dcterms:W3CDTF">2021-10-18T17:27:07Z</dcterms:created>
  <dcterms:modified xsi:type="dcterms:W3CDTF">2021-10-19T16:47:02Z</dcterms:modified>
</cp:coreProperties>
</file>