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ru\Documents\Online Assignments\DA -Project\"/>
    </mc:Choice>
  </mc:AlternateContent>
  <bookViews>
    <workbookView xWindow="0" yWindow="0" windowWidth="20490" windowHeight="7620"/>
  </bookViews>
  <sheets>
    <sheet name="Financial Apprisal" sheetId="1" r:id="rId1"/>
    <sheet name="Financial model" sheetId="2" r:id="rId2"/>
    <sheet name="Market NPV" sheetId="3" r:id="rId3"/>
  </sheets>
  <externalReferences>
    <externalReference r:id="rId4"/>
  </externalReferences>
  <definedNames>
    <definedName name="_xlchart.v1.0" hidden="1">[1]Dashbboards!$B$3:$B$16</definedName>
    <definedName name="_xlchart.v1.1" hidden="1">[1]Dashbboards!$C$3:$C$16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E5" i="3"/>
  <c r="H4" i="3"/>
  <c r="E4" i="3"/>
  <c r="F30" i="1" l="1"/>
  <c r="F32" i="1" s="1"/>
  <c r="F11" i="1"/>
  <c r="F9" i="1"/>
  <c r="B36" i="1"/>
  <c r="B18" i="1"/>
</calcChain>
</file>

<file path=xl/sharedStrings.xml><?xml version="1.0" encoding="utf-8"?>
<sst xmlns="http://schemas.openxmlformats.org/spreadsheetml/2006/main" count="97" uniqueCount="50">
  <si>
    <t>Architecture</t>
  </si>
  <si>
    <t>Staff Training</t>
  </si>
  <si>
    <t>Best Contractor</t>
  </si>
  <si>
    <t>Foundation costs</t>
  </si>
  <si>
    <t>Fitting Costs</t>
  </si>
  <si>
    <t>Health and safety</t>
  </si>
  <si>
    <t>Structure Costs</t>
  </si>
  <si>
    <t>Lifts Inspections</t>
  </si>
  <si>
    <t>Marketing Campaign</t>
  </si>
  <si>
    <t>Establishment agreement</t>
  </si>
  <si>
    <t>Option2</t>
  </si>
  <si>
    <t>Land document preparation</t>
  </si>
  <si>
    <t>Structure costs</t>
  </si>
  <si>
    <t>Foundation overhead</t>
  </si>
  <si>
    <t>Structure Overhead</t>
  </si>
  <si>
    <t>Fitting Overhead</t>
  </si>
  <si>
    <t>Total Expense</t>
  </si>
  <si>
    <t>Option1</t>
  </si>
  <si>
    <t>Income</t>
  </si>
  <si>
    <t>Restaurant</t>
  </si>
  <si>
    <t>Airthrey</t>
  </si>
  <si>
    <t>Lossburn</t>
  </si>
  <si>
    <t>Balquharm</t>
  </si>
  <si>
    <t>income per year</t>
  </si>
  <si>
    <t>Ski-shop</t>
  </si>
  <si>
    <t>Total income</t>
  </si>
  <si>
    <t>7-Ski-lifts</t>
  </si>
  <si>
    <t>Construction Expenses</t>
  </si>
  <si>
    <t>Operating Cost</t>
  </si>
  <si>
    <t>operting cost</t>
  </si>
  <si>
    <t>Profits</t>
  </si>
  <si>
    <t>Option 2 Expenses</t>
  </si>
  <si>
    <t xml:space="preserve">Documen prep and various </t>
  </si>
  <si>
    <t>Staructure costs</t>
  </si>
  <si>
    <t>Expenses option 1</t>
  </si>
  <si>
    <t>Document preparation and  various fee</t>
  </si>
  <si>
    <t>Best contractor</t>
  </si>
  <si>
    <t>Stracture costs</t>
  </si>
  <si>
    <t>Stracture overhead</t>
  </si>
  <si>
    <t>Lifts inspection</t>
  </si>
  <si>
    <t>Marketing Compaign</t>
  </si>
  <si>
    <t>Establish agreement</t>
  </si>
  <si>
    <t>Financial NVP of Marketing Sub-Section</t>
  </si>
  <si>
    <t>Options</t>
  </si>
  <si>
    <t>Income per skier</t>
  </si>
  <si>
    <t xml:space="preserve"> number of skier per year</t>
  </si>
  <si>
    <t>Rate</t>
  </si>
  <si>
    <t>Total income per year</t>
  </si>
  <si>
    <t>Period</t>
  </si>
  <si>
    <t>inevestment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</si>
</sst>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Open Sans"/>
    </font>
    <font>
      <sz val="12"/>
      <color theme="1"/>
      <name val="Calibri"/>
      <family val="2"/>
    </font>
    <font>
      <sz val="10"/>
      <color theme="1"/>
      <name val="Open Sans"/>
    </font>
    <font>
      <sz val="11"/>
      <color rgb="FF00B0F0"/>
      <name val="Calibri"/>
      <family val="2"/>
      <scheme val="minor"/>
    </font>
    <font>
      <b/>
      <sz val="12"/>
      <color theme="1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/>
    <xf numFmtId="164" fontId="3" fillId="0" borderId="0" xfId="0" applyNumberFormat="1" applyFont="1"/>
    <xf numFmtId="0" fontId="0" fillId="0" borderId="0" xfId="0" applyFont="1" applyAlignment="1"/>
    <xf numFmtId="0" fontId="4" fillId="0" borderId="1" xfId="0" applyFont="1" applyBorder="1"/>
    <xf numFmtId="0" fontId="4" fillId="0" borderId="1" xfId="0" applyFont="1" applyFill="1" applyBorder="1" applyAlignment="1"/>
    <xf numFmtId="164" fontId="3" fillId="0" borderId="0" xfId="0" applyNumberFormat="1" applyFont="1" applyAlignment="1"/>
    <xf numFmtId="0" fontId="1" fillId="0" borderId="0" xfId="0" applyFont="1"/>
    <xf numFmtId="164" fontId="1" fillId="0" borderId="0" xfId="0" applyNumberFormat="1" applyFont="1"/>
    <xf numFmtId="0" fontId="5" fillId="0" borderId="0" xfId="0" applyFont="1"/>
    <xf numFmtId="164" fontId="6" fillId="0" borderId="0" xfId="0" applyNumberFormat="1" applyFont="1" applyAlignment="1"/>
    <xf numFmtId="0" fontId="7" fillId="0" borderId="0" xfId="0" applyFont="1"/>
    <xf numFmtId="0" fontId="3" fillId="0" borderId="0" xfId="0" applyFont="1"/>
    <xf numFmtId="0" fontId="4" fillId="0" borderId="1" xfId="0" applyFont="1" applyBorder="1" applyAlignment="1">
      <alignment vertical="top"/>
    </xf>
    <xf numFmtId="0" fontId="4" fillId="0" borderId="1" xfId="0" applyFont="1" applyFill="1" applyBorder="1" applyAlignment="1">
      <alignment vertical="top"/>
    </xf>
    <xf numFmtId="8" fontId="0" fillId="0" borderId="0" xfId="0" applyNumberForma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[1]Dashbboards!$B$19:$B$32</c:f>
              <c:strCache>
                <c:ptCount val="14"/>
                <c:pt idx="0">
                  <c:v>Document preparation and  various fee</c:v>
                </c:pt>
                <c:pt idx="1">
                  <c:v>Architecture</c:v>
                </c:pt>
                <c:pt idx="2">
                  <c:v>Staff Training</c:v>
                </c:pt>
                <c:pt idx="3">
                  <c:v>Best contractor</c:v>
                </c:pt>
                <c:pt idx="4">
                  <c:v>Foundation costs</c:v>
                </c:pt>
                <c:pt idx="5">
                  <c:v>Stracture costs</c:v>
                </c:pt>
                <c:pt idx="6">
                  <c:v>Fitting Costs</c:v>
                </c:pt>
                <c:pt idx="7">
                  <c:v>Health and safety</c:v>
                </c:pt>
                <c:pt idx="8">
                  <c:v>Foundation overhead</c:v>
                </c:pt>
                <c:pt idx="9">
                  <c:v>Stracture overhead</c:v>
                </c:pt>
                <c:pt idx="11">
                  <c:v>Lifts inspection</c:v>
                </c:pt>
                <c:pt idx="12">
                  <c:v>Marketing Compaign</c:v>
                </c:pt>
                <c:pt idx="13">
                  <c:v>Establish agreement</c:v>
                </c:pt>
              </c:strCache>
            </c:strRef>
          </c:cat>
          <c:val>
            <c:numRef>
              <c:f>[1]Dashbboards!$C$19:$C$32</c:f>
              <c:numCache>
                <c:formatCode>General</c:formatCode>
                <c:ptCount val="14"/>
                <c:pt idx="0">
                  <c:v>100000</c:v>
                </c:pt>
                <c:pt idx="1">
                  <c:v>250000</c:v>
                </c:pt>
                <c:pt idx="2">
                  <c:v>20000</c:v>
                </c:pt>
                <c:pt idx="3">
                  <c:v>33800</c:v>
                </c:pt>
                <c:pt idx="4">
                  <c:v>700000</c:v>
                </c:pt>
                <c:pt idx="5">
                  <c:v>950000</c:v>
                </c:pt>
                <c:pt idx="6">
                  <c:v>460000</c:v>
                </c:pt>
                <c:pt idx="7">
                  <c:v>20000</c:v>
                </c:pt>
                <c:pt idx="8">
                  <c:v>54000</c:v>
                </c:pt>
                <c:pt idx="9">
                  <c:v>48000</c:v>
                </c:pt>
                <c:pt idx="11">
                  <c:v>30000</c:v>
                </c:pt>
                <c:pt idx="12">
                  <c:v>200000</c:v>
                </c:pt>
                <c:pt idx="13">
                  <c:v>20000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33B-4E16-B3A1-5D3F30ABD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541124"/>
        <c:axId val="1103351292"/>
      </c:barChart>
      <c:catAx>
        <c:axId val="197954112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3351292"/>
        <c:crosses val="autoZero"/>
        <c:auto val="1"/>
        <c:lblAlgn val="ctr"/>
        <c:lblOffset val="100"/>
        <c:noMultiLvlLbl val="1"/>
      </c:catAx>
      <c:valAx>
        <c:axId val="11033512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9541124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Option 2Expenses</a:t>
            </a:r>
          </a:p>
        </cx:rich>
      </cx:tx>
    </cx:title>
    <cx:plotArea>
      <cx:plotAreaRegion>
        <cx:series layoutId="clusteredColumn" uniqueId="{3CA96861-F291-446C-BFB5-F42F398E81B0}">
          <cx:dataId val="0"/>
          <cx:layoutPr>
            <cx:aggregation/>
          </cx:layoutPr>
          <cx:axisId val="1"/>
        </cx:series>
        <cx:series layoutId="paretoLine" ownerIdx="0" uniqueId="{6639DC1C-7568-4153-A890-5421AA9A557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219075</xdr:colOff>
      <xdr:row>18</xdr:row>
      <xdr:rowOff>76200</xdr:rowOff>
    </xdr:from>
    <xdr:ext cx="6743700" cy="2695575"/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3</xdr:col>
      <xdr:colOff>409575</xdr:colOff>
      <xdr:row>1</xdr:row>
      <xdr:rowOff>180974</xdr:rowOff>
    </xdr:from>
    <xdr:to>
      <xdr:col>8</xdr:col>
      <xdr:colOff>800100</xdr:colOff>
      <xdr:row>16</xdr:row>
      <xdr:rowOff>142874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ru/Downloads/SaaS%20Financial%20Model%20Template%20by%20Chargebe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ashbboards"/>
      <sheetName val="P&amp;L"/>
      <sheetName val="Revenue"/>
      <sheetName val="Employee Cost"/>
      <sheetName val="Non Employee Cost"/>
      <sheetName val="Unit Economics"/>
    </sheetNames>
    <sheetDataSet>
      <sheetData sheetId="0"/>
      <sheetData sheetId="1">
        <row r="3">
          <cell r="B3" t="str">
            <v>Option 2 Expenses</v>
          </cell>
          <cell r="C3">
            <v>900000</v>
          </cell>
        </row>
        <row r="4">
          <cell r="B4" t="str">
            <v xml:space="preserve">Documen prep and various </v>
          </cell>
        </row>
        <row r="5">
          <cell r="B5" t="str">
            <v>Architecture</v>
          </cell>
          <cell r="C5">
            <v>500000</v>
          </cell>
        </row>
        <row r="6">
          <cell r="B6" t="str">
            <v>Staff Training</v>
          </cell>
          <cell r="C6">
            <v>40000</v>
          </cell>
        </row>
        <row r="7">
          <cell r="B7" t="str">
            <v>Best Contractor</v>
          </cell>
          <cell r="C7">
            <v>47000</v>
          </cell>
        </row>
        <row r="8">
          <cell r="B8" t="str">
            <v>Foundation costs</v>
          </cell>
        </row>
        <row r="9">
          <cell r="B9" t="str">
            <v>Staructure costs</v>
          </cell>
          <cell r="C9">
            <v>950000</v>
          </cell>
        </row>
        <row r="10">
          <cell r="B10" t="str">
            <v>Fitting Costs</v>
          </cell>
          <cell r="C10">
            <v>46000</v>
          </cell>
        </row>
        <row r="11">
          <cell r="B11" t="str">
            <v>Health and safety</v>
          </cell>
          <cell r="C11">
            <v>40000</v>
          </cell>
        </row>
        <row r="12">
          <cell r="B12" t="str">
            <v>Foundation costs</v>
          </cell>
          <cell r="C12">
            <v>700000</v>
          </cell>
        </row>
        <row r="13">
          <cell r="B13" t="str">
            <v>Structure Costs</v>
          </cell>
          <cell r="C13">
            <v>95000</v>
          </cell>
        </row>
        <row r="14">
          <cell r="B14" t="str">
            <v>Lifts Inspections</v>
          </cell>
          <cell r="C14">
            <v>70000</v>
          </cell>
        </row>
        <row r="15">
          <cell r="B15" t="str">
            <v>Marketing Campaign</v>
          </cell>
          <cell r="C15">
            <v>200000</v>
          </cell>
        </row>
        <row r="16">
          <cell r="B16" t="str">
            <v>Establishment agreement</v>
          </cell>
          <cell r="C16">
            <v>200000</v>
          </cell>
        </row>
        <row r="19">
          <cell r="B19" t="str">
            <v>Document preparation and  various fee</v>
          </cell>
          <cell r="C19">
            <v>100000</v>
          </cell>
        </row>
        <row r="20">
          <cell r="B20" t="str">
            <v>Architecture</v>
          </cell>
          <cell r="C20">
            <v>250000</v>
          </cell>
        </row>
        <row r="21">
          <cell r="B21" t="str">
            <v>Staff Training</v>
          </cell>
          <cell r="C21">
            <v>20000</v>
          </cell>
        </row>
        <row r="22">
          <cell r="B22" t="str">
            <v>Best contractor</v>
          </cell>
          <cell r="C22">
            <v>33800</v>
          </cell>
        </row>
        <row r="23">
          <cell r="B23" t="str">
            <v>Foundation costs</v>
          </cell>
          <cell r="C23">
            <v>700000</v>
          </cell>
        </row>
        <row r="24">
          <cell r="B24" t="str">
            <v>Stracture costs</v>
          </cell>
          <cell r="C24">
            <v>950000</v>
          </cell>
        </row>
        <row r="25">
          <cell r="B25" t="str">
            <v>Fitting Costs</v>
          </cell>
          <cell r="C25">
            <v>460000</v>
          </cell>
        </row>
        <row r="26">
          <cell r="B26" t="str">
            <v>Health and safety</v>
          </cell>
          <cell r="C26">
            <v>20000</v>
          </cell>
        </row>
        <row r="27">
          <cell r="B27" t="str">
            <v>Foundation overhead</v>
          </cell>
          <cell r="C27">
            <v>54000</v>
          </cell>
        </row>
        <row r="28">
          <cell r="B28" t="str">
            <v>Stracture overhead</v>
          </cell>
          <cell r="C28">
            <v>48000</v>
          </cell>
        </row>
        <row r="30">
          <cell r="B30" t="str">
            <v>Lifts inspection</v>
          </cell>
          <cell r="C30">
            <v>30000</v>
          </cell>
        </row>
        <row r="31">
          <cell r="B31" t="str">
            <v>Marketing Compaign</v>
          </cell>
          <cell r="C31">
            <v>200000</v>
          </cell>
        </row>
        <row r="32">
          <cell r="B32" t="str">
            <v>Establish agreement</v>
          </cell>
          <cell r="C32">
            <v>20000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J31" sqref="J31"/>
    </sheetView>
  </sheetViews>
  <sheetFormatPr defaultRowHeight="15"/>
  <cols>
    <col min="1" max="1" width="27.5703125" customWidth="1"/>
    <col min="2" max="2" width="33.28515625" customWidth="1"/>
    <col min="5" max="5" width="13.85546875" customWidth="1"/>
    <col min="6" max="6" width="16.28515625" customWidth="1"/>
  </cols>
  <sheetData>
    <row r="1" spans="1:6" ht="15.75">
      <c r="A1" s="1" t="s">
        <v>10</v>
      </c>
      <c r="B1" s="2"/>
      <c r="C1" s="3"/>
    </row>
    <row r="2" spans="1:6" ht="15.75">
      <c r="A2" s="1" t="s">
        <v>27</v>
      </c>
      <c r="B2" s="2"/>
      <c r="C2" s="3"/>
      <c r="E2" s="7" t="s">
        <v>18</v>
      </c>
    </row>
    <row r="3" spans="1:6" ht="15.75">
      <c r="A3" s="4" t="s">
        <v>0</v>
      </c>
      <c r="B3" s="2">
        <v>500000</v>
      </c>
      <c r="C3" s="3"/>
      <c r="E3" s="7" t="s">
        <v>19</v>
      </c>
      <c r="F3" s="7" t="s">
        <v>23</v>
      </c>
    </row>
    <row r="4" spans="1:6" ht="15.75">
      <c r="A4" s="4" t="s">
        <v>1</v>
      </c>
      <c r="B4" s="2">
        <v>40000</v>
      </c>
      <c r="C4" s="3"/>
      <c r="E4" t="s">
        <v>20</v>
      </c>
      <c r="F4" s="9">
        <v>2500000</v>
      </c>
    </row>
    <row r="5" spans="1:6" ht="15.75">
      <c r="A5" s="4" t="s">
        <v>2</v>
      </c>
      <c r="B5" s="2">
        <v>47000</v>
      </c>
      <c r="C5" s="3"/>
      <c r="E5" t="s">
        <v>21</v>
      </c>
      <c r="F5" s="9">
        <v>6500000</v>
      </c>
    </row>
    <row r="6" spans="1:6" ht="15.75">
      <c r="A6" s="5" t="s">
        <v>12</v>
      </c>
      <c r="B6" s="6">
        <v>950000</v>
      </c>
      <c r="C6" s="3"/>
      <c r="E6" t="s">
        <v>22</v>
      </c>
      <c r="F6" s="9">
        <v>7500000</v>
      </c>
    </row>
    <row r="7" spans="1:6" ht="15.75">
      <c r="A7" s="5" t="s">
        <v>4</v>
      </c>
      <c r="B7" s="6">
        <v>46000</v>
      </c>
      <c r="C7" s="3"/>
      <c r="E7" t="s">
        <v>26</v>
      </c>
      <c r="F7" s="9">
        <v>8000000</v>
      </c>
    </row>
    <row r="8" spans="1:6" ht="15.75">
      <c r="A8" s="5" t="s">
        <v>5</v>
      </c>
      <c r="B8" s="6">
        <v>40000</v>
      </c>
      <c r="C8" s="3"/>
      <c r="E8" t="s">
        <v>24</v>
      </c>
      <c r="F8" s="9">
        <v>900000</v>
      </c>
    </row>
    <row r="9" spans="1:6" ht="15.75">
      <c r="A9" s="5" t="s">
        <v>3</v>
      </c>
      <c r="B9" s="6">
        <v>700000</v>
      </c>
      <c r="C9" s="3"/>
      <c r="E9" s="7" t="s">
        <v>25</v>
      </c>
      <c r="F9" s="7">
        <f>SUM(F4:F8)</f>
        <v>25400000</v>
      </c>
    </row>
    <row r="10" spans="1:6" ht="15.75">
      <c r="A10" s="5" t="s">
        <v>6</v>
      </c>
      <c r="B10" s="6">
        <v>95000</v>
      </c>
      <c r="C10" s="3"/>
      <c r="E10" s="7" t="s">
        <v>29</v>
      </c>
      <c r="F10" s="11">
        <v>2400000</v>
      </c>
    </row>
    <row r="11" spans="1:6" ht="15.75">
      <c r="A11" s="5" t="s">
        <v>7</v>
      </c>
      <c r="B11" s="6">
        <v>70000</v>
      </c>
      <c r="C11" s="3"/>
      <c r="E11" s="7" t="s">
        <v>30</v>
      </c>
      <c r="F11">
        <f>F9-F10</f>
        <v>23000000</v>
      </c>
    </row>
    <row r="12" spans="1:6" ht="15.75">
      <c r="A12" s="5" t="s">
        <v>8</v>
      </c>
      <c r="B12" s="6">
        <v>200000</v>
      </c>
      <c r="C12" s="3"/>
    </row>
    <row r="13" spans="1:6" ht="15.75">
      <c r="A13" s="5" t="s">
        <v>9</v>
      </c>
      <c r="B13" s="6">
        <v>20000</v>
      </c>
      <c r="C13" s="3"/>
    </row>
    <row r="14" spans="1:6" ht="15.75">
      <c r="A14" s="5" t="s">
        <v>11</v>
      </c>
      <c r="B14" s="6">
        <v>200000</v>
      </c>
    </row>
    <row r="15" spans="1:6" ht="15.75">
      <c r="A15" s="5" t="s">
        <v>13</v>
      </c>
      <c r="B15" s="6">
        <v>610000</v>
      </c>
    </row>
    <row r="16" spans="1:6" ht="15.75">
      <c r="A16" s="5" t="s">
        <v>14</v>
      </c>
      <c r="B16" s="6">
        <v>480000</v>
      </c>
    </row>
    <row r="17" spans="1:6" ht="15.75">
      <c r="A17" s="5" t="s">
        <v>15</v>
      </c>
      <c r="B17" s="6">
        <v>510000</v>
      </c>
    </row>
    <row r="18" spans="1:6">
      <c r="A18" s="7" t="s">
        <v>16</v>
      </c>
      <c r="B18" s="8">
        <f>SUM(B3:B17)</f>
        <v>4508000</v>
      </c>
    </row>
    <row r="19" spans="1:6" ht="15.75">
      <c r="A19" s="7" t="s">
        <v>28</v>
      </c>
      <c r="B19" s="10">
        <v>2400000</v>
      </c>
    </row>
    <row r="21" spans="1:6">
      <c r="A21" s="1" t="s">
        <v>17</v>
      </c>
    </row>
    <row r="22" spans="1:6">
      <c r="A22" s="1" t="s">
        <v>27</v>
      </c>
    </row>
    <row r="23" spans="1:6">
      <c r="A23" s="4" t="s">
        <v>0</v>
      </c>
      <c r="B23">
        <v>250000</v>
      </c>
      <c r="E23" s="7" t="s">
        <v>18</v>
      </c>
    </row>
    <row r="24" spans="1:6">
      <c r="A24" s="4" t="s">
        <v>1</v>
      </c>
      <c r="B24">
        <v>20000</v>
      </c>
      <c r="E24" s="7" t="s">
        <v>19</v>
      </c>
      <c r="F24" s="7" t="s">
        <v>23</v>
      </c>
    </row>
    <row r="25" spans="1:6">
      <c r="A25" s="4" t="s">
        <v>2</v>
      </c>
      <c r="B25">
        <v>33800</v>
      </c>
      <c r="E25" t="s">
        <v>20</v>
      </c>
      <c r="F25" s="9">
        <v>170000</v>
      </c>
    </row>
    <row r="26" spans="1:6">
      <c r="A26" s="5" t="s">
        <v>12</v>
      </c>
      <c r="B26">
        <v>950000</v>
      </c>
      <c r="E26" t="s">
        <v>21</v>
      </c>
      <c r="F26" s="9">
        <v>520000</v>
      </c>
    </row>
    <row r="27" spans="1:6">
      <c r="A27" s="5" t="s">
        <v>5</v>
      </c>
      <c r="B27">
        <v>20000</v>
      </c>
      <c r="E27" t="s">
        <v>22</v>
      </c>
      <c r="F27" s="9">
        <v>8900000</v>
      </c>
    </row>
    <row r="28" spans="1:6">
      <c r="A28" s="5" t="s">
        <v>3</v>
      </c>
      <c r="B28">
        <v>700000</v>
      </c>
      <c r="E28" t="s">
        <v>26</v>
      </c>
      <c r="F28" s="9">
        <v>800000</v>
      </c>
    </row>
    <row r="29" spans="1:6">
      <c r="A29" s="5" t="s">
        <v>6</v>
      </c>
      <c r="B29">
        <v>950000</v>
      </c>
      <c r="E29" t="s">
        <v>24</v>
      </c>
      <c r="F29" s="9">
        <v>910000</v>
      </c>
    </row>
    <row r="30" spans="1:6">
      <c r="A30" s="5" t="s">
        <v>7</v>
      </c>
      <c r="B30">
        <v>30000</v>
      </c>
      <c r="E30" s="7" t="s">
        <v>25</v>
      </c>
      <c r="F30" s="7">
        <f>SUM(F25:F29)</f>
        <v>11300000</v>
      </c>
    </row>
    <row r="31" spans="1:6">
      <c r="A31" s="5" t="s">
        <v>8</v>
      </c>
      <c r="B31">
        <v>200000</v>
      </c>
      <c r="E31" s="7" t="s">
        <v>29</v>
      </c>
      <c r="F31" s="11">
        <v>900000</v>
      </c>
    </row>
    <row r="32" spans="1:6">
      <c r="A32" s="5" t="s">
        <v>9</v>
      </c>
      <c r="B32">
        <v>20000</v>
      </c>
      <c r="E32" s="7" t="s">
        <v>30</v>
      </c>
      <c r="F32">
        <f>F30-F31</f>
        <v>10400000</v>
      </c>
    </row>
    <row r="33" spans="1:2">
      <c r="A33" s="5" t="s">
        <v>11</v>
      </c>
      <c r="B33">
        <v>10000</v>
      </c>
    </row>
    <row r="34" spans="1:2">
      <c r="A34" s="5" t="s">
        <v>13</v>
      </c>
      <c r="B34">
        <v>540000</v>
      </c>
    </row>
    <row r="35" spans="1:2">
      <c r="A35" s="5" t="s">
        <v>14</v>
      </c>
      <c r="B35">
        <v>480000</v>
      </c>
    </row>
    <row r="36" spans="1:2">
      <c r="A36" s="7" t="s">
        <v>16</v>
      </c>
      <c r="B36" s="8">
        <f>SUM(B21:B35)</f>
        <v>4203800</v>
      </c>
    </row>
    <row r="37" spans="1:2">
      <c r="A37" s="7" t="s">
        <v>28</v>
      </c>
      <c r="B37" s="7">
        <v>900000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00"/>
  <sheetViews>
    <sheetView workbookViewId="0">
      <selection activeCell="J10" sqref="J10"/>
    </sheetView>
  </sheetViews>
  <sheetFormatPr defaultColWidth="14.42578125" defaultRowHeight="15"/>
  <cols>
    <col min="1" max="1" width="13.5703125" style="3" customWidth="1"/>
    <col min="2" max="2" width="30.140625" style="3" customWidth="1"/>
    <col min="3" max="3" width="14.7109375" style="3" customWidth="1"/>
    <col min="4" max="6" width="13.5703125" style="3" customWidth="1"/>
    <col min="7" max="16384" width="14.42578125" style="3"/>
  </cols>
  <sheetData>
    <row r="1" spans="2:3" ht="15.75" customHeight="1"/>
    <row r="2" spans="2:3" ht="15.75" customHeight="1"/>
    <row r="3" spans="2:3" ht="15.75" customHeight="1">
      <c r="B3" s="1" t="s">
        <v>31</v>
      </c>
      <c r="C3" s="2">
        <v>900000</v>
      </c>
    </row>
    <row r="4" spans="2:3" ht="15.75" customHeight="1">
      <c r="B4" s="4" t="s">
        <v>32</v>
      </c>
      <c r="C4" s="2"/>
    </row>
    <row r="5" spans="2:3" ht="15.75" customHeight="1">
      <c r="B5" s="4" t="s">
        <v>0</v>
      </c>
      <c r="C5" s="2">
        <v>500000</v>
      </c>
    </row>
    <row r="6" spans="2:3" ht="15.75" customHeight="1">
      <c r="B6" s="4" t="s">
        <v>1</v>
      </c>
      <c r="C6" s="2">
        <v>40000</v>
      </c>
    </row>
    <row r="7" spans="2:3" ht="15.75" customHeight="1">
      <c r="B7" s="4" t="s">
        <v>2</v>
      </c>
      <c r="C7" s="2">
        <v>47000</v>
      </c>
    </row>
    <row r="8" spans="2:3" ht="15.75" customHeight="1">
      <c r="B8" s="1" t="s">
        <v>3</v>
      </c>
      <c r="C8" s="2"/>
    </row>
    <row r="9" spans="2:3" ht="15.75" customHeight="1">
      <c r="B9" s="5" t="s">
        <v>33</v>
      </c>
      <c r="C9" s="6">
        <v>950000</v>
      </c>
    </row>
    <row r="10" spans="2:3" ht="15.75" customHeight="1">
      <c r="B10" s="5" t="s">
        <v>4</v>
      </c>
      <c r="C10" s="6">
        <v>46000</v>
      </c>
    </row>
    <row r="11" spans="2:3" ht="15.75" customHeight="1">
      <c r="B11" s="5" t="s">
        <v>5</v>
      </c>
      <c r="C11" s="6">
        <v>40000</v>
      </c>
    </row>
    <row r="12" spans="2:3" ht="15.75" customHeight="1">
      <c r="B12" s="5" t="s">
        <v>3</v>
      </c>
      <c r="C12" s="6">
        <v>700000</v>
      </c>
    </row>
    <row r="13" spans="2:3" ht="15.75" customHeight="1">
      <c r="B13" s="5" t="s">
        <v>6</v>
      </c>
      <c r="C13" s="6">
        <v>95000</v>
      </c>
    </row>
    <row r="14" spans="2:3" ht="15.75" customHeight="1">
      <c r="B14" s="5" t="s">
        <v>7</v>
      </c>
      <c r="C14" s="6">
        <v>70000</v>
      </c>
    </row>
    <row r="15" spans="2:3" ht="15.75" customHeight="1">
      <c r="B15" s="5" t="s">
        <v>8</v>
      </c>
      <c r="C15" s="6">
        <v>200000</v>
      </c>
    </row>
    <row r="16" spans="2:3" ht="15.75" customHeight="1">
      <c r="B16" s="5" t="s">
        <v>9</v>
      </c>
      <c r="C16" s="6">
        <v>200000</v>
      </c>
    </row>
    <row r="17" spans="2:3" ht="15.75" customHeight="1"/>
    <row r="18" spans="2:3" ht="15.75" customHeight="1">
      <c r="B18" s="12" t="s">
        <v>34</v>
      </c>
      <c r="C18" s="12" t="s">
        <v>16</v>
      </c>
    </row>
    <row r="19" spans="2:3" ht="15.75" customHeight="1">
      <c r="B19" s="4" t="s">
        <v>35</v>
      </c>
      <c r="C19" s="2">
        <v>100000</v>
      </c>
    </row>
    <row r="20" spans="2:3" ht="15.75" customHeight="1">
      <c r="B20" s="4" t="s">
        <v>0</v>
      </c>
      <c r="C20" s="2">
        <v>250000</v>
      </c>
    </row>
    <row r="21" spans="2:3" ht="15.75" customHeight="1">
      <c r="B21" s="4" t="s">
        <v>1</v>
      </c>
      <c r="C21" s="2">
        <v>20000</v>
      </c>
    </row>
    <row r="22" spans="2:3" ht="15.75" customHeight="1">
      <c r="B22" s="13" t="s">
        <v>36</v>
      </c>
      <c r="C22" s="2">
        <v>33800</v>
      </c>
    </row>
    <row r="23" spans="2:3" ht="15.75" customHeight="1">
      <c r="B23" s="13" t="s">
        <v>3</v>
      </c>
      <c r="C23" s="2">
        <v>700000</v>
      </c>
    </row>
    <row r="24" spans="2:3" ht="15.75" customHeight="1">
      <c r="B24" s="13" t="s">
        <v>37</v>
      </c>
      <c r="C24" s="2">
        <v>950000</v>
      </c>
    </row>
    <row r="25" spans="2:3" ht="15.75" customHeight="1">
      <c r="B25" s="14" t="s">
        <v>4</v>
      </c>
      <c r="C25" s="3">
        <v>460000</v>
      </c>
    </row>
    <row r="26" spans="2:3" ht="15.75" customHeight="1">
      <c r="B26" s="14" t="s">
        <v>5</v>
      </c>
      <c r="C26" s="3">
        <v>20000</v>
      </c>
    </row>
    <row r="27" spans="2:3" ht="15.75" customHeight="1">
      <c r="B27" s="14" t="s">
        <v>13</v>
      </c>
      <c r="C27" s="3">
        <v>54000</v>
      </c>
    </row>
    <row r="28" spans="2:3" ht="15.75" customHeight="1">
      <c r="B28" s="14" t="s">
        <v>38</v>
      </c>
      <c r="C28" s="3">
        <v>48000</v>
      </c>
    </row>
    <row r="29" spans="2:3" ht="15.75" customHeight="1">
      <c r="B29" s="14"/>
    </row>
    <row r="30" spans="2:3" ht="15.75" customHeight="1">
      <c r="B30" s="14" t="s">
        <v>39</v>
      </c>
      <c r="C30" s="3">
        <v>30000</v>
      </c>
    </row>
    <row r="31" spans="2:3" ht="15.75" customHeight="1">
      <c r="B31" s="14" t="s">
        <v>40</v>
      </c>
      <c r="C31" s="3">
        <v>200000</v>
      </c>
    </row>
    <row r="32" spans="2:3" ht="15.75" customHeight="1">
      <c r="B32" s="14" t="s">
        <v>41</v>
      </c>
      <c r="C32" s="3">
        <v>20000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C14" sqref="C14"/>
    </sheetView>
  </sheetViews>
  <sheetFormatPr defaultRowHeight="15"/>
  <cols>
    <col min="2" max="2" width="29.28515625" customWidth="1"/>
    <col min="3" max="3" width="26.5703125" customWidth="1"/>
    <col min="4" max="4" width="62.28515625" customWidth="1"/>
    <col min="5" max="5" width="17.140625" customWidth="1"/>
    <col min="8" max="8" width="11.85546875" bestFit="1" customWidth="1"/>
  </cols>
  <sheetData>
    <row r="1" spans="1:8">
      <c r="D1" s="7" t="s">
        <v>42</v>
      </c>
    </row>
    <row r="3" spans="1:8">
      <c r="A3" t="s">
        <v>43</v>
      </c>
      <c r="B3" t="s">
        <v>44</v>
      </c>
      <c r="C3" t="s">
        <v>45</v>
      </c>
      <c r="D3" t="s">
        <v>46</v>
      </c>
      <c r="E3" t="s">
        <v>47</v>
      </c>
      <c r="F3" t="s">
        <v>48</v>
      </c>
      <c r="G3" t="s">
        <v>49</v>
      </c>
      <c r="H3" s="15"/>
    </row>
    <row r="4" spans="1:8">
      <c r="A4" t="s">
        <v>17</v>
      </c>
      <c r="B4" s="16">
        <v>60</v>
      </c>
      <c r="C4">
        <v>40000</v>
      </c>
      <c r="D4">
        <v>10</v>
      </c>
      <c r="E4">
        <f>PRODUCT(B4,C4)</f>
        <v>2400000</v>
      </c>
      <c r="F4">
        <v>1</v>
      </c>
      <c r="G4">
        <v>900000</v>
      </c>
      <c r="H4" s="15">
        <f>NPV(10,2400000,900000)</f>
        <v>225619.83471074377</v>
      </c>
    </row>
    <row r="5" spans="1:8">
      <c r="A5" t="s">
        <v>10</v>
      </c>
      <c r="B5" s="16">
        <v>70</v>
      </c>
      <c r="C5">
        <v>80000</v>
      </c>
      <c r="D5">
        <v>10</v>
      </c>
      <c r="E5">
        <f>PRODUCT(B5,C5)</f>
        <v>5600000</v>
      </c>
      <c r="F5">
        <v>1</v>
      </c>
      <c r="G5">
        <v>2400000</v>
      </c>
      <c r="H5" s="15">
        <f>NPV(10,5600000,2400000)</f>
        <v>528925.61983471073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Apprisal</vt:lpstr>
      <vt:lpstr>Financial model</vt:lpstr>
      <vt:lpstr>Market 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</dc:creator>
  <cp:lastModifiedBy>Guru</cp:lastModifiedBy>
  <dcterms:created xsi:type="dcterms:W3CDTF">2022-04-04T07:54:23Z</dcterms:created>
  <dcterms:modified xsi:type="dcterms:W3CDTF">2022-04-04T08:49:52Z</dcterms:modified>
</cp:coreProperties>
</file>