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payn\Desktop\JP MyCloud SYNC\Business Files\JPSI\Sensata\2023 OFFLOAD Collab\Ford\GWC AF Disputes\"/>
    </mc:Choice>
  </mc:AlternateContent>
  <xr:revisionPtr revIDLastSave="0" documentId="13_ncr:1_{C1F8F784-C731-44F5-9C7C-4D3379CFB0B3}" xr6:coauthVersionLast="47" xr6:coauthVersionMax="47" xr10:uidLastSave="{00000000-0000-0000-0000-000000000000}"/>
  <bookViews>
    <workbookView xWindow="-120" yWindow="-120" windowWidth="29040" windowHeight="15720" xr2:uid="{6E99400F-A872-44CC-8B7D-97028181845B}"/>
  </bookViews>
  <sheets>
    <sheet name="Disputed Claims" sheetId="1" r:id="rId1"/>
    <sheet name="AF% Adjusted Prop" sheetId="2" r:id="rId2"/>
  </sheets>
  <externalReferences>
    <externalReference r:id="rId3"/>
  </externalReferences>
  <definedNames>
    <definedName name="_xlnm._FilterDatabase" localSheetId="0" hidden="1">'Disputed Claims'!$A$1:$BH$694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9" i="2" s="1"/>
  <c r="C7" i="2"/>
  <c r="C9" i="2" s="1"/>
  <c r="J695" i="1"/>
  <c r="J7" i="2" s="1"/>
  <c r="J9" i="2" s="1"/>
  <c r="F695" i="1"/>
  <c r="G7" i="2" s="1"/>
  <c r="G9" i="2" s="1"/>
  <c r="E695" i="1"/>
  <c r="E7" i="2" s="1"/>
  <c r="E9" i="2" s="1"/>
  <c r="D695" i="1"/>
  <c r="C695" i="1"/>
  <c r="AP3" i="1"/>
  <c r="AP29" i="1"/>
  <c r="AP669" i="1"/>
  <c r="AP174" i="1"/>
  <c r="AP654" i="1"/>
  <c r="AP677" i="1"/>
  <c r="AP653" i="1"/>
  <c r="AP666" i="1"/>
  <c r="AP609" i="1"/>
  <c r="AP146" i="1"/>
  <c r="AP5" i="1"/>
  <c r="AP16" i="1"/>
  <c r="AP587" i="1"/>
  <c r="AP247" i="1"/>
  <c r="AP506" i="1"/>
  <c r="AP480" i="1"/>
  <c r="AP440" i="1"/>
  <c r="AP125" i="1"/>
  <c r="AP612" i="1"/>
  <c r="AP258" i="1"/>
  <c r="AP110" i="1"/>
  <c r="AP111" i="1"/>
  <c r="AP433" i="1"/>
  <c r="AP583" i="1"/>
  <c r="AP460" i="1"/>
  <c r="AP113" i="1"/>
  <c r="AP17" i="1"/>
  <c r="AP304" i="1"/>
  <c r="AP335" i="1"/>
  <c r="AP106" i="1"/>
  <c r="AP9" i="1"/>
  <c r="AP529" i="1"/>
  <c r="AP382" i="1"/>
  <c r="AP275" i="1"/>
  <c r="AP372" i="1"/>
  <c r="AP115" i="1"/>
  <c r="AP124" i="1"/>
  <c r="AP516" i="1"/>
  <c r="AP487" i="1"/>
  <c r="AP429" i="1"/>
  <c r="AP505" i="1"/>
  <c r="AP610" i="1"/>
  <c r="AP35" i="1"/>
  <c r="AP265" i="1"/>
  <c r="AP241" i="1"/>
  <c r="AP256" i="1"/>
  <c r="AP101" i="1"/>
  <c r="AP144" i="1"/>
  <c r="AP361" i="1"/>
  <c r="AP250" i="1"/>
  <c r="AP468" i="1"/>
  <c r="AP53" i="1"/>
  <c r="AP156" i="1"/>
  <c r="AP387" i="1"/>
  <c r="AP359" i="1"/>
  <c r="AP589" i="1"/>
  <c r="AP397" i="1"/>
  <c r="AP145" i="1"/>
  <c r="AP426" i="1"/>
  <c r="AP88" i="1"/>
  <c r="AP63" i="1"/>
  <c r="AP21" i="1"/>
  <c r="AP630" i="1"/>
  <c r="AP257" i="1"/>
  <c r="AP622" i="1"/>
  <c r="AP162" i="1"/>
  <c r="AP349" i="1"/>
  <c r="AP508" i="1"/>
  <c r="AP625" i="1"/>
  <c r="AP249" i="1"/>
  <c r="AP134" i="1"/>
  <c r="AP319" i="1"/>
  <c r="AP142" i="1"/>
  <c r="AP514" i="1"/>
  <c r="AP501" i="1"/>
  <c r="AP316" i="1"/>
  <c r="AP431" i="1"/>
  <c r="AP510" i="1"/>
  <c r="AP499" i="1"/>
  <c r="AP377" i="1"/>
  <c r="AP61" i="1"/>
  <c r="AP325" i="1"/>
  <c r="AP129" i="1"/>
  <c r="AP504" i="1"/>
  <c r="AP482" i="1"/>
  <c r="AP55" i="1"/>
  <c r="AP46" i="1"/>
  <c r="AP313" i="1"/>
  <c r="AP407" i="1"/>
  <c r="AP24" i="1"/>
  <c r="AP328" i="1"/>
  <c r="AP95" i="1"/>
  <c r="AP437" i="1"/>
  <c r="AP54" i="1"/>
  <c r="AP278" i="1"/>
  <c r="AP469" i="1"/>
  <c r="AP619" i="1"/>
  <c r="AP19" i="1"/>
  <c r="AP192" i="1"/>
  <c r="AP518" i="1"/>
  <c r="AP118" i="1"/>
  <c r="AP97" i="1"/>
  <c r="AP453" i="1"/>
  <c r="AP424" i="1"/>
  <c r="AP228" i="1"/>
  <c r="AP386" i="1"/>
  <c r="AP671" i="1"/>
  <c r="AP161" i="1"/>
  <c r="AP346" i="1"/>
  <c r="AP318" i="1"/>
  <c r="AP219" i="1"/>
  <c r="AP513" i="1"/>
  <c r="AP391" i="1"/>
  <c r="AP570" i="1"/>
  <c r="AP283" i="1"/>
  <c r="AP590" i="1"/>
  <c r="AP11" i="1"/>
  <c r="AP509" i="1"/>
  <c r="AP78" i="1"/>
  <c r="AP200" i="1"/>
  <c r="AP564" i="1"/>
  <c r="AP432" i="1"/>
  <c r="AP380" i="1"/>
  <c r="AP670" i="1"/>
  <c r="AP537" i="1"/>
  <c r="AP194" i="1"/>
  <c r="AP172" i="1"/>
  <c r="AP64" i="1"/>
  <c r="AP568" i="1"/>
  <c r="AP264" i="1"/>
  <c r="AP116" i="1"/>
  <c r="AP684" i="1"/>
  <c r="AP374" i="1"/>
  <c r="AP122" i="1"/>
  <c r="AP575" i="1"/>
  <c r="AP147" i="1"/>
  <c r="AP616" i="1"/>
  <c r="AP23" i="1"/>
  <c r="AP672" i="1"/>
  <c r="AP536" i="1"/>
  <c r="AP502" i="1"/>
  <c r="AP496" i="1"/>
  <c r="AP524" i="1"/>
  <c r="AP119" i="1"/>
  <c r="AP528" i="1"/>
  <c r="AP137" i="1"/>
  <c r="AP533" i="1"/>
  <c r="AP511" i="1"/>
  <c r="AP455" i="1"/>
  <c r="AP311" i="1"/>
  <c r="AP351" i="1"/>
  <c r="AP324" i="1"/>
  <c r="AP281" i="1"/>
  <c r="AP89" i="1"/>
  <c r="AP577" i="1"/>
  <c r="AP477" i="1"/>
  <c r="AP114" i="1"/>
  <c r="AP186" i="1"/>
  <c r="AP52" i="1"/>
  <c r="AP519" i="1"/>
  <c r="AP215" i="1"/>
  <c r="AP248" i="1"/>
  <c r="AP503" i="1"/>
  <c r="AP175" i="1"/>
  <c r="AP108" i="1"/>
  <c r="AP218" i="1"/>
  <c r="AP348" i="1"/>
  <c r="AP86" i="1"/>
  <c r="AP542" i="1"/>
  <c r="AP135" i="1"/>
  <c r="AP10" i="1"/>
  <c r="AP586" i="1"/>
  <c r="AP217" i="1"/>
  <c r="AP107" i="1"/>
  <c r="AP404" i="1"/>
  <c r="AP370" i="1"/>
  <c r="AP80" i="1"/>
  <c r="AP481" i="1"/>
  <c r="AP216" i="1"/>
  <c r="AP143" i="1"/>
  <c r="AP299" i="1"/>
  <c r="AP526" i="1"/>
  <c r="AP42" i="1"/>
  <c r="AP683" i="1"/>
  <c r="AP544" i="1"/>
  <c r="AP525" i="1"/>
  <c r="AP104" i="1"/>
  <c r="AP378" i="1"/>
  <c r="AP151" i="1"/>
  <c r="AP253" i="1"/>
  <c r="AP302" i="1"/>
  <c r="AP33" i="1"/>
  <c r="AP225" i="1"/>
  <c r="AP300" i="1"/>
  <c r="AP618" i="1"/>
  <c r="AP457" i="1"/>
  <c r="AP159" i="1"/>
  <c r="AP268" i="1"/>
  <c r="AP105" i="1"/>
  <c r="AP475" i="1"/>
  <c r="AP140" i="1"/>
  <c r="AP674" i="1"/>
  <c r="AP191" i="1"/>
  <c r="AP261" i="1"/>
  <c r="AP588" i="1"/>
  <c r="AP532" i="1"/>
  <c r="AP31" i="1"/>
  <c r="AP362" i="1"/>
  <c r="AP201" i="1"/>
  <c r="AP647" i="1"/>
  <c r="AP323" i="1"/>
  <c r="AP574" i="1"/>
  <c r="AP58" i="1"/>
  <c r="AP624" i="1"/>
  <c r="AP667" i="1"/>
  <c r="AP356" i="1"/>
  <c r="AP576" i="1"/>
  <c r="AP326" i="1"/>
  <c r="AP121" i="1"/>
  <c r="AP138" i="1"/>
  <c r="AP254" i="1"/>
  <c r="AP139" i="1"/>
  <c r="AP287" i="1"/>
  <c r="AP486" i="1"/>
  <c r="AP240" i="1"/>
  <c r="AP178" i="1"/>
  <c r="AP199" i="1"/>
  <c r="AP340" i="1"/>
  <c r="AP193" i="1"/>
  <c r="AP220" i="1"/>
  <c r="AP673" i="1"/>
  <c r="AP76" i="1"/>
  <c r="AP463" i="1"/>
  <c r="AP403" i="1"/>
  <c r="AP12" i="1"/>
  <c r="AP132" i="1"/>
  <c r="AP467" i="1"/>
  <c r="AP20" i="1"/>
  <c r="AP659" i="1"/>
  <c r="AP251" i="1"/>
  <c r="AP321" i="1"/>
  <c r="AP153" i="1"/>
  <c r="AP438" i="1"/>
  <c r="AP206" i="1"/>
  <c r="AP648" i="1"/>
  <c r="AP615" i="1"/>
  <c r="AP239" i="1"/>
  <c r="AP230" i="1"/>
  <c r="AP623" i="1"/>
  <c r="AP520" i="1"/>
  <c r="AP40" i="1"/>
  <c r="AP213" i="1"/>
  <c r="AP452" i="1"/>
  <c r="AP498" i="1"/>
  <c r="AP484" i="1"/>
  <c r="AP154" i="1"/>
  <c r="AP102" i="1"/>
  <c r="AP8" i="1"/>
  <c r="AP148" i="1"/>
  <c r="AP211" i="1"/>
  <c r="AP279" i="1"/>
  <c r="AP229" i="1"/>
  <c r="AP629" i="1"/>
  <c r="AP181" i="1"/>
  <c r="AP418" i="1"/>
  <c r="AP626" i="1"/>
  <c r="AP450" i="1"/>
  <c r="AP408" i="1"/>
  <c r="AP392" i="1"/>
  <c r="AP290" i="1"/>
  <c r="AP176" i="1"/>
  <c r="AP243" i="1"/>
  <c r="AP343" i="1"/>
  <c r="AP81" i="1"/>
  <c r="AP521" i="1"/>
  <c r="AP522" i="1"/>
  <c r="AP354" i="1"/>
  <c r="AP333" i="1"/>
  <c r="AP329" i="1"/>
  <c r="AP365" i="1"/>
  <c r="AP344" i="1"/>
  <c r="AP43" i="1"/>
  <c r="AP371" i="1"/>
  <c r="AP185" i="1"/>
  <c r="AP350" i="1"/>
  <c r="AP405" i="1"/>
  <c r="AP292" i="1"/>
  <c r="AP651" i="1"/>
  <c r="AP409" i="1"/>
  <c r="AP170" i="1"/>
  <c r="AP643" i="1"/>
  <c r="AP266" i="1"/>
  <c r="AP128" i="1"/>
  <c r="AP234" i="1"/>
  <c r="AP245" i="1"/>
  <c r="AP103" i="1"/>
  <c r="AP552" i="1"/>
  <c r="AP678" i="1"/>
  <c r="AP663" i="1"/>
  <c r="AP214" i="1"/>
  <c r="AP471" i="1"/>
  <c r="AP517" i="1"/>
  <c r="AP449" i="1"/>
  <c r="AP342" i="1"/>
  <c r="AP655" i="1"/>
  <c r="AP685" i="1"/>
  <c r="AP379" i="1"/>
  <c r="AP687" i="1"/>
  <c r="AP94" i="1"/>
  <c r="AP476" i="1"/>
  <c r="AP267" i="1"/>
  <c r="AP428" i="1"/>
  <c r="AP593" i="1"/>
  <c r="AP273" i="1"/>
  <c r="AP614" i="1"/>
  <c r="AP373" i="1"/>
  <c r="AP580" i="1"/>
  <c r="AP73" i="1"/>
  <c r="AP167" i="1"/>
  <c r="AP7" i="1"/>
  <c r="AP109" i="1"/>
  <c r="AP345" i="1"/>
  <c r="AP644" i="1"/>
  <c r="AP301" i="1"/>
  <c r="AP500" i="1"/>
  <c r="AP441" i="1"/>
  <c r="AP293" i="1"/>
  <c r="AP208" i="1"/>
  <c r="AP396" i="1"/>
  <c r="AP355" i="1"/>
  <c r="AP334" i="1"/>
  <c r="AP665" i="1"/>
  <c r="AP38" i="1"/>
  <c r="AP187" i="1"/>
  <c r="AP385" i="1"/>
  <c r="AP309" i="1"/>
  <c r="AP352" i="1"/>
  <c r="AP306" i="1"/>
  <c r="AP358" i="1"/>
  <c r="AP507" i="1"/>
  <c r="AP274" i="1"/>
  <c r="AP572" i="1"/>
  <c r="AP305" i="1"/>
  <c r="AP620" i="1"/>
  <c r="AP611" i="1"/>
  <c r="AP221" i="1"/>
  <c r="AP205" i="1"/>
  <c r="AP470" i="1"/>
  <c r="AP158" i="1"/>
  <c r="AP416" i="1"/>
  <c r="AP227" i="1"/>
  <c r="AP272" i="1"/>
  <c r="AP474" i="1"/>
  <c r="AP439" i="1"/>
  <c r="AP406" i="1"/>
  <c r="AP573" i="1"/>
  <c r="AP184" i="1"/>
  <c r="AP461" i="1"/>
  <c r="AP420" i="1"/>
  <c r="AP232" i="1"/>
  <c r="AP563" i="1"/>
  <c r="AP640" i="1"/>
  <c r="AP425" i="1"/>
  <c r="AP32" i="1"/>
  <c r="AP262" i="1"/>
  <c r="AP414" i="1"/>
  <c r="AP578" i="1"/>
  <c r="AP259" i="1"/>
  <c r="AP473" i="1"/>
  <c r="AP549" i="1"/>
  <c r="AP402" i="1"/>
  <c r="AP92" i="1"/>
  <c r="AP621" i="1"/>
  <c r="AP189" i="1"/>
  <c r="AP198" i="1"/>
  <c r="AP70" i="1"/>
  <c r="AP179" i="1"/>
  <c r="AP676" i="1"/>
  <c r="AP336" i="1"/>
  <c r="AP675" i="1"/>
  <c r="AP479" i="1"/>
  <c r="AP398" i="1"/>
  <c r="AP66" i="1"/>
  <c r="AP363" i="1"/>
  <c r="AP203" i="1"/>
  <c r="AP633" i="1"/>
  <c r="AP204" i="1"/>
  <c r="AP613" i="1"/>
  <c r="AP312" i="1"/>
  <c r="AP157" i="1"/>
  <c r="AP212" i="1"/>
  <c r="AP530" i="1"/>
  <c r="AP45" i="1"/>
  <c r="AP534" i="1"/>
  <c r="AP646" i="1"/>
  <c r="AP65" i="1"/>
  <c r="AP347" i="1"/>
  <c r="AP489" i="1"/>
  <c r="AP79" i="1"/>
  <c r="AP231" i="1"/>
  <c r="AP393" i="1"/>
  <c r="AP68" i="1"/>
  <c r="AP523" i="1"/>
  <c r="AP196" i="1"/>
  <c r="AP360" i="1"/>
  <c r="AP535" i="1"/>
  <c r="AP209" i="1"/>
  <c r="AP314" i="1"/>
  <c r="AP415" i="1"/>
  <c r="AP26" i="1"/>
  <c r="AP39" i="1"/>
  <c r="AP177" i="1"/>
  <c r="AP539" i="1"/>
  <c r="AP100" i="1"/>
  <c r="AP582" i="1"/>
  <c r="AP682" i="1"/>
  <c r="AP639" i="1"/>
  <c r="AP47" i="1"/>
  <c r="AP48" i="1"/>
  <c r="AP566" i="1"/>
  <c r="AP50" i="1"/>
  <c r="AP307" i="1"/>
  <c r="AP458" i="1"/>
  <c r="AP126" i="1"/>
  <c r="AP75" i="1"/>
  <c r="AP538" i="1"/>
  <c r="AP681" i="1"/>
  <c r="AP330" i="1"/>
  <c r="AP289" i="1"/>
  <c r="AP422" i="1"/>
  <c r="AP652" i="1"/>
  <c r="AP459" i="1"/>
  <c r="AP207" i="1"/>
  <c r="AP59" i="1"/>
  <c r="AP494" i="1"/>
  <c r="AP182" i="1"/>
  <c r="AP436" i="1"/>
  <c r="AP430" i="1"/>
  <c r="AP413" i="1"/>
  <c r="AP591" i="1"/>
  <c r="AP13" i="1"/>
  <c r="AP180" i="1"/>
  <c r="AP417" i="1"/>
  <c r="AP411" i="1"/>
  <c r="AP649" i="1"/>
  <c r="AP295" i="1"/>
  <c r="AP692" i="1"/>
  <c r="AP202" i="1"/>
  <c r="AP381" i="1"/>
  <c r="AP51" i="1"/>
  <c r="AP462" i="1"/>
  <c r="AP435" i="1"/>
  <c r="AP56" i="1"/>
  <c r="AP664" i="1"/>
  <c r="AP658" i="1"/>
  <c r="AP512" i="1"/>
  <c r="AP41" i="1"/>
  <c r="AP490" i="1"/>
  <c r="AP22" i="1"/>
  <c r="AP96" i="1"/>
  <c r="AP117" i="1"/>
  <c r="AP327" i="1"/>
  <c r="AP443" i="1"/>
  <c r="AP688" i="1"/>
  <c r="AP2" i="1"/>
  <c r="AP44" i="1"/>
  <c r="AP163" i="1"/>
  <c r="AP383" i="1"/>
  <c r="AP661" i="1"/>
  <c r="AP252" i="1"/>
  <c r="AP357" i="1"/>
  <c r="AP485" i="1"/>
  <c r="AP628" i="1"/>
  <c r="AP631" i="1"/>
  <c r="AP263" i="1"/>
  <c r="AP531" i="1"/>
  <c r="AP296" i="1"/>
  <c r="AP190" i="1"/>
  <c r="AP71" i="1"/>
  <c r="AP400" i="1"/>
  <c r="AP388" i="1"/>
  <c r="AP34" i="1"/>
  <c r="AP581" i="1"/>
  <c r="AP686" i="1"/>
  <c r="AP617" i="1"/>
  <c r="AP412" i="1"/>
  <c r="AP656" i="1"/>
  <c r="AP668" i="1"/>
  <c r="AP74" i="1"/>
  <c r="AP294" i="1"/>
  <c r="AP152" i="1"/>
  <c r="AP594" i="1"/>
  <c r="AP632" i="1"/>
  <c r="AP579" i="1"/>
  <c r="AP642" i="1"/>
  <c r="AP337" i="1"/>
  <c r="AP492" i="1"/>
  <c r="AP599" i="1"/>
  <c r="AP442" i="1"/>
  <c r="AP130" i="1"/>
  <c r="AP280" i="1"/>
  <c r="AP395" i="1"/>
  <c r="AP597" i="1"/>
  <c r="AP37" i="1"/>
  <c r="AP269" i="1"/>
  <c r="AP451" i="1"/>
  <c r="AP238" i="1"/>
  <c r="AP497" i="1"/>
  <c r="AP82" i="1"/>
  <c r="AP276" i="1"/>
  <c r="AP18" i="1"/>
  <c r="AP364" i="1"/>
  <c r="AP634" i="1"/>
  <c r="AP366" i="1"/>
  <c r="AP601" i="1"/>
  <c r="AP515" i="1"/>
  <c r="AP98" i="1"/>
  <c r="AP222" i="1"/>
  <c r="AP384" i="1"/>
  <c r="AP60" i="1"/>
  <c r="AP285" i="1"/>
  <c r="AP554" i="1"/>
  <c r="AP556" i="1"/>
  <c r="AP444" i="1"/>
  <c r="AP331" i="1"/>
  <c r="AP150" i="1"/>
  <c r="AP322" i="1"/>
  <c r="AP160" i="1"/>
  <c r="AP608" i="1"/>
  <c r="AP223" i="1"/>
  <c r="AP660" i="1"/>
  <c r="AP341" i="1"/>
  <c r="AP297" i="1"/>
  <c r="AP210" i="1"/>
  <c r="AP565" i="1"/>
  <c r="AP445" i="1"/>
  <c r="AP419" i="1"/>
  <c r="AP679" i="1"/>
  <c r="AP584" i="1"/>
  <c r="AP27" i="1"/>
  <c r="AP627" i="1"/>
  <c r="AP369" i="1"/>
  <c r="AP67" i="1"/>
  <c r="AP197" i="1"/>
  <c r="AP123" i="1"/>
  <c r="AP635" i="1"/>
  <c r="AP645" i="1"/>
  <c r="AP310" i="1"/>
  <c r="AP434" i="1"/>
  <c r="AP77" i="1"/>
  <c r="AP690" i="1"/>
  <c r="AP636" i="1"/>
  <c r="AP141" i="1"/>
  <c r="AP375" i="1"/>
  <c r="AP260" i="1"/>
  <c r="AP235" i="1"/>
  <c r="AP527" i="1"/>
  <c r="AP15" i="1"/>
  <c r="AP188" i="1"/>
  <c r="AP448" i="1"/>
  <c r="AP585" i="1"/>
  <c r="AP166" i="1"/>
  <c r="AP164" i="1"/>
  <c r="AP30" i="1"/>
  <c r="AP291" i="1"/>
  <c r="AP478" i="1"/>
  <c r="AP173" i="1"/>
  <c r="AP540" i="1"/>
  <c r="AP317" i="1"/>
  <c r="AP596" i="1"/>
  <c r="AP91" i="1"/>
  <c r="AP120" i="1"/>
  <c r="AP282" i="1"/>
  <c r="AP423" i="1"/>
  <c r="AP127" i="1"/>
  <c r="AP491" i="1"/>
  <c r="AP284" i="1"/>
  <c r="AP546" i="1"/>
  <c r="AP600" i="1"/>
  <c r="AP332" i="1"/>
  <c r="AP447" i="1"/>
  <c r="AP226" i="1"/>
  <c r="AP72" i="1"/>
  <c r="AP551" i="1"/>
  <c r="AP367" i="1"/>
  <c r="AP270" i="1"/>
  <c r="AP133" i="1"/>
  <c r="AP493" i="1"/>
  <c r="AP303" i="1"/>
  <c r="AP545" i="1"/>
  <c r="AP410" i="1"/>
  <c r="AP298" i="1"/>
  <c r="AP136" i="1"/>
  <c r="AP547" i="1"/>
  <c r="AP308" i="1"/>
  <c r="AP87" i="1"/>
  <c r="AP555" i="1"/>
  <c r="AP339" i="1"/>
  <c r="AP320" i="1"/>
  <c r="AP242" i="1"/>
  <c r="AP427" i="1"/>
  <c r="AP550" i="1"/>
  <c r="AP224" i="1"/>
  <c r="AP641" i="1"/>
  <c r="AP69" i="1"/>
  <c r="AP693" i="1"/>
  <c r="AP691" i="1"/>
  <c r="AP237" i="1"/>
  <c r="AP558" i="1"/>
  <c r="AP83" i="1"/>
  <c r="AP85" i="1"/>
  <c r="AP236" i="1"/>
  <c r="AP598" i="1"/>
  <c r="AP662" i="1"/>
  <c r="AP338" i="1"/>
  <c r="AP657" i="1"/>
  <c r="AP165" i="1"/>
  <c r="AP36" i="1"/>
  <c r="AP394" i="1"/>
  <c r="AP495" i="1"/>
  <c r="AP246" i="1"/>
  <c r="AP592" i="1"/>
  <c r="AP571" i="1"/>
  <c r="AP637" i="1"/>
  <c r="AP399" i="1"/>
  <c r="AP315" i="1"/>
  <c r="AP454" i="1"/>
  <c r="AP183" i="1"/>
  <c r="AP271" i="1"/>
  <c r="AP149" i="1"/>
  <c r="AP288" i="1"/>
  <c r="AP557" i="1"/>
  <c r="AP169" i="1"/>
  <c r="AP49" i="1"/>
  <c r="AP28" i="1"/>
  <c r="AP421" i="1"/>
  <c r="AP567" i="1"/>
  <c r="AP602" i="1"/>
  <c r="AP277" i="1"/>
  <c r="AP62" i="1"/>
  <c r="AP286" i="1"/>
  <c r="AP389" i="1"/>
  <c r="AP244" i="1"/>
  <c r="AP569" i="1"/>
  <c r="AP464" i="1"/>
  <c r="AP650" i="1"/>
  <c r="AP195" i="1"/>
  <c r="AP446" i="1"/>
  <c r="AP553" i="1"/>
  <c r="AP548" i="1"/>
  <c r="AP155" i="1"/>
  <c r="AP595" i="1"/>
  <c r="AP605" i="1"/>
  <c r="AP543" i="1"/>
  <c r="AP541" i="1"/>
  <c r="AP171" i="1"/>
  <c r="AP472" i="1"/>
  <c r="AP376" i="1"/>
  <c r="AP603" i="1"/>
  <c r="AP168" i="1"/>
  <c r="AP84" i="1"/>
  <c r="AP680" i="1"/>
  <c r="AP353" i="1"/>
  <c r="AP401" i="1"/>
  <c r="AP559" i="1"/>
  <c r="AP456" i="1"/>
  <c r="AP90" i="1"/>
  <c r="AP689" i="1"/>
  <c r="AP390" i="1"/>
  <c r="AP93" i="1"/>
  <c r="AP465" i="1"/>
  <c r="AP4" i="1"/>
  <c r="AP25" i="1"/>
  <c r="AP57" i="1"/>
  <c r="AP604" i="1"/>
  <c r="AP694" i="1"/>
  <c r="AP488" i="1"/>
  <c r="AP255" i="1"/>
  <c r="AP638" i="1"/>
  <c r="AP560" i="1"/>
  <c r="AP561" i="1"/>
  <c r="AP233" i="1"/>
  <c r="AP368" i="1"/>
  <c r="AP6" i="1"/>
  <c r="AP466" i="1"/>
  <c r="AP131" i="1"/>
  <c r="AP606" i="1"/>
  <c r="AP112" i="1"/>
  <c r="AP483" i="1"/>
  <c r="AP14" i="1"/>
  <c r="AP607" i="1"/>
  <c r="AP562" i="1"/>
  <c r="AP99" i="1"/>
  <c r="K9" i="2" l="1"/>
  <c r="L9" i="2" s="1"/>
  <c r="M9" i="2" s="1"/>
  <c r="O9" i="2" s="1"/>
  <c r="L3" i="2"/>
</calcChain>
</file>

<file path=xl/sharedStrings.xml><?xml version="1.0" encoding="utf-8"?>
<sst xmlns="http://schemas.openxmlformats.org/spreadsheetml/2006/main" count="11168" uniqueCount="2767">
  <si>
    <t>Model Year</t>
  </si>
  <si>
    <t>Labor Hours</t>
  </si>
  <si>
    <t>Labor hours adjusted to .4 per sensor</t>
  </si>
  <si>
    <t>Material Cost adjusted to 64.47 per sensor</t>
  </si>
  <si>
    <t>Part MarkUp Adjusted to 18.42 per sensor</t>
  </si>
  <si>
    <t>Misc. Amt (total)</t>
  </si>
  <si>
    <t>Custom Column</t>
  </si>
  <si>
    <t>Customer Paid Amount</t>
  </si>
  <si>
    <t>Repair Dealer Paid Amount</t>
  </si>
  <si>
    <t>Total Cost Gross</t>
  </si>
  <si>
    <t>Claim Key</t>
  </si>
  <si>
    <t>VIN</t>
  </si>
  <si>
    <t>Repair Dealer Code</t>
  </si>
  <si>
    <t>Document Number</t>
  </si>
  <si>
    <t>Part Num Full OB (Causal)</t>
  </si>
  <si>
    <t>Part Num Prefix (Causal)</t>
  </si>
  <si>
    <t>Part Num Base (Causal)</t>
  </si>
  <si>
    <t>Part Num Suffix (Causal)</t>
  </si>
  <si>
    <t>Vehicle Line AWS</t>
  </si>
  <si>
    <t>Mileage</t>
  </si>
  <si>
    <t>Load Date</t>
  </si>
  <si>
    <t>Repair Date</t>
  </si>
  <si>
    <t>Repair Dealer State</t>
  </si>
  <si>
    <t>Country Repaired</t>
  </si>
  <si>
    <t>Region Repaired</t>
  </si>
  <si>
    <t>Production Date</t>
  </si>
  <si>
    <t>Warranty Start Date</t>
  </si>
  <si>
    <t>Country Sold</t>
  </si>
  <si>
    <t>Customer Concern Code</t>
  </si>
  <si>
    <t>Customer Comments</t>
  </si>
  <si>
    <t>Condition Code</t>
  </si>
  <si>
    <t>Technician Comments</t>
  </si>
  <si>
    <t>Part Install Date</t>
  </si>
  <si>
    <t>Transaction Code</t>
  </si>
  <si>
    <t>Part Quantity</t>
  </si>
  <si>
    <t>Original Labor Cost</t>
  </si>
  <si>
    <t>Original Material Cost</t>
  </si>
  <si>
    <t>Original Part MarkUp Adjusted to 18.42 per sensor</t>
  </si>
  <si>
    <t>F2GZ-1A189-G</t>
  </si>
  <si>
    <t>F2GZ</t>
  </si>
  <si>
    <t>1A189</t>
  </si>
  <si>
    <t>G</t>
  </si>
  <si>
    <t>*</t>
  </si>
  <si>
    <t>WD</t>
  </si>
  <si>
    <t>A40</t>
  </si>
  <si>
    <t>01-JAN-0001</t>
  </si>
  <si>
    <t>E84</t>
  </si>
  <si>
    <t>IM</t>
  </si>
  <si>
    <t>HC3Z-1A189-F</t>
  </si>
  <si>
    <t>HC3Z</t>
  </si>
  <si>
    <t>F</t>
  </si>
  <si>
    <t>WA</t>
  </si>
  <si>
    <t>USA</t>
  </si>
  <si>
    <t>NA</t>
  </si>
  <si>
    <t>CN</t>
  </si>
  <si>
    <t>CHN</t>
  </si>
  <si>
    <t>KOR</t>
  </si>
  <si>
    <t>12A650</t>
  </si>
  <si>
    <t>NJ</t>
  </si>
  <si>
    <t>E29</t>
  </si>
  <si>
    <t>S07</t>
  </si>
  <si>
    <t>AR</t>
  </si>
  <si>
    <t>OH</t>
  </si>
  <si>
    <t>1000D</t>
  </si>
  <si>
    <t>B8019</t>
  </si>
  <si>
    <t>E</t>
  </si>
  <si>
    <t>ON</t>
  </si>
  <si>
    <t>CAN</t>
  </si>
  <si>
    <t>TB6</t>
  </si>
  <si>
    <t>FL</t>
  </si>
  <si>
    <t>C</t>
  </si>
  <si>
    <t>GA</t>
  </si>
  <si>
    <t>MO</t>
  </si>
  <si>
    <t>AU</t>
  </si>
  <si>
    <t>AUS</t>
  </si>
  <si>
    <t>D8</t>
  </si>
  <si>
    <t>B8169</t>
  </si>
  <si>
    <t>D4</t>
  </si>
  <si>
    <t>ISR</t>
  </si>
  <si>
    <t>CA</t>
  </si>
  <si>
    <t>REPLACE TPMS SENSOR</t>
  </si>
  <si>
    <t>SC</t>
  </si>
  <si>
    <t>KY</t>
  </si>
  <si>
    <t>OR</t>
  </si>
  <si>
    <t>MD</t>
  </si>
  <si>
    <t>AZ</t>
  </si>
  <si>
    <t>TN</t>
  </si>
  <si>
    <t>AB</t>
  </si>
  <si>
    <t>TPMS FAULT LIGHT ON</t>
  </si>
  <si>
    <t>B6261</t>
  </si>
  <si>
    <t>1A150</t>
  </si>
  <si>
    <t>1FTER4FHXKLA10522</t>
  </si>
  <si>
    <t>309575B</t>
  </si>
  <si>
    <t>JR3Z</t>
  </si>
  <si>
    <t>JANP</t>
  </si>
  <si>
    <t>R2</t>
  </si>
  <si>
    <t>ID</t>
  </si>
  <si>
    <t>C/S: CUSTOMER HAD A VEHICLE TOWED IN AS IT WILLNOT START. ALL LIGHTS TURN ON AND ALMOST EVERYWARNING LIGHT TURNS ON ON THE CLUSTER BUT WILLNOT FIRE UP THE ENGINE.</t>
  </si>
  <si>
    <t>VERIFIED CUSTOMER CONCERN, FOUND VEHICLE TO BE A NO CRANK NO START. MULTIPLE WARNING MESSAGES WERE FOUND TO BE COMING UP ON THE DISPLAY. PERFORMED PRIMARY CHECKS ON THE VEHICLE. CHECKED BATTERY VOLTAGE AND STATE OF CHARGE. PERFORMED QUICK ELECTRICAL TESTS ON THE STARTER SYSTEM AND WIRING. NO PROBLEMS WERE FOUND. USING FDRS PULLED CODES ON THE VEHICLE. FOUND FOR LOST COMMUNICATION WITH THE PCM. THE PCM WAS FOUND TO NOT BE RESPONDING WHEN PERFORMED A NETWORK TEST. FOLLOWED PINPOINT TEST A SECTION 418-00 A1 YES, A2 YES, A3 NO 0.00, A4 YES .4 OHMS, A5 YES. PERFORMED THIS PINPOINT TEST MULTIPLE TIMES TO VERIFY THE RESULTS. REPLACE THE PCM RVC CODE GENERATED RKCL9L87VBBY4. REPLACED THE PCM BY REMOVING THE BATTERY. REMOVED THE BATTERY JUNCTION BOX. REMOVED THE BRACKETS ALLOWING ACCESS FOR THE PCM REPLACEMENT. INSTALLED NEW PCM AND ATTEMPTED TO PROGRAM TO THE VEHICLE. THE PCM WAS UNABLE TO BE PROGRAMMED TO THE VEHICLE DUE TO IT STILL NOT COMMUNICATING TO THE HIGH SPEED NETWORK. CONTACTED HOTLINE ON WHERE TO GO WITH THE VEHICLE. AS SUGGESTED BY HOTLINE USED ANOTHER FDRS WITH UP TO DATE SOFTWARE TO NO AVAIL. AS DIRECTED USED THE GRX-3590 TO PERFORM A BATTERY TEST AND PASSED. INSPECTED FOR AFTERMARKET COMPONENTS AND VEHICLE WAS FOUND TO HAVE TRAILER BRAKE CONTROLLER. REMOVED THE CONTROLLER. CHECKED TO MAKE SURE THE NETWORK WAS NOT SHORTED TOGETHER OR TO A GROUND. AS DIRECTED AFTER FURTHER COMMUNICATION PERFORMED PINPOINT TESTING QA IN PC/ED. PC/ED PPT QA NOTE 1 DIAGNOSE ALL PCM DTCS. PCM IS NOT CURRENTLY RESPONDING. GO TO WORKSHOP 418-00 AND SYMPTOM CHART TELLS ME TO USE PPT A. A1 YES, A2 YES, A3 NO 0.00 OHMS, A4 C175B-67 TO C2431-20 .4 OHMS, C175B-66 TO C2431-19 .4 OHMS. A5, YES. TESTED ALL POWER AND GROUND CIRCUITS BY LOAD TESTING. ALL CIRCUITS WERE FOUND TO LIGHT THE TEST BULB AS BRIGHT AS DIRECTLY OFF OF THE BATTERY.</t>
  </si>
  <si>
    <t>TX</t>
  </si>
  <si>
    <t>JA</t>
  </si>
  <si>
    <t>MEX</t>
  </si>
  <si>
    <t>PA</t>
  </si>
  <si>
    <t>B6293</t>
  </si>
  <si>
    <t>JX7Z</t>
  </si>
  <si>
    <t>A</t>
  </si>
  <si>
    <t>JX7Z-1A189-C</t>
  </si>
  <si>
    <t>F2GZ-1A189-A</t>
  </si>
  <si>
    <t>MI</t>
  </si>
  <si>
    <t>CUSTOMER STATES TPMS LIGHT ON</t>
  </si>
  <si>
    <t>MN</t>
  </si>
  <si>
    <t>B2447</t>
  </si>
  <si>
    <t>QC</t>
  </si>
  <si>
    <t>1FTER4FH8LLA69358</t>
  </si>
  <si>
    <t>B6352</t>
  </si>
  <si>
    <t>086181E</t>
  </si>
  <si>
    <t>NT</t>
  </si>
  <si>
    <t>CHECK FOR TIRE LIGHT ON</t>
  </si>
  <si>
    <t>VERIFIED CONCERN, FOUND RIGHT REAR TIRE WOULD NOT TRAIN. RAN COVERAGE OF 1A189, COVERED BY BASE. RNR RIGHT REAR TPMS SENSOR. TRAINED AND VERIFIED PROPER OPERATION</t>
  </si>
  <si>
    <t>A8170</t>
  </si>
  <si>
    <t>B2531</t>
  </si>
  <si>
    <t>NY</t>
  </si>
  <si>
    <t>SD</t>
  </si>
  <si>
    <t>KS</t>
  </si>
  <si>
    <t>1FTER4EH7LLA60085</t>
  </si>
  <si>
    <t>ENTER DESCRIPTION / ASSIGN SKILL C/S L/F TPMS SENSOR NOT READING AT ALL</t>
  </si>
  <si>
    <t>truck put into training mode, all sensors besides driver front trained. driver front tire dismounted tpms replaced. tire then rebalanced and installed back onto vehicle. all tpms retrained.</t>
  </si>
  <si>
    <t>LA</t>
  </si>
  <si>
    <t>X2</t>
  </si>
  <si>
    <t>C/S TPMS LIGHT ON</t>
  </si>
  <si>
    <t>VA</t>
  </si>
  <si>
    <t>TIRE LIGHT IS ON - ADVISE</t>
  </si>
  <si>
    <t>A2204</t>
  </si>
  <si>
    <t>MB</t>
  </si>
  <si>
    <t>AL</t>
  </si>
  <si>
    <t>1FTER4FH1LLA20597</t>
  </si>
  <si>
    <t>549192D</t>
  </si>
  <si>
    <t>CUSTOMER STATES LEFT FRONT TPMS FAUL IS ON, CHECK AND ADVISE</t>
  </si>
  <si>
    <t>DRIVER FRONT TPMS SENSOR UNRESPONSIVE TO RETRAIN WITH HAZARDS LIGHT RETRAIN AND KEY ON OFF RESET. DOES NOT SEND SIGNAL TO AUTEL READER. REMOVED DRIVER FRONT WHEEL, DEFLATED AND POPPED BEAD ON TIRE. REMOVED AND REPLACED TPMS. RE-INFLATED AND BALANCED WHEEL. TRAINED TPMS TO VEH ICLE</t>
  </si>
  <si>
    <t>1FTER4FH2LLA69999</t>
  </si>
  <si>
    <t>521770C</t>
  </si>
  <si>
    <t>TPMS LIGHT ON DASH</t>
  </si>
  <si>
    <t>TPMS SENSOR WENT BAD SO SENSOR WAS REPLACED AND AT THIS TIME OK</t>
  </si>
  <si>
    <t>1FTER4EHXLLA70254</t>
  </si>
  <si>
    <t>055119E</t>
  </si>
  <si>
    <t>UPON LINE B SERVICES, TIRE PRESSURE WAS SET TOSPECS AND ALL TPMS WERE RELEARNED, FOUND RIGHTFRONT TPMS NOT TRAINING AND TPMS STILLFLASHING.</t>
  </si>
  <si>
    <t>TIRE PRESSURE SET TO SPECS AND RELEARNED SENSORS, TPMS FOR FRONT RIGHT TPMS STILL ON. TPMS LIGHT FLASHING ON DASH, FOUND THIS IS SENSOR IS NOT TAKING THE REPROGRAMMING. DISMOUNTED TIRE AND REPLACED TPMS AND REMOUNTED TIRE AND RELEARNED SENSORS, NO LIGHTS PERSIST.</t>
  </si>
  <si>
    <t>IL</t>
  </si>
  <si>
    <t>MA</t>
  </si>
  <si>
    <t>NC</t>
  </si>
  <si>
    <t>B8073</t>
  </si>
  <si>
    <t>B2428</t>
  </si>
  <si>
    <t>SA</t>
  </si>
  <si>
    <t>20N01</t>
  </si>
  <si>
    <t>CUSTOMER STATES TIRE LIGHT ON</t>
  </si>
  <si>
    <t>LU5Z</t>
  </si>
  <si>
    <t>A66</t>
  </si>
  <si>
    <t>E83</t>
  </si>
  <si>
    <t>NL</t>
  </si>
  <si>
    <t>LOW TIRE LIGHT ON</t>
  </si>
  <si>
    <t>B1007</t>
  </si>
  <si>
    <t>MT</t>
  </si>
  <si>
    <t>1FTER1FHXLLA43391</t>
  </si>
  <si>
    <t>B4830</t>
  </si>
  <si>
    <t>205915D</t>
  </si>
  <si>
    <t>DIAGNOSE (B124D:02) TIRE PRESSURE SENSOR FAILURE, LEFT FRONT AND RIGHT REAR SENSOR FAULT. PINPOINT TEST B - SENSOR DO NOT TRAIN, MOVED TIRES AND RETRAIN - STILL INOP. REPLACED RIGHT FRONT AND RIGHT REAR TPMS SENSORS AND REASSEMBLE, BALANCE TIRES AND TRAIN SENSORS. RECHECK OK</t>
  </si>
  <si>
    <t>B8003</t>
  </si>
  <si>
    <t>B65</t>
  </si>
  <si>
    <t>A0C52</t>
  </si>
  <si>
    <t>TPMS SENSOR FAULT</t>
  </si>
  <si>
    <t>NH</t>
  </si>
  <si>
    <t>HI</t>
  </si>
  <si>
    <t>TIRE PRESSURE LIGHT ON</t>
  </si>
  <si>
    <t>A3258</t>
  </si>
  <si>
    <t>D1</t>
  </si>
  <si>
    <t>YC</t>
  </si>
  <si>
    <t>1FTER4EH0LLA85295</t>
  </si>
  <si>
    <t>TRIM C/S TIRE PRESSURE SENSOR FAULT. CUSTOMER ALREADY WENT TO VIVA AND THEY RESET THE SENSOR. IT CAME B ACK ON 2 DAYS LATER.</t>
  </si>
  <si>
    <t>LEFT REAR TIRE WAS NOT COMUNICATING, REPLACED TIRE SENSOR AND RETRAINED</t>
  </si>
  <si>
    <t>IN</t>
  </si>
  <si>
    <t>RAN SELF TEST ON BCM. NO CODES PRESENT. FOLLOW SYMPTOM CHART IN WSM. FOLLOW PPT E. E1-NO, E3-NO, E4-NO, E5YES, E6-NO. PER PPT E6 RESULTS REMOVE AND REPLACE PASSENGER REAR TIRE PRESSURE SENSOR. SET TIRE PRESSURE CALIBRATE ALL SENSOR. VERIFY PROPER OPERATION. NO LIGHT PRESENT AT THIS TIME.</t>
  </si>
  <si>
    <t>TPMS LIGHT ON</t>
  </si>
  <si>
    <t>B2347</t>
  </si>
  <si>
    <t>1FTER4FH1LLA65023</t>
  </si>
  <si>
    <t>B7221</t>
  </si>
  <si>
    <t>341100E</t>
  </si>
  <si>
    <t>BC</t>
  </si>
  <si>
    <t>INSPECT FOR SENSORS IN REAR TIRES WILL NOT RESPOND</t>
  </si>
  <si>
    <t>FOUND THAT WHEN TRYING TO RETRAIN TPMS FRONT SENSORS WOULD ORIGINALLY RELEARN AFTER A FEW ATTEMPTS AS NOTED PREVIOUSLY, , HOWEVER REARS WOULD NOT RELEARN AT ALL, NEW REAR SENSORS INSTALLED AND ONLY 1 OF WHICH RETURNED, ONE NEW SENSOR RETURNED TO PARTS AND DRIVERS REAR SENSOR REPLACED A SECOND TIME, TPMS ATTEMPTED TO RELEARN AND REARS WOULD RELEARN BUT FRONTS NOW WOULD NOT RELEARN NO MATTER HOW MANY ATTEMPTS WERE MADE, FRONT TPMS SENSORS REPLACED ALSO, ALL 4 NON RESPONSIVE ORIGINAL SENSORS RETURNED TO PARTS AND 1 DEFECTIVE SENSOR RETURNED TO PARTS ALSO, TPMS HAS NOW BEEN RELEARNED SUCCESSFULLY,</t>
  </si>
  <si>
    <t>TPMS LIGHT IS ON</t>
  </si>
  <si>
    <t>CT</t>
  </si>
  <si>
    <t>3FMTK3RM9MMA57035</t>
  </si>
  <si>
    <t>416918B</t>
  </si>
  <si>
    <t>ZE</t>
  </si>
  <si>
    <t>PERFORMED PPT D1-YES, D2-NO, D3-YES, D4-NO, D5-YES. REPLACED L.F TIRE PRESSURE SENSOR. TRAINED SENSOR AND RETEST.</t>
  </si>
  <si>
    <t>3FMCR9D92MRA46253</t>
  </si>
  <si>
    <t>M4</t>
  </si>
  <si>
    <t>CUSTOMER STATES TIRE PRESSURE LIGHT STAYS ON AFTER BATTERY MONITOR WAS RESET</t>
  </si>
  <si>
    <t>VERIFIED TIRE PRESSURE LIGHT IS ON. ATTEMPTED TO TRAIN ALL TIRE PRESSUIRE SENSORSD. LEFT FRONT TIRE PRESSURE SENSOR WILL NOT MAKE TRAIN. DISMOUNT EFT FRONT TIRE TO INSTALL TIRE PRESSURE SENSOR. REMONTED AND BALANCE TIRE. RETRAINED ALL TIRE PRESSURE SENSORS AND LIGHT IS NO LONGER ON</t>
  </si>
  <si>
    <t>3FMTK3R74MMA23918</t>
  </si>
  <si>
    <t>168367B</t>
  </si>
  <si>
    <t>CUSTOMER STATES TPMS WARNING ON DISPLAY. CHECK AND ADVISE</t>
  </si>
  <si>
    <t>VERIFIED CONCERN. PERFORMED SELFTEST, CODE B124D- TIRE PRESSURE SENSOR. RAN OASIS, NO TSB/SSM FOUND. PERFORMED PINPOINT TEST, FOUND LEFT FRONT TIRE PRESSURE FAULTY. RECOMMEND REPLACE AND RECHECK.</t>
  </si>
  <si>
    <t>3FMTK1SS9MMA34643</t>
  </si>
  <si>
    <t>214426B</t>
  </si>
  <si>
    <t>CUSTOMER STATES LEFT BACK DRIVER TIRE SENSOR RANDOMLY TURNS OFF AND ON .</t>
  </si>
  <si>
    <t>NO CODES STORED. LEFT REAR SENSOR HAS INTERMITTENT SIGNAL LOSS. REPLACE LEFT REAR TIRE PRESSURE SENSOR AND PROGRAM</t>
  </si>
  <si>
    <t>3FMCR9C67MRB24890</t>
  </si>
  <si>
    <t>150222B</t>
  </si>
  <si>
    <t>TIRE PRESSURE MONITOR LIGHT IS ON</t>
  </si>
  <si>
    <t>VERIFIED CUSTOMER CONCERN, TIRE PRESSURE LIGHT ON. PERFORMED TIRE PRESSURE SENSOR CHECK, RIGHT REAR TIRE SENSOR WAS NOT COMMUNICATING WITH THE COMPUTER. REMOVED TIRE TO INSPECT TIRE SENSOR, TIRE SENSOR DOES NOT HAVE ANY TYPE OF DAMAGE, TPMS SENSOR IS FAULTY. REPLACED RIGHT REAR TIRE SENSOR AND REPROGRAMMED, CONCERN IS NO LONGER PRESENT. REPAIR IS OK.</t>
  </si>
  <si>
    <t>1FTER4FH4MLD73868</t>
  </si>
  <si>
    <t>ML3Z-1A189-B</t>
  </si>
  <si>
    <t>ML3Z</t>
  </si>
  <si>
    <t>B</t>
  </si>
  <si>
    <t>INSPECTION TIRE PRESSURE SENSOR FAULT</t>
  </si>
  <si>
    <t>SET TIRE PRESSURES, ATTEMPT TO RETRAIN ALL SENSORS, DRIVER FRONT WILL NOT RESET REPLACED DRIVER FRONT TIRE PRESSURE SENSOR</t>
  </si>
  <si>
    <t>3FMCR9E92MRB27445</t>
  </si>
  <si>
    <t>C2</t>
  </si>
  <si>
    <t>COL</t>
  </si>
  <si>
    <t>customer manifests validation of rear left tire sensor requested by guarantee</t>
  </si>
  <si>
    <t>Preventive maintenance is performed depending on the mileage, in which we can notice that it has a tire pressure warning indicator, inspection is proceeded with the tire pressure monitor which indicates that it has problems with the right rear sensor and requires change</t>
  </si>
  <si>
    <t>WI</t>
  </si>
  <si>
    <t>1FTER4FH8MLE06628</t>
  </si>
  <si>
    <t>450116A</t>
  </si>
  <si>
    <t>CUSTOMER STATES TPMS FAULT FOR RF TIRE. CHECKAND ADVI SE</t>
  </si>
  <si>
    <t>VERFIED CONCERN. RIGHT FRONT TPMS SENSOR WOULD NOT TRAIN. NECCARY TO REPLACE TPMS SENSOR AND RETRAIN.</t>
  </si>
  <si>
    <t>3FMTK3RM3MMA35726</t>
  </si>
  <si>
    <t>C/S TIRE PRESSURE SENSOR INOP C/A TESTED SENSORS IN THE SERVICE DRIVE FOUND THE DRIVERS REAR SENSOR OUT, PLEASE VERIFY</t>
  </si>
  <si>
    <t>VERIFIED FAULT LIGHT IS ON, HOOKED UP IDS AND SCANNED FOR CODES, PERFORMED TEST FOUND ONE TIRE PRESSURE SENSOR FAULTY, REPLACED TPMS ON THE DRIVER REAR WHEEL. INITIALIZED TPMS SENSORS, TEST DROVE VEHICLE, VERIFIED CONCERN NO LONGER PRESENT.</t>
  </si>
  <si>
    <t>X1</t>
  </si>
  <si>
    <t>9L3Z-1A189-A</t>
  </si>
  <si>
    <t>9L3Z</t>
  </si>
  <si>
    <t>3FMTK4SX1MME03525</t>
  </si>
  <si>
    <t>802949E</t>
  </si>
  <si>
    <t>TPMS FAULT LIGHT IS ON CHECK AND AD IVSE</t>
  </si>
  <si>
    <t>REPLACED LEFT REAR TIRE SENSOR AND TRAIN TIRE SENSORS</t>
  </si>
  <si>
    <t>3FMCR9C69MRA69746</t>
  </si>
  <si>
    <t>F0S01</t>
  </si>
  <si>
    <t>487032C</t>
  </si>
  <si>
    <t>PR</t>
  </si>
  <si>
    <t>PRI</t>
  </si>
  <si>
    <t>customer indicates warning of rubber air pressure in pnel.</t>
  </si>
  <si>
    <t>TIRE KEY ON, VERIFY FOUND REAR LH SENSOR LOW TIRE DO NOT READING. REPLACE TOMS, PROGRAMING AND VERIFIED ARE OK.</t>
  </si>
  <si>
    <t>A8044</t>
  </si>
  <si>
    <t>1FTER4FH4MLD14867</t>
  </si>
  <si>
    <t>776224B</t>
  </si>
  <si>
    <t>GENERAL REPAIR CUSTOMER STATES HE HAS ERRORMESSAGE STATING TIRE PRESSURE SENSORFAULT.</t>
  </si>
  <si>
    <t>VERIFIED CUSTOMER CONCERN, THE TPMS WARNING LIGHT AND MESSAGE ARE ON. HOOKED UP SCANTOOL AND PERFORMED SELFTEST. FOUND CODE B124D:02 - TIRE PRESSURE SENSOR: GENERAL SIGNAL FAILURE. FOLLOWED WSM TO PINPOINT TEST B: B1 CHECK THE BCM (BODY CONTROL MODULE) TPMS (TIRE PRESSURE MONITORING SYSTEM) STATUS (TPMS_STATUS) PID (PARAMETER IDENTIFICATION) AND SENSOR IDENTIFIERS - YES B2 CARRY OUT THE TPMS (TIRE PRESSURE MONITORING SYSTEM) SENSOR TRAINING PROCEDURE - NO, THE LEFT REAR SENSOR DID NOT RESPOND B3 ATTEMPT TO TRAIN THE TPMS (TIRE PRESSURE MONITORING SYSTEM) SENSORS AGAIN - YES, 3 OUT OF THE 4 SENSORS TRAINED. REPLACED THE TPMS SENSOR IN THE LEFT REAR WHEEL. REPERFORMED THE TPMS TRAINING PROCEDURE. THE LEFT REAR WHEEL IS NOW PROGRAMMED TO THE VEHICLE. CLEARED CODES AND CONFIRMED WARNING LIGHTS ARE OF F.</t>
  </si>
  <si>
    <t>3FMCR9C69MRB40525</t>
  </si>
  <si>
    <t>095545A</t>
  </si>
  <si>
    <t>Customer states to check TPMS sensor. Sensor is not reporting data. Passenger Rear</t>
  </si>
  <si>
    <t>SET TIRE PRESSURES/FDRS-CHECK TIRE SENSOR DATA-ENABLE TIRE TRAINING -RIGHT REAR WILL NOT TRAIN-SUSPECT SENSOR; DISMOUNT TIRE /REPLACED TIRE SENSOR/REMOUNT TIRE/BALANCE/TRAINED SENSORS/RETEST OK</t>
  </si>
  <si>
    <t>B6208</t>
  </si>
  <si>
    <t>M3440</t>
  </si>
  <si>
    <t>CI</t>
  </si>
  <si>
    <t>unit with pressure bulb constantly on</t>
  </si>
  <si>
    <t>the tpms sensor container was inspected with open circuit, it cannot be retrained if the tpms sensor was changed</t>
  </si>
  <si>
    <t>HC3Z-1A189-A</t>
  </si>
  <si>
    <t>3FMCR9B64MRA34078</t>
  </si>
  <si>
    <t>VERIFY THE CUSTOMERS CONCERN. RUN DIAG ON THE BCM. CODE B124D:02 WAS PRESENT IN MEMORY. FOLLOW PPT B IN SECTION 204-04B OF THE WSM. PPT B4 TEST RESULTS CALL FOR TPMS SENSOR REPLACEMENT OF THE LF WHEEL. R&amp;R THE TPMS SENSOR. BALANCE THE WHEEL. SET TIRE PRESSURE AND TRAIN THE TPMS SENSOR. RUN FINAL QUICK TEST ON THE BCM. PASS. VERIFY THAT THE WARNING INDICATOR IS NO LONGER PRESENT.</t>
  </si>
  <si>
    <t>3FMCR9B65MRA55750</t>
  </si>
  <si>
    <t>B8204</t>
  </si>
  <si>
    <t>LOW TIRE LIGHT ON, bced diag pinpoint test requires tpms All pressures are at spec. left front tpms battery is dead. removed and replaced tpms and verifed light is no longer on.</t>
  </si>
  <si>
    <t>3FMCR9B67MRB18637</t>
  </si>
  <si>
    <t>REPORT ON TIRE PRESSURE SENSOR FAULT ILLUMINATING / DRIVER REAR SENSOR MISREADING</t>
  </si>
  <si>
    <t>VERIFIED CONCERN TPMS FAULT LIT UP. ATTEMPTED TO TRAIN ALL TPMS - FOUND LEFT REAR NOT COMMUNICATING. REPLACED LEFT REAR TPMS AND RETRAINED ALL TIRES - ALL OK NOW.</t>
  </si>
  <si>
    <t>3FMTK1SS1MMA34720</t>
  </si>
  <si>
    <t>821686B</t>
  </si>
  <si>
    <t>C/S: CUSTOMER STATES WARNING LIGHT IS ON SAYING TIRE PRESSURE FAULT, HAPPENS WHEN R AINS</t>
  </si>
  <si>
    <t>VERIFIED CUSTOMER CONCERN, BCM SET B124D:02 TIRE PRESSURE SENSOR: GENERAL SIGNAL FAILURE. PERFORMED PINPOINT TEST B: B124D:02 IN WSM 204-04B. PERFORMED STEPS B1 CHECK THE BCM (BODY CONTROL MODULE) DIAGNOSTIC TROUBLE CODES (DTCS), B1182 NOT PRESENT. B2 CHECK THE BCM TPMS (TIRE PRESSURE MONITORING SYSTEM) STATUS (TPMS_STATUS) PID (PARAMETER IDENTIFICATION) AND SENSOR IDENTIFIERS, SNESOR FAULT DISPLAYED. B3 CARRY OUT THE TPMS SENSOR TRAINING PROCEDURE, LEFT REAR SENSOR DID NOT TRAIN. PERFORMED TEST DRIVE. B4 ATTEMPT TO TRAIN THE TPMS SENSORS AGAIN, DRIVER REAR WHEEL SENSOR DID NOT TRAIN AGAIN. REMOVED AND REPLACED DRIVER SIDE REAR TPMS SENSOR AND CHECKED OPERATION, OK. CUSTOMER CONCERN RESOLVED.</t>
  </si>
  <si>
    <t>B6060</t>
  </si>
  <si>
    <t>CUSTOMER STATES TPMS FAULT LIGHT IS ON</t>
  </si>
  <si>
    <t>3FMTK1SS7MMA07750</t>
  </si>
  <si>
    <t>B2490</t>
  </si>
  <si>
    <t>505646E</t>
  </si>
  <si>
    <t>check tire pressure, tpms anomaly</t>
  </si>
  <si>
    <t>7076 - 20 March 2023 verifier tpms - the front left tpms does not respond to replace the front left tpms program tpms - ok</t>
  </si>
  <si>
    <t>3FMCR9B66MRA48905</t>
  </si>
  <si>
    <t>124262B</t>
  </si>
  <si>
    <t>D/R TPMS SENSOR WILL RANDOMLY LOSE CONNECTIONPLEASE C HECK.</t>
  </si>
  <si>
    <t>UPON INSPECTION FOUND THAT THE DRIVER REAR SENSOR WAS RANDOMLY LOSING COMMUNICATION WITH THE VEHICLE. AFTER DIAG FOUND THAT THE SENSOR WAS NOT PROPERLY COMMUNICATING WITH THE VEHICLE. TPMS SENSOR WAS FAULTY REPLACED 246 972</t>
  </si>
  <si>
    <t>BB5Z-1A189-A</t>
  </si>
  <si>
    <t>BB5Z</t>
  </si>
  <si>
    <t>3FMTK4SX4MME04541</t>
  </si>
  <si>
    <t>TIRE PRESSURE WARNING LIGHT IS ON.</t>
  </si>
  <si>
    <t>CONFIRMED CONCERN PULLED CODE B1182 NECESSARY TO REPLACE SENSOR</t>
  </si>
  <si>
    <t>3FMTK3SU8MMA07950</t>
  </si>
  <si>
    <t>303120I</t>
  </si>
  <si>
    <t>CUST.STATES TIRE PRESSURE SENSOR WARNING ON SCREEN CHECK AND ADVISE</t>
  </si>
  <si>
    <t>UPON RETRAINING TIRE SENSORS AFTER COMPLETION OF TIRE REPLACEMENT, FOUND THAT THE RIGHT FRONT TIRE SENSOR WAS BAD/DEAD, REPLACED SENSOR AND VALVE STEM WITH NEW, REINSTALLED TIRE ON RIGHT FRONT AND WAS ABLE TO RETRAIN ALL SENSORS, TEST DROVE AFTER .</t>
  </si>
  <si>
    <t>3FMTK3RM2MMA29111</t>
  </si>
  <si>
    <t>B2307</t>
  </si>
  <si>
    <t>install and balance tires on mags - 19 inches == $114.95</t>
  </si>
  <si>
    <t>Installs tire balance, tire pressure and alignment. Tpms tire wear was 4x 8 32 winter tire put back in the car. Wheel tpms could be adjusted then.</t>
  </si>
  <si>
    <t>3FMTK3SU4MMA09033</t>
  </si>
  <si>
    <t>636438F</t>
  </si>
  <si>
    <t>CUSTOMER STATES-CHECK TPMS SENSOR W ENTOUT</t>
  </si>
  <si>
    <t>ITEM RETURN 1A189A WARRENTY</t>
  </si>
  <si>
    <t>3FMCR9B69MRB07915</t>
  </si>
  <si>
    <t>B8440</t>
  </si>
  <si>
    <t>FLAT TIRE REPAIR- right front tire losing air</t>
  </si>
  <si>
    <t>right front valve was leaking replace valve stem ok</t>
  </si>
  <si>
    <t>1FTER4EH6MLD86011</t>
  </si>
  <si>
    <t>CUST STATES THAT TIRE SENSOR FAULT LIGHT IS ON, CHECK AND ADVISE.</t>
  </si>
  <si>
    <t>VERIFIED CUSTOMER CONCERN, TPMS FAULT DISPLAYED ON DASH, CHECKED FOR CODES, FOUND B124D TIRE PRESSURE SENSOR GENERAL SIGNAL FAILURE, GO TO PINPOINT TEST B, TEST B1 CHECK BCM TPMS STATUS PID, STATUS PID DISPLAYS SENSOR FAULT GO TO PPT B2 TRAIN ALL 4 TPMS, ONLY THREE TPMS TRAINED, GO TO PPT B3 ATTEMPT TO TRAIN TPMS AGAIN AFTER MOVING VEHICLE, LF, RF, LR TIRES TRAIN AND SOUND HORN WITH EACH TRAIN, RR TIRE WILL NOT TRAIN, NEED TO INSTALL NEW TPMS FOR RR WHEEL, REMOVED AND REPLACED TPMS FOR RR WHEEL, TRAINED TPMS, ALL TRAINED, ALL OK AT THIS TIME</t>
  </si>
  <si>
    <t>3FMCR9B62MRB23602</t>
  </si>
  <si>
    <t>A8365</t>
  </si>
  <si>
    <t>During inspection found Right rear valve stem leaking - Tech Cause: inspected and found Right Rear valve stem leaking. - Tech Comments: Replaced valve stem in right rear tire</t>
  </si>
  <si>
    <t>inspected and found Right Rear valve stem leaking., Replaced valve stem in right rear tire</t>
  </si>
  <si>
    <t>3FMTK3SSXMMA23260</t>
  </si>
  <si>
    <t>B1343</t>
  </si>
  <si>
    <t>220774B</t>
  </si>
  <si>
    <t>TIRE LIGHT STAYS ON</t>
  </si>
  <si>
    <t>TIRE LIGHT STAYS ON. DIAGNOSE AND REPLACE TIRE SENSOR .</t>
  </si>
  <si>
    <t>3FMCR9B67MRA20224</t>
  </si>
  <si>
    <t>SET TIRE PRESSURES, ATTEMPT TO RETRAIN SENSORS, BOTH DRIVER SIDE SENSORS WILL NOT RESET RELACED BOTH DRIVER SIDE TIRE PRESSURE SENSORS</t>
  </si>
  <si>
    <t>B2560</t>
  </si>
  <si>
    <t>3FMCR9A63MRB29233</t>
  </si>
  <si>
    <t>CUSTOMER STATES REPEATED TPMS FAULT ALERTS DISPLAYING ON CLUSTER. REFERENCE RO# 641958</t>
  </si>
  <si>
    <t>**1A189 INTERNAL FAILURE** PERFORMED SELFTEST FOUND NO CODES. WENT TO SYMPTOMS CHART IN SECTION 204-04B. PERFORMED PPT G, G1 NO, G2 NO. INSTALL NEW TMPS SENSOR FOR ONES NOT READING REMOVED WHEEL AND TIRES FROM VEHICLE. DISMOUNTED TIRES AND INSTALLED NEW SENSORS. REMOUNTED AND BALANCED TIRES. ASSEMBLED VEHICLE AND PERFORMED TPMS SENSOR INITIALIZATION. TEST DROVE VEHICLE TO CONFIRM REPAIRS</t>
  </si>
  <si>
    <t>B8214</t>
  </si>
  <si>
    <t>3FMCR9E95MRB27262</t>
  </si>
  <si>
    <t>customer requests warranty part installation (client states vehicle has tire pressure warning indicator on)</t>
  </si>
  <si>
    <t>it performs preliminary inspection of fault reported by the customer proceeds to verify Pneumatic Pressure Sensor On indicator proceeds to calibrate tires at 37 psi diagnostic tool is installed to program the rear right tire has no signal it has no electrical internal failure</t>
  </si>
  <si>
    <t>3FMTK3SU6MMA27288</t>
  </si>
  <si>
    <t>TPMS SENSOR FAULT LIGHT ILLUMINATED, ADVISE</t>
  </si>
  <si>
    <t>1.CHECKED AND ADJUSTED TIRE PRESSURE. 2.PERFORMED FDRS TESTING.RECEIVED B124D IN BCM CONTINUOUS. 3.PERFORMED PINPOINT TEST "B". 4.PERFORMED SENSOR TRAINING PROCEDURE.LR WHEEL FAILED. 5.R+R LR TPMS SENSOR.BALANCED WHEEL.(LOOSE) 6.PERFORMED SENSOR TRAINING PROCEDURE.PASSED AND NO WARNINGS</t>
  </si>
  <si>
    <t>3FMTK1SS3MMA25016</t>
  </si>
  <si>
    <t>666874A</t>
  </si>
  <si>
    <t>CUST.STATES TIRE PRESSURE SENSOR LIGHT COMMINGON/OFF</t>
  </si>
  <si>
    <t>PERFORMED TPMS DIAG FOR LIGHT STILL ON AT TIME , CHECKED FOR DTC FOUND B1182 PERFORMED PIN POINT TEST ASPER DTC FOUND L/F R/R AND L/R NOT READING , NEEDED TO REMOVE THREE TO REPLACE THREE SENSORS , PERFORMED NEEDED REPAIR AND REPROGRAMMED TPMS LIGHT NO LONGER O N</t>
  </si>
  <si>
    <t>SK</t>
  </si>
  <si>
    <t>3FMCR9B61MRA99566</t>
  </si>
  <si>
    <t>TIRE PRESSURE SENSOR CHECK AND ADVISE</t>
  </si>
  <si>
    <t>REPLACED VALVE STEM AND TPMS SENSOR</t>
  </si>
  <si>
    <t>3FMCR9A66MRA20846</t>
  </si>
  <si>
    <t>881693D</t>
  </si>
  <si>
    <t>CK TPMS LIGHT IS ON</t>
  </si>
  <si>
    <t>TPMS LIGHT ON DUE TO DRIVER`S REAR TPMS SENSOR BEING BROKEN. TPMS SENSOR REPLACED.</t>
  </si>
  <si>
    <t>3FMCR9C69MRB07119</t>
  </si>
  <si>
    <t>M3485</t>
  </si>
  <si>
    <t>CU</t>
  </si>
  <si>
    <t>tire sensor indicator on</t>
  </si>
  <si>
    <t>the customer complaint is reviewed and initialization of the flat tire sensors is performed resulting in an internal open tire sensor due to premature wear part is replaced the part is tested and the condition is corrected</t>
  </si>
  <si>
    <t>3FMCR9B65MRA89168</t>
  </si>
  <si>
    <t>F0R45</t>
  </si>
  <si>
    <t>277629H</t>
  </si>
  <si>
    <t>CI LOW TIRE ON</t>
  </si>
  <si>
    <t>Pressures were corrected and when resetting the system, the right front rubber did not calibrate. The sensor was replaced and the condition was corrected.</t>
  </si>
  <si>
    <t>1FTER4FH4MLD91531</t>
  </si>
  <si>
    <t>849508A</t>
  </si>
  <si>
    <t>C/S: CUSTOMER STATES THE TPMS FAULT INDICATOR LIGHT IS ON CUSTOMER IS HAVING THE ISSUE WITH THE PASSENGER FRONT TIRE PLEASE CHECK AND ADVISE</t>
  </si>
  <si>
    <t>VERIFIED CUSTOMER CONCERN FOUND THE PASSENGER FRONT TIRE TPMS SENSOR TO BE OUT TRIED TPO TRAIN IT WOULD NOT TRAIN . REPLACED THE TPMS SENSOR LIGHT IS OFF VEHICLE RETURNED TO CUSTOMER CONCERN CORRECTED CASUAL# ML3Z*1A18 9*B</t>
  </si>
  <si>
    <t>3FMTK4SXXMME04415</t>
  </si>
  <si>
    <t>264937A</t>
  </si>
  <si>
    <t>CUSTOMER STATES FRONT DRIVE SIDE TPMS LIGHT IS ON CC CODE A40</t>
  </si>
  <si>
    <t>INSPECTED TPMS SENSOR, TPMS WAS SENDING WRONG PSI SIGNAL TO COMPUTER CAUSING TPMS SENSORS LIGHT TO COME OFF, REPLACED TPMS AND IT FIXED THE PROBLEM.</t>
  </si>
  <si>
    <t>3FMCR9E92MRA73791</t>
  </si>
  <si>
    <t>BRA</t>
  </si>
  <si>
    <t>customer claims tire calibration sensor is not working/ does not compute calibration</t>
  </si>
  <si>
    <t>It was made the diagnostic that the TPMS SENSOR is not making reading of the right tire calibration. It was requested the part number 86431 on the day 02/16/23 awaiting the part. 02/16/2023 ID:002913952 Conforms the day`s diagnostic 02/16/2023 The TPMS SENSOR is not making reading of the tire calibration, being necessary the right rear sensor exchange. 04/11/2023 ID:002913952</t>
  </si>
  <si>
    <t>3FMTK3RM6MMA27491</t>
  </si>
  <si>
    <t>262837F</t>
  </si>
  <si>
    <t>CUSTOMER STATES THAT TIRE FAULT LIGHT IS ON,CHECK AND ADVISE</t>
  </si>
  <si>
    <t>4704, VERIFY SELF TEST BCM 124D TIRE PRESSURE SENSOR FAULT. WSM 204-14B RUN PPT B1N B2Y B3N B4Y, ATTEMPT TO TRAIN TIRES, FAILED. RIGHT REAR TIRE SENSOR WILL NOT TRAIN, OPEN CKT IN TIRE SENSOR. TECH 7070: REPLACED RR TPMS SENSOR.</t>
  </si>
  <si>
    <t>3FMTK3SS1MMA17993</t>
  </si>
  <si>
    <t>581952B</t>
  </si>
  <si>
    <t>C/S: CUSTOMER STATES TPMS SENSOR IS ON, WILL NOT GO OFF EVEN WHEN AIRING UP TIRES.</t>
  </si>
  <si>
    <t>REPLACED OLD TPMS DUE TO LIGHT BEING ON AND TURNED IN OLD TPMS TO PARTS AND INSTALLED NEW TPMS</t>
  </si>
  <si>
    <t>3FMTK1RM4MMA41359</t>
  </si>
  <si>
    <t>598053G</t>
  </si>
  <si>
    <t>CUSTOMER STATES TPMS LIGHT IS ON CHECK ANDADVISE</t>
  </si>
  <si>
    <t>VERIFIED CONCERN TIRE LIGHT IS ON, CHECK ALL TIRE PRESSURES AT 38 PSI LIGHT IS STILL ON. PERFORMED TIRE TRAINING FOUND RIGHT FRONT TIRE SENSOR NOT RESPONDING. TRACED CONCERN TO FAULTY TIRE SENSOR. REMOVED TIRE AND REPLACED TIRE SENSOR. TRAINED ALL TIRES ALL OKAY 1552AA-0.4 LKBR ****AGAIN THE MILEAGE IS CORRECT THE PREVIOUS RO 597736 WAS OPEN PRIOR TO THIS RO OPEN DATE ON 02/20/23 THAT IS WHY IT IS LOWER THANK YOU***</t>
  </si>
  <si>
    <t>A6017</t>
  </si>
  <si>
    <t>CUSTOMER STATES TIRE LIGHT IS ON</t>
  </si>
  <si>
    <t>3FMCR9D97MRB34473</t>
  </si>
  <si>
    <t>CUSTOMER STATES HAS TIRE PRESSURE FAULT MESSAGE IN DASH. CHECK AND ADVISE.</t>
  </si>
  <si>
    <t>DIAG FOUND RIGHT FRONT TIRE PRESSURE SENSOR BAD. REPLACED &amp; PROGRAMMED TIRE PRESSURE SENSOR,TESTED OPERATION, PASSED.</t>
  </si>
  <si>
    <t>K0G48</t>
  </si>
  <si>
    <t>KWT</t>
  </si>
  <si>
    <t>TIRE LIGHT ON</t>
  </si>
  <si>
    <t>3FMTK1SS6MMA42408</t>
  </si>
  <si>
    <t>B7217</t>
  </si>
  <si>
    <t>TPS LIGHT ON FOR RF TIRE</t>
  </si>
  <si>
    <t>TPMS LIGHT ON VERIFIED CUSTOMER CONCERN, TRAIN SENSORS, RF TPMS WONT TRAIN, REPLACED RF TPMS SENSOR, RETEST OKAY NOW.</t>
  </si>
  <si>
    <t>CHECK TIRE PRESSURE LIGHT IS ON</t>
  </si>
  <si>
    <t>3FMTK4SX7MME04467</t>
  </si>
  <si>
    <t>DRIVER TPMS SENSOR IS NOT WORKING</t>
  </si>
  <si>
    <t>REMOVED TIRE FROM VEHICLE BROKE BEAD ON TIRE REMOVED OLD TPMS SENSOR INSTALLED NEW TPMS SENSOR INFLATED TIRE TO 38 PSI INSTALLED TIRE ONTO VEHICLE TRAINED TPMS SENSOR</t>
  </si>
  <si>
    <t>3FMCR9B62MRA37996</t>
  </si>
  <si>
    <t>B2369</t>
  </si>
  <si>
    <t>Repairing various 1 tpms does not respond.</t>
  </si>
  <si>
    <t>Confirms front right tpms it does not work. Replace programr recheck ok</t>
  </si>
  <si>
    <t>3FMCR9D97MRA82729</t>
  </si>
  <si>
    <t>496222A</t>
  </si>
  <si>
    <t>C/S: CUSTOMER STATES TMPS FAULT LIGHT IS ON. BAD SENSOR. CHECK AND ADVISE</t>
  </si>
  <si>
    <t>REPLACED TPMS SENSOR PASSENGER REAR TIRE. INNER BEAD DAMAGE WAS OBSERVED. DAMAGE WAS PRIOR TO SERVICE. RETRAINED ALL SENSORS. ALL SENSORS OPERATIONAL.</t>
  </si>
  <si>
    <t>3FMCR9B63MRA17532</t>
  </si>
  <si>
    <t>TPMS SENSOR IN RF TIRE</t>
  </si>
  <si>
    <t>SENSOR OUT IN TIRE REPLACED SENSOR</t>
  </si>
  <si>
    <t>3FMCR9D93MRB06900</t>
  </si>
  <si>
    <t>CUSTOMER STATES TIRE SENSOR LIGHT ON</t>
  </si>
  <si>
    <t>CUSTOMER STATES TIRE SENSOR LIGHT ON Not a repeat repair. This repair was for the right rear sensor. Previous repair was on the rear left wheel.</t>
  </si>
  <si>
    <t>3FMCR9B67MRA73800</t>
  </si>
  <si>
    <t>406357C</t>
  </si>
  <si>
    <t>C/S RIGHT REAR SHOWING NO TIRE PRESSURE AFTERDRIVING FOR ABOUT A HOUR</t>
  </si>
  <si>
    <t>VERIFIED CUSTOMER CONCERN AND RETRIEVED DTC B124D FROM THE BCM, FOLLOWED THE PINPOINT TEST B, B1 NO, B3 NO, B4 YES, THE PINPOINT TEST RESULT INDICATED THE R/R TPMS SENSOR FAULTY, REPLACED THE SENSOR.</t>
  </si>
  <si>
    <t>3FMCR9B60MRA34983</t>
  </si>
  <si>
    <t>B6270</t>
  </si>
  <si>
    <t>649544A</t>
  </si>
  <si>
    <t>CHECK AND ADVISE DRIVER`S FRONT TPM SENSOR NOTRETRAIN ING</t>
  </si>
  <si>
    <t>CHECK FOUND LEFT FRONT TIRE TPMS SENSOR NOT WORKING REMOVE AND REPLACE</t>
  </si>
  <si>
    <t>B6280</t>
  </si>
  <si>
    <t>A2263</t>
  </si>
  <si>
    <t>3FMCR9C66MRB04548</t>
  </si>
  <si>
    <t>B6238</t>
  </si>
  <si>
    <t>DIAG FOR TPMS LIGHT ON</t>
  </si>
  <si>
    <t>CONFMRED TIRE PRESSURE FAULT MESSAGE ON. CHECKED DTC`S. B1255:51 PRESENT IN BCM. FOLLOWED PPT L. NO RECENT BCM WORK HAS BEEN DONE. FOUND LEFT REAR SENOR FIALED. NEEDS NEW TPMS INSTALLED. REMOVED LEFT REAR WHEEL. REMOVED AND REPLACED TIRE PRESSURE SENSOR. ASSEMBLED. FILLED TIRE TO SPEC PRSSURE. TORQUED WHEELS. TRAINED SENSRS. CLEAED DTC`S. TESTED. GOOD NOW,</t>
  </si>
  <si>
    <t>3FMTK1SS7MMA25200</t>
  </si>
  <si>
    <t>802592F</t>
  </si>
  <si>
    <t>TPMS FAULT LIGHT IS ON, PLEASE INSPECT AND ADVISE</t>
  </si>
  <si>
    <t>BCM SELF TEST, RETRIEVED DTC B124D, PINPOINT TEST, B1-NO, B2-YES, B3-NO, B4-YES, REPLACED L/F TIRE PRESSURE SENSOR PER PPT STEP B4, REMOUNT AND BALANCE TIRE, RETRAIN SENSORS, ROAD TEST.</t>
  </si>
  <si>
    <t>3FMCR9F96MRA13138</t>
  </si>
  <si>
    <t>098917D</t>
  </si>
  <si>
    <t>Customer states TIRE SENSOR FAULT WARRNING ON AT TIMES</t>
  </si>
  <si>
    <t>Verified customer concern found left front tpms sensor faulty; Removed and replaced left front TPMS sensor, reprogramed sensor all ok at this time; 1552AA - .4</t>
  </si>
  <si>
    <t>1FTER4FH2MLD25429</t>
  </si>
  <si>
    <t>INSTALL NEW TPMS SENSOR</t>
  </si>
  <si>
    <t>Cause: there was a leak coming from the valve stem, valve stem on back order only kit with tpms sensor available Tech Story: replaced valve stem . 1552AA</t>
  </si>
  <si>
    <t>1FTER1FHXMLD41053</t>
  </si>
  <si>
    <t>B2425</t>
  </si>
  <si>
    <t>Tire Inflation Detection System (a40) Concern</t>
  </si>
  <si>
    <t>hc3z-1a189-a -code:42- adjusts the tire pressure to 32psi, try to relearn the sensors. The left rear does not respond. Must do its replacement and relearn. Now everything is ok.</t>
  </si>
  <si>
    <t>1FTER4FH0MLD63564</t>
  </si>
  <si>
    <t>LEFT FRONT TIRE SENSOR READS 0 PSI</t>
  </si>
  <si>
    <t>CHECK AND VERIFIED TIRE PRESSURE LIGHT ON HOOK UP FDRS AND RETRIEVE DTC B124D CHECK OASIS BY SYMPTOM AND DTC NOTHING APPLIES WENT TO WSM AND PERFORM PPT B1 YES, B2 NO, B3 YES FAULTY LEFT FRONT TPMS REPLACE SENSOR AND RETEST AND RETRAIN LIGHTS OFF READING CORRECT PSI 40 TEST DROVE.</t>
  </si>
  <si>
    <t>3FMCR9B67MRA76051</t>
  </si>
  <si>
    <t>CHECK REAR RIGHT TIRE LOSING AIR</t>
  </si>
  <si>
    <t>VERIFIED CONCERN AND INPSECTED AND REPLACED LEAKING VALVE STEM IN RIGHT REAR TIRE VERIFIED REPAIR OK</t>
  </si>
  <si>
    <t>3FMTK3SU5MMA03872</t>
  </si>
  <si>
    <t>CUSTOMER STATES TPMS LIGHT IS ON, SHOWING RIGHT FRONT TIRE LOW. CHECK AND ADVISE</t>
  </si>
  <si>
    <t>REPLACED TPMS SENSOR PERFORMED PIN POINT TEST E (E1- E5) E1 CHECKED TIRE PRESSURE, E2 RUN SELF TEST NO DTC CODES, E3 NO SPADE TIRE, E4 CALIBRATED ALL 4 TIRES, E5 REPLACE RIGHT FRONT TPMS SENSOR. CALIBRATED NEW SENSOR, TPMS LIGHT IS OFF</t>
  </si>
  <si>
    <t>3FMTK4SX0MME04651</t>
  </si>
  <si>
    <t>912350F</t>
  </si>
  <si>
    <t>CUSTOMER STATES TIRE PRESSURE FAULT, COMES ON AFTER 30-40 MINUTES OF DRIVING, FRONT DRIVER SIDE TIRE ONLY</t>
  </si>
  <si>
    <t>left rear tire fault. found sensor not responding. needs tpms. remove and replaced tpms</t>
  </si>
  <si>
    <t>3FMCR9E92MRA86119</t>
  </si>
  <si>
    <t>Customer Requests To Check Tire Pressure On Indicator</t>
  </si>
  <si>
    <t>The condition reported by the customer is checked, the vehicle has a tire pressure warning indicator on, it is checked and a fault is identified in the rear TPMS LH sensor due to loss of signal in the system. A visual inspection is performed on the sensor, the tire does not have any impact or manipulation trace that could have affected the sensor, a factory defect is determined due to sensor internal failure. The sensor is replaced by warranty</t>
  </si>
  <si>
    <t>UT</t>
  </si>
  <si>
    <t>1FTER4FH9MLD27288</t>
  </si>
  <si>
    <t>CUSTOMER STATES LEFT FRONT TIRE SENSOR NEEDS TO BE REPLACED</t>
  </si>
  <si>
    <t>TIRE SENSOR FAILURE REPLACED LEFT FRONT TIRE SENSOR</t>
  </si>
  <si>
    <t>3FMCR9F95MRA50262</t>
  </si>
  <si>
    <t>TIRE LIGHT BLINKING. ADDED BY TECH</t>
  </si>
  <si>
    <t>TIRE LIGHT WAS BLINKLING, SO I CHECK ALL TPMS SENSORS AND PASSENGER SIDE FRONT TPMS WASNT TRANNING. SO WE WENT AHEAD ADN REPLACE TPMS SENSOR WITH A NEW ONE. RETRAINNED ALL TPMS SENSORS AGAIN AND NOW ALL OF THEM ARE WORKING FINE</t>
  </si>
  <si>
    <t>3FMCR9B68MRA89133</t>
  </si>
  <si>
    <t>F0R70</t>
  </si>
  <si>
    <t>231829F</t>
  </si>
  <si>
    <t>C/i unit activates sensor but does not indicate which rubber it lacks pressure</t>
  </si>
  <si>
    <t>the unit was verified and finding the tpms light on. And with the dtc b1182 a right tpma sensor was found that it did not communicate. I proceeded to replace the right tpms sensor on the inside</t>
  </si>
  <si>
    <t>ND</t>
  </si>
  <si>
    <t>1FTER4FHXMLE02323</t>
  </si>
  <si>
    <t>NM</t>
  </si>
  <si>
    <t>Electrical systems¿¿ customer states tires not reading right</t>
  </si>
  <si>
    <t>Cause: TPMS LIGHT ONTech Story: VERIFIED TPMS LIGHT ON/FLASHING. FOUND ALL FOUR TIRES SENSORS NOT RESPONDING. R&amp;I WHEELS AND REMOVED TIRES. INSTALLED FOUR NEW SENSORS. REASSEMBLED AND RETEST. RE-TRAINED SENSORS. NO FURTHER PROBLEMS. . 1552ad</t>
  </si>
  <si>
    <t>TPMS FAULT</t>
  </si>
  <si>
    <t>3FMCR9B62MRA61215</t>
  </si>
  <si>
    <t>235037B</t>
  </si>
  <si>
    <t>TIRE SENSOR IS FLASHING. CHECK AND ADVISE</t>
  </si>
  <si>
    <t>VERIFIED TIRE SENSOR IS FLASHING. CONNECTED SCAN TOOL AND PERFORMED KOEO/KOER SELF TEST, B124D:02 PRESENT IN BCM. CHECKED OASIS FOR TSB/SSM/FSA, NONE PRESENT. FOLLOWED PPT B. B1: NO B2: YES B3: NO B4: NO B5: YES B6: YES, UPON INSPECTION OF SENSOR FOUND IT TO BE FAULTY. REMOVED AND REPLACED RR TIRE SENSOR. PERFORMED TIRE SENSOR TRAINING PROCEDURE AND CLEARED CODES, OK NOW. T850</t>
  </si>
  <si>
    <t>3FMTK3R76MMA03119</t>
  </si>
  <si>
    <t>TIRE PRESSURE NOT READING ON L.R. TIRE</t>
  </si>
  <si>
    <t>TRIED TO RETRAIN ALL FOUR TPMS WITH ROTUNDA TRAINER FOUND LEFT REAR TPMS INOP REPLACED LEFT REAR TPMS, RETRAINED AND VERIFIED REPAIR</t>
  </si>
  <si>
    <t>3FMCR9B6XMRB34105</t>
  </si>
  <si>
    <t>597191A</t>
  </si>
  <si>
    <t>CUSTOMER STATES THAT THERE IS A TPMS FAULT. CHECK AND ADVISE.</t>
  </si>
  <si>
    <t>VERIFIED TPMS FAULT MESSAGE IS ON. RAN SELF TEST DTC B124;02-BA FROM BCM. SET TIRE PRESSURE TO SPECS. TRAINED ALL TPMS SENSORS RIGHT FRONT TPMS SENSOR WONT TRAIN. REPLACED RIGHT FRONT TPMS TRAINED ALL TPMS. CLEARED DTC ROAD TEST TPMS FAULT MESSAGE IS OFF.</t>
  </si>
  <si>
    <t>3FMCR9E9XMRA55295</t>
  </si>
  <si>
    <t>C3</t>
  </si>
  <si>
    <t>PARTICULATE SENSOR B</t>
  </si>
  <si>
    <t>CHECKS that the correct sensors are installed, if the correct sensors are installed and not calibrated, INSTALL a new TPMS sensor for each sensor that could not be calibrated correctly.</t>
  </si>
  <si>
    <t>3FMTK3SS7MMA17044</t>
  </si>
  <si>
    <t>tpms front right does not respond.</t>
  </si>
  <si>
    <t>Complaint confirmed. Unable to program the SFT before right. Replace the SFT before right. Repair confirmed.</t>
  </si>
  <si>
    <t>3FMCR9B65MRB00055</t>
  </si>
  <si>
    <t>cs left rear tire sensor is going off. tires are not low. please advise RECOMMEND ONE NEW TPMS SENSOR</t>
  </si>
  <si>
    <t>RIGHT REAR SENSOR WILL NOT REGISTER ON DASH RIGHT REAR TPMS SENSOR HAVING ISSUES COMMUNICATING DURING RELEARN MODE. RECOMMEND REPLACEMENT REPLACED RIGHT REAR TPMS SENSOR AND RELEARNED TPMS</t>
  </si>
  <si>
    <t>1FTER4EH3MLD28213</t>
  </si>
  <si>
    <t>492114A</t>
  </si>
  <si>
    <t>CUSTOMER STATES CHECK THE TPMS BECAUSE LIGHT IS ON AND OFF AND IT SHOWINF THE FRONT RIGTH TIRE EVEN WHEN IT HAS PRESSUR E</t>
  </si>
  <si>
    <t>PERFORMING A ROAD TEST, THE TIRE PRESSURE SENSOR LIGHT TURNED ON, CHECKED THE OASIS REPORT FOR TECHNICAL SERVICE BULLETINS, SPECIAL SERVICE MESSAGES AND VEHICLE SERVICE HISTORY. PERFORMED A COMPLETE SYSTEM VISUAL INSPECTION. ACCESSED THE DIAGNOSTIC PORT, PERFORMED A DIAGNOSTIC SCAN TO FIND NO RELEVANT DIAGNOSTIC CODES. FOLLOWING SYMPTOM CHART IN SECTION 204-04B PERFORM PPT E1 ATTEMPTED TO TRAIN THE TPMS (TIRE PRESSURE MONITORING SYSTEM) SENSORS THE RIGHT FRONT SENSOR NOT RESPONDING. E2 CHECKED FOR RADIO FREQUENCY INTERFERENCE; FOUND RIGHT FRONT TIRE WON`T RESPONDING, ALSO THE CORRECT SENSORS IS INSTALLED. TO FIND THE LEFT FRONT TIRE AIR PRESSURE SENSOR IS NOT FUNCTIONING PROPERLY. FURTHER EXAMINATION FOUND THE RIGHT FRONT TIRE AIR PRESSURE SENSOR IS FAULTY. REMOVED THE WHEEL AND REPLACED THE RIGHT FRONT TIRE AIR PRESSURE SENSOR. RESET THE LOW TIRE PRESSURE INDICATOR LIGHT. THE SYSTEM IS NOW OPERATING AS DESIGNED.</t>
  </si>
  <si>
    <t>3FMCR9B67MRA93075</t>
  </si>
  <si>
    <t>CONNECTED TO FDRS AND PULLED DTC B124D LEAD TO PPT B. B1 NO, B2 YES, B3 NO, B4 YES If only some of the sensors trained, VERIFY the correct sensors are installed. REFER to: Wheel and Tire (204-04A Wheels and Tires, Disassembly and Assembly). If the correct sensors are installed and do not train, INSTALL a new TPMS sensor for each sensor that failed to train. REFER to: Tire Pressure Monitoring System (TPMS) Sensor (204-04B Tire Pressure Monitoring System (TPMS), Removal and Installation). DISMOUNT THE RIGHT FRONT TIRE, R&amp;R THE TIRE PRESSURE SENSOR, MOUNT AND BALANCE THE TIRE AND TRAINED THE SENSORS.</t>
  </si>
  <si>
    <t>NS</t>
  </si>
  <si>
    <t>A1323</t>
  </si>
  <si>
    <t>W0C29</t>
  </si>
  <si>
    <t>3FMTK2R72MMA36189</t>
  </si>
  <si>
    <t>CHECK TIRES CUSTOMER REQUEST CHECK TIRES - LOW TIRE LIGHT ON</t>
  </si>
  <si>
    <t>VERIFIED CONCERN - PINPOINT TO FAULTY RIGHT REAR TIRE SENSOR MAINTENANCE TECHNICIAN REPLACED RIGHT REAR TIRE SENSOR- TEST OK</t>
  </si>
  <si>
    <t>3FMCR9C67NRD13931</t>
  </si>
  <si>
    <t>tpms left front, much lower than the other wheels</t>
  </si>
  <si>
    <t>2635-VERIFIED TIRE PRESSURES. FRONT LEFT AT 27 PSI. CHEC KED FOR SLOW LEAK. VALVE CORE LEAKING. REPLACED THE VALVE CORE, ADJUSTED ALL TIRES. REPROGRAMMED TPMS. OK</t>
  </si>
  <si>
    <t>B7160</t>
  </si>
  <si>
    <t>ML3Z-1A189-G</t>
  </si>
  <si>
    <t>3FMCR9B6XNRE15547</t>
  </si>
  <si>
    <t>186109A</t>
  </si>
  <si>
    <t>CUSTOMER STATES: REFER TO RO185734, AFTER PERFORMING TIRE PATCH NOTICE TPMS SENSOR NOT READING. PERFORM CORRECTION</t>
  </si>
  <si>
    <t>REMOVED TIRE TO CHECK THE TPMS TPMS IS INTACT BUT REMOVED IT TO CHECK FOR ANY SHORTS FOUND TPMS INTERNALLY SHORT AND REPLACED THE TPMS RETRAIN THE TPMS SENSORS AND THE RIGHT REAR NOW RESPONDS TO THE TPMS TRAINING PROCEDURE-</t>
  </si>
  <si>
    <t>3FMCR9C66NRD75353</t>
  </si>
  <si>
    <t>037070B</t>
  </si>
  <si>
    <t>CUSTOEMR STATES TPMS LIGHT IS ON</t>
  </si>
  <si>
    <t>UPON ARRIVAL VEHICLE TMPS LIGHT ON FOUND 3 OUT OF 4 SENSORS TRAINED TO VEHICLE. FOUND FRONT PASSENGER TPMS SENSOR INOP. REMOVED AND REPALCED FRONT PASSENGER SIDE TPMS SENSOR</t>
  </si>
  <si>
    <t>IA</t>
  </si>
  <si>
    <t>3FMCR9B67NRD99064</t>
  </si>
  <si>
    <t>135802B</t>
  </si>
  <si>
    <t>CUSTOMER STATES TPMS LIGHT FLASHING ONCLUSTER</t>
  </si>
  <si>
    <t>VERIFIED CUSTOMER CONCERN. FOUND TPMS LIGHT FLASHING ON START UP. TESTED ALL SENSOR FOUND DRIVER FRONT WHEEL NOT READING. REMOVED AND REPLACED TPMS AND BALANCED WHEEL. REPROGRAMMED SENSOR TOO VEHICLE. NO LIGHT PRESENT AT THIS TIME.</t>
  </si>
  <si>
    <t>NE</t>
  </si>
  <si>
    <t>3FMCR9D97NRD98309</t>
  </si>
  <si>
    <t>B8189</t>
  </si>
  <si>
    <t>INSPECT TPMS SENSOR INOP ON PDI</t>
  </si>
  <si>
    <t>R R TPMS SENSOR NOT READING - REPLACED SENSOR</t>
  </si>
  <si>
    <t>B8037</t>
  </si>
  <si>
    <t>3FMTK3R79NMA52686</t>
  </si>
  <si>
    <t>232732A</t>
  </si>
  <si>
    <t>c/i sensor pull on</t>
  </si>
  <si>
    <t>the low tire light was checked on, it was checked by condicon not finding cause, it was proceeded to check pressure all of a good tpms sensor programming was performed and it was found the front right part is not programmed, it was proceeded to replace the right front tire tpms and it was reprogrammed with corrected condition.</t>
  </si>
  <si>
    <t>TIRE PSI LIGHT IS ON</t>
  </si>
  <si>
    <t>1FTER4FH7NLD32331</t>
  </si>
  <si>
    <t>TIRE/WHEEL CONCERN CUSTOMER STATES TIRE PRESSURE LIGHT IS ON AND ALL TIRES ARE CORRRECT PRESSURES</t>
  </si>
  <si>
    <t>Dr front TPMS sensor not reading</t>
  </si>
  <si>
    <t>1FTER4FH8NLD16154</t>
  </si>
  <si>
    <t>062190B</t>
  </si>
  <si>
    <t>Customer states TPMS Light Comes On- Right Front TPMS not accepting programming</t>
  </si>
  <si>
    <t>VERIFIED CONCERN. FOUND R/F TPMS SENSOR NOT RESPONDING. RECOMMEND REPLACE TPMS SENSOR.; REPLACED R/F TPMS SENSOR</t>
  </si>
  <si>
    <t>CO</t>
  </si>
  <si>
    <t>3FMCR9B6XNRD43295</t>
  </si>
  <si>
    <t>C/S CHECK TIRE PRESSURE SENSOR UPON INSPECTION TECHNICIAN FOUND TPMS SENSOR</t>
  </si>
  <si>
    <t>BAD REPLACE TPMS SENSOR</t>
  </si>
  <si>
    <t>3FMCR9B61NRD38549</t>
  </si>
  <si>
    <t>QUICK SERVICE REPAIR QUICK SERVICE REPAIR C/S NEEDS THE TPMS TO BE RESET AND POSSIBLY DO A RELEARN OF THE SENSORS, SOP HERE RO 804035,</t>
  </si>
  <si>
    <t>AS PER RO 804035, Tech:148- put vehicle in tpms training mode driver front tire and passenger rear would not train. tpms light is flashing not solid indicating fault Repair 606- based on previous diag, placed vehicle on lift, removed driver rear wheel, debead tire from wheel, removed and replaced driver rear TPMS sensor, inflated tire to 33 psi, install wheel retrained tpms sensors and TPMS light is off. opt code 1552AA 0.40 hours</t>
  </si>
  <si>
    <t>3FMCR9B67NRD72656</t>
  </si>
  <si>
    <t>443821B</t>
  </si>
  <si>
    <t>TIRE PRESSURE MONITORING SYSTEM DIAG/REPAIR -CUST STATES PASSENGER SIDE FRONT TIRE TPSM SENSOR NEEDS TO BE REPLACED.</t>
  </si>
  <si>
    <t>PERFORM TPMS TEST, ,FOUND RIGHT FRONT TPMS BAD, REPLACE 1 TPMS RETEST OK. ON INSPECTION, TECHNICIAN FOUND TPMS SENSOR TO STILL BE IN GOOD CONDITION, IN CONTACT. COVERED UNDER BUMPER TO BUMPER WARRANTY.</t>
  </si>
  <si>
    <t>3FMCR9B69NRD43224</t>
  </si>
  <si>
    <t>412326D</t>
  </si>
  <si>
    <t>CHECK FOR TPMS FAULT MESSAGE COMING ON AT TIMES (FRONT DRIVER SIDE TIRE)</t>
  </si>
  <si>
    <t>VERIFIED TPMS LAMP IS ON, SELF TEST NO CODES, B124D:02 STORED IN CONNECTED VEHICLE DATA, PPT B, B1-NO, B2-YES, B3-NO, B4-YES, REPLACED LEFT FRONT TPMS, RETEST-OK, CONCERN CORRECTED</t>
  </si>
  <si>
    <t>3FMCR9B65NRD67665</t>
  </si>
  <si>
    <t>027461C</t>
  </si>
  <si>
    <t>Customer states TPMS WARNING ON DASH</t>
  </si>
  <si>
    <t>Customer states TPMS WARNING ON DASH found passnger front tpms sensor bad; removed and replaced tpms sensor and progaming now reads all sensors</t>
  </si>
  <si>
    <t>3FMCR9B69NRD52330</t>
  </si>
  <si>
    <t>B1705</t>
  </si>
  <si>
    <t>CUSTOMER STATES THAT THERE IS A TPMS FAULT MESSAGE ON THE DASH AND THE LEFT FRONT IS NOT SHOWING PRESSURE.</t>
  </si>
  <si>
    <t>VERIFIED CUSTOMER CONCERN. FOUND THE L F TPMS WAS NOT SHOWING PRESSURE.ATTEMPTED TO RELEARN SENSORS. L F WILL NOT TRAIN. RECOMMEND REPLACEMENT. REMOVED AND REPLACED L F TPMS SENSOR. PERFORMED RELEARN ON ALL TPMS SENSORS. ALL OK. CONCERN RESOLVED.</t>
  </si>
  <si>
    <t>DE</t>
  </si>
  <si>
    <t>3FMTK3SU5NMA15635</t>
  </si>
  <si>
    <t>393752A</t>
  </si>
  <si>
    <t>C/S THE TIRE PRESSURE WILL RANDOMLY GIVE AND ALERT AND NOT READ THE PRESSURE.</t>
  </si>
  <si>
    <t>VERIFIED VEHICLE TPMS LIGHT COMES ON. RAN BCE DIAGNOSIS FOUND DTC B124D:02. NO TSB OR SSM FOUND. PERFORMED PIN POINT TEST B FOR SYMPTOM: PPT B1 - NO DTC B1182, PPT B2- YES TPMS_STATUS PID SHOW SENSOR FAULT, PPT B3 - NO RIGHT REAR AND LEFT REAR SENSORS WIL NOT TRAIN. REPLACED BOTH RR AND LR TPMS SENSORS PER PPT B4. TEST DROVE. TPMS LIGHT DID NOT RETURN. OPERATING AS DESIGN ED</t>
  </si>
  <si>
    <t>3FMCR9C68NRE29431</t>
  </si>
  <si>
    <t>RT REAR TPMS SENSOR VERIFIED CONCERN--SET ALL PSI--SCAN VCM--RT REAR SENSOR NOT COMMUNICATING--REPLACED RT REAR SENSOR--RESET TPMS SYSTEM--CLEAR CODES--RETEST--PASS</t>
  </si>
  <si>
    <t>3FMTK4SE6NMA04612</t>
  </si>
  <si>
    <t>Engine Electrical Diagnosis CUSTOMER STATES INTERMITTENTLY AFTER DRIVING FOR A BOUT 30 MINUTES ON HIGHWAY TIRE PRESSURE FAULT WIL L COME ON AND RIGHT FRONT PRESSURE WILL NOT</t>
  </si>
  <si>
    <t>COULD NOT VERIFY TPMS LIGHT ON AT THIS TIME, CHECK OASIS, NO TSBS OR SSMS, HOOKED FDRS UP, NO CODES IN SYSTEM FOR TPMS SENSORS, READ SENSORS WITH FDRS, PERFORMED TRAINING ON SENSORS, SENT ON ROAD TEST TO SEE IF LIGHT COMES ON, WHILE DRIVING AFTER 30 MINUTES RF TPMS SENSOR FAULT WARNING CAME ON, AND TWO BLANKS ON PSI, REMOVED AND REPLACED TPMS SENSOR RETRAINED SENSORS, PERFORMED ROAD TEST AGAIN AND NO WARNINGS CAME ON DURING SECOND ROAD TEST, VERIFIED REPAIR CC42 OUT MILES 8416</t>
  </si>
  <si>
    <t>3FMCR9D97NRE11138</t>
  </si>
  <si>
    <t>CUSTOMER STATES THE LEFT REAR TIRE SENSOR IS INOP. PLEASE CHECK AND ADVISE</t>
  </si>
  <si>
    <t>VERIFIED CONCERN PERFORMED RELEARN TO ALL SENSORS AND LEFT REAR WOULD NOT RELEARN. REPLACED SENSOR AND TRAINED ALL. CUSTOMER`S CONCERN RESOLVED</t>
  </si>
  <si>
    <t>3FMCR9C60NRE29620</t>
  </si>
  <si>
    <t>179166A</t>
  </si>
  <si>
    <t>DRIVERS FRONT TPMS NOT WORKING</t>
  </si>
  <si>
    <t>VERIFY LF TPMS SENSOR NOT WORKING UNABLE TO CONNECT TO IT. REPLACED LF TPMS AND PROGRAMMED.</t>
  </si>
  <si>
    <t>1FTER1FH6NLD43934</t>
  </si>
  <si>
    <t>149704C</t>
  </si>
  <si>
    <t>AFTER TIRE REPAIR, RIGHT FRONT SENSOR WOULD NOT PROGRAM</t>
  </si>
  <si>
    <t>AFTER RIGHT FRONT TIRE REPAIR, TIRE SENSOR WOULD NOT REPROGRAM. REPLACE RIGHT FRONT TIRE SENSOR AND VERIFY REPAIR</t>
  </si>
  <si>
    <t>3FMTK1RM5NMA17573</t>
  </si>
  <si>
    <t>CUSTOMER REPORTS THE TIRE PRESSURE SENSOR FAULT WARNING IS ON. SHOWS DRIVER SIDE REAR.</t>
  </si>
  <si>
    <t>DRIVER SIDE REAR DOES NOT TRAIN, GONNA RECOMMEND A NEW ONE AND SET PSI TO SPEC, REPLACED TPMS AND RETRAINED</t>
  </si>
  <si>
    <t>TIRE LIGHT IS ON</t>
  </si>
  <si>
    <t>3FMCR9C67NRD05585</t>
  </si>
  <si>
    <t>CHECK AND REPORT ON TIRE PRESSURE LOW ON DRIVER REAR</t>
  </si>
  <si>
    <t>INSPECTED AND FOUND TIRE VALVE STEM LEAKING, NOT SEALING PROPERLYT VALVE STEM REPLACED 1007AA 0.4 MT1700 0.4 1700 A40:D8</t>
  </si>
  <si>
    <t>K</t>
  </si>
  <si>
    <t>3FMCR9B66NRD86421</t>
  </si>
  <si>
    <t>A1078</t>
  </si>
  <si>
    <t>19FOZ - CHECK &amp; REPORT TIRE PRESSURE ERROR ON DASH</t>
  </si>
  <si>
    <t>R/FRONT TIRE PRESSURE SENSOR FAILS TO TRAIN. (1A189) REPLACE FAULTY R/FRONT TIRE PRESSURE SENSOR. RETRAIN TPMS. (42) 1552AA 0.4</t>
  </si>
  <si>
    <t>SAU</t>
  </si>
  <si>
    <t>3FMCR9D91NRD53835</t>
  </si>
  <si>
    <t>WHEELS / TIRES TPMS SENSOR ON</t>
  </si>
  <si>
    <t>VERIFIED TPMS SENSOR ON, PULLED CODES NONE. ALL TMPS SENSORS RETRAINED, EXCEPT THE PASS REAR. R&amp;R, RETRAINED, TPMS SENSOR LIGHT OFF</t>
  </si>
  <si>
    <t>3FMTK4SX3NMA25175</t>
  </si>
  <si>
    <t>LIGHT LINE DIAGNOSTIC &amp; REPAIRS CUST STATES THERE IS A LEAK IN THE LEFT REAR TIRE</t>
  </si>
  <si>
    <t>CONFIRMED CONCERN. FOUND AIR LEAK AT VALVE STEM. NEEDS NEW VALVE STEM TPMS SENSOR. TPMS and valve stem replaced, tire pressure set to spec wheels torqued to spec. VERIFIED WORKS AS DESIGNED.</t>
  </si>
  <si>
    <t>ME</t>
  </si>
  <si>
    <t>3FMCR9A63NRD45388</t>
  </si>
  <si>
    <t>625518A</t>
  </si>
  <si>
    <t>CUSTOMER STATES TIRE PRESSURE SENSOR IS NOT WORKING ON RIGHT FRONT TIRE</t>
  </si>
  <si>
    <t>REPLACED TIRE PRESSURE SENSOR. RETESTED. OK.</t>
  </si>
  <si>
    <t>1FTER4FH0NLD41744</t>
  </si>
  <si>
    <t>629065A</t>
  </si>
  <si>
    <t>RIGHT REAR TIRE SENSOR FAULT WARNING IS ON</t>
  </si>
  <si>
    <t>VERIFIED CUSTOMER CONCERN THAT THE LOW TIRE WARNING LIGHT WAS ON, AFTER SETTING TIRE PRESSURES AND ATTEMPTING TO TRAIN SENSOR I WAS UNABLE TO TRAIN THE RIGHT REAR SENSOR, I REMOVED THE TIRE AND REPLACED THE TPMS SENSOR, AFTER REPAIRS WERE COMPLETED ALL TIRE SENSORS TRAINED AND THE TPMS WARNING LIGHT WENT OFF, RETURNED VEHICLE TO CUSTOMER</t>
  </si>
  <si>
    <t>1FTER4FH0NLD10686</t>
  </si>
  <si>
    <t>CUSTOMER STATES THERE INSTRUMENT CLUSTER STATES THERE IS A TIRE PRESSURE FAULT REF RP67958</t>
  </si>
  <si>
    <t>VERIFIED CUSTOMER CONCERN CHECKED FOR CODES FOUND CODE B124D IN THE BCM. PERFORMED PPT E AS PER WSM. AS PER PPT EFINDINGS PERFORMED PPT H AS PER RESULTS OF PPT H VEHICLE REQUIRES A NEW RIGHT REAR TPMS SENSOR.</t>
  </si>
  <si>
    <t>3FMCR9D98NRD71927</t>
  </si>
  <si>
    <t>B6081</t>
  </si>
  <si>
    <t>TIRE REPAIR -LR TIRE SENSOR KEEPS READING ALL OVER THE PLACE</t>
  </si>
  <si>
    <t>TIRE REPAIR -RR TIRE SENSOR KEEPS READING ALL OVER THE PLACE PERFORMED IDS TESTS, PERFORMED PINPOINT TESTS FOR RF SENSOR, REQUIRES SENSOR, REPLACED SENSOR, CLEARED CODES AND RETEST OK AT THIS TIME</t>
  </si>
  <si>
    <t>1FTER4FH1NLD37413</t>
  </si>
  <si>
    <t>B3275</t>
  </si>
  <si>
    <t>NB</t>
  </si>
  <si>
    <t>CONCERN; TIRE CONCERN. CHECK WHY TIRES SLOW LEAK</t>
  </si>
  <si>
    <t>TIRE CONCERN. CHECK WHY TIRES SLOW LEAK FOUND LEAKING AROUND THE VALVE STEM, REPLACED UNDER WARRENTY ALL OKAY NOW</t>
  </si>
  <si>
    <t>3FMCR9C69NRE03033</t>
  </si>
  <si>
    <t>B7245</t>
  </si>
  <si>
    <t>CUSTOMER REPORTS TPMS FAULT</t>
  </si>
  <si>
    <t>TRIED TO RETRAINED TPMS SENSOR, LEFT REAR DID NOT TRAIN. VEHICLE REQUIRED LEFT REAR TPMS SENSOR REPLACED LEFT REAR TPMS SENSOR AND RETRAINED SENSORS</t>
  </si>
  <si>
    <t>3FMCR9B68NRE05518</t>
  </si>
  <si>
    <t>B6050</t>
  </si>
  <si>
    <t>CHECK AND ADVISE FOR TPMS LIGHT STAYING ON.</t>
  </si>
  <si>
    <t>installed new tpms sensor installed new tpms sensor in rr wheel</t>
  </si>
  <si>
    <t>A1091</t>
  </si>
  <si>
    <t>TWC01</t>
  </si>
  <si>
    <t>1FTER4FH4NLD45523</t>
  </si>
  <si>
    <t>112499A</t>
  </si>
  <si>
    <t>CUSTOMER STATES: LEFT REAR READING LOW, HAVE LOOKED AT TIRES LAST 2 VISITS FOR TPMS LAMP CONCERN</t>
  </si>
  <si>
    <t>FDRS SCAN B124D:02 PERFORM PINPOINT TEST B B1 MONITORED TPMS SENSOR ID AND STATUS FAULT PIDS YES B2 TRAIN SENSORS L/R DID NOT TRAIN DISMOUNT TIRE REPLACED TPMS SENSOR ALL FOUR SENSOR TRAINED CORRECTLY TPMS SENSOR ID L/F 60,51,99,C4 R/F 60,51,A7,66 L/R 60,51,AC,A8 R/R 60,51,AF,2A</t>
  </si>
  <si>
    <t>3FMCR9C67NRD55290</t>
  </si>
  <si>
    <t>206684B</t>
  </si>
  <si>
    <t>CUSTOMER STATES TIRE LIGHT IS ON CK</t>
  </si>
  <si>
    <t>REPLACED THE TMPS SENSOR AND REPROGRAMMED IT TEST DROVE SENSOR IS OPERATING PROPERLY AT THIS TIME.</t>
  </si>
  <si>
    <t>1FTER4FH0NLD05780</t>
  </si>
  <si>
    <t>AA</t>
  </si>
  <si>
    <t>CUSTOMER THERE IS SLOW LEAK IN THE FRONT PASSENGER TIRE. PLEASE INSPECT AND REPORT.</t>
  </si>
  <si>
    <t>1007 STEM REPLACED, 1552AA, VALVE WAS LEAKING, NOTICED IT HAD CRACKED AND REPLACED VALVE ONLY. REUSED SENSOR,</t>
  </si>
  <si>
    <t>FR3Z</t>
  </si>
  <si>
    <t>H</t>
  </si>
  <si>
    <t>EM</t>
  </si>
  <si>
    <t>3FMCR9C6XNRE30614</t>
  </si>
  <si>
    <t>417429F</t>
  </si>
  <si>
    <t>Customer States THAT THE TPMS LIGHT IS ON</t>
  </si>
  <si>
    <t>OK</t>
  </si>
  <si>
    <t>3FMCR9B61NRE18417</t>
  </si>
  <si>
    <t>MISC CUST SATES THAT TPMS FAULT LIGHT IS ON</t>
  </si>
  <si>
    <t>CK FOR TIRE LIGHT IS ON. VERIFIED CONCERN, CK DTCS, CODE B124D TIRE PRESSURE SENSOR GENERAL SIGNAL FAILURE. PPT B1 NO B2 YES B3 NO B4 YES, REPLACED RT REAR TIRE PRESSURE SENSOR AND RETRIANED SENSORS. CLEARED DTCS AND RETEST.</t>
  </si>
  <si>
    <t>TB3</t>
  </si>
  <si>
    <t>Customer states tpms warning on</t>
  </si>
  <si>
    <t>3FMTK3R73NMA28058</t>
  </si>
  <si>
    <t>599683A</t>
  </si>
  <si>
    <t>CUSTOMER STATES RT FRONT TIRE PRESSURE LOWSENSOR MESSAGE KEEPS ILLUMINATING EVEN THOUGHACTUAL TIRE PRESSURE IS GOOD. TIRE WAS FILLEDWITH TIRE MOBILITY FLUID. CHECK AND ADVISE</t>
  </si>
  <si>
    <t>VERIFIED CUSTOMER CONCERN , TIRE PRESSURE LOW DUE TO TPMS BEING FAULTY. REPLACED FAULTY TPMS SENSOR. CONCERN HAS BEEN CORRECTED ***TPMS WAS FAULTY DUE TO TIRE MOBILITY KIT THEREFORE NO PINPOINT TEST WAS PERFORMED*** ***CORRECTED MISC OTHER WITH LABOR OP***</t>
  </si>
  <si>
    <t>3FMCR9E9XNRD84922</t>
  </si>
  <si>
    <t>G0B11</t>
  </si>
  <si>
    <t>V0</t>
  </si>
  <si>
    <t>VEN</t>
  </si>
  <si>
    <t>ECU</t>
  </si>
  <si>
    <t>the customer complains of a tire sensor pressure failure on the dashboard</t>
  </si>
  <si>
    <t>LEFT FRONT TPMS SENSOR DOES NOT HAVE A SIGNAL, WHEN PRESENTING AN INTERNAL DAMAGE THE SAME MUST be replaced to solve the customer`s reported problem.</t>
  </si>
  <si>
    <t>3FMTK3SU4NMA08806</t>
  </si>
  <si>
    <t>B8355</t>
  </si>
  <si>
    <t>Customer states driver front tire has lost all air. Had towed in. Please diagnose and provide P&amp;A as per parts required.</t>
  </si>
  <si>
    <t>Tire Repair, Repaired tire checked for leak (Fixed) Upon inspection TPMS sensor was broken and needed to be replaced. Replaced TPMS. Reset TPMS Monotoring system torqued to spec. Set tire pressure</t>
  </si>
  <si>
    <t>3FMCR9B63NRE32643</t>
  </si>
  <si>
    <t>261243A</t>
  </si>
  <si>
    <t>CHECK FOR TIRE FAULT MESSAGE COMING ON ,PASSENGER REAR, REPORT</t>
  </si>
  <si>
    <t>CONFIRMED PASSENGER REAR TIRE SENSOR HAD A FAULT LIGHT COMING ON. TOOK WHEEL OFF VEHICLE &amp; BROKE BEAD OF TIRE TO VISUALLY INSPECT SENSOR &amp; IT HAD SOME CORROSION ON IT. REMOVED SENSOR &amp; INSTALLED NEW ONE.</t>
  </si>
  <si>
    <t>C/S: TIRE PRESSURE SENSOR FAULT</t>
  </si>
  <si>
    <t>3FMCR9D99NRD09002</t>
  </si>
  <si>
    <t>states tire sensor in tire is showing fault light</t>
  </si>
  <si>
    <t>FOUND SENSOR TO NOT BE WORKING PROPERLY REPLACED, PASSED POST TEST</t>
  </si>
  <si>
    <t>3FMTK3SU0NMA43911</t>
  </si>
  <si>
    <t>Customer States the tpms sensor light is blinking please check and advise</t>
  </si>
  <si>
    <t>9871- VERIFED CUSTOMER CONCERN. TPMS LIGHT WAS BLINKING. PREFORMED TPMS SENOR ACTIVATION PROCESS TO FIND THE LEFT REAR TPMS SENSOR IS BAD. RECOMMEND REPLACING LEFT REAR TPMS SENSOR. PNA SENT. 9871- ACCESSED, REMOVED AND REPLACED DRIVER REAR TIRE PRESSURE MONITORING SYSTEM SENSOR. REMOUNTED AND BALANCED THE TIRE. PERFORMED THE TIRE PRESSURE MONITORING SYSTEM SENSOR LOCATION CALIBRATION. CHECKED AND RESET ALL OF THE TIRE PRESSURES THE FRONT TIRE AIR PRESSURES HAVE BEEN SET TO 39 PSI THE REAR TIRE AIR PRESSURES HAVE BEEN SET TO 39 PSI. PERFORMED QUALITY CONTROL, CLEANING, AND VISUAL INSPECTION. THE SYSTEM IS NOW OPERATING AS DESIGNED. 12651D- .2 1552AA- .4</t>
  </si>
  <si>
    <t>3FMTK4SX2NMA24289</t>
  </si>
  <si>
    <t>527650C</t>
  </si>
  <si>
    <t>RIGHT REAR TIRE LIGHT WILL NOT SET FOUND SENSOR IS BAD REPLACE SENSOR AND REST SYST EM</t>
  </si>
  <si>
    <t>VT</t>
  </si>
  <si>
    <t>3FMCR9A67NRD93363</t>
  </si>
  <si>
    <t>740276A</t>
  </si>
  <si>
    <t>VERIFIED THAT THE TPMS FAULT LIGHT WAS PRESENT. PUT VEHICLE INTO TRAINING MODE AND ATTEMPTED TO TRAIN ALL TIRES. FOUND THAT THE PASSENGER FRONT TIRE SENSOR WAS NOT RESPONDING. REMOVED AND REPLACED TIRE PRESSURE SENSOR AS PER WSM. TRAINED ALL 4 TIRE SENSORS AND FAULT IS NOT LONGER PRESENT.</t>
  </si>
  <si>
    <t>3FMCR9D95NRD78947</t>
  </si>
  <si>
    <t>440508B</t>
  </si>
  <si>
    <t>C/S DISPLAY READ TIRE SENSOR FAULT SHOWING LEFT FRONT NOT READING THIS WARNING COMES ON AFTER ABOUT 10/15MINS FOR DRIVING SOMETIMESON A LONGER DRIVE</t>
  </si>
  <si>
    <t>WHEN TRAINING TIRES THE LEFT FRONT TPMS WOULD NOT SUCCESSFULLY TRAIN. REPLACED TPMS AND TRAINED</t>
  </si>
  <si>
    <t>3FMCR9D97NRD32858</t>
  </si>
  <si>
    <t>A3219</t>
  </si>
  <si>
    <t>CHECK AND ADVISE ON TPMS LIGHT ON (A40)</t>
  </si>
  <si>
    <t>LR TPMS sensor not training - other 3 OK Installed a new TPMS sensor to LR tire. Balanced tire and reinstalled to vehicle - new sensor is trained. All ok 1A189 (42)</t>
  </si>
  <si>
    <t>3FMCR9B64NRD10258</t>
  </si>
  <si>
    <t>B3204</t>
  </si>
  <si>
    <t>PE</t>
  </si>
  <si>
    <t>DIAGNOSE FOR PASSENGER FRONT TIRE PSI READING IS INACCUATE (FLUTUATES)</t>
  </si>
  <si>
    <t>1 INSTALL LTPS REMOVE TIRE TO INSTALL NO PUNCTURES IN TIRE INFLATE WITH NITROGEN 33 LBS RETRAIN LTPS</t>
  </si>
  <si>
    <t>3FMTK3SU7NMA30458</t>
  </si>
  <si>
    <t>add-on seen by service manager tpms n f 11h59 4070 -</t>
  </si>
  <si>
    <t>TPMS is not working - the front left sensor does not communicate - the electrical problem sensor - replace the TPMS base sensor 1700 c.c. 28 - remove the wheels - change the tire sensor - replace the TPMS sensor - place+balance the tire pressure - adjust the tire pressure - make TPMS reset -TPMS now works.</t>
  </si>
  <si>
    <t>3FMCR9C69NRD43836</t>
  </si>
  <si>
    <t>687685A</t>
  </si>
  <si>
    <t>CUSTOMER STATES VEHICLE DASH DISPLAYS - "TIRE PRESSURE SENSOR FAULT" LIGHT COMES AND GOES INTERMITTENTLY.CK AND ADV</t>
  </si>
  <si>
    <t>DO NOT HAVE TPMS SENSOR IN STOCK, PART ORDERED 1/31/23 AND WILL ARRIVE 2/1/23. REMOVED AND REPLACED RIGHT REAR TPMS SENSOR AND REPROGRAMED</t>
  </si>
  <si>
    <t>1FTER1EH8NLD20589</t>
  </si>
  <si>
    <t>TPMS tpms light is on</t>
  </si>
  <si>
    <t>1A189 Verified concern, Ran symptom driven OASIS no TSBs or SSMs, performed PPT B in WSM, B1-yes, B2-no, B3-yes, LR sensor does not train, verified proper sensor installed, replaced LR TPMS sensor per WSM procedures, verified repair.</t>
  </si>
  <si>
    <t>1FTER1FH8NLD47709</t>
  </si>
  <si>
    <t>708299A</t>
  </si>
  <si>
    <t>CUSTOMER STATES TPMS LIGHT COMES ON WHILE DRIVING MORE THAN 30MINS AND SHUTD OFF ONCE PARKED</t>
  </si>
  <si>
    <t>VERIFIED CUST CONCERN ROAD TESTED VEHICLE. INSTALLED FDRS AND FOUND A CODE B124D PERFORMED PINPOINT TEST USING FDRS. LIGHT WOULD ILLUMINATE AFTER 30 MIN OF DRIVING FOUND RR SENSOR TO GO FROM READING 35 TO READING ZERO. SCANNED IN ALL OTHER TPMS SENSOR. REPLACED RR SENSOR ROAD TESTED VEHICLE AGAIN RR TPMS FIXED PROBLEM ALL OK</t>
  </si>
  <si>
    <t>3FMCR9B66NRD31807</t>
  </si>
  <si>
    <t>643547A</t>
  </si>
  <si>
    <t>CUSTOMER STATES TPMS HAS GONE OUT DRIVERS REARTIRE PLEASE CHECK AND ADVISE</t>
  </si>
  <si>
    <t>REPLACED FAULTY DRIVER REAR TPMS.</t>
  </si>
  <si>
    <t>3FMCR9C67NRD19180</t>
  </si>
  <si>
    <t>TIRE C/S TPMS SENSOR</t>
  </si>
  <si>
    <t>slow leak and tpms sensor would not connect to the vehicle WORN technician plugged right rear tire and installed tpms sensor</t>
  </si>
  <si>
    <t>CUSTOMER STATES TIRE PRESSURE LIGHT ON</t>
  </si>
  <si>
    <t>3FMCR9B66NRD03960</t>
  </si>
  <si>
    <t>MISC TIRE PRESSURE SENSOR LIGHT IS ON</t>
  </si>
  <si>
    <t>RF TPMS SENSOR FAULT. REMOVED TIRE FROM RIM AND REPLACED TPMS SENSOR. REBALANCED TIRE, PERFORMED TPMS CALIBRATION</t>
  </si>
  <si>
    <t>SUPPLIER DISPUTES VALIDITY?</t>
  </si>
  <si>
    <t>Add'l Columns Required for Each Recovery</t>
  </si>
  <si>
    <t>Labor Cost</t>
  </si>
  <si>
    <t>Material Cost</t>
  </si>
  <si>
    <t>Part MarkUp Amount</t>
  </si>
  <si>
    <t>Core Amount</t>
  </si>
  <si>
    <t>Total Cost Gross (AWS)</t>
  </si>
  <si>
    <t>Dealer Part Cost</t>
  </si>
  <si>
    <t>Total Cost Gross less FCSD Margin and Core</t>
  </si>
  <si>
    <t>AF %</t>
  </si>
  <si>
    <t>Debit amount</t>
  </si>
  <si>
    <t>Total</t>
  </si>
  <si>
    <t>DISPUTED</t>
  </si>
  <si>
    <t>ST Req Total</t>
  </si>
  <si>
    <t>3FA6P0G70GR201017</t>
  </si>
  <si>
    <t>N0E12</t>
  </si>
  <si>
    <t>NGA</t>
  </si>
  <si>
    <t>TPMS LIGHT SHOWING ON D/B</t>
  </si>
  <si>
    <t>DIAGNOSIS WAS CARRIED OUT WITH IDS AND DTC B124D - TIRE PRESSURE SENSOR GENERAL SIGNAL FAILURE WAS RETRIEVED. SYMPTOM CHART WAS FOLLOWED IN WSM. PPT TEST B1 TO B6 WAS CARRIED OUT. TPMS MACHINE WAS USED TO TRIAN THE SENSORS. IT REVEALS THAT ALL THE TPMS WERE NOT RESPONDING TO FREQUENCY OF THE SIGNAL. SCANTOOL IDENTIFIED FRONT LH AND RH AND REAR LH AND RH TPMS TO BE REPLACED</t>
  </si>
  <si>
    <t>1FA6P8CF7H5283585</t>
  </si>
  <si>
    <t>A1B17</t>
  </si>
  <si>
    <t>K0157502</t>
  </si>
  <si>
    <t>FR3Z-1007-D</t>
  </si>
  <si>
    <t>D</t>
  </si>
  <si>
    <t>ZA</t>
  </si>
  <si>
    <t>Corrosion happens on the wheels</t>
  </si>
  <si>
    <t>D7</t>
  </si>
  <si>
    <t>When wheel inspection, the corrosion part around the rear right wheel cap is identified. No shock or damage around the wheel cap is identified. GSB 21AP/008 countermeasures, corrosion in the corresponding figure 1 room shape, no shock damage. In most cases, it is determined to match the content.</t>
  </si>
  <si>
    <t>1FTBF2ATXHEE21881</t>
  </si>
  <si>
    <t>371854A</t>
  </si>
  <si>
    <t>F7</t>
  </si>
  <si>
    <t>CUST STATES TIRE PRESSURE SENSOR FAULT MESSAGEIS ON</t>
  </si>
  <si>
    <t>VERIFY CONCERN TOO AND REPLACE DEFECTIVE LEFT FRONT TIRE PRESSURE SENSOR AND RETRAIN TPMS.</t>
  </si>
  <si>
    <t>1FA6P8NF9J5147798</t>
  </si>
  <si>
    <t>CUSTOMER REPORTS TYRE PRESSURE SENSORS ALERTING INTERMITTENTLY FOR NO REASON.</t>
  </si>
  <si>
    <t>CONFIRMED FAULT, INSPECTED AND FOUND THE LHF TPMS SENSOR NOT RESPONDING DUE TO AN INTERNAL FAULT. SENSOR APPEARS OK, NO IMPACTS OR DAMAGE. REPLACED THE FAILED LHF TPMS SENSOR AND TESTED, ALL OK</t>
  </si>
  <si>
    <t>3LN6L5D93JR621317</t>
  </si>
  <si>
    <t>F2GZ-1700-E</t>
  </si>
  <si>
    <t>ZP</t>
  </si>
  <si>
    <t>Slow leak before the right, see ref. slow leak rear passenger ref bf79352</t>
  </si>
  <si>
    <t>-7687- 3 leaks were detected in the front right front left and rear right valves, they were all replaced.</t>
  </si>
  <si>
    <t>1FATP8UH6J5130530</t>
  </si>
  <si>
    <t>A0B54</t>
  </si>
  <si>
    <t>N0658401</t>
  </si>
  <si>
    <t>A warning light is turned on when the drivers seat front tire is not shown.</t>
  </si>
  <si>
    <t>Compatible with Front Operating System (Forward Operating System), Front Operating System (Forward System), Front Operating System (Forward System), Front Operating System (Forward System), Front Operating System (Forward System)</t>
  </si>
  <si>
    <t>1FT7W2AT4JEB29977</t>
  </si>
  <si>
    <t>497688A</t>
  </si>
  <si>
    <t>*-1A189-*</t>
  </si>
  <si>
    <t>C/S LR TIRE SENSOR INOP CHECK &amp; ADV ISE</t>
  </si>
  <si>
    <t>VERIFIED CONCERN OF TPMS LIGHT ON, RETRIEVED CODES, B124D PRESENT, PERFORMED PINPOINT TEST C, C1, B124D PRESENT, C2, ACTIVATE SENSORS, CODE RETURNED, C3, SPARE TIRE IS NOT IN USE, C4, TIRE PRESSURES ARE IN SPEC, C5, ATTEMPT TO TRAIN ALL SENSORS, RIGHT FRONT AND LEFT REAR SENSORS WILL NOT TRAIN, REMOVED AND REPLACED 2 TIRE PRESSURE SENSORS, RESET TIRE PRESSURES, TRAINED SENSORS, TPMS LIGHT OUT NOW.</t>
  </si>
  <si>
    <t>1FA6P8NF7J5177740</t>
  </si>
  <si>
    <t>TYRE PRESSURE LIGHT KEEPS COMING ON</t>
  </si>
  <si>
    <t>CONFIRMED TYRE PRESSURE LIGHT KEEPS COMING ON CHECK AND FOUND RHR SENSOR NOT READING REMOVED TYRE AND INSPECTED SENSOR FOR DAMAGE NONE NOTED REMOVED AND REPLACED SENSOR AND PROGRAMMED ALL OK</t>
  </si>
  <si>
    <t>1FATP8PFXJ5149141</t>
  </si>
  <si>
    <t>INSPECT TYRE PRESSURE SENSOR MESSAGE ON DASH</t>
  </si>
  <si>
    <t>INSPECTED TYRE PRESSURE MESSGAE ON DASH. FOUND OFFSIDE REAR  TYRE PRESSURE SENSOR NOT PROGRAMMING TO VEHICLE.   REMOVED TYRE FROM RIM AND REFITTED NEW TYRE PRESSURE SENSOR  AND CARRIED OUT REPROGRAMMING. ROAD TESTED AND FOUND ALL  OKAY.</t>
  </si>
  <si>
    <t>3LN6L5MU3JR625100</t>
  </si>
  <si>
    <t>ZH</t>
  </si>
  <si>
    <t>The passenger front TPMS sensor warning indicator is illuminated.</t>
  </si>
  <si>
    <t>TPMS Passenger Front Side No Response, WSM 204-04B Diagnostic Chart Reference One or more TPMS (Tire Pressure Monitoring System) sensors are not trained and no Fault Diagnostic Trouble Codes (DTCs). PINPOINT TEST, G CARRY: G1 (N)-&gt;G2 (N) - INST - INST FOLD FOR A FOR FOR FOR FOR FOR A SIDE</t>
  </si>
  <si>
    <t>1FT7W2BT1KEG18546</t>
  </si>
  <si>
    <t>HC3Z-1007-G</t>
  </si>
  <si>
    <t>CUSTOMER REPORTS THAT THE CHROME ON HIS WHEELS IS PEELING</t>
  </si>
  <si>
    <t>REPLACE ALL 4 WHEELS AND TPMS SENSORS DUE TO RIMS PEELING</t>
  </si>
  <si>
    <t>1FT8W3BT1KEF49979</t>
  </si>
  <si>
    <t>WHEEL/TIRES Customer states the tire pressure light is on for the LR tire. Would like the issue diagnosed. Check and advise.</t>
  </si>
  <si>
    <t>Verified concern, using TPMS tool,B1255 the LR sensor is not responsive. Rec r+r LR TPMS sensor and retest. R&amp;R TPMS sensor. Verified operation.</t>
  </si>
  <si>
    <t>3LN6L5A97KR633668</t>
  </si>
  <si>
    <t>CLIENT STATES THAT THE TIRE PRESSURE LIGHT IS ON PLEASE CHECK AND ADVISE D/S REAR TIRE SENSOR IS INOPERABLE AND NOT READING TIRE PRESSURE</t>
  </si>
  <si>
    <t>TIRE SENSOR FAULT SELFTEST BCM B124D PPE YES 2 YES 3 NO4 5 NO THE LEFT REAR DOES NOT TRAIN PP G NO G2 REPLACE THE LEFT REAR SENSOR , PERFORM TRAINING THE LEFT REAR STILL WONT TRAIN AFTER MULTIPLE ATTEMPTS , SAME CODE COMES UP. SWAP THE FRONT LEFT AND REAR LEFT STILL WONT TRAIN ON FRONT LEFT NOW, REPLACE THE NEW SENSOR AGAIN AND NOW IT DID TRAIN SENSOR WAS REPLACED AND REPROGRAMMED</t>
  </si>
  <si>
    <t>1FA6P8NF9K5190555</t>
  </si>
  <si>
    <t>B097421</t>
  </si>
  <si>
    <t>ZAF</t>
  </si>
  <si>
    <t>F - Tyre Pressure sensor mulfunction</t>
  </si>
  <si>
    <t>C - Tyre Pressure - Tyre Pressure sensor mulfunction. : tested and found the right rear tyre sensor not responding -sensor to be replaced as it is faulty -no DTC or applicable tsb gsm ssm -no dammage on rim or tyre found. had sensor fitted right rear -programmed the seonsor at sandton tested and reset -tested and all good R - Replaced tyre pressure sensor</t>
  </si>
  <si>
    <t>1FD8W3B65KED57390</t>
  </si>
  <si>
    <t>K2K67</t>
  </si>
  <si>
    <t>CHECK TIRE LAMP ON</t>
  </si>
  <si>
    <t>PERFORMED VISUAL INSPECTION WITH BASIC ELECTRIC DIAGNOISE FOUND REAR RH TIRE PRESSURE SENSOR HAS INTERNAL OPEN CIRCUIT THAT CAUSES TIRE LIGHT ON. REMOVED AND REPLACED REAR RH TIRE SENSOR VERIFY THE REPAIR FOUND OKAY.</t>
  </si>
  <si>
    <t>1FA6P8CF7K5168962</t>
  </si>
  <si>
    <t>642946H</t>
  </si>
  <si>
    <t>CUSTOMER STATES THE TIRE LIGHT IS O N</t>
  </si>
  <si>
    <t>VERIFIED TIRE SENSOR FAULT LITE IS ON, SELF TESTED FOUND RF SENSOR WILL NOT TRAIN, REPLACED RF TIRE SENSOR AND RE-TRAINED SENSORS, RE- CHECKED TIRE FAULT LITE IS OFF NOW.</t>
  </si>
  <si>
    <t>1FA6P8TH9K5187465</t>
  </si>
  <si>
    <t>LOW TIRE WARNING LIGHT ON</t>
  </si>
  <si>
    <t>FAULTY DRIVER FRONT SENSOR VERIFIED. TMPS DIAGNOSIS. BCE TESTS, B1182. PPT A1-5. CHECKED FOR ANY OTHER CODES-NONE. IDS DATALOGGER, TPMS STATUS READS FAULT. ATTEMPTED TO TRAIN TIRES, DRIVERS SIDE FRONT WILL NOT TRAIN. DISMOUNTED TIRE, INSTALLED NEW SENSOR, REMOUNT TIRE AND BALANCE. REINSTALLED TIRE. RE-TRAIN TPMS SENSORS. LIGHT IS NOW OUT.</t>
  </si>
  <si>
    <t>1FT8W3DT5KEG14863</t>
  </si>
  <si>
    <t>FR3Z-1A189-A</t>
  </si>
  <si>
    <t>CHECK CUSTOMER CONCERN REAR WHEELS WILL LEAK AIR POSS DUE TO SURFACE OF WHEEL WILL NOT SEAL</t>
  </si>
  <si>
    <t>FAILED SEAL VERIFIED CONCERN AND REPLACED BOTH REAR OUTER VALVE STEMS.</t>
  </si>
  <si>
    <t>1FATP8MH9K5179139</t>
  </si>
  <si>
    <t>B785292</t>
  </si>
  <si>
    <t>CONCERN : Tire Pressure Faulty</t>
  </si>
  <si>
    <t>CAUSE: VERIFIED CUSTOMER CONCERN TIRE PRESSURE MONITOR LIGHT ON,CHECKED ALL FOUR TIRES PRESSURE OK ,AND ALL TIRES AND RIMS NO DAMAGE FOUND.CHECKED OASIS NO SSMs, HISTORY ,TSBS AND GSB.LEFT FRONT SENSOR NOT READING.REF TO WSM SEC04-04B Tire Pressure Monitoring System (TPMS)2019 Mustang General Procedures04-04B Tire Pressure Monitoring System (TPMS)2019 Mustang General Procedures CORRECTION: R/R TIRE SENSOR REF TO WSM SEC 204-04B Tire Pressure Monitoring System (TPMS)2019 Mustang Removal and Installation</t>
  </si>
  <si>
    <t>1FT8W3DT0KEE19057</t>
  </si>
  <si>
    <t>CHECK PASS REAR OUTER TIRE FOR LEAK</t>
  </si>
  <si>
    <t>CUSTOMER HAD A FLAT, FIXED TIRE TPMS LIGHT ON. REPLACED SENSOR, LIGHT WAS STILL ON, 3 OTHER SENSORS NOT READING. REPLACED 4 SENSORS. CONCERN CORRECTED.</t>
  </si>
  <si>
    <t>1FDRF3GTXKEC65307</t>
  </si>
  <si>
    <t>089714A</t>
  </si>
  <si>
    <t>FR3Z-1A189-C</t>
  </si>
  <si>
    <t>CUSTOMER STATES TIRE PRESSURE MONITORING LIGHT/MESSAGE IS ON. INSPECT AND AD VISE.</t>
  </si>
  <si>
    <t>R/R SENSOR WOULD NOT TRAIN. ORDERED TPMS. REMOVED BOTH REAR OUTER TIRES AND REPLACED R/R TPMS. RE-LEARNED ALL TIRES</t>
  </si>
  <si>
    <t>3LN6L5C91KR631931</t>
  </si>
  <si>
    <t>195972C</t>
  </si>
  <si>
    <t>customer states tire pressur fault message on -- light blinking</t>
  </si>
  <si>
    <t>- Confirm concern. Check all sensors, find rear 2 sensors are not reading. Remove rear tires from wheels, replace TPMS sensors, mount and balance 2 tires. Train new sensors to vehicle.</t>
  </si>
  <si>
    <t>1FA6P8K09K5507203</t>
  </si>
  <si>
    <t>TIRE CONCERN CUSTOMER STATES TPMS LIGHT IS ON</t>
  </si>
  <si>
    <t>VERIFY CONCERN, FOUND THE LT REAR TPMS SENSOR NOT TRANAMITTING. REPLACED AND TRAINED THE SENSOR, VERIFY REPAIR.</t>
  </si>
  <si>
    <t>JR3Z-12A650-JANP</t>
  </si>
  <si>
    <t>1FT7W2BT8KEG62897</t>
  </si>
  <si>
    <t>758413C</t>
  </si>
  <si>
    <t>CUSTOMER STATES THAT L/F TPMS SENSOR LOSES COMMUNICATION. *CHECK &amp; ADVISE*</t>
  </si>
  <si>
    <t>VERIFY LEFT FRONT TIRE PRESSURE SENSOR DROPPING OUT. REPLACE SENSOR AND TRAIN. VERIFY READS NORMALLY WITH NO CONCERNS. RETURN OLD SENSOR.</t>
  </si>
  <si>
    <t>1FT7W2BT3KEG74956</t>
  </si>
  <si>
    <t>029615A</t>
  </si>
  <si>
    <t>*-1007-*</t>
  </si>
  <si>
    <t>Customer states rims are peeling</t>
  </si>
  <si>
    <t>verified all 4 wheels are peeling checked for ouside damage none found and compared to job aid and found warrantable replaced wheels and sen; sors balanced and test drove sensors were replaced due to needing new valve stems for wheels and the valve stems are not available separately per parts catalog for this application. dealer can picture of parts screen if necessary</t>
  </si>
  <si>
    <t>1FT8W3DT8KEE50329</t>
  </si>
  <si>
    <t>123142A</t>
  </si>
  <si>
    <t>CUSTOMER STATES BOTH FRONT TIRES ARE LOOSING PRESSURE.</t>
  </si>
  <si>
    <t>VEHICLE WAS TAKEN TO LOCAL TIRES STORE. TIRE STORE CONFIRMED BOTH FRONT TIRE PRESSURE SENSORS WERE LEAKING AT THE VALVE STEM. HAD TIRE STORE REPLACE BOTH FRONT TIRE SENSORS/VALVE STEMS. ALL OK AT THIS TIME.</t>
  </si>
  <si>
    <t>1FATP8PFXK5202938</t>
  </si>
  <si>
    <t>B41842</t>
  </si>
  <si>
    <t>MP</t>
  </si>
  <si>
    <t>brakes noisy</t>
  </si>
  <si>
    <t>F: Attend to tyre pressure light on C: found internal fault on tyre pressure sensor R: Replaced R/R tyre sensor</t>
  </si>
  <si>
    <t>1FA6P8NF7K5110749</t>
  </si>
  <si>
    <t>CHECK AND REPORT RIGHT REAR TYRE IS LOSING AIR SLOWLY</t>
  </si>
  <si>
    <t>CHECK RHR TYRE LOSING AIR INSPECT AND FOUND AIR VALVE LEAKING REPLACE, VALVE/ TPMS ASSY &amp; CHECK OK     (EPPING)</t>
  </si>
  <si>
    <t>3LN6L5MU6KR607871</t>
  </si>
  <si>
    <t>Reported left rear tire has slow leak - inspect and repair</t>
  </si>
  <si>
    <t>Verified concern with vehicle , Inspect and found left rear TPMS sensor fault and unable to program - inspect and replaced TPMS sensor - retrain TPMS and ok</t>
  </si>
  <si>
    <t>1FT8W3BT5KEG28099</t>
  </si>
  <si>
    <t>Tire pressure monitoring</t>
  </si>
  <si>
    <t>TECHNICIAN DIAGNOSED TMPS FRONT AND REAR RIGHT SIDE NOT WORKING WHICH LEADS TO REPLACE THEM</t>
  </si>
  <si>
    <t>1FDWE3F68KDC41577</t>
  </si>
  <si>
    <t>E1</t>
  </si>
  <si>
    <t>CUSTOMER STATES TIRE PRESSURE LIGHT FLASHES ON DASH PLEASE CHECK AND ADVISE</t>
  </si>
  <si>
    <t>VERIFIES CUSTOMER CONCERN AND FOUND FAULTY TPMS SENSOR I THAN REMOVED THE TIRE FROM THE VEHICLE AND DISMOUNTED THE TIRE FROM THE RIM TO REMOVE THE TPMS SENSOR AND REPLACED WITH THE NEW SENSOR AND RE MOUNTED TIRE BACK ON TO RIM AND RE TRAINED THE TPMS SENSORS. NOW ALL ARE OPERATING AS DESIGNED. EMPLOYEE NUMBER 155355</t>
  </si>
  <si>
    <t>1FT7W2BT7KEF63262</t>
  </si>
  <si>
    <t>019358A</t>
  </si>
  <si>
    <t>HC3Z-1007-H</t>
  </si>
  <si>
    <t>CUSTOMER STATES THAT ONE WHEEL, THE PAINT IS PEELING. REPLACE THE WHEEL THAT IS PEELING.</t>
  </si>
  <si>
    <t>TECH VERIFIED CUSTOMER CONCERN THAT THE PAINT ON THE WHEEL IS PEELING. TECH RAN OASIS AND FOUND GSB 21-7105. FIGURE 9 OF THE GSB MATCHES THE CUSTOMER CONCERN. TECH REMOVED AND REPLACED THE EFFECTED WHEEL. NO MORE ISSUES WITH THE WHEELS COULD BE FOUND AT THIS TIME.</t>
  </si>
  <si>
    <t>3LN6L5F90KR629373</t>
  </si>
  <si>
    <t>289095E</t>
  </si>
  <si>
    <t>TPMS SENSOR</t>
  </si>
  <si>
    <t>TPMS SENSOR FAILED; WILL NOT RETRAIN, REPLACE SENSOR</t>
  </si>
  <si>
    <t>1FT8W3BTXKEE61996</t>
  </si>
  <si>
    <t>BRAKING SYSTEM REPAIRS- diag for tpms fault- lr tire</t>
  </si>
  <si>
    <t>LEFT REAR SENSOR HAD WEAK BATTERY REPLACED SENSOR REPLACED SENSOR</t>
  </si>
  <si>
    <t>1FA6P8CF6K5180536</t>
  </si>
  <si>
    <t>C/S TPMS FAULT MSG IS ON</t>
  </si>
  <si>
    <t>PARTS WARRANTY RO: 230487 DATE: 7/8/22 MILES: 22541 REMOVED AND REPLACED LEFT REAR TPS SENSOR, RETRAINED AND RECHECKED TO VERIFY REPAIRS</t>
  </si>
  <si>
    <t>1FTRF3BT9KEF85875</t>
  </si>
  <si>
    <t>165204A</t>
  </si>
  <si>
    <t>C/S TPMS FAULT MESSAGE AND 1 SENSOR DOES NOT READ, ADVISE REPAIR.</t>
  </si>
  <si>
    <t>RIGHT FRONT SENSOR HAS A DEAD BATTERY. REPLACED RIGHT FRONT SENSOR.</t>
  </si>
  <si>
    <t>1FT8W3BT8KEF82980</t>
  </si>
  <si>
    <t>789560C</t>
  </si>
  <si>
    <t>CUSTOMER STATES TPMS FAULT ON FRONT RIGHT TIRE</t>
  </si>
  <si>
    <t>CHECK TIRE PRESSURE SENSORS AND FOUND PASSENGER FRONT SENSOR READING 0PSI CALIBRATED SENSORS AND PASSENGER FRONT SENSOR WOULD NOT CALIBRATE REPLACED RIGHT FRONT SENSOR AND CALIBRATED OK AT THIS TIME</t>
  </si>
  <si>
    <t>3LN6L5C92KR629623</t>
  </si>
  <si>
    <t>CUSTOMER STATES-TIRE PRESSURE SENSORS NOT WOK ING, ALWAYS ON</t>
  </si>
  <si>
    <t>CONFIRMED CUSTOMER CONCERN-TPMS LIGHT ON. ADJUSTED AIR PRESSURES TO CORRECT PRESSURE, TRIED RELEARING SENSOR. RIGHT REAR SENSOR NOT ERELEARNING. RECOMMEND REPLACING RIGHT REAR SENSOR/ REPLACED RIGHT REAR SENSOR, RETEST-TST GOOD. ALL SENSORS READING PROPERLY.</t>
  </si>
  <si>
    <t>3LN6L5LU7KR631811</t>
  </si>
  <si>
    <t>TIRE PRESS LIGHT CUSTOMER STATES THE LOW TIRE PRESURE LIGHT IS ON tire pressure sensor fault light &amp; tire pressure warning light on</t>
  </si>
  <si>
    <t>attempted to retrain tpms sensors left rear did not train scanned for codes and found B124D followed PPT E got to E5 which brought me to PPT G G2 said to replace any tpms sensor that did not train left rear Tpms sensor failed replaced left rear TPMS sensor retrained all tpms sensors cleared codes tpms light is no longer on</t>
  </si>
  <si>
    <t>1FT8X3DT1KEF70356</t>
  </si>
  <si>
    <t>tpms light illuminated</t>
  </si>
  <si>
    <t>check codes, none aplicable to low pressure in tires, and interment cluster states 0 psi for some tires, tried to train tpms sensors, lf and lr outside sensors not working. recommend replacing two tpms sensors. replaced FL TPMS and LRO tpms sensors as per wsm, trained tpms sensors, passed. 12651dd .2 12651dx1 .1 1552ab .8 causal 1a189</t>
  </si>
  <si>
    <t>1FT7W2BT4KEE63734</t>
  </si>
  <si>
    <t>CUSTOMER STATES THE TPMS FAULT LIGHT IS ON</t>
  </si>
  <si>
    <t>INTERNAL FAULT VERIFIED CONCERN,PERFORMED DIAG,DTC B124D:02,PERFORMED PPT C1:1,GO TO C4:N,C5:N,C6:Y,REPLACED LF TPMS SENSOR, RETEST B-1A189 C-42 12651D .2,1552AA .5,12651D45 .3</t>
  </si>
  <si>
    <t>3LN6L5D96KR607977</t>
  </si>
  <si>
    <t>181221A</t>
  </si>
  <si>
    <t>CLIENT STATES RIGHT FRONT TIRE LOSING AIR CHECK AND R EPORT</t>
  </si>
  <si>
    <t>CUSTOMER STATES FRONT RIGHT TIRE LOSING AIR. CHECKED TIRE AND VERIFIED CUSTOMERS CONCERN WAS LEAKING FROM VALVE STEM. RESCANNED FOR CODES AND FOUND NO CODES FOR SENSOR NOT TRAINING. WENT TO SYMPTOM CHART AND FOUND PINPOINT TEST G ONE OR MORE SENSOR COULD NOT TRAIN. FOLLOWED PINPOINT TEST AND SAID TO REPLACE SENSOR. REPLACED VALVE STEM AND RETRAINED ALL SENSORS AND IS NOW OPERATING AS DESIGNED</t>
  </si>
  <si>
    <t>3LN6L5KU2KR608194</t>
  </si>
  <si>
    <t>172888E</t>
  </si>
  <si>
    <t>GENERAL REPAIR CONCERN CUSTOMER STATES,TIRE SESOR NOT READING</t>
  </si>
  <si>
    <t>VERIFIED THE CUSTOMER`S CONCERN. ROAD TESTED THE VEHICLE 1 MILES. PERFORMED A VISUAL INSPECTION. ACCESSED THE DIAGNOSTIC PORT AND PERFORMED A SCAN USING THE IDS TO FIND DIAGNOSTIC TROUBLE CODE B1251:00 WHICH IS RELATED TO TIRE PRESSURE SENSOR LOW BATTERY: NO SUB TYPE INFORMATION. PERFORMED PINPOINT TEST(S) C1 TRAIN THE TPMS (TIRE PRESSURE MONITORING SYSTEM) SENSORS TO DETERMINE THE INOPERATIVE SENSOR BEFORE INSTALLING A NEW SENSOR(S): IF A SENSOR DOES NOT RESPOND, MOVE THE VEHICLE TO ROTATE THE WHEELS AT LEAST ONE-FOURTH OF A TURN AND ATTEMPT TO ACTIVATE THE SAME SENSOR AGAIN. IF THE SENSOR STILL DOES NOT RESPOND, ATTEMPT TO ACTIVATE THE SAME SENSOR AGAIN. IF THE SENSOR STILL FAILS TO TRAIN, ATTEMPT TO TRAIN THE SENSOR WITH THE VEHICLE DOORS OPEN. IF THE SENSOR(S) FAILS TO TRAIN A SECOND TIME, INSTALL A NEW TPMS SENSOR(S). . FURTHER EXAMINATION FOUND THE TIRE PRESSURE MODULE HAS AN INTERMITTENT SHORT CIRCUIT. ACCESSED, REMOVED AND REPLACED THE TIRE PRESSURE MODULE. ROAD TESTED THE VEHICLE 1 MILES TO VERIFY REPAIRS. THE SYSTEM IS NOW OPERATING AS DESIGNED.</t>
  </si>
  <si>
    <t>3FA6P0SU7LR226617</t>
  </si>
  <si>
    <t>A2062</t>
  </si>
  <si>
    <t>DH</t>
  </si>
  <si>
    <t>Leak observed at the right rear front wheel valve.</t>
  </si>
  <si>
    <t>removed replaced 2 right side tpms sensors re-balanced wheel reset tpms Part # TPMS107 (1A189)</t>
  </si>
  <si>
    <t>1FT8W3DT3LED56232</t>
  </si>
  <si>
    <t>DIAGNOSE TPMS LIGHT FLASHING</t>
  </si>
  <si>
    <t>DIAG TPMS ***12650D .2 1552AA .5 *** VERIFIED CONCERN. DIAGNOSE AND REPLACED LF TPMS WOULD NOT TRAIN. RETEST OK</t>
  </si>
  <si>
    <t>1FDRF3GN6LED54567</t>
  </si>
  <si>
    <t>597098A</t>
  </si>
  <si>
    <t>CUTS STATES REAR TIRE SENSOR LIGTH STAYS ONADVISE</t>
  </si>
  <si>
    <t>VERIFY CUSTOMER CONCERN TIRE PRESSURE LIGHT IS ON, PERFORM PINPOINT TEST C, VISUAL INSPECTION AND PRE CHECK, C1 CHECK FOR BCM DIAGNOSTIC TROUBLE CODES, C1 NO BCM DIAGNOSTIC TROUBLE CODES, C3 NO, C4 NO, C5 NO, PERFORMED PINPOINT TEST E, E1 NO, E2 NO, INSTALLED LEFT REAR OUTER TIRE PRESSURE SENSOR AND RESET TIRE PRESSURE LIGHT AND NO FURTHER CONCERNS AFTER REPAIRS MADE.</t>
  </si>
  <si>
    <t>3FA6P0SU1LR181187</t>
  </si>
  <si>
    <t>167031A</t>
  </si>
  <si>
    <t>CUSTOMER STATES THE TPMS IS STILL NOT READINGPLEASE CHECK AND ADVISE</t>
  </si>
  <si>
    <t>REMOVED AND REPLACED FAILED TPMS SENSOR, PERFORMED TPMS TRAINING. ALL TIRE SENSORS TRAINED.</t>
  </si>
  <si>
    <t>3FA6P0D97LR160823</t>
  </si>
  <si>
    <t>458777B</t>
  </si>
  <si>
    <t>CUSTOMER REQUEST DRIVER REAR TIRE SENSOR IS INPOT. CHECK AND ADVISE</t>
  </si>
  <si>
    <t>WILL NOT RESET WITH SANNER NO SIGNAL FROM TPMS FOUND REAR DRIVER TMPS SENSOR IS INOPT. REPLACED SENSOR. TEST DROVE AND GOOD</t>
  </si>
  <si>
    <t>3FA6P0HD9LR179405</t>
  </si>
  <si>
    <t>184325B</t>
  </si>
  <si>
    <t>UPON INSPECTION LR SENSOR FAILING TO TRAIN ATTEMPT TO RETRAIN TPMS, LR SENSOR FAILED REPLACED TIRE SENSOR</t>
  </si>
  <si>
    <t>3FA6P0HD9LR123786</t>
  </si>
  <si>
    <t>MISCELLANEOUS TPMS LIGHT ON CHECK AND ADVISE</t>
  </si>
  <si>
    <t>VERIFIED THE CUSTOMER`S CONCERN OF TIRE PRESSURE LIGHT ON. PERFORMED A VISUAL INSPECTION. PERFORMED THE TPMS SENSOR ACTIVATION TO FIND THE LF WAS SUCCESSFUL, THE RF WAS SUCCESSFUL, THE LR WAS SUCCESSFUL, THE RR WAS UNSUCCESSFUL. PERFORMED A QUICK SCAN OF THE TIRE PRESSURE MONITORING SENSORS FINDING THE RR SENSOR IS NOT READING CORRECTLY AT THIS TIME. FOUND THE RR TIRE AIR PRESSURE SENSOR HAS NO SIGNAL. REMOVED AND REPLACED THE RR TIRE AIR PRESSURE SENSOR AND REINSTALLED ALL PARTS REMOVED FOR REPAIRS IN THE REVERSE ORDER. PERFORMED THE TPMS SENSOR LOCATION CALIBRATION. REMOUNTED &amp; BALANCED THE TIRE &amp; WHEEL. CLEARED ALL CODES &amp; VERIFIED CODES DID NOT RETURN. THE SYSTEM IS OPERATING AS DESIGNED. VERIFIED THE CUSTOMER`S CONCERN OF TIRE PRESSURE LIGHT ON. PERFORMED A VISUAL INSPECTION. PERFORMED THE TPMS SENSOR ACTIVATION TO FIND THE LF WAS SUCCESSFUL, THE RF WAS SUCCESSFUL, THE LR WAS SUCCESSFUL, THE RR WAS UNSUCCESSFUL. PERFORMED A QUICK SCAN OF THE TIRE PRESSURE MONITORING SENSORS FINDIN</t>
  </si>
  <si>
    <t>1FA6P8TH1L5172993</t>
  </si>
  <si>
    <t>C/S TPMS SENSORS WILL NOT TRAIN</t>
  </si>
  <si>
    <t>BASIC- 1A189 CC-42 RT FT TPMS SENSOR NOT TRAINNING. REMOVED AND REPLACED RT FT TIRE SENSOR AIRED UP TIRES TO SPECS AND RETRAINED TIRE SENSORS.</t>
  </si>
  <si>
    <t>1FA6P8THXL5130600</t>
  </si>
  <si>
    <t>MISC REPAIRS tpms light flashing</t>
  </si>
  <si>
    <t>1A189/TEST AND REPLACE LEFT REAR TPMS SENSOR AND TRAIN</t>
  </si>
  <si>
    <t>1FT8W3DT3LEE85166</t>
  </si>
  <si>
    <t>639415A</t>
  </si>
  <si>
    <t>CUST STATES THERE IS A DRIVERS SIDE FRONT TIRE HAS LEAK POSSIBLE STEM</t>
  </si>
  <si>
    <t>FOUND VALVE STEM LEAKING. INSTALLED NEW AND OK AT THIS TIME.</t>
  </si>
  <si>
    <t>1FT7W2BT0LED84580</t>
  </si>
  <si>
    <t>405992C</t>
  </si>
  <si>
    <t>CUST STATES THE TIRE LIGHT IS FLASHING ALL THE TIEM. ADVISE</t>
  </si>
  <si>
    <t>C/S TIRE PRESSURE LIGHT IS ON, VERIFIED CONCERN TESTED TPMS SENSOR AND FOUND NOT READING.... REPLACED TPMS SENSOR AND TRAINED... WORKING GOOD</t>
  </si>
  <si>
    <t>1FT8W3DT9LED58454</t>
  </si>
  <si>
    <t>276327A</t>
  </si>
  <si>
    <t>VERIFIED CUSTOMER CONCERN. LR TIRE PRESSURE IS NOT READING. SCAN FOR DTCS. DTC B124D 02 8A. SEARCH WSM, FOUND PPT C. C1Y, C2Y, C3N, C4N, C5N - PPT E. E1N, E2N, - REPLACE FAULTY SENSOR. REPLACE LR INNER SENSOR, RETEST, TIRE PRESSURE READING CORRECTLY. CONCERN RESOLVED . REVIEWED 275334 FOR POTENTIAL REPEAT REPAIR. 275334 WAS FOR THE LEFT REAR OUTSIDE TIRE. THIS CLAIM IS FOR THE LEFT REAR INSIDE TIRE.</t>
  </si>
  <si>
    <t>1FT8W3DT8LEC67336</t>
  </si>
  <si>
    <t>TPMS FAULT MESSAGE POPS UP ON DASH</t>
  </si>
  <si>
    <t>VERIFIED CONCERN LEFT FRT SENSOR NOT REGISTERING, FOUND CODE B1182:00 WSM 204-04B PPT A1 YES, A2 NO, A3YES, A4 YES, A5 YES, A6 NO, A7 YES, INSTALLED NEW SENSOR REPLACED LEFT FRT SENSOR RETESTED PASSED</t>
  </si>
  <si>
    <t>1FT8W3BT9LED93952</t>
  </si>
  <si>
    <t>CUSTOMER REQUEST - DIAGNOSIS C/S CUSTOMER STATES THE RIGHT REAR TIRE SENSOR IS NOT READING PROPERLY. STATES IT IS INTERMITTENT</t>
  </si>
  <si>
    <t>VERIFIED CUSTOMER CONCERN. CHECK FOR TSBS/SSMS. HOOKED UP FDRS AND SCANNED FOR CODES, OBTAINED CODE B124D. REFERRED TO WSM SECTION 204-04B FOR PINPOINT C. C1 YES, CODE B124D:02 PRESENT. C2 YES, B124D:02 PRESENT. C3 NO, SPARE TIRE NOT IN USE. C4 NO, TIRE PRESSURE NOT LOW, TPMS LIGHT HAS NOT GONE OUT. C5 NO, RIGHT FRONT SENSOR DID NOT TRAIN. REFERRED TO PINPOINT TEST E. E1 NO, RIGHT FRONT SENSOR DID NOT TRAIN. E2 NO, CORRECT SENSORS ARE INSTALLED. RIGHT FRONT DID NOT TRAIN. REMOVED AND REPLACED RIGHT FRONT TPMS SENSOR. PERFORMED TPMS TRAINING, ALL SENSORS NOW TRAIN PROPERLY. CONCERN NO LONGER PRESENT</t>
  </si>
  <si>
    <t>1FT8X3DT7LED58420</t>
  </si>
  <si>
    <t>Customer States right inside tire not reaiding on message center</t>
  </si>
  <si>
    <t>found the tpms sensor not reading tested sensor not working or able to program. replaced sensor working correctly now.</t>
  </si>
  <si>
    <t>1FT8W3B62LED86559</t>
  </si>
  <si>
    <t>002384E</t>
  </si>
  <si>
    <t>C/S the TPMS light keeps coming on and the tire pressure is correct.</t>
  </si>
  <si>
    <t>TMPS light is on and TPMS sensor fault message is displayed. Checked CMDTC`s. Code B124D is present. Program sensors. All four sensors will not program. Front &amp; rear sensors need replacement.; Replaced four TPMS sensors.</t>
  </si>
  <si>
    <t>1FA6P8THXL5144089</t>
  </si>
  <si>
    <t>A7069</t>
  </si>
  <si>
    <t>CHECK AND REPORT FOR TIRE PRESSURE FAULT LIGHT IS ON - LEFT FRONT - SEE HISTORY</t>
  </si>
  <si>
    <t>CHECK AND REPORT FOR TIRE PRESSURE FAULT LIGHT IS ON - LEFT FRONT - SEE HISTORY LEFT FRONT TPMS NOT RESPONDING REPLACED UNDER WARRENTY TPMS RETRAINED TPMS LIGHT IS NO LONGER ON</t>
  </si>
  <si>
    <t>1FT8X3DT8LED63626</t>
  </si>
  <si>
    <t>B8325</t>
  </si>
  <si>
    <t>INSTALL SUMMER TIRES OTHER IS PART# TPMS62 (QUANTITY 2) $167.98 OTHER IS PART# TPMS39 (QUANTITY 1) $83.99 OTHER IS LABOUR $55.99 USING QCM SUB CODE WILL NOT ALLOW FOR CORRECT PRICING SUBMITTING AS INFORMED BY SHANNON HEIMANN/ESP</t>
  </si>
  <si>
    <t>INSTALLED SUMMER TIRES NOTE: 03/08/23 - SUB CODE IS "ESP" AND CAUSAL IS "TIRE"</t>
  </si>
  <si>
    <t>1FT8W3DT6LEE80558</t>
  </si>
  <si>
    <t>551487A</t>
  </si>
  <si>
    <t>A40-CHECK AND ADVISE TPMS LIGHT IS FLASHING</t>
  </si>
  <si>
    <t>1552 (42) - FOUND DRIVERS FRONT TPMS SENSOR NOT RESPONDING, REPLACED SENSOR RAJ-FP</t>
  </si>
  <si>
    <t>1FD8W3H61LEE39299</t>
  </si>
  <si>
    <t>865765Q</t>
  </si>
  <si>
    <t>FR3Z-1A189-J</t>
  </si>
  <si>
    <t>J</t>
  </si>
  <si>
    <t>REPLACE RIGHT FRONT TPMS SENSOR FOUND INOP-TECH PLEASE CONFIRM IF OEM - $73.95 PLUS APPLICABLE TAXES AND SHOP SUPPLIES</t>
  </si>
  <si>
    <t>VERIFIED CUSTOMER CONCERN TPMS SYSTEM LIGHT IS ON. VERIFIED ALL TIRE PRESSURES AT SPEC. ATTEMPTED TO TRAIN TIRE SENSORS AND FOUND RIGHT FRONT SENSOR WILL NOT TRAIN. ALL OTHERS TRAIN PROPERLY. SCANNED AND PULLED CODE BCMB124D:02 TIRE PRESSURE SENSOR: GENERAL SIGNAL FAILURE. PERFORMED DIAGNOSIS AND PINPOINT TEST C. C1 BCM SELF TEST - YES CODE IS PRESENT. C2 YES LIGHT IS ON AND CODE IS STILL PRESENT. C3 NO SPARE TIRE IS NOT IN USE. C4 RIGHT FRONT TIRE PRESSURE IS AT 65 PSI. DIRECTED TO PPT E. E1 YES ALL BUT RF TRAINED. E2 REMOVED RIGHT FRONT WHEEL AND TIRE. SENSOR IS FACTORY AND IS NOT DAMAGED. REPLACED RIGHT FRONT TPMS SENSOR AND REINSTALLED TIRE ONTO RIM. TORQUED RIGHT FRONT WHEEL TO 165 FT LBS. PERFORMED TPMS SENSOR TRAINING AGAIN AND ALL SENSORS TRAINED. ROAD TESTED 10 KMS. ALL OK NOW. -WARRANTY</t>
  </si>
  <si>
    <t>1FA6P8TH0L5102434</t>
  </si>
  <si>
    <t>N4O191</t>
  </si>
  <si>
    <t>Instrument panel displays tire pressure sensor failure.</t>
  </si>
  <si>
    <t>Instrument panel display Tire Pressure Sensor Fault Check Detected Tire Pressure Sensor Air Leak Need to Replace Tire Pressure Sensor Control Number: 202394264864</t>
  </si>
  <si>
    <t>1FT7W2BNXLED83325</t>
  </si>
  <si>
    <t>Customer States the TPMS light is on and flashing. Check and advise.</t>
  </si>
  <si>
    <t>1552AA (0.5) Confirmed customer complaint, Ran oasis checking for any TSBs or SSMs none found. Upon inspection found L/R TPMS has an internal eletrical open causing it to not learn its position. Removed and replaced L/R TPMS checked OK now.</t>
  </si>
  <si>
    <t>1FT7W2BN3LEC29300</t>
  </si>
  <si>
    <t>CUSTOMER STATES TPMS WARNING LIGHT IS ON CHECK AND ADVISE</t>
  </si>
  <si>
    <t>FOUND LF WHEEL TPMS SENSOR UNRESPONSIVE TO ALL TPMS PROGRAMMING TOOLS. VERIFIED SENSOR WAS IN TIRE AND INSTALLED PROPERLY. REMOVED AND REPLACED TPMS SENSOR, RETRAINED ALL TPMS SENSORS, OK.</t>
  </si>
  <si>
    <t>1FA6P8SJ9L5503680</t>
  </si>
  <si>
    <t>545187A</t>
  </si>
  <si>
    <t>LR3Z-15604-D</t>
  </si>
  <si>
    <t>LR3Z</t>
  </si>
  <si>
    <t>CUSTOMER STATES TPMS LIGHT IS ON -- CHECK ANDADVISE</t>
  </si>
  <si>
    <t>VERIFIED CONCERN FOUND TPMS LIGHT ON NECESSARY TO CHECK WHEEL PSI 32 PSI ATTEMPT TO PERFORMED TMPS SENSOR TRAINING INOP NECESSARY TO CHECK FOR CODES FOUND BCM B1182 PERFORMED PPT A A1 YES NETWORK TEST PASS A2 NO RTM NO CODES A4 NO TPMS SENSOR INOP A5 NO TPMS SENSOR INOP A6 CHECK BCM CONNECTION AND PERFORMED GUIDED ROUTINE BCM FAILED REPLACED RVC CODE RDJEX3VWAX758 RETEST PROGRAMMED AND CONFIGURED BCM PERFORMED TPMS TRAINING FOUND RIGHT FRONT SENSOR INOP REPLACED SENSOR TEST ALL WHEEL CALIBRATE TEST ALL OK CLEARED CODES ALL WORKING AS INTEND ED</t>
  </si>
  <si>
    <t>1FA6P8TD1L5158511</t>
  </si>
  <si>
    <t>497733A</t>
  </si>
  <si>
    <t>OWNER REPORTS TPMS LIGHT WAS ON ON THE WAY HERE, IS NOW OFF BUT RIGHT REAR READING LOW.....SEE PREVIOUS VISIT</t>
  </si>
  <si>
    <t>VERIFY CUSTOMER COMPLAINT PULL OASIS BY SYMPTOM CODE FOUND R/R TIRE PRESSURE FAULT CHECKED AIR PRESSURE IT IS GOOD TRIED TO PROGRAM SENSOR WITH NO LUCK REMOVE TIRE AND INSPECT SENSOR NO DAMAGE FOUND REPLACE TIRES SENSOR CODE 42 OUT MILES 1 7005</t>
  </si>
  <si>
    <t>1FA6P8TD8L5111413</t>
  </si>
  <si>
    <t>138587C</t>
  </si>
  <si>
    <t>CUSTOMER STATES TIRE FAULT LIGHT IS ONADV</t>
  </si>
  <si>
    <t>VERIFIED CUSTOMER CONCERN , LR TPMS MALFUNCTION FOUND , TPMS WAS REPLACED AND CONCERN WAS RESOLVED.</t>
  </si>
  <si>
    <t>3FA6P0LU1LR148981</t>
  </si>
  <si>
    <t>533834A</t>
  </si>
  <si>
    <t>ADVISE TIRE PRESSURE SENSOR WARNING LIGHT IS COMING O N</t>
  </si>
  <si>
    <t>VERIFIED CONCERN. NO DTCS. NO TSBS, SSMS, GSBS. PERFORMED PPT E PER SYMPTOM CHART. E1, NO. E3, NO. E4, NO. E5, YES. E6, NO, REPLACE TPMS. UNMOUNTED VEHICLE TIRE AND REPLACED TPMS. PERFORMED TIRE TRAINING PROCEDURE. SYSTEM OPERATING NORMAL.</t>
  </si>
  <si>
    <t>3FA6P0RUXLR189908</t>
  </si>
  <si>
    <t>388420A</t>
  </si>
  <si>
    <t>TIRE PSI FAULT WARNING ON PER CUST ADVISE TECH9423</t>
  </si>
  <si>
    <t>REPLACED TPMS SENSOR.</t>
  </si>
  <si>
    <t>3FA6P0G74LR123030</t>
  </si>
  <si>
    <t>SERVICES -- guest states tpms light is on. guest states that tires are set to spec. please check and advise.</t>
  </si>
  <si>
    <t>CONFIRM TPMS LIGHT ON TIRES AIR PRESSURE SET TO SPEC 35PSI RIGHT FRONT SENSOR WILL NOT TRAIN SELF TEST NO FAULT CODES PIN POINT TEST G1 PER WORK SHOP NO RIGHT FRONT WILL NOT TRAIN G2 NO STILL WILL NOT TRAIN REPLACED RIGHT FRONT TIRE SENSOR AND COMPLETED TRAINING TPMS LIGHT IS NOW OUT OK</t>
  </si>
  <si>
    <t>3FA6P0G7XLR230972</t>
  </si>
  <si>
    <t>808060A</t>
  </si>
  <si>
    <t>CUSTOMER STATES TPMS LIGHT FAULT COMES ON. HAS BEEN RETRAINED 2 TIMES.</t>
  </si>
  <si>
    <t>VERIFIED CONCERN. INSPECTED LR TIRE AND FOUND NO LEAKS. CHECKED DTCS AND FOUND B124D WAS PRESENT. PERFORMED PIN PONIT TEST E IN SECTION 204-04B OF WSM. REPLACED LR TPMS PER PIN POINT TEST. RETRAINED TPMS. NO FURTHER ISSUES AT THIS TIME</t>
  </si>
  <si>
    <t>3FA6P0HD6LR166434</t>
  </si>
  <si>
    <t>042313A</t>
  </si>
  <si>
    <t>Customer states drivers front tire tpms sensor is not reading</t>
  </si>
  <si>
    <t>CONFIRMED CONCERN. FOUND DASHES ON THE PSI READING FOR LF TIRE ON TPMS MONITORING SYSTEM ON IPC. VERIFIED ALL TIRES ARE AIRED TO CORRECT PSI LEVELS. SYSTEM CHECK FOUND LF TPMS SENSOR HAS INTERNAL FAILURE AFTER ATTEMPTING TO RELEARN TPMS SENSOR PER WSM.; REPLACED TPMS SENSOR PER WSM, PERFORMED RELEARN PROCEDURE, AND RECHECKED. ALL TIRE PRESSURE READINGS NOW DISPLAY CORRECTLY IN TPMS MONITORING ON IPC. CONCERN RESOLVED.</t>
  </si>
  <si>
    <t>3FA6P0HD6LR250480</t>
  </si>
  <si>
    <t>Customer states inspect and advise on pass front tpms sensor, only reads 14psi all the time</t>
  </si>
  <si>
    <t>chassis electrical diag no dtc present, performed pinpoint test per symptom chart. E1 no, NO DTC present. E3 no, spare tire not in use. E4 no, set pressures, lamp still illuminated. E5 yes, all sensors train. E6 no, Monitor tire pressure PID data in BCM. Found RF reading 14 psi while pressure is set at 35. Replace RF TPMS sensor. Train sensors. Retest. Concern no longer present.</t>
  </si>
  <si>
    <t>1FA6P8CF4L5171755</t>
  </si>
  <si>
    <t>373638H</t>
  </si>
  <si>
    <t>CUSTOMER STATES TIRE LIGHT IS ON. CHECK ANDADVISE.</t>
  </si>
  <si>
    <t>THE LEFT FRONT TIRE SENSOR WILL NOT PROGRAM . REPLACED THE LEFT FRONT TIRE SENSOR</t>
  </si>
  <si>
    <t>1FA6P8THXL5184317</t>
  </si>
  <si>
    <t>491625A</t>
  </si>
  <si>
    <t>CUST STATES RIGHT FRONT TPMS SENSOR NOT READING</t>
  </si>
  <si>
    <t>1FATP8UH0L5138562</t>
  </si>
  <si>
    <t>C/S TPMS FAULT LIGHT IS ON.</t>
  </si>
  <si>
    <t>SEE COMMENTS REPLACED</t>
  </si>
  <si>
    <t>1FD8W3HT4LEE47094</t>
  </si>
  <si>
    <t>CS: INNER PASS REAR TIRE LIGHT ON-CHECK AND ADVISE</t>
  </si>
  <si>
    <t>TPMS FAULT TRIED RETRAINING TPMS SENSORS 3 TIMES, ALL BUT DRIVER REAR INNER TIRE WOULD TRAIN NEEDS NEW TPMS SENSOR TPMS REPLACED, TRAINED TPMS FAULT LIGHT NOW OFF</t>
  </si>
  <si>
    <t>1FT7W2BT1LEE08532</t>
  </si>
  <si>
    <t>VERIFIED CUSTOMERS CONCERN OF THE TIRE PRESSURE LIGHT ON, RETRIEVED DTC CODE B124D WENT TO PIN POINT TEST , I, 1T YES, I2 NO, I3 YES, I4 NO, I5 YES, FOUND RIGHT REAR TPMS FAULTY, REMOVED AND REPLACED TPMS SENSOR, RETRAINED TPMS, OK AT THIS TIME</t>
  </si>
  <si>
    <t>1FTBF2B6XLEE07920</t>
  </si>
  <si>
    <t>617972B</t>
  </si>
  <si>
    <t>CUSTOMER STATES THE TIRE PRESSURE LIGHT IS ONAND FLASHING, CHECK AND ADVISE</t>
  </si>
  <si>
    <t>VERIFY CUSTOMER CONCERN, PERFORM EEC TEST RETRIEVED NO CODES, ATTEMPT TO TRAIN SENSORS FOUND RIGHT REAR WOULD NOT TRAIN, REMOVE AND REPLACE RIGHT REAR TPMS, RE TRAIN AND VERIFY ALL OK AT THIS TIME.</t>
  </si>
  <si>
    <t>1FTBF2B62LED24658</t>
  </si>
  <si>
    <t>C/S TIRE SENSOR FAULT LIGHT ON RIGHT REAR NOT SHOWING PRESSURE VERIFY CONCERN.</t>
  </si>
  <si>
    <t>CHECK DTC=B124D:02 TIRE PRESSURE SENSOR GENERAL SIGNAL FAILURE OASES=NO APPLICABLE TSB/SSM/FSAPPT C1-YES C2-YES PASSENGER REAR SENSOR DOESNOT RESPOND. PASSENGER REAR TPM SENSOR FAILUEREPLACE RIGHT REAR TPMS AND BALANCE TIRETRAIN TPMS=PASSCLEAR DTC NO TPMS WARNING LIGHTS ALL SENSORSSHOW PRESSURE</t>
  </si>
  <si>
    <t>1FT7W2A61LED10113</t>
  </si>
  <si>
    <t>CUSTOMER STATES THAT THE TPMS LIGHT IS FLASHING CHECK AND ADVISE</t>
  </si>
  <si>
    <t>VERIFIED CUSTOMER CONCERN DID NOT FIND NO TSB/SSM PERFORMED PPT G1 AND G2 FOUND RIGHT FRONT TPMS AT FAULT TOOK TIRE OFF DID NOT FIND ANYTHING OUT SIDE ARE INSIDE TIRE THAT WOULD DAMAGE TPMS SENSOR REPLACED RIGHT REAR TPMS SENSOR REPROGRAMMED TIRES VERIFIED REPAIR</t>
  </si>
  <si>
    <t>1FDRF3H62LEE27358</t>
  </si>
  <si>
    <t>THE RIGHT OUTER REAR TIRE T.P.M.S. SENSOR WAS REPLACED WITH A NEW T.P.M.S. SENSOR.</t>
  </si>
  <si>
    <t>3LN6L5E96LR617232</t>
  </si>
  <si>
    <t>289107B</t>
  </si>
  <si>
    <t>CUST STATES RIGHT REAR TPMS SENSOR NOT WORKING. TIRE WAS REPLACED</t>
  </si>
  <si>
    <t>TIRE PRESSURE SENSOR STOPPED WORKING TRIED TO REPROGRAM RT REAR WOULDNT PROGRAM REPLACE SENSOR RETRAINED AND TEST DROVE OKAY</t>
  </si>
  <si>
    <t>3LN6L5LU0LR620263</t>
  </si>
  <si>
    <t>ADV OF TPMS SENSOR RO 742127</t>
  </si>
  <si>
    <t>CC42,PART#1A189 PASS REAR SENSOR WOULD NOT TRAIN,DISMOUNTED TIRE,REPLACED SENSOR,OLD SENSOR RETURNED TO PARTS,MOUNTED AND BALANCED TRAINED ALL SENSORS,NO FURTHER ISSUES AT THIS TIME</t>
  </si>
  <si>
    <t>3FA6P0PU1LR182753</t>
  </si>
  <si>
    <t>SLOW LEAK ARRIERE GAUCHE</t>
  </si>
  <si>
    <t>Check tire with soap flows valvev tpms oxide, replaced with valve, posing ball 1 mags 17 inch, activate tpms.</t>
  </si>
  <si>
    <t>3FA6P0SU4LR264175</t>
  </si>
  <si>
    <t>B2500</t>
  </si>
  <si>
    <t>Check left front tire inflat.</t>
  </si>
  <si>
    <t>4008 change front tire valve LH</t>
  </si>
  <si>
    <t>1FT8W3BT5LED90711</t>
  </si>
  <si>
    <t>A4802</t>
  </si>
  <si>
    <t>LC3Z-1007-C</t>
  </si>
  <si>
    <t>LC3Z</t>
  </si>
  <si>
    <t>FINISH ON REAR WHEELS COMING OFF</t>
  </si>
  <si>
    <t>Mounted and balanced 2 tires to new rims. Trained tpms. Wheels torqued to 150 ft lbs. Tires to 80 psi</t>
  </si>
  <si>
    <t>1FT8W3BT3LEE91276</t>
  </si>
  <si>
    <t>B7232</t>
  </si>
  <si>
    <t>TPMS SENSOR INOP</t>
  </si>
  <si>
    <t>TPMS SENSOR INOP REPLACED RR TPMS SENSOR. TRAINED TPMS</t>
  </si>
  <si>
    <t>1FA6P8TH9L5107017</t>
  </si>
  <si>
    <t>N23481</t>
  </si>
  <si>
    <t>VEHICLE TIRE PRESSURE LAMPS ON</t>
  </si>
  <si>
    <t>The computer detected that it was caused by a failure of the right rear tire pressure sensor, the surface of the tire pressure sensor was not damaged, it was determined that it was a quality problem, and the fault was solved after replacement.</t>
  </si>
  <si>
    <t>1FDRF3HN0LED54398</t>
  </si>
  <si>
    <t>CUSTOMER STATES PASSENGER REAR INSIDE DUAL WHEEL SENSOR IS NOT READING</t>
  </si>
  <si>
    <t>Customer states passenger rear inner TPMS does not read with light on. Verified customer concern, found passenger front and inner rear TPMS do not connect to scan tool. Replaced Passenger front and passenger rear inner TPMS sensor successfully, trained all sensors, torqued lug nuts to specification, inflated tires to specification. Everything okay at this time.</t>
  </si>
  <si>
    <t>1FA6P8SJ1L5505021</t>
  </si>
  <si>
    <t>734836D</t>
  </si>
  <si>
    <t>KR3Z-1007-L</t>
  </si>
  <si>
    <t>KR3Z</t>
  </si>
  <si>
    <t>L</t>
  </si>
  <si>
    <t>CHECK TO FRONT RIMS WHEN FILL WITH AIR THE RIMS LEAK</t>
  </si>
  <si>
    <t>PRIOR APPRIVAL CONTACT IN NUMBER 11 9869794*********TECH 3032267******* *******VERIFIED THAT BOTH FRONT WHEELS ARE LEAKING FROM THE INSIDE OF THE WHEEL XX VEHICLE IS EQUIP WITH CARBON FIBER WHEELS AND ARE BOTH LEAKING XX NO SIGNS OF IMPACT DAMAGE OR ABUSE XX CONTACTED PRIOR APPROVAL AND PROVIDED THEM WITH PICTURES, THEY RESPONDED BACK WITH NO APPROVAL NECESSARY XX 3049991: REPLACED BOTH FRONT WHEELS DUE TO RESIN IN BARREL OF WHEEL BREAKING DOWN FROM HEAT. AND FRONT VALVE STEMS/SENSORS. INSTALLED WHEELS ON VEHICLE AND TORQUED TO SPEC. VERIFIED FRONT WHEELS NO LONGER LEAKING. VERIFIED REPAIR.</t>
  </si>
  <si>
    <t>1FA6P8SJ9L5504439</t>
  </si>
  <si>
    <t>343024D</t>
  </si>
  <si>
    <t>CUSTOMER STATES TIRE PRESSURE INDICATOR LIGHT ISON, DIAGNOSIS TIRE PRESSURE MONITORING SYSTEMAND RESET TIRE PRESSURES (REAR TIRE) CHECK PASSTIRE SLOW LEAK SET ALL</t>
  </si>
  <si>
    <t>CHECKED ALL TIRE PRESSURES, TIRE PRESSURES CORRECT, CHECKED PROGRAMMING AND FOUND 1 SENSOR NOT PROGRAMMED, TRIED PROGRAMMING AND SENSOR WOULD NOT TRAIN, REPLACED SENSOR AND RETRAINED, ALL OK</t>
  </si>
  <si>
    <t>3FA6P0LUXLR252899</t>
  </si>
  <si>
    <t>Customer States that tire pressure light is on</t>
  </si>
  <si>
    <t>Left front Tire Pressure sensor non responsive after re training replaced faulty sensor</t>
  </si>
  <si>
    <t>3FA6P0LU5LR112789</t>
  </si>
  <si>
    <t>369423F</t>
  </si>
  <si>
    <t>CUSTOMER STATES THAT TIRE SENSOR IS INOP</t>
  </si>
  <si>
    <t>REPLACE DEFECTIVE RIGHT REAR TIRE PRESSURE SENSOR, AND RETRAIN TPMS. ROAD TEST 26269 26271</t>
  </si>
  <si>
    <t>3FA6P0LU3LR230453</t>
  </si>
  <si>
    <t>QL- Customer States THE LOW TIRE PRESSURE LAMP IS ILLUMINATED. CHECK AND ADVISE PLEASE.</t>
  </si>
  <si>
    <t>Tire pressure sensor fault light on!!!!!!!! not the low tire pressure message. TIRE PRESSURE SENSOR FAULT MESSAGE IS ON RIGHT REAR TPMS IS INOP. REPLACE RIGHT REAR TPMS</t>
  </si>
  <si>
    <t>1FA6P8TH7L5171069</t>
  </si>
  <si>
    <t>ADD TPM LIGHT ON</t>
  </si>
  <si>
    <t>1FA6P8TH4L5135484</t>
  </si>
  <si>
    <t>449069B</t>
  </si>
  <si>
    <t>CUSTOMER STATES DRIVER SIDE FRONT TIRE TPMS SENSOR WAS SUPPOSED TO BE ORDERED AND INSTALLED RO#441766. INSTALL SENSOR</t>
  </si>
  <si>
    <t>REPLACED DRIVER SIDE FRONT TIRE PRESSURE MONITORING SYSTEM. THE OLD SENSOR WOULD NOT TRAIN</t>
  </si>
  <si>
    <t>1FATP8UH3L5145912</t>
  </si>
  <si>
    <t>GUEST STATES LEFT REAR TPMS SENSOR IS INOPERATIVE, TPMS LIGHT ON, CHECK AND ADVISE</t>
  </si>
  <si>
    <t>CONFIRMED CONCERN, TPMS FAULT, NO TSB OR SSM, FOLLOWING PINPOINT TEST G, LEFT SENSOR DID NOT SOUND HORN WHEN TESTS WITH TPMS TOOL, LEADING TO PINPOINT TEST G2 UNDER TESTING HORN DID NOT SOUND ON LEFT FRONT TPMS (NO) REPLACE TPMS SENSOR, MOUNT AND BALANCE 1 TIRE, SET ALL TIRE PRESSURE TO 3 PSI, RELEARNED TPMS SYSTEM, DASH LIGHT NO LONGER SHOWING TPMS FAULT</t>
  </si>
  <si>
    <t>1FT8W3DT6LED16419</t>
  </si>
  <si>
    <t>066390A</t>
  </si>
  <si>
    <t>TPMS LIGHT KEEPS COMING ON WHEN DRIVING FOR A WHILE, CUST IS LEAVING FOR A WEEK</t>
  </si>
  <si>
    <t>WARRANTY - REPLACED REAR INNER TPMS SENSOR 1007AE 0.60 HRS</t>
  </si>
  <si>
    <t>1FT7W2BT3LEE36459</t>
  </si>
  <si>
    <t>823533C</t>
  </si>
  <si>
    <t>CUSTOMER SAYS THE TPMS LIGHT IS ON PLEASE CHECK PRESS URES</t>
  </si>
  <si>
    <t>SCANNED VEHICLE AND FOUND LEFT REAR SENSOR NOT READING. TPMS SENSOR WAS NOT DAMAGED. SENSOR HAS INTERNAL DAMAGE. REPLACED SENSOR AND RELEARNED LOCATIONS. TEST DROVE VEHICLE LIGHT WENT OUT.</t>
  </si>
  <si>
    <t>1FT8W3DT8LEE17610</t>
  </si>
  <si>
    <t>828691A</t>
  </si>
  <si>
    <t>CUSTOMER STATES THERE IS A SLOW LEAK IN DRIVER REAR T IRE</t>
  </si>
  <si>
    <t>VERIFIED CUSTOMERS CONCERN, NECESSARY TO REMOVE TIRE, INSPECT FOR LEAKS. FOUND TIRE LEAK PRESENT COMING FROM VALVE STEM ASSEMBLY. REMOVED AND REPLACED FOLLOWING WSM PROCEDURE, TORQUED TIRE, REPAIR COMPLETE.</t>
  </si>
  <si>
    <t>1FT7W2B60LEC73540</t>
  </si>
  <si>
    <t>680527B</t>
  </si>
  <si>
    <t>CUSTOMER STATES THE TIRE PRESSURE MONITOR SENSORS ARE NOT REARING AT LEFT FRONT AND RIGHT REAR</t>
  </si>
  <si>
    <t>BROUGHT VEHICLE IN AND FOUND TIRE LIGHT ON AND I RETRAINED TPMS SENSORS AND FOUND DRIVER FRONT AND PASSENGER REAR TPMS SENSORS NOT READING SO I DISMOUNTED BOTH TIRES AND REPLACED TPMS SENSORS AND MOUNTED TIRES BACK ON WHEELS AND PUT WHEELS BACK ON VEHICLE AND RETRAINED TPMS SENSORS AND TIRE LIGHT IS OFF</t>
  </si>
  <si>
    <t>3LN6L5F95LR617169</t>
  </si>
  <si>
    <t>495730B</t>
  </si>
  <si>
    <t>TIRE PRESSURE FAULT LIGHT</t>
  </si>
  <si>
    <t>INSPECT AND REPLACED RIGHT REAR SENSOR - WOULD NOT TR AIN</t>
  </si>
  <si>
    <t>3FA6P0PU8LR260333</t>
  </si>
  <si>
    <t>B2535</t>
  </si>
  <si>
    <t>check tire pressure display for left front tire.</t>
  </si>
  <si>
    <t>Front left tire tpms defect was replaced, the tpms program was fine, the car was delivered to the customer.</t>
  </si>
  <si>
    <t>1FT8W3DT2LED73765</t>
  </si>
  <si>
    <t>A2089</t>
  </si>
  <si>
    <t>359878I</t>
  </si>
  <si>
    <t>customer mentions tpms problem message</t>
  </si>
  <si>
    <t>1 tpms does not respond. replaces t pms</t>
  </si>
  <si>
    <t>1FA6P8CF9L5153204</t>
  </si>
  <si>
    <t>A0B27</t>
  </si>
  <si>
    <t>N0681201</t>
  </si>
  <si>
    <t>AIR PRESSURE WARNING LAMP ILLUMINATION</t>
  </si>
  <si>
    <t>If the air pressure warning indicator is illuminated and DTC B124D:02 is verified when the IDS is diagnosed, the instrument cluster does not recognize the driver front TPMS and the tire pressure warning indicator is illuminated WSM 204-04B, refer to PPT E carried out E1 (e.) -&gt; E3 (e</t>
  </si>
  <si>
    <t>1FA6P8TD9L5169577</t>
  </si>
  <si>
    <t>LEFT REAR TIRE PRESSURE LIGHT IS COMING ON..PLEASE ADVISE</t>
  </si>
  <si>
    <t>TESTED AND FOUND FAULTY TPMS SENSOR REPLACED THE SENSOR AND VERIFIED REPAIRS 1A189 .40</t>
  </si>
  <si>
    <t>3FA6P0HDXLR165142</t>
  </si>
  <si>
    <t>C/S TIRE PRESSURE MONITORING TROUBLES</t>
  </si>
  <si>
    <t>VERFIEID CONCERN OF TPMS LIGHT ON FLASHING PERFORMED QUICK TEST DTC B124D PERFORMED PPT E FAILED RT RR TPMS SENSOR REPL FAILED SENSOR REPROGRAMMED TPMS SENSORS AND VERIFIED REPAIR COMPLETED</t>
  </si>
  <si>
    <t>3FA6P0HD5LR263611</t>
  </si>
  <si>
    <t>TECH VERIFIED L/R TPMS SENSOR IS NOT RESPONDING REPLACE L/R TPMS SENSOR</t>
  </si>
  <si>
    <t>3FA6P0HD8LR262386</t>
  </si>
  <si>
    <t>163866A</t>
  </si>
  <si>
    <t>TIRE PRESSURE LIGHT IS ON. RIGHT FRONT TIRE</t>
  </si>
  <si>
    <t>INSPECTED VEHICLE AND VERIFIED CUSTOMERS CONCERN THE RF TIRE WAS NOT DISPLAYING A PRESSURE. CHECKED FOR CODES, NONE FOUND. FOLLOWED PINPOINT TEST "G" IN THE SYMPTOM CHART IN SECTION 204-04B. G1- NO THE RF SENSOR WOULD NOT TRAIN ALL OTHERS DID  G2- THE RF SENSOR STILL DID NOT TRAIN. REPLACED THE RF TPMS SENSOR. TRAIN ALL SENSORS  ALL TRAINED AT THIS TIME AND READING CORRECT PRESSURE. OK AT THIS TIME.</t>
  </si>
  <si>
    <t>1FA6P8CF8L5114667</t>
  </si>
  <si>
    <t>Tire pressure sensor malfunctioning, please check and advise</t>
  </si>
  <si>
    <t>found tpms sensor not training removed and replaced 0.4</t>
  </si>
  <si>
    <t>1FATP8UH2L5123416</t>
  </si>
  <si>
    <t>645835E</t>
  </si>
  <si>
    <t>ADD ON - CUST STATES TIRE PRESSURE LIGHT IS ON</t>
  </si>
  <si>
    <t>2 SENSORS WERE DAD I REPLACE THEM FRONT PASSENGER SENSOR AND REAR DRIVER SIDE WERE NOT READING.</t>
  </si>
  <si>
    <t>1FT8W3DT8LEE91822</t>
  </si>
  <si>
    <t>201807A</t>
  </si>
  <si>
    <t>C/S: TIRE PRESSURE LIGHT IS ON, TPMS SENSOR ISSUE . SOP PART HERE</t>
  </si>
  <si>
    <t>VERIFIED CONCERN. FOUND CODE B124D STORED FOR TIRES PRESSURE SENSOR SIGNAL. FOLLOWED PIN POINT TEST ACTIVATING ALL SENSORS. PASSENGER FRONT SENSOR FAILS TEST WILL NOT TRAIN. SENSOR FAILED. REPLACE SENSOR. REPLACED PASSENGER FRONT SENSOR. SET PRESSURES AND TRAINED ALL SENSOR. ROAD TESTED VERIFIED REPAIR</t>
  </si>
  <si>
    <t>1FT8W3DT4LEC89012</t>
  </si>
  <si>
    <t>037864C</t>
  </si>
  <si>
    <t>CUSTOMER STATES TIRE KEEPS LOOSING AIR CHECK AND ADVI SE</t>
  </si>
  <si>
    <t>FOUND VALVE STEM LEAKING AND TPMS WOULD NOT TRAIN BOTH WERE REPLACED. TECH 7338 85</t>
  </si>
  <si>
    <t>1FD8W3HT0LEE87690</t>
  </si>
  <si>
    <t>046222A</t>
  </si>
  <si>
    <t>R/F TPMS FAULT LIGHT ON</t>
  </si>
  <si>
    <t>TPMS; VERIFED TPMS LIGHT ON PERFORM TRAINING AND FOUND THE RIGHT FRONT TPMS SENSOR NOT RESPONDING. REPLACED RIGHT FRONT TPMS SENSOR. SET TIRES PRESSURES. TRAIN SENSORS AND VERIFED TPMS LIGHT WENT OUT.</t>
  </si>
  <si>
    <t>1FT8W3D65LED91655</t>
  </si>
  <si>
    <t>294714A</t>
  </si>
  <si>
    <t>C/S: CUSTOMER STATES TIRE IS LEAKING. PERFORM A VISUAL INSPECTION OF TIRE, DISMOUNT, REPAIR AND BALANCE WHEEL. RF TIRE LOSING AIR</t>
  </si>
  <si>
    <t>VERIFIED RF TIRE LEAK. FOUND RF TPMS SENSOR STEM IS LEAKING AT SEAL OF STEM AND SENSOR. REPLACED TPMS SENSOR. RETRAINED ALL SENSORS. TIRE LEAK NO LONGER PRESENT.</t>
  </si>
  <si>
    <t>3LN6L5F90LR602014</t>
  </si>
  <si>
    <t>181780D</t>
  </si>
  <si>
    <t>AFTER REMOVING THE TIRE FOUND THE TIRE SENSOR WAS DAMAGED BY THE TIRE REPLACED AND REPROGRAMED THE SENSOR</t>
  </si>
  <si>
    <t>3LN6L5E93LR605751</t>
  </si>
  <si>
    <t>TIRE PRESSURE SENSOR FAULT MESSAGE IS ON</t>
  </si>
  <si>
    <t>FOUND R/R TPMS SENSOR INTERNALLY FAILED VERIFIED CUSTOMERS CONCERN FOUND RR TPMS SENSOR INTERNALLY FAILED. REMOVED AND REPALCED. VERIFIED REPAIR OK</t>
  </si>
  <si>
    <t>1FA6P8NF9L5185180</t>
  </si>
  <si>
    <t>TPMS LIGHT COMING ON</t>
  </si>
  <si>
    <t>TPMS LIGHT COMING ON, READING LOW PRESSURE, CHECKED PRESSURE WITH MECHANICAL GUAGE  PRESSURE AT FACTORY SETTING, FAULTY SENSOR, REMOVED &amp; REPLACED, TEST OK</t>
  </si>
  <si>
    <t>3FA6P0PU9LR225610</t>
  </si>
  <si>
    <t>Slow drivers side rear leak waiting with Sam.</t>
  </si>
  <si>
    <t>1FT8W3DT6LEE01650</t>
  </si>
  <si>
    <t>B6249</t>
  </si>
  <si>
    <t>PERFORM TIRE REPAIR C/S 2 tires are leaking. Front drv side had bubbles from valve stem (but check for puncture). Psg outer rear tire has relative quick leak - unsure if stem or puncture. Repair as required. *** If both valve stem leaks, issue is warrantable repair on this line, if puncture found let advisor know to add additional line. ***</t>
  </si>
  <si>
    <t>PERFORM TIRE REPAIR C/S 2 tires are leaking. Front drv side had bubbles from valve stem (but check for puncture). Psg outer rear tire has relative quick leak - unsure if stem or puncture. Repair as required. *** If both valve stem leaks, issue is warrantable repair on this line, if puncture found let advisor know to add additional line. *** replaced valve stem sensor on right outer rear wheel and stem on the front left wheel</t>
  </si>
  <si>
    <t>1FT7W2BT3LEE00593</t>
  </si>
  <si>
    <t>HC3Z-1007-K</t>
  </si>
  <si>
    <t>REPLACE PASSENGER FRONT RIM</t>
  </si>
  <si>
    <t>REPLACE PASSENGER FRONT RIM PASSENGER FRONT RIM - REPLACED TIRE PRESSURE SET TO SPEC/BALANCE TORQUE./RETORQUE AFTER 100KMS</t>
  </si>
  <si>
    <t>3LN6L5LU4LR607709</t>
  </si>
  <si>
    <t>A0B77</t>
  </si>
  <si>
    <t>K3649803</t>
  </si>
  <si>
    <t>I heard that the remaining seat at the passenger seat 32 is marked at about 41.</t>
  </si>
  <si>
    <t>Symptom Verification - Front Passenger Air Pressure 32 checked in IPC Diagnosis - OASIS, SSM, TSB NO RELATED - No Related DTC - TPMS Settings No Front Passenger Seat - Symptom Chart - Precision Test G - G1 / Passenger Seat No Recognition / No - G2 / No TP / No Front Passenger Seat</t>
  </si>
  <si>
    <t>1FA6P8TH2L5160853</t>
  </si>
  <si>
    <t>M1221</t>
  </si>
  <si>
    <t>tire indicator on</t>
  </si>
  <si>
    <t>the customer complaint was verified by finding the indicator on by performing the tpms sensor test by finding the front right sensor with no signal, the sensor is replaced by checking repair ok</t>
  </si>
  <si>
    <t>1FT8W3BN5LEE57700</t>
  </si>
  <si>
    <t>513088A</t>
  </si>
  <si>
    <t>C/S FRONT RIGHT TIRE SENSOR WILL NO TRAIN AT ALL POSSIBLE NEEDS TO BE REPLACED</t>
  </si>
  <si>
    <t>CHECKED PASSENGER REAR TPMS SENSOR WOULD NOT READ PSI OF TIRE NO DAMAGE TO THE TPMS SENSOR REPLACED SENSOR WORKING AS ACCORDIN G</t>
  </si>
  <si>
    <t>3FA6P0T99LR199110</t>
  </si>
  <si>
    <t>703503A</t>
  </si>
  <si>
    <t>CUSTOMER STATES THE TPMS LIGHT COMES ON AND THEY HAVE VERIFIED ALL TIRES HAVE THE PROPER PSI, PLEASE CHECK AND ADVISE.</t>
  </si>
  <si>
    <t>REPLACED TPMS AND PUT NEW ONE IN</t>
  </si>
  <si>
    <t>3FA6P0G75LR111243</t>
  </si>
  <si>
    <t>c/s the low tire pressure light is on tpms fault light on</t>
  </si>
  <si>
    <t>verified customer concern tpms fault light on referred to wsm section 413-01 diag and testing symptom chart tpms warning indicator is never or always n led to ppt af af1 yes af2 no af3 no af4 no af5 yes tpms symptom chart tpms warning indicator is on led to ppt e1 yes e2 yes e3 no e4 no e5 yes e6 no installed new tpms on the left rear wheel did not display accurate tire pressure trained new sensor and road tested concern gone after repair</t>
  </si>
  <si>
    <t>3FA6P0G7XLR106099</t>
  </si>
  <si>
    <t>TPMS LIGHT IS ON ADVISE TPMS LIGHT IS ON</t>
  </si>
  <si>
    <t>replaced TPMS sensor and retrained all sensors</t>
  </si>
  <si>
    <t>3FA6P0G77LR248717</t>
  </si>
  <si>
    <t>440908B</t>
  </si>
  <si>
    <t>CUSTOMER STATES TIRE PRESSURE SENSOR FAULT WARNING LIGHT IS ON, PLEASE INSPECT AND ADVISE</t>
  </si>
  <si>
    <t>VERIFY CONCERN, BODY/CHASSIS ELECTRICAL SYSTEM TEST. NO DTC`S. PERFORMED PIN-POINT TEST. FOUND REAR PASSENGER SIDE TPMS SENSOR FAULTY. REPLACED AND RE-PROGRAMMED. FINAL QUICK TEST: PASS</t>
  </si>
  <si>
    <t>3FA6P0G70LR261650</t>
  </si>
  <si>
    <t>A40 customer states tpms not reading, driver front. chack and advise</t>
  </si>
  <si>
    <t>Verified concern, found left front TPMS sensor to be inoperative. Remove tire and Clean all moisture from wheel and verified no leaks or damages to wheel or tire. Replace inoperative TPMS sensor &amp; retest, concern no longer present.</t>
  </si>
  <si>
    <t>3FA6P0HD7LR167026</t>
  </si>
  <si>
    <t>571357A</t>
  </si>
  <si>
    <t>VEHICLE SHOWS A TPMS FAULT CHECK AND ADVISE</t>
  </si>
  <si>
    <t>VERIFIED CONCERN, FOUND RF TIRE WILL NOT TRAIN. INSPECT, NOT DAMAGE TO TIRE OR WHEEL. REMOVE AND REPLACE PASSENGER FRONT TPMS, TRAIN AND CLEAR MESSAGE.</t>
  </si>
  <si>
    <t>1FA6P8CF8L5108268</t>
  </si>
  <si>
    <t>C/S TPMS FAULT IS ON. THINKS IT MIGHT BE LEFT REAR TIRE</t>
  </si>
  <si>
    <t>verified concern. tried to retrain, driver`s rear will not retrain. replaced driver rear tpms sensor due to dead battery. retrained all sensors. all tpms are working.</t>
  </si>
  <si>
    <t>1FA6P8CFXL5177379</t>
  </si>
  <si>
    <t>304292B</t>
  </si>
  <si>
    <t>customer states tire psi light is on and tires are fine</t>
  </si>
  <si>
    <t>tpms sensor replaced</t>
  </si>
  <si>
    <t>1FA6P8TH2L5172288</t>
  </si>
  <si>
    <t>BODY ELECTRICAL customer states the r/r tire sensor is not</t>
  </si>
  <si>
    <t>VERIFY CONCERN. REFER TO WSM SYMPTOM CHART. RUN PPT G PER SYMPTOM CHART. G1 NO G2 NO. REPLACE SUSPECT TPMS. TRAIN ALL SENSORS. ALL OK AT THIS TIME.</t>
  </si>
  <si>
    <t>1FT8W3DT8LEC15950</t>
  </si>
  <si>
    <t>TIRE SENSOR OUTTER</t>
  </si>
  <si>
    <t>TPMS TEST FOR FAULTY TPMS. FOUND LEFT INNER SENSOR FAULTY (WILL NOT TRAIN TO VEHICLE, NO RESPONSE FROM SENSOR). REPLACE LEFT INNER TIRE PRESSURE SENSOR. RETRAIN.</t>
  </si>
  <si>
    <t>1FT8X3DTXLEE43655</t>
  </si>
  <si>
    <t>319327GG</t>
  </si>
  <si>
    <t>TPMS R/R INSIDE TIRE NOT TRAINING</t>
  </si>
  <si>
    <t>performed pin point test, found passenger rear inside dual tire not train replaced tpms sensor</t>
  </si>
  <si>
    <t>1FD8W3HTXLEE72629</t>
  </si>
  <si>
    <t>126570A</t>
  </si>
  <si>
    <t>MS</t>
  </si>
  <si>
    <t>C/S TIRE LIGHT IS ON</t>
  </si>
  <si>
    <t>VERIFY CONCERN VISUAL INSPECTION RAN OASIS PER SYMPTOCHART FOLLOW PPT I I1-YES I2-NO I3-YES I4-NO I5-YES REPLACED RIGHT OUTER WHEEL TPMS RETEST AND RESET SYSTEM ALL PASS</t>
  </si>
  <si>
    <t>1FD8X3H69LEC25240</t>
  </si>
  <si>
    <t>LC3Z-5F250-A</t>
  </si>
  <si>
    <t>5F250</t>
  </si>
  <si>
    <t>E32</t>
  </si>
  <si>
    <t>C/S THAT THE CHECK ENGINE LIGHT IS ON (SOP)</t>
  </si>
  <si>
    <t>5F250 D4 CUSTOMER STATES CHECK ENGINE LIGHT IS ON UPON INSPECTION ABLE TO DUPLICATE CONCERN PERFORMED DTC CHECK FOUND P0420 BANK 1 CATALYST BELOW THRESHOLD, PERFORMED OASIS CHECK PASS, PERFORMED PPT HF1 YES P0420, HF2 NO, HF4 YES 60PSI, HF6 NO EXHAUST LEAK, HF11 YES P0420 INTERNAL CAT FAILURE, REMOVED AND REPLACED BOTH BANK CATS SERVICED AS A WHOLE UNIT, REASSEMBLED REMOVED PARTS, CLEARED DTCS AND POST ROAD TEST PASS.</t>
  </si>
  <si>
    <t>1FT8W3C61LED39330</t>
  </si>
  <si>
    <t>811249A</t>
  </si>
  <si>
    <t>DRIVER STATES THE TIRE PRESSURE FAULT MESSAGE IS ON, THE FLEET MANAGER STATES HE TRIED TO PROGRAM AND NONE OF THE SENSORS WILL READ - PLEASE ADVISE</t>
  </si>
  <si>
    <t>VERIFIED CUSTOMER CONCERN. VERIFIED TPMS FAULT LIGHT WAS ON AND TPMS SENSORS WOULD NOT TRAIN. STORED CODES SHOW B124D:02 GENERAL FAILURE. VERIFIED SPARE TIRE NOT IN USE. VERIFIED THE VEHICLE WOULD ENTER TRAINING MODE BUT TPMS SENSORS WOULD NOT TRAIN. REPLACED TPMS SENSORS AND PERFORMED ROAD TEST TO WAKE UP TPMS SENSORS. TRAINED TPMS SENSORS TO VEHICLE, ALL OKAY AT THIS TIME.</t>
  </si>
  <si>
    <t>1FT7X3B66LEE21807</t>
  </si>
  <si>
    <t>MISC TPMS light staying on after checking tire presures.</t>
  </si>
  <si>
    <t>tpms light staying on after filling up tire with air Attempted retrain tpms sensors to no avail. All but the driver rear sensor communicate. Replace sensor due to it not transmitting. Trained sensors, issue had been resolved.</t>
  </si>
  <si>
    <t>1FTRF3A6XLED22727</t>
  </si>
  <si>
    <t>MISC.WHEELS,HUB CONCERNS check and advise low tire warning light on</t>
  </si>
  <si>
    <t>1a189 verify concern perform bce test retrieved code b124d perform ppt c1 to c5 replace right rear tire pressure sensor clear code and retest</t>
  </si>
  <si>
    <t>1FTBF2B63LEE23523</t>
  </si>
  <si>
    <t>CUSTOMER STATES TIRE PRESSURE LIGHT IS ON, BUT TIRE PRESSURES ARE GOOD</t>
  </si>
  <si>
    <t>FOUND THE LEFT REAR TPMS SENSOR WON`T TRAINREPLACED THE SENSOR AND TRANIED ALL</t>
  </si>
  <si>
    <t>3LN6L5B91LR608247</t>
  </si>
  <si>
    <t>628335A</t>
  </si>
  <si>
    <t>CUSTOMER STATES KEEPS LOSING AIR IN TIRES, ESPECIALLY DRIVERS FRONT. PLEASE AD VISE.</t>
  </si>
  <si>
    <t>VALVE STEMS HAD DEBRIS LODGED UNDER VALVE SEAT CLEANED AND REPLACED VALVE STEMS ON 3 TIRES AND HAD TIRE LIGHT ON FOR SENSOR NOT READING. REMOVED AND REPLACE BAD SENSOR AND VERIFIED OPERATION. CAUSAL PART# 1A189 AND 1 700</t>
  </si>
  <si>
    <t>3LN6L5E90LR620322</t>
  </si>
  <si>
    <t>C/S TPMS LIGHT ON PLEASE CHECK AND AVISE B124D CODE</t>
  </si>
  <si>
    <t>TPMS ON THE RIGHT REAR NOT READING VERIFIED CUSTOMER CONCERN, SCANNED FOR DTC`S AND FOUND B124D, PERFORMED DIAG PER WSM. ATTEMPTED REPROGRAM TPMS SENSORS AND VERIFIED RIGHT REAR TIRE SENSOR SHORTED INTERNALLY. REMOVED AND REPLACED RIGHT REAR TIRE SENSOR PROGRAMMED SENSOR TO VEH AND RETESTED TO VERIFY OPERATING AS DESIGNED AT THIS TIM E</t>
  </si>
  <si>
    <t>3LN6L5LU1LR604119</t>
  </si>
  <si>
    <t>ck tire pressure warning light on</t>
  </si>
  <si>
    <t>verified ck tire pressure light on, hook up ids code b124d perform ppt test e1 yes e2 yes e3 no e4 no e5 no e6 no directed to replace afftected sensor clear code and recheck ok</t>
  </si>
  <si>
    <t>3FA6P0SU7LR120782</t>
  </si>
  <si>
    <t>Tpms sensor does not work.</t>
  </si>
  <si>
    <t>Tpms avd defect was to replace the sensor in the wheel. Everything was fine.</t>
  </si>
  <si>
    <t>3FA6P0LU3LR224829</t>
  </si>
  <si>
    <t>506662C</t>
  </si>
  <si>
    <t>35 - Verify slow puncture, rear tire does not apply on winter set.</t>
  </si>
  <si>
    <t>7175 - slow leak from the right rear wheel valve. Makes tire valve replacement. New valve now on left front wheel. Verification after repair vehicle ok.</t>
  </si>
  <si>
    <t>1FA6P8SJXL5500870</t>
  </si>
  <si>
    <t>231918A</t>
  </si>
  <si>
    <t>c/i unit has a one-way tpms light</t>
  </si>
  <si>
    <t>it checked the low tire light condition, it was verified as an oasis by condition not finding cause, it verified all well rubber pressures, it was proceeded to do programming and the tpms of the left rear rubber were not programmed, it was proceeded to remove tpms and replace the according to section 204-04b and 204-04a, it was corrected</t>
  </si>
  <si>
    <t>1FT7W2BN1LED08397</t>
  </si>
  <si>
    <t>123833A</t>
  </si>
  <si>
    <t>WY</t>
  </si>
  <si>
    <t>CUST STATES THAT TIRE PRESSURE SENSOR FAULT LIGHT IS ON</t>
  </si>
  <si>
    <t>CUSTOMER STATES TPMS FAULT LIGHT IS ON. CONFIRMED CONCERN USING TIRE TOOL FOUND LR TPMS SENSOR TO BE DEAD REMOVED AND REPLACED SENSOR PER WSM.</t>
  </si>
  <si>
    <t>599224A</t>
  </si>
  <si>
    <t>CUSTOMER STATES TIRE PRESSURE SENSOR FAULTMESSAGE ILLUMINATES ON CLUSTER. REAR INNER TPMSARE NOT REEWADING PRESSURES PROPERLY. CHECK ANDADVISE</t>
  </si>
  <si>
    <t>VERIFY CUSTOMER CONCERN TIRE PRESSURE LIGHT IS ON, PERFORM PINPOINT TEST C, VISUAL INSPECTION AND PRE CHECK, C1 CHECK FOR BCM DIAGNOSTIC TROUBLE CODES, C1 NO BCM DIAGNOSTIC TROUBLE CODES, C3 NO, C4 NO, C5 NO, PERFORMED PINPOINT TEST E, E1 NO, E2 NO, INSTALLED RIGHT REAR OUTER TIRE PRESSURE SENSOR AND RESET TIRE PRESSURE LIGHT AND NO FURTHER CONCERNS AFTER REPAIRS MADE. ***TIRE PRESSURE SENSOR ORIGINALLY REPLACED ON RO 597098***</t>
  </si>
  <si>
    <t>3FA6P0RU9LR246938</t>
  </si>
  <si>
    <t>Customer States RIGHT REAR TIRE PRESSURE SENSOR IS NO LONGER REGISTERING. PLEASE CHECK AND ADVISE</t>
  </si>
  <si>
    <t>..1552AA VERIFIED CONCERN. DIAGNOSED AND FOUND FAULTY TIRE PRESSURE SENSOR AT FAULT. REPLACED SENSOR. RETEST. OPERATING TO SPEC</t>
  </si>
  <si>
    <t>3FA6P0SU0LR256204</t>
  </si>
  <si>
    <t>54159BA</t>
  </si>
  <si>
    <t>CUSTOMER STATES HE TOOK THE VEHICLE TO ANOTHERSHOP AND HE WAS TOLD THE DRIVER FRONT TIREPRESSURE SENSOR WAS NOT WORKING. CHECK ANDADVISE</t>
  </si>
  <si>
    <t>VERIFIED CONCERN; PASS FRONT TPMS SENSOR WILL NOT TRAIN; REPLACED FAULTY TPMS SENSOR; ALL OK AT THIS TIME.</t>
  </si>
  <si>
    <t>3FA6P0HD5LR170264</t>
  </si>
  <si>
    <t>105061C</t>
  </si>
  <si>
    <t>CUSTOMER STATES TIRE SENSOR IS NOT READING CORRECTLY//TPMS sensor is out</t>
  </si>
  <si>
    <t>X9</t>
  </si>
  <si>
    <t>Rear driver side TPMS sensor is not reading. Attempted to retrain all TPMS sensors and rear driver side won`t train. Removed wheel and tire and replaced sensor. Reinstalled and retrained all sensors. Sensors all now operating correctly.</t>
  </si>
  <si>
    <t>3FA6P0HD6LR262872</t>
  </si>
  <si>
    <t>067046A</t>
  </si>
  <si>
    <t>CUSTOMER STATES DRIVER FRONT TPMS SENSOR IS NOTWORKING, CHECK AND ADVISE. CUSTOMER STATES TPMSFAULT LIGHT.</t>
  </si>
  <si>
    <t>REPLACED SENSOR</t>
  </si>
  <si>
    <t>3FA6P0HD5LR253662</t>
  </si>
  <si>
    <t>027789B</t>
  </si>
  <si>
    <t>CUSTOMER STATES TIRE PRESSURE LIGHT IS ON</t>
  </si>
  <si>
    <t>TEST LR SENSOR TESTED BAD REMOVED AND REPLACED LR SENSOR</t>
  </si>
  <si>
    <t>3FA6P0HD4LR252339</t>
  </si>
  <si>
    <t>382182A</t>
  </si>
  <si>
    <t>CUSTOMER STATES DRIVERS REAR TIRE SENSOR IS INOP</t>
  </si>
  <si>
    <t>DISMOUNT TIRE, CHECK WHEELS FOR DAMAGE, MOUNT AND HIGH SPEED COMPUTER BALANCE TIRE. SET AIR PRESSURES TO THE CORRECT PSI. WHILE MOUNTING TIRE, FOUND LEAK IN TIRE. PATCHED DRIVER REAR TIRE AND VERIFIED REPAIR.</t>
  </si>
  <si>
    <t>1FA6P8TH7L5187319</t>
  </si>
  <si>
    <t>CUST STS TIRE LIGHT IS ON</t>
  </si>
  <si>
    <t>TEST AND REPLACE RIGHT FRONT WHEEL SENSOR</t>
  </si>
  <si>
    <t>1FA6P8TH7L5189376</t>
  </si>
  <si>
    <t>916975B</t>
  </si>
  <si>
    <t>CUSTOMER STATES THAT THE TIRE PREASURE LIGHT IS ON</t>
  </si>
  <si>
    <t>VERIFIED CUSTOMER CONCERN. WHEN TRAINING TIRES RR WOULD NOT READ. REPLACED RR SENSOR, AND NOW ALL 4 SENSORS READ.</t>
  </si>
  <si>
    <t>1FT8W2BT7LEC69785</t>
  </si>
  <si>
    <t>CUSTOMER STATES TIRE SENSOR MONITORING SYSTEM LIGH T IS ON</t>
  </si>
  <si>
    <t>found righ rear tire sensor not responding replaced right rear tpm sensor and programmed</t>
  </si>
  <si>
    <t>1FT7W2BT4LEE16074</t>
  </si>
  <si>
    <t>tech found tpms sensor loose in tire left rear.</t>
  </si>
  <si>
    <t>REPLACED SENSOR AND PROGRAMMED TO VEHICLE OPERATIN G AS DESIGNED AT THIS TIME</t>
  </si>
  <si>
    <t>1FD8W3HT3LEE52691</t>
  </si>
  <si>
    <t>126176B</t>
  </si>
  <si>
    <t>C/S CHECK TIRE PRESSURE LIGHT</t>
  </si>
  <si>
    <t>VERIFY CONCERN VISUAL INSPECTION RAN OASIS CODE B1182 FOLLOW PPT A A1-YES A2-NO A3-YES A4-YES A5-YES A6-NO A7-YES INSTALLED FAILED TPMS SENSORS RETEST AND RELEARN ALL PASS</t>
  </si>
  <si>
    <t>1FT8W3DT2LEE63160</t>
  </si>
  <si>
    <t>Customer states the TPMS light is on, please check and advise.</t>
  </si>
  <si>
    <t>TESTED THE TPMS SENSOR FOUND THE DRIVER FRONT SENSOR TO BE DEAD REPLACED SENSOR AND VERIFIED PROPER OPERATION</t>
  </si>
  <si>
    <t>1FT8W3BT9LEE19188</t>
  </si>
  <si>
    <t>549112D</t>
  </si>
  <si>
    <t>CUSTOMER STATES FRONT PASSENGER TPMS IS NOT WORKING</t>
  </si>
  <si>
    <t>CASUAL PART NUMBER1A189-VERIFIED CUSTOMERS CONCERN. TPMS LIGHT ON. PERFORMED SELF TEST. B124D. RUN OASIS FOR TSB OR SSM. NONE TO APPLY. PERFORMED PPT PER DTC. PPT I1=YES, I2=NO, I3=YES= I4=NO, PASSENGER FRONT SENSOR DID NOT TRAIN. I6=YES ALL EXPECT FRONT RIGHT DID NOT TRAIN. DIRECTED TO REMOVE AND REPLACE FRONT RIGHT TPMS SENSOR. REMOVED AND REPLACED FRONT RIGHT TPMS SENSOR AND PROGRAMMED. PERFORMED RETEST. ALL OK AT THIS TIME.</t>
  </si>
  <si>
    <t>1FT8W3DT5LEE42268</t>
  </si>
  <si>
    <t>396884G</t>
  </si>
  <si>
    <t>JC3Z-1007-E</t>
  </si>
  <si>
    <t>JC3Z</t>
  </si>
  <si>
    <t>REAR RIMS ARE PEELING</t>
  </si>
  <si>
    <t>1Q</t>
  </si>
  <si>
    <t>REMOVED BOTH OUTER REAR WHEELS AND BROKE DOWN TIRES, REMOVED TPMS SEMSORS AND INSTALLED ON NEW VALVE STEMS IN NEW WHEELS AND MOUNTED BALANCED TIRES, SET TIRE PRESSURES AND ATTEMPTED TO RELEARN TPMS SENSORS BUT LEFT OUTER REAR WOULD NOT RELEARN, ATTEMPTED DRIVING VEHICLE AND RELEARNING TIRES AGAIN, SENSOR WOULD NOT RELEARN, REMOVED LEFT OUTER WHEEL AND INSTALLED NEW TPMS SENSOR, ATTEMPTED TO RELEARN SENSORS AGAIN AND STILL LEFT OUTER REAR WOULD NOT RELEARN, TEST DROVE AGAIN AND RELEARNED ALL SENSORS AFTER NUMEROUS ATTEMPTS. ****************************************************</t>
  </si>
  <si>
    <t>1FT8W3BT0LEE17717</t>
  </si>
  <si>
    <t>light on instrument panel stating tpms error fault - check and advise</t>
  </si>
  <si>
    <t>tried to relearn sensor, right front sensor isn`t reading. replaced sensor. relearned sensors. okay at this time</t>
  </si>
  <si>
    <t>1FT8W3DT4LEC26881</t>
  </si>
  <si>
    <t>425758C</t>
  </si>
  <si>
    <t>C/S: CUSTOMER STATES THE REAR OUTER TIRES KEEP LOSING AIR</t>
  </si>
  <si>
    <t>VERIFY BOTH TIRES LOW, PUT BOTH OUTSIDE WHEELS IN A WATER TANK TO CHECK FOR LEAKS. FOUND WHEELS LEAKING AROUND VALVE STEMS BECAUSE OF CORROSION ON THE WHEELS. INSPECTED AND BOTH WHEELS ARE DELAMINATING , REPLACED BOTH OUTER WHEELS. WHEN REMOVING SENSORS OFF VALVE STEMS BOTH SENSORS BROKE BEFORE SENSOR CAME OFF. REPLACED SENSORS AND VALVE STEMS. TRAINED TPMS SENSORS. VERIFY REPAIRS, 1007, 42</t>
  </si>
  <si>
    <t>1FT7W2B65LED24563</t>
  </si>
  <si>
    <t>54055BB</t>
  </si>
  <si>
    <t>THE TIRE SENSOR FAULT LIGHT IS COMING ON ATTIMES AFTER START UP</t>
  </si>
  <si>
    <t>VERIFIED CONCERN. PERFORMED BCE DIAGNOSIS. FOUND B124D:02 TIRE PRESSURE SENSOR: GENERAL SIGNAL FAILURE. PERFORMED PIN POINT TEST I. I1 YES. I2 NO. I3 YES. I4 NO. I5 YES, REPLACE RIGHT FRONT TIRE SENSOR. RETEST AND PASSED.</t>
  </si>
  <si>
    <t>1FD8X3H66LEE68665</t>
  </si>
  <si>
    <t>Customer reports TPMS light is on</t>
  </si>
  <si>
    <t>Confirmed concern, found left inner rear TPMS not responding. Attempted to retrain, not able to. Replaced TPMS sensor and train. Recheck repair confirmed</t>
  </si>
  <si>
    <t>1FT8W3DT8LED90537</t>
  </si>
  <si>
    <t>check tpms on</t>
  </si>
  <si>
    <t>Confirm the complaint light tpms lights, locate the rear right outer tire 50 psi. Locate leak on the valve.element 1a189 cause 02 Seal deforme.Action replace valve confirm the repair.</t>
  </si>
  <si>
    <t>1FT7X2BT4LED73918</t>
  </si>
  <si>
    <t>B2301</t>
  </si>
  <si>
    <t>*-1700-*</t>
  </si>
  <si>
    <t>3 tire valve loses air.</t>
  </si>
  <si>
    <t>Customer complaint confirmed, 2 front and left rear valves lose air. Valves replaced. Repair confirmed.</t>
  </si>
  <si>
    <t>1FA6P8CF8L5159821</t>
  </si>
  <si>
    <t>W0C79</t>
  </si>
  <si>
    <t>TECHNICIAN DIAGNOSED REAR RIGHT TMPS AS FAILED WHICH REQUIED ITS REPLACEMENT TO RESOVLE THE CUSTOMER CONCERN</t>
  </si>
  <si>
    <t>1FTRF3BN8LEE19303</t>
  </si>
  <si>
    <t>CUSTOMER STATES THERE IS A TIRE PRESSURE FAULT</t>
  </si>
  <si>
    <t>CONFIRMED CUSTOMER CONCERN PULLED CODES FOUND B124D STORED IN BCM DIRECTED TO PINPOINT TEST C UPON INSPECTION FOUND 2 SENSORS NOT RESPONDING TO INITIALIZATION RIGHT FRONT AND LEFT REAR SENSORS FAILED TESTING REMOVED AND REPLACED RIGHT FRONT AND LEFT REAR TPMS SENSORS AND INITIALIZED SYSTEM CLEARED CODES AND CHECKED FOR PROPER OPERATION SYSTEM NOW WORKING AS DESIGNED OP CODES 12651D 0.2 12651D45 0.3 1552AB 0.8</t>
  </si>
  <si>
    <t>1FT7W2BN3LEE20893</t>
  </si>
  <si>
    <t>ELECTRICAL REPAIR C/S CS LOW TIRE LIGHT KEEPS COMING ON RANDOMLY AND DOES NOT READ DRIVER REAR. THEN WILL CORRECT ITS ELF AND BE FINE. HAD AN OIL CHANGE HERE AND</t>
  </si>
  <si>
    <t>Verified concern, TPMS sensor would not respond to vehicle, dismounted tire, installed new tpms sensor, re mounted and balanced tire,road tested vehicle, all ok at this time</t>
  </si>
  <si>
    <t>1FA6P8TD0L5133101</t>
  </si>
  <si>
    <t>563951C</t>
  </si>
  <si>
    <t>CUST STATES TIRE SENSOR FRONT DRIVER SIDE INOP</t>
  </si>
  <si>
    <t>VERIFIED THE CUSTOMER`S CONCERN. PERFORMED A TIRE AIR PRESSURE SENSOR EXAMINATION AND DIAGNOSTIC. FOUND THE LEFT FRONT TIRE AIR PRESSURE SENSOR IS THE POINT OF CONCERN. FURTHER EXAMINATION FOUND THE LEFT FRONT TIRE AIR PRESSURE SENSOR HAS A SHORT CIRCUIT. ACCESSED, REMOVED AND REPLACED THE LEFT FRONT TIRE AIR PRESSURE SENSOR. ACCESSED THE DIAGNOSTIC PORT AND REPROGRAMMED THE. PERFORMED QUALITY CONTROL, CLEANING, AND VISUAL INSPECTION. THE SYSTEM IS NOW OPERATING AS DESIGNED.</t>
  </si>
  <si>
    <t>3FA6P0LU9LR140563</t>
  </si>
  <si>
    <t>PERFORM TIRE REPAIR C/S PASSENGER SIDE REAR TIRE WAS LOSING PRESSURE. THEY USED THE FORD INFLATING KIT AND BELIEVES IT RUINED THE TIRE PRESSURE SENSOR</t>
  </si>
  <si>
    <t>customer tpms for passenger rear not responding removed rear passenger wheel and tire install new tpms and relearn sensor to vehicle , verify repair sensor is reading</t>
  </si>
  <si>
    <t>3FA6P0G75LR219538</t>
  </si>
  <si>
    <t>INSPECT TIRE cust states tpms fault light on</t>
  </si>
  <si>
    <t>replaced failed tpms sensor</t>
  </si>
  <si>
    <t>3FA6P0G78LR104237</t>
  </si>
  <si>
    <t>TPMS SENSOR FAULT RIGHT REAR TPMS SENSOR WAS BAD, SENSOR WAS REPLACED, TIRE WAS AIRED TO SPEC, LUG NUTS WERE TORQUED TO SPEC, SENSOR WAS TRAINED</t>
  </si>
  <si>
    <t>3FA6P0HD6LR101051</t>
  </si>
  <si>
    <t>240024C</t>
  </si>
  <si>
    <t>CUSTOMER STATES RF TPMS FLASHING RA NDOMLY</t>
  </si>
  <si>
    <t>DIAGNOSED AND REPLACED 2 FAILED TPMS SENSORS</t>
  </si>
  <si>
    <t>3FA6P0HD0LR160077</t>
  </si>
  <si>
    <t>090007C</t>
  </si>
  <si>
    <t>verified concern tried to retrain sensors driver front would not retrain replaced faulty tpms sensor and retest ok at this time</t>
  </si>
  <si>
    <t>1FA6P8CF1L5178002</t>
  </si>
  <si>
    <t>294980C</t>
  </si>
  <si>
    <t>CUSTOMER STATES RIGHT REAR TPMS FAULT</t>
  </si>
  <si>
    <t>VERIFIED CUST CONERN, RIGHT REAR TPMS FAILED FLAILED. NEW TPMS INSTALLED AND PROGRAMMED. GOOD AT THIS TIME</t>
  </si>
  <si>
    <t>1FA6P8CF9L5184002</t>
  </si>
  <si>
    <t>FRONT LEFT TIRE PRESSURE IS NOT READING ON INFOTAINMENT.</t>
  </si>
  <si>
    <t>VERIFIED CONCERN. TRIED TO REPROGRAM. SENSOR IS NOT RESPONDING. REPLACED LEFT FRONT TPMS SENSOR. PROGRAMMED AND RETEST. OK.</t>
  </si>
  <si>
    <t>1FA6P8TH8L5187829</t>
  </si>
  <si>
    <t>373141C</t>
  </si>
  <si>
    <t>CUSTOMER STATES REAR PASSENGER TIRE PRESSURE SENSOR IS IN-OP. CHECK &amp; ADVISE.</t>
  </si>
  <si>
    <t>TECHNICIAN VERIFIED CONCERN AND FOUND RIGHT REAR SENSOR IS NOT RESPONDING TO SCANNER FOR TPMS TESTING BUT ALL 3 OTHER SENSORS DO RESPOND. RECOMMEND REPLACEMENT OF RIGHT REAR TPMS SEN SOR</t>
  </si>
  <si>
    <t>1FT7W2BT1LEE18946</t>
  </si>
  <si>
    <t>167952B</t>
  </si>
  <si>
    <t>CUSTOMER STATES LEFT REAR TIRE KEEPS SHOWING THAT ITS LOW ON TIRE PRESSURE CHECK AND ADVISE</t>
  </si>
  <si>
    <t>TIRE LIGHT WAS ON. TRAIN TIRE SENSORS, LEFT REAR SENSOR WOULD NOT TRAIN. REPLACED TIRE SENSOR AND RETRAIN TIRE SENSORS. TIRE LIGHT TURN OFF</t>
  </si>
  <si>
    <t>1FT7W2BT9LED44384</t>
  </si>
  <si>
    <t>CUSTOMER STATES THE TPMS LIGHT IS ON, CHECK AND ADVISE. DRIVER SIDE REAR TPMS SENSOR FAILED PART ORDERED HERE</t>
  </si>
  <si>
    <t>INSTALLED TPMS LIGHT, RETRAIN. OK NOW</t>
  </si>
  <si>
    <t>1FT8W3DT3LED19827</t>
  </si>
  <si>
    <t>CUSTOMER STATES: THE RIGHT FRONT TIRE IS SLOWLY LOOSING AIR AND IT IS SAYING TIRE PRESSURE SENSOR FAULT ENGINE HOURS: 700 / IDLE HOURS: 90</t>
  </si>
  <si>
    <t>CUSTOMER STATES: THE RIGHT FRONT TIRE IS SLOWLY LOOSING AIR AND IT IS SAYING TIRE PRESSURE SENSOR FAULT ENGINE HOURS: 700 / IDLE HOURS: 90 VERIFIED CUSTOMER`S CONCERN. FOUND THE VALVE STEM TO BE LEAKING. DE-MOUNTED TIRE AND ALSO FOUND THE TIRE PRESSURE SENSOR TO BE HALF WAY ATTACHED TO THE VALVE STEM. NO IMPACT DAMAGE SEEMS TO OF HAPPENED TO THE SENSOR. ASKED CUSTOMER IF HE HAS HAD ISSUES WITH THIS TIRE BEFORE OR IF IT HAS BEEN DE-MOUNTED. HE SAID HE HAS NOT HAD ANY ISSUES WITH THIS RIM OR TIRE. SUSPECT SENSOR WAS NOT FULLY TIGHTEN FROM THE FACTORY AND HAS FINALLY STARTED TO SEPARATE FROM THE STEM CAUSING DAMAGE. THE LEAK WAS FOUND TO BE A FAULTED VALVE STEM SEAL. REMOVED BOTH COMPONENTS, CLEANED VALVE STEM SURFACE AREA AND INSTALLED NEW. REMOUNTED TIRE, BALANCED AND INSTALLED BACK ONTO THE TRUCK. TORQUED ALL LUG NUTS TO FACTORY SPEC. TRAINED TIRE PRESSURE SENSOR SYSTEM. RETESTED OKAY. VERIFIED WITH CUSTOMER CUSTOMER IS HAPPY WITH REPAIR.</t>
  </si>
  <si>
    <t>1FT8X3DT8LED58748</t>
  </si>
  <si>
    <t>049862B</t>
  </si>
  <si>
    <t>A40 CUSTOMER STATES TIRE PRESSURE MONITORING LIGHT IS ON</t>
  </si>
  <si>
    <t>VERIFIED CONCERN, CHECKED DTCS WITH FDRS. B124D STORED IN BCM. RAN PINPOINT TEST C. INCONCLUSTIVE, WENT TO PPT E. E1- E2. VERIFIED CORRECT SENSORS IN BOTH INNER REAR DUAL WHEELS. REPLACED BOTH REAR INNER TPMS SENSORS. TRAINED ALL SENSORS. ALL OK. WARNING OFF.</t>
  </si>
  <si>
    <t>1FT8W3DT3LEE61787</t>
  </si>
  <si>
    <t>TECH STATES TIRE TPMS STEM IS LEAKING</t>
  </si>
  <si>
    <t>INSPECT AND REPLACE VALVE FOR LEFT INNER REAR TIRE - NO FURTHER ISSUES</t>
  </si>
  <si>
    <t>1FT8W3BT8LEE25029</t>
  </si>
  <si>
    <t>240384A</t>
  </si>
  <si>
    <t>CUSTOMER STATES TIRE PRESSUR LIGHT IS ON</t>
  </si>
  <si>
    <t>VERIFY LIGHT ON AND FOUND LEFT REAR TPMS SENSOR BAD AND REPLACE CLEAR CODES</t>
  </si>
  <si>
    <t>1FT8W3DTXLED93472</t>
  </si>
  <si>
    <t>021856A</t>
  </si>
  <si>
    <t>Customer states REAR TIRE SENSOR FAULT, CHECK AND ADVISE.</t>
  </si>
  <si>
    <t>TIRE SENSOR FAULT,; Had to remove right rear out side tire. Installed replacement TIRE SENSOR Right rear outside. Trained sensors location.</t>
  </si>
  <si>
    <t>1FD8W3G6XLEE34880</t>
  </si>
  <si>
    <t>TPMS LIGHT IS ON AND SENSOR FAULT IS DISPLAYED.</t>
  </si>
  <si>
    <t>right side sensor bad right side sensor bad right side sensor bad verified check for codes b124d follow PPT C follow PPT E leads to right side innter tire sensor dead replaced clear dtc and road test repair verified right side sensor bad right side sensor bad right side sensor bad verified check for codes b124d follow PPT C follow PPT E leads to right side innter tire sensor dead replaced clear dtc and road test repair verified right side sensor bad right side sensor bad right side sensor bad verified check for codes b124d follow PPT C follow PPT E leads to right side innter tire sensor dead replaced clear dtc and road test repair verified right side sensor bad right side sensor bad right side sensor bad verified check for codes b124d follow PPT C follow PPT E leads to right side innter tire sensor dead replaced clear dtc and road test repair verified</t>
  </si>
  <si>
    <t>1FT8W3DT6LEE13507</t>
  </si>
  <si>
    <t>B7250</t>
  </si>
  <si>
    <t>2 TIRE PRESSURE SENSORS - NOT READING -L.F AND L.R.O TIRES TPMS</t>
  </si>
  <si>
    <t>2 TIRE PRESSURE SENSORS - NOT READING -L.F AND L.R.O TIRES TPMS SCANNED ALL SENSORS LF AND LRO ARE DEAD REPLACED LF AND LRO TPMS NOTED THAT REAR TIRES WERE INFLATED TO 65PSI, DOOR PLACARD INDICATES 80PSI FOR REAR TIRES, LEFT REAR TIRES AT 65PSI FOR DRIVER COMFORT AND TRACTION - TPMS LIGHT WILL BE ON STILL COMPLETED</t>
  </si>
  <si>
    <t>1FT8W3DT0LED90922</t>
  </si>
  <si>
    <t>B6230</t>
  </si>
  <si>
    <t>765879C</t>
  </si>
  <si>
    <t>FR3Z-1700-C</t>
  </si>
  <si>
    <t>DULLEY OUTTER P/R METSL VALVE STEM</t>
  </si>
  <si>
    <t>REPLACED NEW P/S REAR TIRE VALVE STEM. WHEEL TORQUE TO SPEC. TIRE PRESSURE SET TO 65PSI.</t>
  </si>
  <si>
    <t>1FT7W2B64LEC93709</t>
  </si>
  <si>
    <t>tire pressure light ignites.</t>
  </si>
  <si>
    <t>The tpms avg sensor does not respond to changing the tpms avg sensor to adjust tire pressure and reset the tpms.</t>
  </si>
  <si>
    <t>3LN6L5E99LR612400</t>
  </si>
  <si>
    <t>K3671501</t>
  </si>
  <si>
    <t>Tire pressure warning indicator illuminated.</t>
  </si>
  <si>
    <t>CHECK THE SYMPTOM - TIRE AIR PRESSURE WARNING INDICATED MESSAGE ON - CHECK THE IDS DIAGNOSTIC EQUIPMENT BCM B124D:02 DTC DETECTION OASIS VERIFY RELATED TSB,SSM NOT WSM 204-04B DTC Chart Refer Pinpoint Test E1 YES-&gt;E E2 Fron LH TP Sensor</t>
  </si>
  <si>
    <t>1FD8W3FNXLED54312</t>
  </si>
  <si>
    <t>CUSTOMER STATES THE LEFT REAR TPMS SENSOR WON`T COMMUNICATE WITH VEHICLE</t>
  </si>
  <si>
    <t>REPLACED TMPS SENSOR, CALIBRATED SENSOR SYSTEM FUNCTIONS NORMALLY AT THIS TIME</t>
  </si>
  <si>
    <t>1FT8X3DN8LEC18958</t>
  </si>
  <si>
    <t>892141A</t>
  </si>
  <si>
    <t>CUSTOMER STATES TIRE LIGHT IS ON. INSPECT AND ADVISE</t>
  </si>
  <si>
    <t>CUSTOMER STATES TIRE LIGHT IS ON. UPON INSPECTION OF THE VEHICLE, FOUND THE PASSENGER REAR OUT SIDE TIRE TO BE LOW. AIR FOUND TO BE LEAKING AROUND VALVE STEM, AND UPON FURTHER INSPECTION, FOUND THE RUBBER SEAL AROUND VALVE STEM TO BE CAUSE OF LEAK. REPLACED TPM SENSOR AND VALVESTEM, REINFLATED TIRE TO CORRECT PRESSURE AND VERIFIED LEAK IS NO LONGER PRESENT.</t>
  </si>
  <si>
    <t>3FA6P0G71LR200128</t>
  </si>
  <si>
    <t>CUSTOMER STATES THE TIRE SENSOR IS LEAKING AIR</t>
  </si>
  <si>
    <t>REPLACED TPMS SENSOR AND PROGRAMMED</t>
  </si>
  <si>
    <t>3FA6P0G73LR163941</t>
  </si>
  <si>
    <t>113640B</t>
  </si>
  <si>
    <t>DRIVER REAR TPMS SENSOR STUCK AT 11 PSI</t>
  </si>
  <si>
    <t>TIRE SENSOR IS AT FAULT, REPLACED SENSOR RELEARNED MO NITOR</t>
  </si>
  <si>
    <t>3FA6P0HD3LR195339</t>
  </si>
  <si>
    <t>493192A</t>
  </si>
  <si>
    <t>C/S PASS. REAR TIRE IS LOSING PRESSURE - TPMS LIGHT IS ON</t>
  </si>
  <si>
    <t>INSPECT, TEST , TRIED TO PROGRAM , REPLACED RIGHT REAR TIRE SENSOR</t>
  </si>
  <si>
    <t>3FA6P0HD1LR198109</t>
  </si>
  <si>
    <t>TIRE PRESSURE PASSENGER FRONT TIRE PRESSURE SENSOR NEEDS REPLACEMENT.</t>
  </si>
  <si>
    <t>REPLACED PASSENGER FRONT TIRE SENSOR</t>
  </si>
  <si>
    <t>3FA6P0HD7LR165745</t>
  </si>
  <si>
    <t>YOU CONSENT TO RECEIVE TEXTS FROM US ON YOUR CELL PHONE NUMBER YOU PROVIDED. YOU AGREE THAT WE MAY CONTACT YOU REGARDING CUSTOMER SERVICE UPDATES OR OFFERS VIA TEXT. REPLY STOP TO OPT-OUT CUSTOMER STA</t>
  </si>
  <si>
    <t>CONFIRMED CONCERN FOUND LEFT FRONT TIRE SENSOR NOT RESPONDING REPLACED LEFT FT TPMS 1552AA .40</t>
  </si>
  <si>
    <t>1FA6P8CF5L5150946</t>
  </si>
  <si>
    <t>ELECTRICAL SYSTEM DIAGNOSIS CUSTOMER STATES DRIVER REAR TPMS IS DEAD- PLEASE CHECK AND ADVISE</t>
  </si>
  <si>
    <t>REMOVED AND REPLACED LR TPMS SENSOR, RETRAINED TPM S, CONCERN NO LONGER PRESENT, REPAIR COMPLETE.</t>
  </si>
  <si>
    <t>1FA6P8CF8L5157924</t>
  </si>
  <si>
    <t>891011B</t>
  </si>
  <si>
    <t>SENSOR ASSY - TIRE PRESSURE - FAULT LAMP ON IN CLUSTE R.</t>
  </si>
  <si>
    <t>TIRE SENSOR REPLACED, DRIVERS REAR.</t>
  </si>
  <si>
    <t>1FA6P8TH4L5162975</t>
  </si>
  <si>
    <t>INSPECTED VEHICLE CONCERN FOUND VEHICLE WITH TIRE PRESSURE LIGHT ON FOUND ALL TIRE PRESSURES TO SPECS RAN IDS PERFORMED A SLEFTTEST FOUND CODE B124D RAN OASIS FOUND PPT E PERFORMED STEPS 1-5 AND THEN SEND ME TO PPT G PERFORMED STEPS 1 WAS YES WENT TO E2 IS YES WENT TO E3 IS NO E4 IS NO WENT TO E5 SIAD TO GO TO PPT G PERFORMED STEP 1 IS NO WENT G2 IS NO AS PER TEST SAID TO REPLACE TPMS SENSOR REMOVED TIRE PERFORMED R.R. ON TPMS PUT BACK EVERYTHING FILLED TIRE TO SPECS TRAINED ALL 4 TPMS SENSOR AND ALL OF THEM TRAINED ERASED CODES ROADTESTED VEHICLE FOUND EVERYTHING OK AND NO MORE TIRE LIGHT ON</t>
  </si>
  <si>
    <t>1FT8W3BT9LED21794</t>
  </si>
  <si>
    <t>HAD TMPS SENSORS REPLACED LIGHT STILL ON, BACK PASSENGER STAYS ON AND DRIVER LEFT OFF AND ON</t>
  </si>
  <si>
    <t>SCANNED CODES AND FOUND B124D CMDTC FOR TPMS. TEST DROVE VEHICLE AND MONITERED TPMS PIDS - WAS UNABLE TO DUPLICATE CONCERN. ALL 4 TPMS SENSORS ARE FUNCTIONING PROPERLY AND NO TPMS LIGHT ON AT THIS TIME. TIRES ARE SET TO PROPER PRESSURES. SCANNED CODES AND FOUND B124D CMDTC FOR TPMS. FOLLOWED BCM PINPOINT TEST C AND NO PROBLEM IS FOUND MOST LIKELY HAVE TWO DEFECTIVE SENSORS WITH INTERMITTENT FAULTS. REPLACED RR AND LF TPMS SENSORS</t>
  </si>
  <si>
    <t>1FT8W3DT5LED31137</t>
  </si>
  <si>
    <t>278179A</t>
  </si>
  <si>
    <t>C/S DRIVERS INNER TIRE PRESSURE SENSORE SHOWS DASHED LINES</t>
  </si>
  <si>
    <t>FOUND TIRE SENSOR INOP. REMOVED LEFT REAR WHEELS, REMOVED LEFT REAR INNER TIRE AND PRESSURE SENSOR, REPLACED SENSOR WITH NEW. MOUNTED AND BALANCED TIRE, SET PRESSURE TO SPEC AND INSTALLED WHEEL ON VEHICLE.</t>
  </si>
  <si>
    <t>1FT8W3DT9LEC85649</t>
  </si>
  <si>
    <t>146659F</t>
  </si>
  <si>
    <t>TPMS LIGHT ON AFTER WHEEL REPLACEME NT</t>
  </si>
  <si>
    <t>AFTER R/R 4 WHEELS, TWO TPMS SENSORS WOULD NOT PROGRAM. R/R TWO TPMS SENSOR, 1 FRONT, 1 REAR.</t>
  </si>
  <si>
    <t>Customer States "SERVICE TIRE MONITOR SYSTEM" MESSAGE IS ON DASH</t>
  </si>
  <si>
    <t>VERIFIED DRIVER`S FRONT SENSOR NOT READING - TRY TO RETRAIN SENSOR - WOULD NOT RETRAIN - REPLACE WITH NEW AND RETRAIN SENSORS - ADJUST ALL AIR PRESSURES - ALL WORKING AS DESIGNED</t>
  </si>
  <si>
    <t>1FD8W3HT8LED78216</t>
  </si>
  <si>
    <t>CUSTOMER STATES vehicle has tpms light on check and advise</t>
  </si>
  <si>
    <t>tested tpm sensors found left front tpms not reading replaced vehicle ok at this time</t>
  </si>
  <si>
    <t>1FT8W3BT2LED92559</t>
  </si>
  <si>
    <t>TPMS WARNING LIGHT ON ALL THE TIME AFTER STARTING, SHOWS FAULT MESSAGE AS WELLL</t>
  </si>
  <si>
    <t>VERIFY TPMS WARNING ON PERFORM BCE SELF TEST CODE B124D 02 FOLLOW PPOINT TEST C1 Y CODE B124D C2 Y CODE PRESENT C3 NO SPARE TIRE IN USE C4 NO WARNING STILL ON C5 NO RT REAR WILL NOT TRAIN E1 NO RT REAR WONT TRAIN E2 NO RT REAR WONT TRAIN STILL REPLACED DEFECTIVE RIGHT REAR TPMS SENSOR RETRAIN ALL SENSORS CLEAR CODE</t>
  </si>
  <si>
    <t>1FT8W3DT4LEE26000</t>
  </si>
  <si>
    <t>VERIFIED CONCERN/ TIRE SENSOR FAULT SHOWING IN MESSAGE CENTER. USED TPMS SENSOR TO RETRAIN TIRES, PASSENGER REAR INNER WHEEL TIRE SENSOR DID NOT RESPOND DURING REPROGRAM. RIGHT REAR INNER WHEEL TPMS SENSOR REQUIRES REPLACEMENT. INSTALLED NEW TPMS SENSOR TO REAR PASSENGER INNER TIRE. REPROGRAMED TIRES &amp; ALL TIRES RESPONDED CORRECTLY. FAULT LIGHT CLEARED FROM MESSAGE CENTER &amp; ROADTEST PASSED. RETURNED TOO CUSTOMER.</t>
  </si>
  <si>
    <t>3LN6L5A90LR617278</t>
  </si>
  <si>
    <t>CUSTOMER STATES THAT THE TIRE PRESSURE LIGHT IS ON AND FLASHING, CHECK AND ADVISE.</t>
  </si>
  <si>
    <t>TPMS INTERNAL FAULT FOUND TIRE LIGHT FLASHING. SCANNED FOR CODES AND FOUND CODE B124D. PERF PPT E. E1 YES, E2 YES, E3 NO, E4 NO, E5 YES, E6 NO, REPLACE TPMS SENSOR. R/R LR TPMS SENSOR. PERF SENSOR TRAINING, PERF TEST DRIVE. VERIFIED REPAIR. 1007AA .4 1552AA .4</t>
  </si>
  <si>
    <t>1FT7W2BT8MED78821</t>
  </si>
  <si>
    <t>248363A</t>
  </si>
  <si>
    <t>LC3Z-1007-B</t>
  </si>
  <si>
    <t>CUSTOMER STATES: CUST STATES WHEEL IS BAD. WILLNOT HOLD AIR WHEEL IN THE BED</t>
  </si>
  <si>
    <t>FOUND WHEEL TO BE LEAKING ON INSIDE IN MIDDLE DUE TO POROUS METAL REPLACED WHEEL AND RE TESTED OK AT THIS TIME 1007AA 0 .5</t>
  </si>
  <si>
    <t>1FT7W2BT0MEC03740</t>
  </si>
  <si>
    <t>L/R TIRE TPMS</t>
  </si>
  <si>
    <t>TPMS WAS NOT WORKING PROPERLY TIRED TO RETRAIN IT AND IT WOULD NOT TRAIN REPLACED TIRE SENSOR THEN MADE SURE IT WAS WORKING PROPERLY Sensor Assembly - Tire Pressure Replace</t>
  </si>
  <si>
    <t>1FT8W3DT4MEC89738</t>
  </si>
  <si>
    <t>197587A</t>
  </si>
  <si>
    <t>C/S RIGHT SIDE REAR OUTER TIRE PRESSURE SENSOR IS NOT WORKING, HAS TPMS FAULT</t>
  </si>
  <si>
    <t>VERIFIED CUSTOMER CONCERN. RIGHT SIDE OUTER TPMS SENSOR WAS NOT WORKING. VERIFIED WITH TOOL. DISMOUNTED TIRE AND REPLACED TPMS SENSOR. BALANCED TIRE AND RETRAINED ALL THE SENSORS. TIRE LIGHT IS GONE AND BACK TO NORM AL.</t>
  </si>
  <si>
    <t>1FT7W2BT2MEE03941</t>
  </si>
  <si>
    <t>563807B</t>
  </si>
  <si>
    <t>CUSTOMER STATES TIRE SENSOR LIGHT IS ON</t>
  </si>
  <si>
    <t>CUSTOMER STATES TIRE SENSOR LIGHT IS ON , THE TIRE INFLATION PRESSURE WAS CHECKED , THE TEST WERE DONE TO DETERMINATE A DAMAGED SENSOR AND THE LEFT REAR SENSOR WAS FOUND OUT OF RANGE, PROCEDURE FOR ITS REPLACEMENT.</t>
  </si>
  <si>
    <t>1FT8X3DT9MED01704</t>
  </si>
  <si>
    <t>TPMS LIGHT ILLUMINATED</t>
  </si>
  <si>
    <t>verified tpms light on in dashboard, trained tpms found FR tpms failed at this time. 12651D .2 1552AB .8 CAUSAL 1A189 replaced fr tpms as per wsm, during training fr passed. repair complete</t>
  </si>
  <si>
    <t>1FD8W3FT0MED04650</t>
  </si>
  <si>
    <t>100381D</t>
  </si>
  <si>
    <t>CUSTOMER STATES TPMS LIGHT IS ON. PLEASE CHECK AND ADVISE</t>
  </si>
  <si>
    <t>VERIFIED CUSTOMER CONCERN, SENSOR IS FAILING, INTERNALY FAULT, WOULD NOT TRAIN. REQUIRES REPLACEMENT. REPLACED SENSOR AND RETESTED, CONCERN FIXED</t>
  </si>
  <si>
    <t>1FA6P8CF9M5111052</t>
  </si>
  <si>
    <t>440546E</t>
  </si>
  <si>
    <t>TPMS SENSOR UNABLE TO BE RETRAINED DURING MPI</t>
  </si>
  <si>
    <t>CHECK AND DIAGNOSIS VEHICLE CONCERN, FOUND TIRE PRESSURE LIGHT ON AND ALL TIRE PRESSURE ARE SET TO SPECS, EEC TEST AND DIAGNOSIS ANY CODES, GETTING CODE B124D:02 FROM B/C/M PERFORM PINPOINT TEST E1 YES P/T E2 YES P/T E3 NO P/T E4 NO P/T E5 TRAIN ALL 4 T/P/M/S NO NOT ALL SENSORS TRAIN, P/T G1 NO P/T G2 NO FOUND BOTH REAR T/P/M/S WILL NOT TRAIN, BRAKE DOWN BOTH REAR TIRES REPLACE BOTH REAR T/P/M/S SENSOR AND PROGRAM TO VEHICLE.</t>
  </si>
  <si>
    <t>1FA6P8THXM5154316</t>
  </si>
  <si>
    <t>069081A</t>
  </si>
  <si>
    <t>Customer states RR TIRE TPMS SENSOR LIGHT ON</t>
  </si>
  <si>
    <t>HAS A BAD TPM SENSOR; REPLACE TPM SENSOR RETRAINED OK AT THIS TIME</t>
  </si>
  <si>
    <t>1FA6P8SJ4M5503670</t>
  </si>
  <si>
    <t>c/s warning light came on (pressure light tpms)</t>
  </si>
  <si>
    <t>Replaced tpms sensor (left rear)</t>
  </si>
  <si>
    <t>1FT7W2BT2MEC69027</t>
  </si>
  <si>
    <t>671097A</t>
  </si>
  <si>
    <t>CUST STATES TIRE FAULT</t>
  </si>
  <si>
    <t>PERFORMED TPMS DIAG , CHECKED FOR DTC IN THE BCM FOUND B1182, PERFORMED PIN POINT TEST ASPER DTC FOUND L/F AND R/R TPMS FAULT NEEDED TO REMOVE TIRE AND REPLACE</t>
  </si>
  <si>
    <t>1FA6P8TH2M5134612</t>
  </si>
  <si>
    <t>905301A</t>
  </si>
  <si>
    <t>TPM SENSOR WONT TRAIN ON PASS FT TI RE</t>
  </si>
  <si>
    <t>DIAG TIME. ONE TPMS REPLACED AND RE TRAINED</t>
  </si>
  <si>
    <t>1FATP8UHXM5120782</t>
  </si>
  <si>
    <t>627221A</t>
  </si>
  <si>
    <t>FOUND TPMS SENSOR NOT RESPONDING, REPLACED</t>
  </si>
  <si>
    <t>1FT8W3DT2MEC83288</t>
  </si>
  <si>
    <t>B1284</t>
  </si>
  <si>
    <t>INITIAL DIAGNOSTIC FOR CUSTOMER COMPLAIN == 124,95$ CUSTOMER STATES THAT TPMS LIGHT IS ON IN DASH CONTINUE REPAI R FROM WORK ORDER SH79774</t>
  </si>
  <si>
    <t>replaced faulty tpms sensor reseted tpms sensor wheels torqued at 165ft lb</t>
  </si>
  <si>
    <t>1FT7W2A65MEC33053</t>
  </si>
  <si>
    <t>018059B</t>
  </si>
  <si>
    <t>CUSTOMER STATES TIRE MONITORS IN OP</t>
  </si>
  <si>
    <t>REPLACED BOTH REAR TPMS MONITORS 1007AG .9</t>
  </si>
  <si>
    <t>1FDRF3HN2MED09383</t>
  </si>
  <si>
    <t>081837D</t>
  </si>
  <si>
    <t>CHECK FOR TPMS LIGHT IS ON</t>
  </si>
  <si>
    <t>VERIFY CONCERN DG LEFT REAR INNER TPMS FAILED.RR INNER WHEEL REPLACE TPMS RETRAIN RETEST OK</t>
  </si>
  <si>
    <t>1FD8X3GT2MED99076</t>
  </si>
  <si>
    <t>C/S THE TPMS FAULT MESSAGE IS ON</t>
  </si>
  <si>
    <t>VERIFY FOUND TPMS FAULT RETRAIN FAILEDREMOVE AND REPLACED REAR OUT TPMS SENSORREPAIR OKIS A ADD ON</t>
  </si>
  <si>
    <t>1FT8W3BT3MEE00654</t>
  </si>
  <si>
    <t>CHECK AND ADVISE PASSENGER FRONT TIRE SENSOR INOP-NOT REGISTERING</t>
  </si>
  <si>
    <t>VERIFY CUSTOMER CONCERN, PERFORM A TPMS SENSOR RELEARN. VERIFY THAT PS FRONT TPMS SENSOR NOT WORKING RECOMMEND REPLACE TMPS SENSOR. REPLACE TPMS SENSOR AS PER WSM. SET TIRE PRESSURE TO OEM SPEC. INSTALL TIRE AND PERFROM TPMS RE-LEARN. WORKING. CC:42 CP:; 1A189 1552AA 0.5</t>
  </si>
  <si>
    <t>1FT7W2BN3MED26059</t>
  </si>
  <si>
    <t>211986D</t>
  </si>
  <si>
    <t>TIRES C/S DASH READS TPMS SENSOR RIGHT REAR AT 0 PSI CK AND ADVISE</t>
  </si>
  <si>
    <t>CKD AND VERIFY CONCERN TPMS SENSOR ERROR ON MESSAGE SCREEN - ATTEMPT TO TRAIN ALL SENSORS AND RIGHT REAR SENSOR WONT READ - R&amp;R SENSOR IN R/R TIRE AND THEN TRAIN ALL SENSORS AND ALL OK AT THIS TIME</t>
  </si>
  <si>
    <t>1FT8W3DT2MED11137</t>
  </si>
  <si>
    <t>696491A</t>
  </si>
  <si>
    <t>CUSTOMER STATES THE DRIVER REAR OUTER DUAL TPMS IS NOT WORKING</t>
  </si>
  <si>
    <t>VERIFIED CONCERN. TRIED TO REPROGRAM TPMS BUT UNSUCCESSFUL. FOUND TPMS TO BE FAULTY. REPLACED TPMS AND RE-TRAINED. NEW TPMS INSTALLED AND PROGRAMMED NOW FULLY OPERATIONAL.</t>
  </si>
  <si>
    <t>1FA6P8TH5M5102852</t>
  </si>
  <si>
    <t>221464A</t>
  </si>
  <si>
    <t>ADDITIONAL - TIRE PRESSURE SENSOR FAULTY, DIAGNOSE</t>
  </si>
  <si>
    <t>1552AA0.4 RF TPMS NOT WORKING, REPLACED SENSOR.</t>
  </si>
  <si>
    <t>1FT8W3DN7MEC92683</t>
  </si>
  <si>
    <t>LOW TIRE LIGHT ON customer states T.P.M.S. light is on</t>
  </si>
  <si>
    <t>verified customers concern. no tsbs or ssms. ran ppt c in wsm 204-04b. c1y 2y 3n 4n 5n e1n 2n. replaced lf and rr outer sensor. trained sensors. concern no longer present.</t>
  </si>
  <si>
    <t>1FA6P8CF0M5156879</t>
  </si>
  <si>
    <t>305342B</t>
  </si>
  <si>
    <t>25 C/S: TIRE REPAIR &amp; BALANCE FRONT DRIVER TIRE LOW P RESSURE</t>
  </si>
  <si>
    <t>PASSENGER TIRE REPLACED IN PROGRESS OF RE-LEARN OF TIRE PRESSURE MONITORING SENSORS PASSENGER REAR SENSOR CAME UP FAULTY DUE TO SCANNER UNABLE TO PICK UP TIRE PRESSURE MONITORING SENSOR SIGNAL FROM SENSOR ITSELF. TIRE PRESSURE MONITORING SENSOR REMOVED AND REPLACED WITH NEW AND SCANNER PICKING UP SIGNAL FROM SENSOR. TEST OK SENSOR NOW WORKING. CASUAL 1A189</t>
  </si>
  <si>
    <t>1FD8X3FT0MEC09597</t>
  </si>
  <si>
    <t>BC3Z-1015-D</t>
  </si>
  <si>
    <t>BC3Z</t>
  </si>
  <si>
    <t>CUSTOMER STATES INNER WELD ON THE FRONT PASSENGER RIM IS CRACKING. CHECK AND ADVISE</t>
  </si>
  <si>
    <t>PULLED VEHICLE IN AND RACKED IT. APPLIED TIRE SOAP TO RIM. VERIFIED LEAK AT INNER WELD ON THE RIM. RECOMMEND RIM REPLACEMENT. DISMOUNTED TIRE AND MOUNTED NEW TIRE TO THE NEW RIM. PASSENGER FRONT RIM IS NO LONGER LEAKING. OK AT THIS TIME. RELEASED VEHICLE BACK TO CUSTOMER. 1007AA0.5</t>
  </si>
  <si>
    <t>1FDXE4FN2MDC37562</t>
  </si>
  <si>
    <t>CUSTOMER STATES, TPMS WARNING LIGHT STAYS ON EVEN THOUGH TIRE PRESSURE IS GOOD. - ADVISE</t>
  </si>
  <si>
    <t>CONFIRMED CUSTOMERS CONCERN. PULLED VEHICLE INTO BAY, USED IDS AND PULLED CODES AND FOUND CODE B124D:02 Tire Pressure Sensor: General Signal Failure. FOLLOWED PPT B PER WSM. B1 - NO B2 - YES B3 - NO B4 - ONLY FRONT TPMS TRAINED. VERIFIED CORRECT SENSOR ARE INSTALLED. REPLACED SENSORS THAT DID NOT TRAIN REMOVED AND REPLACED ALL REAR SENSOR PER PPT B. TRAINED ALL SENSOR AND SET TO CORRECT PRESSURE. TEST DROVE VEHICLE AND VERIFIED REPAIR.</t>
  </si>
  <si>
    <t>1FT8W3BT4MEC97227</t>
  </si>
  <si>
    <t>090676F</t>
  </si>
  <si>
    <t>Customer states tire pressure monitor warning comes on</t>
  </si>
  <si>
    <t>verified cocnern tmps sensor on right rear would not train replaced sensor</t>
  </si>
  <si>
    <t>1FD8W3HT0MED97974</t>
  </si>
  <si>
    <t>047822G</t>
  </si>
  <si>
    <t>Customer states TPMS LIGHT IS ON</t>
  </si>
  <si>
    <t>get vehicle verifty concern for the left rear outter and right rear outter sensors to not be reading on the cluster. no dtcs retrieved. no tsbs or ssms for this concern. spare tire is not installed and all tire pressures are at spec on door. go to wsm section 204-04B symtom chart. directed to go to ppt E.; E1) RIGHT REAR OUTTER AND LEFT REAR OUTTER NOT READING OR TRAIN; E2) ROTATE WHEEL AND RETEST SAME CONCERN. CORRECT SENSORS ARE INSTALLED. DISMOUNT TIRE AND INSPECT NO DAMAGE FOUND TO SENSORS DIRECTED TO REPLACE AND RETEST. ; Remove and replace the left rear and right rear outter tpms sensors and retrain. reinspect and found all sensors are now reading correctly and no tpms light on. repaired concern.; replace left rear and rightr rear outer tpms sensors</t>
  </si>
  <si>
    <t>1FDEE3FK8MDC09515</t>
  </si>
  <si>
    <t>448182D</t>
  </si>
  <si>
    <t>PERFORM QUALITY CARE INSPECTION COURTSEY 37POINT VEHICLE SAFETY INSPECTION</t>
  </si>
  <si>
    <t>VERIFIED TPMS LIGHT IS ON PERFORM KOEO, KOEC B124D PERFORM PINPOINT TEST B1 CHECK THE BCM (BODY CONTROL MODULE) DIAGNOSTIC TROUBLE CODES (DTCS) VERIFIED ONLY B124D PRESENT B2 CHECK THE BCM (BODY CONTROL MODULE) TPMS (TIRE PRESSURE MONITORING SYSTEM) STATUS (TPMS_STATUS) PID (PARAMETER IDENTIFICATION) AND SENSOR IDENTIFIERB2 CHECK THE BCM (BODY CONTROL MODULE) TPMS (TIRE PRESSURE MONITORING SYSTEM) STATUS (TPMS_STATUS) PID (PARAMETER IDENTIFICATION) AND SENSOR IDENTIFIERS NO FAULT PRESENT B3 CARRY OUT THE TPMS (TIRE PRESSURE MONITORING SYSTEM) SENSOR TRAINING PROCEDURE RIGHT FRONT AND DRIVERS REAR TIRES DO NOT SOUND THE HORN THE OTHERS ARE WORKING B4 ATTEMPT TO TRAIN THE TPMS (TIRE PRESSURE MONITORING SYSTEM) SENSORS AGAIN SAME RESULTS AS PINPOINT TEST B3 REPLACE SENSORS AND RECHECKED</t>
  </si>
  <si>
    <t>1FDXE4FN6MDC08579</t>
  </si>
  <si>
    <t>196043B</t>
  </si>
  <si>
    <t>CUSTOMER STATES THE L/R/O TPMS DOES NOT READ -70PSI FRONT - 80PSI REAR</t>
  </si>
  <si>
    <t>VERIFIED CUSTOMER`S CONCERN PRIOR TO SERVICE BY ATTEMPTING TO LOCATE SENSOR WITH SPECIAL TOOL, THE TOOL WOULD NOT LOCATE THE SENSOR, ATTEMPTED TO RETRAIN ALL TIRE SENSORS AS WELL, LR O TPMS WOULD NOT RETRAIN. REPLACED TPMS SENSOR, RETRAINED ALL TIRE SENSORS SUCCESSFULLY, NO FURTHER CONCERNS.</t>
  </si>
  <si>
    <t>1FT8W3BT7MED90548</t>
  </si>
  <si>
    <t>CUSTOMER STATES TPMS FAULT LIGHT ON</t>
  </si>
  <si>
    <t>CP 1A189 VERRIFIED CONCERN RIGHT FRONT TPMS WONT COMMUNICAT REPLACED SENSOR</t>
  </si>
  <si>
    <t>1FD7X2B61MED98489</t>
  </si>
  <si>
    <t>156721A</t>
  </si>
  <si>
    <t>OWNER REPORTS THE TPMS LIGHT STAYSO N</t>
  </si>
  <si>
    <t>INSPECTED VEHICLE FOR CUSTOMER CONCERN OF TPMS LIGHT STAYING ON. UPON INSPECTION I WAS ABLE TO FIND THE FRONT LEFT TPMS SENSOR WAS INOPERATIVE AND NOT READING WHEN SCANNED BY THE TIRE TRAINING MACHINE. PERFORMED TPMS REPLACEMENT AS PER INSTRUCTIONS. RE INSTALLED TIRE AND PERFORMED TIRE TRAINING MODE ON VEHICLE. TPMS LIGHT NO LONGER PRESENT AT THIS TIM E.</t>
  </si>
  <si>
    <t>1FA6P8R08M5553405</t>
  </si>
  <si>
    <t>MISC program tpms sensors to the vehicle</t>
  </si>
  <si>
    <t>diag and tried to perform tire-sensor program and wirelessly performed w/snap-on scanner. found sensors to be wrong sensors. R&amp;R 4 tire pressure sensors. road test. okay at this time. KW</t>
  </si>
  <si>
    <t>1FT8W3DT5MED64608</t>
  </si>
  <si>
    <t>A3255</t>
  </si>
  <si>
    <t>right rear innertpms will not train</t>
  </si>
  <si>
    <t>right rear inner tpms will not train, internal defect replaced sensor ,, okay now</t>
  </si>
  <si>
    <t>1FT8W3DT8MEC45998</t>
  </si>
  <si>
    <t>053898A</t>
  </si>
  <si>
    <t>c/s truck tire sensor light comes on</t>
  </si>
  <si>
    <t>RIGHT FRONT TIRE SENSOR NOT WORKING PROPERLY; CHECK TIRE SENSOR REPROGRAM RH FRONT TIRE WOULD NOT PROGRAM REPLACE RH FRONT SENSOR AND PROGRAM ROAD TEST VERIFY REPAIR</t>
  </si>
  <si>
    <t>1FT8W3BT5MED00071</t>
  </si>
  <si>
    <t>817930F</t>
  </si>
  <si>
    <t>C/S: CUSTOMER STATES THAT THE TPMS SENSORS ARE NOT READING AT ALL NOT OR NOT READING CORRECTLY. PLEASE CHECK AND ADVISE .</t>
  </si>
  <si>
    <t>PERFORMED REPLACEMENT OF LEFT FRONT, RIGHT REAR AND LEFT REAR TPMS DUE TO BEING INOP AND NOT COMMUNICATING TO VEHICLE. AFTER REPLACEMENT PERFORMED RETEST ALL AT NORMAL OPERATION AT THIS TIME NO FURTHER ACTION NEEDED.</t>
  </si>
  <si>
    <t>1FT7W2BT9MED37274</t>
  </si>
  <si>
    <t>F0R14</t>
  </si>
  <si>
    <t>338477C</t>
  </si>
  <si>
    <t>c/i warning of rubber air sensors</t>
  </si>
  <si>
    <t>proceeded to verify the unit and the rubber message was found on the screen and it was proceeded to verify the rubber presses. All the rubbers were in its specification and it was proceeded to perform a training to the rubbers with the tpms tool. In that same was found that the unit did not record the rf sensor and the rr proceeded to remove rubbers and mount both sensors the training mode was performed again</t>
  </si>
  <si>
    <t>1FDRF3F60MED75488</t>
  </si>
  <si>
    <t>090746F</t>
  </si>
  <si>
    <t>Customer states TPMS INOP</t>
  </si>
  <si>
    <t>TECH VERIFIED CUSTOMERS CONCERN AND FOUND WILL NEED TPMS SENSORS; TECH REMOVED AND REPLACED TPMS SENSORS AS PER WSM</t>
  </si>
  <si>
    <t>1FA6P8CF7M5135236</t>
  </si>
  <si>
    <t>CUSTOMER STATES TPMS SENSOR FAULT</t>
  </si>
  <si>
    <t>TPMS SENSOR FAULT R/L VERIFIED TPMS SENSOR NOT WORKING, REPLACED SENSOR, R/R VERIFIED AND CONFIRM REPAIR, RETRAINED SENSOR SET TIRE PRESSURE TO SPEC</t>
  </si>
  <si>
    <t>*-1552-*</t>
  </si>
  <si>
    <t>1FT8W2BT8MED76412</t>
  </si>
  <si>
    <t>LOW TIRE LIGHT CUSTOMER STATES LOW TIRE LIGHT IS ON</t>
  </si>
  <si>
    <t>CHECK FOR LOW TIRE RAN SELF TEST B124D TPMS SENSOR FAULT FOUND R/F NOT READING</t>
  </si>
  <si>
    <t>1FA6P8TH4M5156076</t>
  </si>
  <si>
    <t>BODY / CHASSIS / ELECTRICAL (BCE) (14A068/ 14B205/ 14C708/ 14D212/ 14F546/ 14G371/ 14G490/ 14G617/ 14G618/ 15604/ 15K600) - TEST. DIAGNOSTIC PIN POINT TEST. SENSOR ASSEMBLY - TIRE PRESSURE - REPLACED RIGHT REAR TIRE PRESSURE SENSOR</t>
  </si>
  <si>
    <t>1FD8W3GN6MED61919</t>
  </si>
  <si>
    <t>943572C</t>
  </si>
  <si>
    <t>CS..TPMS SENSOR FAULT LIGHT ON</t>
  </si>
  <si>
    <t>TECH PERFORMED TPMS RELEARN AND ALL BUT THE RF TIRE DID NOT RESPOND TECH REPLACED ALL TPMS SENSORS EXCEPT RF</t>
  </si>
  <si>
    <t>1FD8W3HT2MED41065</t>
  </si>
  <si>
    <t>CUSTOMER STATES TIRE PRESSURE SENSORS ARE SHOWING 40 PSI ON DASH BUT MEASURING 75 PSI WHEN MANUALLY CHECKED WITH CUSTOMER`S GAUGE</t>
  </si>
  <si>
    <t>12651D .2 1552AA .5 VERIFIED CUSTOMER CONCERN. PERFORMED TPMS SENSOR RELEARN, FOUND PASSENGER REAR OUTER TIRE SENSOR WAS FAULTY. REPLACED SENSOR AND RELEARNED ALL TPMS SENSORS. SET TIRE PRESSURES AT 70 PSI</t>
  </si>
  <si>
    <t>1FT8W3BT8MEE16221</t>
  </si>
  <si>
    <t>920419A</t>
  </si>
  <si>
    <t>CUSTOMER STATES TPMS LIGHT WILL NOT RESET - REPORT</t>
  </si>
  <si>
    <t>Verified customers concern tpms will not reset, tested left rear tpms sensor and found dead, removed tire, replaced tpms sensor with new, adjusted all tire pressures to spec and performed relearn, verified operating as designed.</t>
  </si>
  <si>
    <t>1FA6P8TH8M5154542</t>
  </si>
  <si>
    <t>CUSTOMER STATES TPMS SENSOR FAULT WARNING MESSAGE IS DISPLAYED ON DASH. CHECK ALL SENSORS FOR FAULTS AND REPLACE UNDER WARRANTY IF NEEDED</t>
  </si>
  <si>
    <t>CODE 42// 1A189 VERIFIED CONCERN RIGHT REAR TPMS SENSOR WILL NOT REGISTER. PERFORMED RETRAIN PROCEDURE AND SENSOR DOES NOT TRAIN, REMOVED TIRE AND NO DAMAGE TO SENSOR, REPLACED SENOR REBALANCED TIRE WHEEL ASSEMBLY AND PROGRAMMED SENSOR. CONCERN CORRECTED</t>
  </si>
  <si>
    <t>1FDXE4FN8MDC33662</t>
  </si>
  <si>
    <t>Customer States inside rear wheel is not reading properly for tpms check and advise</t>
  </si>
  <si>
    <t>TESTED AND RETRAINED ALL TPMS SENSORS, FOUND INSIDE REAR WHEEL NOT PROGRAMMING TPMS, REPLACED TPMS SENSOR AND TRAINED TO VEHICLE, ALL GOOD AT THIS TIME</t>
  </si>
  <si>
    <t>1FD8W3HN2MED57817</t>
  </si>
  <si>
    <t>789438B</t>
  </si>
  <si>
    <t>TPMS LIGHT IS ON CHECK AND ADVISE</t>
  </si>
  <si>
    <t>VERIFIED CUSTOMER CONCERN FOUND TPMS FAULT LIGHT ON, SET ALL TIRE PRESSURES AND LIGHT STAYED ON, PUT VEH INTO TPMS TRAINING MODE AND TRIED TO TRAIN ALL THE SENSORS FOUND THE LEFT REAR OUTER SENSOR WOULD NOT RETRAIN. REPLACED LEFT REAR OUTER SENSOR AND RETRAINED SENSORS AGAIN AND THEY ALL TRAINED, RETURNED VEH TO C USTOMER</t>
  </si>
  <si>
    <t>1FT8W3BT2MEC54828</t>
  </si>
  <si>
    <t>PERFORM DIAGNOSIS CUSTOMER STATES TPMS LIGHT ON</t>
  </si>
  <si>
    <t>VERIFIED THE CUSTOMER`S CONCERN. CHECKED OASIS FOR ANY BULLETINS, SSM`S, AND SERVICE HISTORY AND FOUND NO DOCUMENTS RELATED TO THE VEHICLE`S CONCERN. ACCESSED THE DIAGNOSTIC PORT AND PERFORMED A SCAN USING THE FDRS TO FIND DIAGNOSTIC TROUBLE CODE B124D:8A WHICH IS RELATED TO PRESSURE SENSOR GENERAL SIGNAL FAILURE. PERFORM OASIS PTS PIN POINT TEST II1-YES I2-NO I3-YES I4-NO I5-NO I16-YES I17-YES CONCERN STILL PRESENT. FOUND REAR TIRE AIR PRESSURE SENSORS HAVE NO SIGNAL.REMOVED AND REPLACED REAR TIRE AIR PRESSURE SENSORS. RESET LOW TIRE PRESSURE LIGHT. CLEARED ALL CODES &amp; VERIFIED CODES DID NOT RETURN. ROAD TESTED VERIFIED REPAIRS. THE SYSTEM IS OPERATING AS DESIGNED.</t>
  </si>
  <si>
    <t>1FT8W3DT3MEC06722</t>
  </si>
  <si>
    <t>031704F</t>
  </si>
  <si>
    <t>TIRE PRESSURE FAULT LIGHT ON</t>
  </si>
  <si>
    <t>CHECK AND VERIFY 2 SENSORS OUT RIGHT REAR OUTER AND RIGHT FRONT SENSOR NOT RESPONDING REPLACED WITH NEW SENSORS OK AT THIS TIME; 1552AB0.8; 12651D0.2</t>
  </si>
  <si>
    <t>1FT7W2BT7MED95321</t>
  </si>
  <si>
    <t>TPMS WILL NOT TRAIN. REF RO: 127944 DTD: 4/3/23 ACCRUED MILES: 0</t>
  </si>
  <si>
    <t>VERIFY L/F TPMS WILL NOT TRAIN,REPLACE WITH NEW AND RETRAIN</t>
  </si>
  <si>
    <t>1FT7W2BT2MED37794</t>
  </si>
  <si>
    <t>394091A</t>
  </si>
  <si>
    <t>TIRE FAULT</t>
  </si>
  <si>
    <t>VERIFIED CONCERN, BCE DIAGNOSIS, ATTEMPTED TO TRAIN TPMS, LEFT FRONT WOULD NOT TRAIN. REPLACED LEFT FRONT TPMS AND TRAINED SENSOR. TIRE FAULT DID NOT RETURN.</t>
  </si>
  <si>
    <t>1FT7X2B62MEC64160</t>
  </si>
  <si>
    <t>B3260</t>
  </si>
  <si>
    <t>CONCERN; FRONT PASSENGER TPMS NOT WORKING MSG IN CLUSTER</t>
  </si>
  <si>
    <t>CAUSE; DEFECTIVE RH FRONT SENSOR CORRECTION; 181; AJUST AIR IN 4 TIRE WAS UNEVENT, RETRIEVED DTC GENERAL SIGNAL FAULT TRY TO TRAIN TPMS SYSTEM CANT NOT FRONT RIGHT NOT RESPONDING CHECK DATA LOOGER NO COMMUNICATION WITH THIS WHEEL TAKE ROTONDA TESTER NO SIGNAL FROM RIGHT FRONT WHEEL PRESSURE SENSOR NEED NEW SENSOR, INSTALLED NEW TPMS. OK NOW</t>
  </si>
  <si>
    <t>1FA6P8CF1M5127925</t>
  </si>
  <si>
    <t>C/S: TPMS LIGHT FLASHING</t>
  </si>
  <si>
    <t>VERIFIED CONCERN. SCAN DTC, FOUND B124D;02. PERFORM PPT E. E1 YES, E2 YES, E3 NO, E4 NO, E5 NO. REFER TO PPT G. G1 NO, G2 NO. REMOVE AND REPLACE THE RIGHT REAR TPMS SENSOR. PERFORM SENSOR TRAINING. CLEAR DTC`S. ADJUSTED ALL PRESSURES. ROAD TESTED, PASS.</t>
  </si>
  <si>
    <t>1FA6P8CF0M5118617</t>
  </si>
  <si>
    <t>429246B</t>
  </si>
  <si>
    <t>CUSTOMER STATES TIRE PRESSURE MONITOR NOT WORKING LEFT FRONT</t>
  </si>
  <si>
    <t>PERFORMED PINPOINT TEST AFTER VERIFYING THE CLIENTS CONCERN. PINPOINT TEST INDICATED THE LEFT FRONT SENSOR HAD NO COMMUNICATION AND WAS UNABLE TO BE REPROGRAMMED. DISMOUNTED TIRE TO INSPECT SENSOR FOUND NO DAMAGE TO SENSOR. REPLACED TPMS SENSOR AND RETRAINED THE SYSTEM AND VERIFIED THE CLIENTS CONCERNED WAS RESOLVED AFTER REPLACEMENT .</t>
  </si>
  <si>
    <t>1FT8W3DT8MED11756</t>
  </si>
  <si>
    <t>Diagnostic system electric tire pressure indicator remains on in the dashboard 6982.</t>
  </si>
  <si>
    <t>Confirms the 2 front tpms do not respond. Gets an estimate for 2 tpms. Defects the 2 front wheels and tires and the tpms are in good condition. Replaces the 2 tpms and wind all up. Adjust the pressure and reprogram the 6 tpms and all functions well. 1a189 code x2 garage door break, wait to get outside.</t>
  </si>
  <si>
    <t>1FDRF3HT7MDA15224</t>
  </si>
  <si>
    <t>VERIFIED CONCERN. FOUND LEFT REAR INNER TPMS WILL NOT TRAIN. INSPECT SENSOR, NO DAMAGE. REPLACE TPMS SENSOR &amp; RETEST, OK</t>
  </si>
  <si>
    <t>1FA6P8TH9M5120609</t>
  </si>
  <si>
    <t>295405C</t>
  </si>
  <si>
    <t>INSTALL TPMS SENSOR IN PASS REAR</t>
  </si>
  <si>
    <t>TPMS FAULT LIGHT WAS ON FRO THE PASSENGER REAR TIRE, TRIED TO RELEARN SENSOR. FAILED, NECESSARY TO REPLACE. 1A189 15524AA 0.4</t>
  </si>
  <si>
    <t>1FA6P8TH5M5151209</t>
  </si>
  <si>
    <t>304443A</t>
  </si>
  <si>
    <t>MISC CUST STATES TIRE LIGHT ON PLEASE CHECK AND ADVIS E</t>
  </si>
  <si>
    <t>VERIFIED TIRE LIGHT ON,INSPECTED ALL FOUR TIRES CHECKED ALL TIRE MONITERS AND FOUND THE LEFT FRONT TIRE PRESSURE MONITER INOP REPLACED TIRE SENSOR RECHECKED SYSTEM ALL OK</t>
  </si>
  <si>
    <t>1FA6P8CF8M5121393</t>
  </si>
  <si>
    <t>1FT8W3BN9MEC90677</t>
  </si>
  <si>
    <t>Customer states tire sensor left ft tire sensor inop also check tires for nails</t>
  </si>
  <si>
    <t>DIAGNOSED AND REPLACED TPMS SENSOR</t>
  </si>
  <si>
    <t>1FDWE3FN2MDC27183</t>
  </si>
  <si>
    <t>CUSTOMER STATES THE TIRE PRESSURE SENSOR FAULT WARNING MESSAGE IS ON, CHECK &amp; ADVISE</t>
  </si>
  <si>
    <t>RIGHT REAR OUTER TIRE SENSOR FAULTY SUBLET-SENSOR ASSEMBLY - TIRE PRESSURE (1552/ 1A150/ 1A189) - REPLACED RIGHT REAR OUTER TIRE PRESSURE SENSOR AND RETRAINED</t>
  </si>
  <si>
    <t>1FT8W3DT9MED77913</t>
  </si>
  <si>
    <t>327698A</t>
  </si>
  <si>
    <t>CUST STATES LEFT FRONT TIRE IS LEAKING AIR FROM VALVE STEM AGAIN</t>
  </si>
  <si>
    <t>verified cust concern, Replaced valve stem in left front</t>
  </si>
  <si>
    <t>1FA6P8CF8M5104139</t>
  </si>
  <si>
    <t>237753C</t>
  </si>
  <si>
    <t>CHECK AND ADVISE - TPMS IS NOT WORKING ON DRIVERS FRONT, DOESN`T SHOW PSI, SAYS SERVICE TPMS</t>
  </si>
  <si>
    <t>INSPECTED AND CONFIRMED TPMS SENSORS NOT READING CORRECTLY. SCANNED FOR CODES, NONE FOUND. DIRECTED TO PPT E, ATTEMPTED TO TRAIN SENSORS, FOUND ALL TIRES EXCEPT RR TPMS SENSOR TRAINED, DIRECTED TO PPT G, FOUND RR TPMS SENSOR REPLACEMENT NEEDED. REMOVED WHEEL AND DISMOUNTED TIRE, REMOVED AND REPLACED FAILED TPMS SENSOR. REINSTALLED TIRE &amp; RE-BALANCED. REINSTALLED ONTO VEHICLE &amp; RETRAINED TPMS, ALL SENSORS NOW READING COR RECTLY.</t>
  </si>
  <si>
    <t>1FA6P8CF8M5110488</t>
  </si>
  <si>
    <t>239465C</t>
  </si>
  <si>
    <t>TIRE PSI WARNING LIGHT IS ON ADVSIE</t>
  </si>
  <si>
    <t>TPMS FAULT PRESENT. SCAN FOR DTCS PRESENTED WITH CODE B124D:02. STARTED PINPOINT TEST E. STEP 2 VERIFY DTC BY ACTIVATING TIRE SENSORS WITH SPECIAL TOOL. SCANNED DTCS AGAIN. CODE STILL PRESENT. STEP 3 CHECK FOR SPARE TIRE BEING USED. NO SPARE TIRE PRESENT STEP 4 CHECK ALL TIRE PRESSURES AND ACTIVE SENSORS WITH SPECIAL TOOL AGAIN. TRIED TWO TIMES EACH PER INSTRUCTIONS. CODE STILL SET. STEP 5 TRAIN SENSORS TO VEHICLE WITH SPECIAL TOOL. LR SENSOR FAILED TRAINING. CONTINUE TO PINPOINT TEST G STEP 1 TRAIN SENSORS. 3 OF 4 SENSORS TRAIN SUCCESSFULLY. STEP 2 REPLACE ANY TPMS SENSORS THAT DID NOT TRAIN. REMOVED LR WHEEL AND TIRE. DISMOUNTED TIRE FROM WHEEL. REMOVED AND REPLACED TPMS SENSOR AND VALVE STEM. MOUNTED TIRE ON WHEEL AND PERFORMED BALANCE. TRAINED SENSORS. SENSOR TRAINING COMPLETE FAULT CODE NO LONGER SET.</t>
  </si>
  <si>
    <t>*-1A150-*</t>
  </si>
  <si>
    <t>1FT8W3DT1MEC63758</t>
  </si>
  <si>
    <t>CUSTOMER STATES THE TIRE LIGHT COMES ON</t>
  </si>
  <si>
    <t>CONFIRMED TIRE LIGHT IS ON, PERFORMED BCE TEST FOUND CODE B124D PERFORMED PP TEST I1 THROUGH I5 MONITORED PIDS FOUND VEHICLE NEEDS A TPMS SENSOR ON DS FRONT, REMOVED TIRE AND REPLACED SENSOR, INSTALLED TIRE TORQUED TIRE, RETRAINED SENSORS, RECHECKED DTCS, VEHICLE IS GOOD NOW</t>
  </si>
  <si>
    <t>1FD8X3G64MEC43261</t>
  </si>
  <si>
    <t>PC3Z-1109-A</t>
  </si>
  <si>
    <t>PC3Z</t>
  </si>
  <si>
    <t>K15</t>
  </si>
  <si>
    <t>LITE: REPAIR/LITE DUTY GUEST STATES WHILE DRIVING ALONG, VEHICLE QUIT PULLING IN GEAR, FOUND HAD R/R AXLE LOOSE AND HAD CAUGHT ON FIRE UNDERNEATH, HAD TO TOW IN</t>
  </si>
  <si>
    <t>verified concern, inspected right rear axle, removed rear wheels and tires, found axle bearing had failed and seized and found axle housing was damaged, was caught on fire, tires were blown, wheels scorched, brake caliper and bracket, and parking brake shoe and backing plate, disassembled, raised rear of vehicle and supported, removed left rear wheels, tires and brakes, removed driveshaft, prepared to remove axle housing from vehicle, add on air helper springs needed to be removed and mounting hardware, removed axle, had to cut axle tube to remove right axle to remove carrier, removed and transferred internal case races and pinion bearings to new housing, installed and assembled axle housing, reinstalled components and replaced components damaged as listed earlier, new brake caliper and bracket, brake pads and parking brake shoe on right rear, installed new wheels, tires and tire sensors, filled fluid and bled brakes, MTADDON for customer added equipment MTAXLE for removing entire axle</t>
  </si>
  <si>
    <t>E95</t>
  </si>
  <si>
    <t>1FT7W2BN2MEC69711</t>
  </si>
  <si>
    <t>409029D</t>
  </si>
  <si>
    <t>CUSTOMER STATES THE TPMS LIGHT IS ON TRY TO REPROGRAM PLEASE</t>
  </si>
  <si>
    <t>test and failed replaced right front tpms</t>
  </si>
  <si>
    <t>1FDXE4FN5MDC39211</t>
  </si>
  <si>
    <t>301788D</t>
  </si>
  <si>
    <t>CUSTOMER STATES THAT AFTER DRIVING FOR ABOUT 20 MINS BOTH REAR TIRE SENSORS SHOW A FAULT</t>
  </si>
  <si>
    <t>VERIFIED CUSTOMER CONCERN. FOUND DTC B124D PERFORMED PPT B. B1 NO, B2 YES, B3 NO, B4 YES. REPLACED 2 SENSORS OK NOW TIME PUNCHES ON LINE F ASR LINE</t>
  </si>
  <si>
    <t>1FDWE3FN4MDC33065</t>
  </si>
  <si>
    <t>TIRE PRESSURE SENSOR LIGHT FLASHING</t>
  </si>
  <si>
    <t>VERIFIED CONCERN. SCANNED FOR CODES-B1240:02-8A/ PERFORMED PPT 11Y,12N,13Y,15Y,LEADS TO FAILED RR INNER SENSORREPLACED RR INNER TIRE PRESSURE SENSOR,TRAINED ALL SENSORSCLEARED DTC. ROAD TESTED AND RETESTED TOVERIFY REPAIR</t>
  </si>
  <si>
    <t>1FA6P8TD9M5150366</t>
  </si>
  <si>
    <t>306073A</t>
  </si>
  <si>
    <t>0 C/S: CUSTOMER STATES THE TPMS LIGHT IS FLASHING PLEASE CHECK AND ADVISE</t>
  </si>
  <si>
    <t>CUSTOMER STATES TPMS LIGHT FLASHING, PERFORMED CHECK TIRE PRESSURE ON ALL 4 TIRES AND RE-LEARN SENSORS, NOTICE DRIVER REAR TPMS SENSOR NOT COMMUNICATING. WENT AHEAD AND REMOVE TIRE AND DISMOUNT TIRE REPLACE TPMS SENSOR RE-MOUNT TIRE TOP OFF AIR PRESSURE AND RE- LEARN ALL SENSOR AGAIN, ALL SENSORS PASS TPMS LIGHT TURND OFF.</t>
  </si>
  <si>
    <t>1FT7W2BT5MEC59642</t>
  </si>
  <si>
    <t>CUSTOMER STATES TPMS SENSOR ON PASSENGER FRONT WHEEL IS NOT READING</t>
  </si>
  <si>
    <t>FRONT RIGHT WOULD NOT RECONNECT REPLACED UNDER WARRANTY</t>
  </si>
  <si>
    <t>1FT7W2BT8MED78883</t>
  </si>
  <si>
    <t>c/s right front tire sesnor does not read intermittently says you do have to drive at least 20 mins right front tpms will stop rading c.s had done relearn process but did not fix the problem</t>
  </si>
  <si>
    <t>r/t to verify customer concern verified the tpms would go inop fdrs found code b124d:02 ppt c1 yes c2 yes c3 no c4 no c5 no ppt e e1 no e2 no check all sensor are correct installed replaced right front tpms sensor retested passed</t>
  </si>
  <si>
    <t>1FT7W2BT2MEE09660</t>
  </si>
  <si>
    <t>WHEEL/TIRE CONCERN- LEFT REAR WHEEL WILL NOT HOLD AIR</t>
  </si>
  <si>
    <t>INSPECT AND FOUND WHEEL BOROUS IN CENTER OF INSIDE OF WHEEL. NO DAMAGE SEEM REPLACED LEFT REAR WHEEL THERE WAS A SMALL PINHOLE IN CENTER OF RIM POSSIBLE CASTING CONCERN WHEN REMOVING TIRE SENSOR RUBBER VALVE STEM WAS DAMAGED NECESSARY TO REPLACE TO MAKE VEHICLE OPERATE AS DESIGNED</t>
  </si>
  <si>
    <t>1FT7W2B67MEC84617</t>
  </si>
  <si>
    <t>ELECTRICAL Customer states the driver rear tire is not reading.</t>
  </si>
  <si>
    <t>VERIFY CONCERN TRY TO RETRAIN LFT REAR TPMS SENSOR IT WOULD NOT TRAIN REPLACE LFT REAR TPMS SENSOR VERIFY REPAIR</t>
  </si>
  <si>
    <t>1FT7W2B69MED93581</t>
  </si>
  <si>
    <t>TIRE PRESSURE MONITOR SYSTEM SENSOR REPLACEMENT</t>
  </si>
  <si>
    <t>ok verified concern that tire light was on and left front tpm was not reading. tested sensor to se if was sending out signal and it was not. replaced lt frt tpms sensor and trained to vehicle.</t>
  </si>
  <si>
    <t>1FA6P8TH2M5111783</t>
  </si>
  <si>
    <t>B7234</t>
  </si>
  <si>
    <t>TIRE LIGHT CHECK AND REPORT ON RIGHT REAR TPMS SENSOR.CUSTOMER TOPPED U P TIRE PRESSURES AND DROVE FOR A FEW DAYS AND TPMS SENSOR DI D NOT RESET $90.00 PLUS TAXES</t>
  </si>
  <si>
    <t>VERIFIED CONCERN, CHECKED ALL TIRE PRESSURES. ALL WERE ARO UND 37PSI. TRAINED TPMS SENSORS... THE RIGHT REAR STILL STAT ING ABOUT 16PSI. CHECKED FOR CODES... NONE PRESENT TRAINED AN ALTERNATE WAY... THE READINGS MOVE. SENSOR IS NOT READING PROPERLY. SUSPECT TIRE SEALANT. 12651D 0.2, 12651DX1 0.1, 12651D45 0.3 DISMOUNT TIRE AND VERIFIED TIRE SEALANT CAUSED THE SENSOR TO BE INACCUARATE CLEANED OFF ALL THE SEALANT IN THE TIRE AND RIM. REPLACED SE NSON. MOUNT AND BALANCED WHEEL. TRAINED SENSORS AGAIN... ALL GOOD. 1552AA 0.4 MT CLEANING TIRE AND RIM 0.5</t>
  </si>
  <si>
    <t>1FDRF3HT9MDA00580</t>
  </si>
  <si>
    <t>WHEELS &amp; TIRES</t>
  </si>
  <si>
    <t>diag system;left front tire sensor defective diag system;left front tire sensor defective nec to replace left front tire sensor and relearn;ok after repair</t>
  </si>
  <si>
    <t>1FTRF3DN7MEC86676</t>
  </si>
  <si>
    <t>102559E</t>
  </si>
  <si>
    <t>CUSTOMER STATES TIRE SENSOR LIGHT O N</t>
  </si>
  <si>
    <t>BROKE DOWN RIGHT FT AND LR TIRE AND REPLACED TPM SENSORS AND TRAINED TORQUED WHEELS AND SET PRESSURE AND TRAINED TIRES OKAY.</t>
  </si>
  <si>
    <t>1FA6P8CF5M5137325</t>
  </si>
  <si>
    <t>FLAT REPAIR replace tpms on pass rear tire</t>
  </si>
  <si>
    <t>Customer stated she had a tire sensor fault light on her dash. We tried to reprogram TPMS, all but 1 sensor trained. Replaced passenger rear TPMs with a new one.</t>
  </si>
  <si>
    <t>1FT7W2B68MEE11987</t>
  </si>
  <si>
    <t>250254A</t>
  </si>
  <si>
    <t>CUST STATES CHECK TIRE SENSOR LIGHT ON CHECK AND ADVI SE</t>
  </si>
  <si>
    <t>LEFT REAR TIRE SENSOR DEAD REC NEW SENSOR</t>
  </si>
  <si>
    <t>1FT8W3DT9MEC01783</t>
  </si>
  <si>
    <t>234672B</t>
  </si>
  <si>
    <t>CUST STATES PASS REAR OUTTER TIRE SENSOR NOT READING CHECK AND ADVISE</t>
  </si>
  <si>
    <t>CONFIRMED TPMS NOT READING ON SCANNER, FOUND SENSOR IS DEAD. REPLACED SENSOR AND RELEARNED ALL TIRE POSITIONS, OPERATION NORMA L</t>
  </si>
  <si>
    <t>1FA6P8TH4M5104642</t>
  </si>
  <si>
    <t>378552A</t>
  </si>
  <si>
    <t>FOUND LEFT FRONT TIRE SENSOR NOT READING, REPLACED TIRE SENSOR.</t>
  </si>
  <si>
    <t>1FA6P8CF2M5133653</t>
  </si>
  <si>
    <t>052757B</t>
  </si>
  <si>
    <t>C/S THERE IS A TPMS SENSOR NOT WORKING CHECK AND ADVI SE</t>
  </si>
  <si>
    <t>12651D 0.2 1552AB 0.6 VERIFIED TMPS WARNING LIGHTS ON. DIAG TPMS. FOUND BOTH FRONT SENSORS WONT TRAIN. NEC TO REPLACE BOTH FRONT TPMS SENSORS AND TRAIN SENSORS. RETEST OK. BP 1A189 C C42</t>
  </si>
  <si>
    <t>1FA6P8CF7M5126245</t>
  </si>
  <si>
    <t>151386A</t>
  </si>
  <si>
    <t>CUST STATES TIRES SENSOR FAULT LIGHT IS COMING ON. CHECK AND ADVISE.</t>
  </si>
  <si>
    <t>VERIFY CUSTOMER CONCERN TIRE SENSOR FAULT LIGHT IS ON. PERFORM TIRE SENSOR CHECK, LEFT REAR TIRE SENSOR IS NOT COMMUNICATING, REMOVE TIRE TO ACCESS TPMS AND INSPECTED, NO DAMAGE ARE PRESENT. REPLACE TPMS SENSOR AND REPROGRAM ALL TPMS. CONCERN NOT LONGER PRESENT.</t>
  </si>
  <si>
    <t>1FT7W2BT7MEC25802</t>
  </si>
  <si>
    <t>595068A</t>
  </si>
  <si>
    <t>CUSTOMER STATES LEFT REAR TPMS SENSOR BAD, INTERMITTITENT HAPPENS EVERYDAY MULTIPLE TIMES A DAY PART IS IN PARTS</t>
  </si>
  <si>
    <t>CHECKED WITH IDS AFTER CHECKING TIRE PRESSUES. THERE WERE NO DTCS. PERFORMED PINPOINT TESTING BY WSM AND DETERMINED THE RF TPMS WAS BAD. NEW TPMS SENSOR INSTALLED</t>
  </si>
  <si>
    <t>1FA6P8CF9M5154063</t>
  </si>
  <si>
    <t>853879A</t>
  </si>
  <si>
    <t>C/S: CUSTOMER STATES THE DRIVER FRONT TPMS FAULT LIGHT ON PLEASE CHECK AND ADVISE</t>
  </si>
  <si>
    <t>TRIED TO TRAIN DRIVER FRONT TIRE TPMS SENSOR. FOUND THAT THE PASSENGER REAR TPMS SENSOR WOULD NOT TRAIN. RECOMMEND TO REPLACE AND RETRAIN PASSENGER REAR TPMS SENSOR. REPLACED &amp; RETRAINED PASSENGER REAR TPMS SENSOR</t>
  </si>
  <si>
    <t>1FD8X3HN4MEC96368</t>
  </si>
  <si>
    <t>820028E</t>
  </si>
  <si>
    <t>DIAGNOSED FAILED RF TPMS SENSOR, REPLACED TPMS SENSOR, RETESTED OK</t>
  </si>
  <si>
    <t>1FDXE4FN6MDC02930</t>
  </si>
  <si>
    <t>B6080</t>
  </si>
  <si>
    <t>635160C</t>
  </si>
  <si>
    <t>CUST STATES TPMS LIGHT IS ON</t>
  </si>
  <si>
    <t>CONFIRM TPMS LIGHT IS ON , CHECK TIRE PRESSURES GOOD , CHECK OASIS AND FOUND NO RELATED MESSAGES. PERFORM WSM 204-04B SYMPTOM CHART PPT E1(Y), E2(Y, SELF-TEST CODE B124D:02 ,B1(N),B2(PIDS DISPLAY ,FAULT R/F),B3(N),B4(Y NEEDS R/F TPMS SENSOR REPLACED)R&amp;R TIRE, REPLACED FAULTY WHEEL SENSOR NOT READING... DRIVERS FRONT... RE- TRAINED SYSTEM ,CLEAR CODES, 12651D 0.2,12651D45 0.3,12650D80 0.1, 1552AA 0.6HRS, 12650DX1 0.1</t>
  </si>
  <si>
    <t>1FT8W3DT1MED64895</t>
  </si>
  <si>
    <t>B2125</t>
  </si>
  <si>
    <t>Customer states the left rear tire blows when putting the wheel in order not to block the rear wheel valve so it is accessible.</t>
  </si>
  <si>
    <t>No part replaced the rear left outer tire valve.</t>
  </si>
  <si>
    <t>1FD7X3E60MEE11525</t>
  </si>
  <si>
    <t>Diagnosis Wheel Wheels Indicator Tpms Lighted.</t>
  </si>
  <si>
    <t>TPMS light ignites before right TPMS. Defective front right TPMS was replaced before right and again TPMS was all OK.</t>
  </si>
  <si>
    <t>1FT8W3DT7MEC96683</t>
  </si>
  <si>
    <t>416762A</t>
  </si>
  <si>
    <t>CUST.STATES- R/F TIRE LOSES AIR - 75 PSI</t>
  </si>
  <si>
    <t>FOUND THE VALVE STEM LEAKING AIR AND REPLACED, PROGRAMMED THE SENSOR</t>
  </si>
  <si>
    <t>1FT8W3BT4MEC64969</t>
  </si>
  <si>
    <t>B6086</t>
  </si>
  <si>
    <t>TIRE PRESSURE MONITOR SENSOR IS ON. CHECK ALL TIRE PRESSURES AND SENSORS.- ROAD TEST VEHICLE AFTER TO ENSURE LIGHT IS WORKING</t>
  </si>
  <si>
    <t>TIRE PRESSURE MONITOR SENSOR IS ON. CHECK ALL TIRE PRESSURES AND SENSORS.- ROAD TEST VEHICLE AFTER TO ENSURE LIGHT IS WORKING Confirmed non-reading tpms; -Filled air in tires according to factory spec; 60psi in the front and 80psi in the rear. -Attempted to re-train sensors, got all 4 sensors to read correctly. -Test drove vehicle to confirm operation of sensors, right-rear sensor began to not read at all about halfway through. Recommend replacement of tpms. replaced tpms sensor light is now off</t>
  </si>
  <si>
    <t>1FA6P8E04M5580302</t>
  </si>
  <si>
    <t>T4403</t>
  </si>
  <si>
    <t>TPS NOT PROGRAMMING AFTER REPLACEMENT OF TYRES</t>
  </si>
  <si>
    <t>INSPECTED ALL TPS SENSORS, NO SIGNS OF IMPACT DAMAGE, FAILURE WITHIN SENSOR. REMOVED AND REPLACED PSF &amp; DSR SENSOR, CODED ALL TO VEHICLE ROAD TESTED ALL OK    AS NOTED BY TECHNICIAN NO VISIBLE SIGNS OF DAMAGE TO TPS</t>
  </si>
  <si>
    <t>1FA6P8TD8M5106360</t>
  </si>
  <si>
    <t>533761C</t>
  </si>
  <si>
    <t>NV</t>
  </si>
  <si>
    <t>CUSTOMER STATES THERE IS A TPMS FAULT LIGHT ON PLEASE CHECK AND ADVISE</t>
  </si>
  <si>
    <t>VERIFIED CONCERN. PERFORMED SELF TEST. FOUND NO DTCS PRESENT. FOLLOWED WSM PPT G. G1: NO G2: NO. FOUND RIGHT REAR TPMS SENSOR FAILED INTERNALLY. REMOVED RIGHT REAR WHEEL. REPLACED RIGHT REAR TPMS SENSOR. REINSTALLED WHEEL. RETRAINED TPMS SENSORS. CONCERN NO LONGER PRESENT.</t>
  </si>
  <si>
    <t>1FA6P8TH2M5114568</t>
  </si>
  <si>
    <t>CUSTOMER STATES THIS IS A ON GOING PROBLEM WAS TOLD TO BRING IT TO THE SHOP WHEN THE TIRE LIGHT COMES ON. CUSTOMER STATES THE SERVICE TIRE PRESSURE SENSOR FAULT LIGHT IS ON AND ACTIVE RIGHT NOW.</t>
  </si>
  <si>
    <t>SCAN ALL 4 TPMS SENSORS. PASSENGER SIDE FRONT TIRE SENSOR IS NOT RESPONDING. BREAK DOWN R/F TIRE REMOVE AND REPLACE TPMS SENSOR AND RE INFLATE, SET TIRE PRESSURES TO SPEC AND RE TRAIN ALL TPMS SENSORS. TIRE LIGHT NO LONGER PRESENT. SCAN ALL 4 TPMS SENSORS. PASSENGER SIDE FRONT TIRE SENSOR IS NOT RESPONDING. BREAK DOWN R/F TIRE REMOVE AND REPLACE TPMS SENSOR AND RE INFLATE, SET TIRE PRESSURES TO SPEC AND RE TRAIN ALL TPMS SENSORS. TIRE LIGHT NO LONGER PRESENT.</t>
  </si>
  <si>
    <t>1FT7X2B64MEC28650</t>
  </si>
  <si>
    <t>090304D</t>
  </si>
  <si>
    <t>DURING SERVICE TECH NOTED TPMS LIGHT ON, DIAGNOSE AND ADVISE.</t>
  </si>
  <si>
    <t>CONFIRMED TPMS LIGHT ON. ALL PRESSURES SET TO SPEC OF 75 PSI FRONT AND 80 PSI REAR. ATTEMPTED TO TRAIN SENSORS. FOUND LEFT FRONT AND RIGHT REAR WILL NOT TRAIN. NEEDS TWO TPMS SENSORS. PARTS COVERED UNDER WARRANTY.; DURING WHEEL REMOVAL FOUND FROZEN WHEELS. STRAIGHT TIME OF 0.23 HOUR FOR FREEING UP TWO FROZEN WHEELS FOR TPMS SENSOR REMOVAL. REMOVED AND REPLACED LEFT FRONT AND RIGHT REAR TPMS SENSORS. RESET ALL PRESSURES TO SPEC OF 75 PSI FRONT AND 80 PSI REAR. RESET TPMS LIGHT AND FOUND ALL SENSORS TRAIN NOW. ROADTESTED AND FOUND GOOD. TPMS LIGHT STAYED OUT. RELEASED VEHICLE. LABOR OPS: STRAIGHT TIME FOR FROZEN WHEEL REMOVAL 0.23, TWO TPMS SENSORS 1552AB 0.8, FOR TOTAL OF 1.03 HOURS</t>
  </si>
  <si>
    <t>1FT8W3BT1MED36503</t>
  </si>
  <si>
    <t>822077A</t>
  </si>
  <si>
    <t>C/S: CUSTOMER STATES AFTER DRIVING ABOUT 15 -20 MINS CAN`T READ TIRE PRESSURE SENSO R</t>
  </si>
  <si>
    <t>REPLACED 3 TPMS SENSORS AND RE MOUNT AND BALANCED WHE ELS</t>
  </si>
  <si>
    <t>1FT7W2BT1MED14250</t>
  </si>
  <si>
    <t>CUSOTMER STATES THAT TPMS LIGHT IS ON</t>
  </si>
  <si>
    <t>REPLACED TPMS SENSORS AND TRAINED SYSTEM. VERIFIED REPAIR. OP CODES 1552AD AND 12651D APPLY TO THIS REPAIR.</t>
  </si>
  <si>
    <t>1FDXE4FN0MDC39360</t>
  </si>
  <si>
    <t>423294D</t>
  </si>
  <si>
    <t>CUSTOMER STATE CHECK TIRE FAULT LIGHT COME ON. CK AND ADVISE.</t>
  </si>
  <si>
    <t>VERIFIED CONCERN TRIED RETRAINING ALL SENSORS FIRST AND ROAD TESTED VEHICLE WENT ABOUT 5 MILES AND FAULT LIGHT CAME BACK ON TESTED SYSTEM WITH IDS AND FOUND NO CODES LOOKED AT DATA LOGGER FOR BCM AND FOUND NO SENSOR IDS PROGRAMMED IN BCM REMOVED ALL 6 WHEELS AND REPLACED ALL TPMS SENSORS TRAINED SYSTEM AND STILL DOES NOT SHOW IDS IN BCM CHECKED AND FOUND SOFTWARE UPDATE FOR BCM AND INSTALLED RETRAINED SYSTEM AGAIN AND NO IDS INSTALLED NEW AND TRAINED SYSTEM ALL SENSORS SHOW NOW AND ROAD TESTED VEHICLE FOR 40 PLUS MILES WITH NO FAULT LIGHT COMING BACK ON</t>
  </si>
  <si>
    <t>1FT8W2BT2MED30512</t>
  </si>
  <si>
    <t>879919A</t>
  </si>
  <si>
    <t>CUSTOMER STATES RIGHT REAR SIDE TIRE PRESSURE SENSER FAULT</t>
  </si>
  <si>
    <t>REPLACED SENSOR NO TPMS LIGHT AT THIS TIME T.5</t>
  </si>
  <si>
    <t>1FA6P8CF5M5103935</t>
  </si>
  <si>
    <t>B7122</t>
  </si>
  <si>
    <t>TIRE PRESSURE MONITOR SENSOR ISSUE CHECK AND REPORT ON FAULTY TPMS</t>
  </si>
  <si>
    <t>tested sensors - no signal from l r sensor replaced sensor and re learn - ok slt 12651d 0.2 1552aa 0.4</t>
  </si>
  <si>
    <t>1FT8W2BT3MEC58543</t>
  </si>
  <si>
    <t>165024D</t>
  </si>
  <si>
    <t>TIRE SENSOR ON DRIVERS SIDE REAR INTERM WILL SAY TIRE SENSOR FAULT AND WONT REAR, THEN WILL WORK AT TIMES</t>
  </si>
  <si>
    <t>VERIFIED CUSTOMER CONCERN, FOUND DRIVERS REAR TPMS SENSOR NOT WORKING PROPERLY, REMOVED AND REPLACED TPMS SENSOR, TRAINED TPMS, VERIFIED REPAIR, PASSED 1552AA 0.5</t>
  </si>
  <si>
    <t>1FT8W3DT5MED71526</t>
  </si>
  <si>
    <t>090682C</t>
  </si>
  <si>
    <t>CUSTOMER STATES THAT TIRE PRESSURE FAULT LIGHTIS ON CHECK AND ADVISE</t>
  </si>
  <si>
    <t>VERIFIED CONCERN PERFORMED A TPMS SENSOR RETRAIN FOUND REAR OUTER TPMS SENSOR NOT PROGRAMMING, REMOVED OLD SENSOR NOT BROKEN AND REPLACED TPMS SENSOR, REPROGRAMMED NEW SENSOR, CONCERN NO LONGER PRESENT AT THIS TIME, ALL TIRES WERE SET TO SPEC.</t>
  </si>
  <si>
    <t>1FDWE3FN7MDC41788</t>
  </si>
  <si>
    <t>LC2Z-15604-E</t>
  </si>
  <si>
    <t>LC2Z</t>
  </si>
  <si>
    <t>CUST STATES ALL TIRE LIGHTS ON - SEE JOEY</t>
  </si>
  <si>
    <t>REPLACED BCM - ATTEMPTED RETRAINED PER WORKSHOP MANUAL AGAIN - NO CHANGE - CONTACTED HOTLINE(ID#119853365) -CORRECT PART BEING USED - REPLACED SENSOR WITH AFTERMARKET PART - SENSORS ALL TRAINED - REINSTALLED FORD SENSOR -WOULD NOT TRAIN - REINSTALLED AFTERMARKET PART ALL RETRAINED AGAIN - RETURNED VEHICLE TO CUSTOMER WHO REQUESTED VEHICLE BE RETURNED</t>
  </si>
  <si>
    <t>1FA6P8CF2M5128923</t>
  </si>
  <si>
    <t>231765A</t>
  </si>
  <si>
    <t>the low tire light condition was checked on, the conditional oasis was verified not finding cause, all ok rubber pressures were verified. tpms programming was performed, front right rubber is not reprogrammed, it proceeded to replace the right front tpms according to section 204-04b, it was reprogrammed and the low tire light turned off. correct condition</t>
  </si>
  <si>
    <t>1FT8W3DT7MEC04116</t>
  </si>
  <si>
    <t>left rear inner tire pressure sensor wont train.</t>
  </si>
  <si>
    <t>Checked for stored codes-b124d. Performed pinpoint test C for code-found right rear inner sensor would not train. Replaced right rear inner sensor and retested-passed.</t>
  </si>
  <si>
    <t>1FT7W2A69MEE09604</t>
  </si>
  <si>
    <t>DURING INSPECTION FOUND TIRE PRESSURE LIGHT IS ON</t>
  </si>
  <si>
    <t>.. .. changed both rear tpms sensors and trained them to the truck</t>
  </si>
  <si>
    <t>1FT8W3DT5MED83076</t>
  </si>
  <si>
    <t>Repairing tires from rope $39.95 patch $79.95 air leakage to the front right tire ref 09 01 2023 made the valve here to go in Florida always with present air loss. 6982</t>
  </si>
  <si>
    <t>Check and confirm air leakage at the tpms valve. Defect wheel and notes that the Seal is not tight as it is cracking. Replace the valve and wind all up. Retest and there is no more leakage at the valvepiece 1700 code d8.</t>
  </si>
  <si>
    <t>1FDWE3FN6MDC34542</t>
  </si>
  <si>
    <t>793991A</t>
  </si>
  <si>
    <t>BC3Z-1240-A</t>
  </si>
  <si>
    <t>TOW IN- CHECK AND ADVISE FOR LEFT REAR TIRES ARE LOOSE, VEHICLE IS NOT DRIVABLE continuation of tech comments: REPLACE BEARINGS &amp; SEAL ON RH HUB &amp; RE-INSTALL IN VEHICLE. INSTALL NEW HUB, ROTOR, BEARINGS, SEAL, CALIPER BRACKET &amp; WHEEL ON LH SIDE REPLACING HARDWARE. FILL NEW DIFFERENTIAL HOUSING. TORQUE ALL WHEELS. RE-INSTALL DRIVESHAFT &amp; INSTALL NEW BOLTS. CLEAR ABS &amp; TRACTION DTC`S. TEST DROVE &amp; VERIFIED NO AXLE NOISE PRESENT. ANY PARTS NOT ABLE TO BE RETURNED IN ORIGINAL BOXES IS BECAUSE THEY ARE STUCK IN HOUSING ASSEMBLY &amp; CANNOT BE REMOVED WITHOUT CUTTING HOUSING INTO PIECES CITY WIDE TOWING INVOICE 156911-1 (TOW VEHICLE INTO SHOP DUE TO VEHICLE MOT BEING MOBILE)</t>
  </si>
  <si>
    <t>656237 4205A 1.8, 4205A13G 5.6, 1007AE 0.6 ATTEMPT MULTIPLE SET UPS OF DIFFERENTIAL DUE TO MISSING SHIMS &amp; REPLACING IRREGULAR BENT/DAMAGED COMPONENTS 6.8MT VEHICLE IS IN MILES, USA SOLD &amp; REGISTERED IN CALIFORNIA. JACKED UP REAR OF VEH &amp; ATTEMPT TO SPIN WHEEL, DOES NOT TURN &amp; IS AT INCORRECT ANGLE. C0037 C1A95 PRESENT FOR ABS. REMOVE AXLE BOLTS &amp; FOUND LR AXLE IS BROKEN AT HUB RETAINING NUT &amp; SHAFT IS JAMMED INTO HOUSING. WAITING FOR MAINTENANCE RECORDS. OBTAIN MAINTENANCE RECORDS &amp; ENSURED WARRANTY COVERAGE. HAD VEHICLE TOWED INTO SHOP. REMOVE LH WHEELS &amp; FOUND INNER WHEEL DAMAGED &amp; TPMS SENSOR DAMAGED DUE TO TIRE BLOW OUT. BLOWOUT WAS CAUSED BY RUBBING ON LEAF SPRING FROM ANGLE CAUSED BY DAMAGED AXLE HOUSING. MOUNT NEW TIRE ON NEW RIM &amp; REPLACE SENSOR. REPLACE WHEEL &amp; SENSOR. REMOVE HUB ASSEMBLY &amp; FOUND AXLE IS NOW WARPED AT AN APPROXIMATELY 45 DEGREE ANGLE DUE TO HEAT &amp; BEARING FAILURE. REMOVE RH WHEELS. REMOVE CALIPERS &amp; BRACKETS. FOUND LR CALIPER BRACKET, BACKING PLATE &amp; PARK BRAKE SHOES DAMAGED, REPLACE ALL. REMOVE AXLE HOUSING FROM VEHICLE. CANNOT REMOVE CARRIER OR CROWN &amp; PINION DUE TO AXLE SHAFT BEING WARPED INTO HOUSING. REPLACE LR AXLE SHAFT, AXLE HOUSING, CARRIER, &amp; CROWN &amp; PINION. TRIED TO FOLLOW WORKSHOP MANUAL FOR DIFFERENTIAL SET UP. COULD NOT FOLLOW WORKSHOP DUE TO MOST STEPS REQUIRING "USE ORIGINAL SHIMS FOR SETUP"  OLD SHIMS ARE JAMMED IN HOUSING. ORDER RANDOM SIZE SHIMS TO ATTEMPT SETUP. BORROWED SPECIAL TOOLS FROM ANOTHER DEALER TO SET UP PINION DEPTH USING SHIMS PROVIDED WITH NEW PINION. USE RANDOM SIZED SHIMS TO ATTEMPT SET UP OF CARRIER ASSEMBLY ALONG WITH FEELER GAUGES. WAS ABLE TO OBTAIN APPROXIMATE SIZE OF NECESSARY SHIMS &amp; ORDERED. NEW SHIMS ARE CLOSE BUT NOT ENOUGH BACKLASH. ORDER 1 MORE CARRIER OUTBOARD SHIM &amp; WAS ABLE TO SET CORRECT BACKLASH AT 0.05". WAS ABLE TO RE-USE COVER FROM ORIGINAL HOSING. CLEAN  RE-SEALED &amp; INSTALL COVER. INSTALL NEW AXLE HOUSING IN VEHICLE REPLACING ALL ONE TIME USE HARDWARE. REPLACE BEARINGS &amp; SEAL ON RH HU</t>
  </si>
  <si>
    <t>1FDXE4FN5MDC08668</t>
  </si>
  <si>
    <t>Customer States tpms light on check and advise</t>
  </si>
  <si>
    <t>VERIFIED CUSTOMER CONCERN. APPLIED PROPER SPEC PSI TO ALL TIRES AND ATTEMPTED TO TRAIN ALL TPMS SENSORS, SHORTLY FOUND OUT RIGHT FRONT TIRE DOES NOT TRAIN. RECOMMEND REPLACING RIGHT FRONT TPMS SENSOR. COVERED WARRANTY. REMOVED RIGHT FRONT WHEEL. PERFORMED TPMS SENSOR REPLACEMENT. APPLIED PROPER SPEC PSI. BALANCED TIRE/WHEEL. REINSTALLED WHEEL ONTO VEHICLE. PERFORMED RETRAIN ON TPMS SENOSRS ON VEHILCE. TPMS LIGHT NO LONGER PRESENT. VEHICLE OPERATIONS NORMAL AT THIS TIME.</t>
  </si>
  <si>
    <t>1FT8W3DT5MEC06138</t>
  </si>
  <si>
    <t>166472A</t>
  </si>
  <si>
    <t>REPLACE TPS SENSOR, SENSOR WILL NOT TRAIN</t>
  </si>
  <si>
    <t>PERFORMED; REPLACED FAULTY TPS SENSOR. TECH 179</t>
  </si>
  <si>
    <t>1FA6P8R07M5551211</t>
  </si>
  <si>
    <t>304218B</t>
  </si>
  <si>
    <t>CS LF TIRE SENSOR NOT READING</t>
  </si>
  <si>
    <t>CHECKED TIRE PRESSURE FOUND AT 35 PSI RESET TIRE SENSORS AND LF STILL READS 18 PSI EVEN THOUGH THE TIRE PRESSURE IS AT 35, REPLACED LF TIRE SENSOR AND RETEST</t>
  </si>
  <si>
    <t>1FT8W3DT8MEC87507</t>
  </si>
  <si>
    <t>299144A</t>
  </si>
  <si>
    <t>CUSTOMER STATES VEHICLE SHOWS TPMSF AULT</t>
  </si>
  <si>
    <t>VERIFIED CUSTOMER CONCERN AMD FOUND THAT REAR OUTER TPMS SENSOR NOT READING,CHECKED WITH FRDS AND FOUND CODE B124D.02.8A TRIED RELEARN AND IT WAS UNSUCCESSFUL REMOVE AND REPLACE TPMS RETEST AND WORKING AS DESIGNED.</t>
  </si>
  <si>
    <t>1FA6P8TH1M5149019</t>
  </si>
  <si>
    <t>CUSTOMER STATES TIRE PRESSURE SENSOR FAULT LIGHT IS ON</t>
  </si>
  <si>
    <t>CAUTION: BASED ON MANUFACTURERS RECOMMENDATIONS FOR CERTAIN VEHICLES, WHEEL LUG NUTS SHOULD BE RE-TIGHTENED TO THE PROPER TORQUE AFTER 100 MILES AND/OR AT 500 MILES OF OPERATI FOLLOWING ANY WHEEL MOUNTING DISTURBANCE (TIRE ROTATION, CHANGING A FLAT, ETC). CONSULT THE OWNER MANUAL FOR YOUR SPECIFIC VEHICLE FOR DETAILS. FAILURE TO FOLLOW THIS PROCEDURE MAY RESULT IN OPERATION OF THE VEHICLE WITH INADEQUATELY SECURED WHEELS CAUSING DAMAGE AND/OR PERSONAL INJURY. SOME SPECIALTY WHEELS MAY REQUIRE OTHER PROCEDURES IN WHICH CASE THE WHEEL MANUFACTURERS RECOMMENDATION SHOULD BE FOLLOWED. TPMS WAS BAD ON REAR LEFT TIRE REPLACED TPMS</t>
  </si>
  <si>
    <t>1FA6P8CF2M5133748</t>
  </si>
  <si>
    <t>151738A</t>
  </si>
  <si>
    <t>CUST STATES TIRES SENSOR FAULT LIGHT IS FLASHING. CHECK AND ADVISE.</t>
  </si>
  <si>
    <t>VERIFY CUSTOMER CONCERN TIRE SENSOR FAULT LIGHT IS ON. PERFORM TIRE SENSOR CHECK, FOUND LEFT REAR TIRE SENSOR IS NOT COMMUNICATING , REMOVE TIRE TO ACCESS TPMS AND INSPECTED, NO DAMAGE ARE PRESENT. REPLACE TPMS SENSOR AND REPROGRAM ALL TPMS. CONCERN NOT LONGER PRESENT. REPAIR IS OK.</t>
  </si>
  <si>
    <t>1FT8W3BT5MEC85149</t>
  </si>
  <si>
    <t>054752A</t>
  </si>
  <si>
    <t>LOW TIRE LIGHT ON CHECK TPMS</t>
  </si>
  <si>
    <t>COMPLAINT: CUSTOMER STATES LOW TIRE LIGHT/ SENSOR FAULT LIGHT ON. CONCERN: VERIFIED CUSTOMERS CONCERN. CAUSE: PIN POINT TESTED WITH IDS AND ROTUNDA TPMS SENSOR SCANNER. CAUSE: RR TIRE SENSOR FREQUENCY MODU;ATOR INOP ACTING IRRATIC. DEFECTIVE. CORRECTION REMOVE RR TIRE FROM WHEEL TO ACCESS TPMS SENSOR AND REPLACE WITH NEW. RE-MOUNTED AND BALANCED TIRE AND WHEEL ASSEMBLY AND INSTALLED ON VEHICLE TO MANUFACTURERS SPECS. RE-TRAINED ALL TPMS SENSORS, ROAD TESTED. OK, OP NORMAL. CAUSAL PART NUMBER-1A189. (WARRANTY)</t>
  </si>
  <si>
    <t>1FA6P8NF5N5135041</t>
  </si>
  <si>
    <t>CHECK AND REPORT ON TYRE PRESSURE MALFUNCTION ON DASH</t>
  </si>
  <si>
    <t>CHECKED AND FOUND L/H/R SENSOR NOT CALIBRATING.INTERNAL FAULT IN TPMS SENSOR.REMOVED WHEEL AND TYRE AND REPLACED SENSOR AND TEST ALL OK.</t>
  </si>
  <si>
    <t>1FT8W3BT3NED65311</t>
  </si>
  <si>
    <t>LC3Z-1007-H</t>
  </si>
  <si>
    <t>LEFT FRONT RIM IS PEELING - PLEASE CHECK AND REPORT</t>
  </si>
  <si>
    <t>CAUSAL PART: 1007 ---- CCC - B65 ---- CC - 05 1007AA - 0.5 VERIFIED CONCERN. PERFORMED VISUAL INSPECTION - NO PHYSICAL DAMAGE FOUND. FOUND THAT THE CHROME ON THE LEFT FRONT RIM WAS PEELING. UNABLE TO RE-FINISH RIM. RE &amp; RE LEFT FRONT TIRE FROM RIM AND REPLACED LEFT FRONT RIM AS REQUIRED TO CORRECT THE CONCERN. RE-INSTALLED AND BALANCED LEFT FRONT TIRE AS REQUIRED TO CORRECT THE CONCERN. PERFORMED RE- CHECK - CONCERN RESOLVED.</t>
  </si>
  <si>
    <t>1FT8W3DT3NED08040</t>
  </si>
  <si>
    <t>CHECK FOR TPMS FAILURE</t>
  </si>
  <si>
    <t>FOUND TWO TPMS SENSORS FAILING TO READ - ATTEMPTED RETRAINING, WOULD NOT RETRAIN - NECESSARY TO REPLACE. RE/RE TPMS SENSORS</t>
  </si>
  <si>
    <t>1FDRF3GTXNEE99063</t>
  </si>
  <si>
    <t>B2577</t>
  </si>
  <si>
    <t>557417C</t>
  </si>
  <si>
    <t>The inner right rear wheel tpms does not work.</t>
  </si>
  <si>
    <t>Put the car on the lift and inspect the car. There is a defect with the rear right wheel sensor, the wheel was removed, and the cupholder of the second wheel. Install the right rear wheel, replace the tire pressure sensor and install the tires, and install and balance, and tow and program the 6 wheels and adjust the pressure. Everything is ok.</t>
  </si>
  <si>
    <t>1FT8W3DT7NED08039</t>
  </si>
  <si>
    <t>CHECK FOR TPMS LIGHT ON IN DASH</t>
  </si>
  <si>
    <t>CHECK FOR TPMS LIGHT ON IN DASH All sensors retrained, received low tire pressure on P/R outer tire. Tire inspected for leaks - found a valve leak. Valve/TPMS replaced -Tire pressure set to spec - No more leak. Sensors trained, Torque/retorque after 100kms.</t>
  </si>
  <si>
    <t>1FA6P8CF6N5116436</t>
  </si>
  <si>
    <t>088943C</t>
  </si>
  <si>
    <t>CHECK FOR TPMS LIGHT ON, TIRE PRESSURE SENSOR FAULT-CUST HAS BEEN IN MULTIPLE TIMES FOR THIS CONCERN</t>
  </si>
  <si>
    <t>THE WHEEL SPEED SENSOR ISNT READING. FOLLOWED PINPOINT TEST. E1 YES. E2 YES. E3 NO. E4 NO. E5 NO. G1 NO. G2 NO. REPLACE THE LEFT REAR WHEEL SPEED SENSOR. ALSO NOTICED THE RIGHT REAR TIRE INSTALLED BACKWARDS. REMOVED AND REINSTALLED. ALUMINUM SPACERS WILL REQUIRE RE TORQUE IN 100K.</t>
  </si>
  <si>
    <t>1FT7W2B68NEC24489</t>
  </si>
  <si>
    <t>367972D</t>
  </si>
  <si>
    <t>CUSTOMER STATES RIGHT FRONT TPMS NOT READING</t>
  </si>
  <si>
    <t>FOUND RIGHT FRONT TPMS SENSOR NOT RESPONDING. REPLACED RIGHT FRONT TPMS SENSOR. RECHECK-OK</t>
  </si>
  <si>
    <t>1FT8W3DTXNEC73609</t>
  </si>
  <si>
    <t>286076A</t>
  </si>
  <si>
    <t>CUSTOMER STATES THE TIRE LIGHT PRESSURE LIGHT ISFLASHING AND HAS TIRE PRESSURE FAULT MESSAGE ONDISPLAY. CK AND ADVISE</t>
  </si>
  <si>
    <t>PINPOINT TEST TO FAULTY INNER RR TPMS SENSOR, SENSOR WOULD NOT TRAIN, HAD TO PROGRAM BCM AND RETRAIN TIRES</t>
  </si>
  <si>
    <t>1FT8W3DT4NEC59334</t>
  </si>
  <si>
    <t>CS REAR VLAVE STEMS LEAKING RIGHT SIDE LOSSE AIR QUICKER AND NOT READING PROPER PRESSURE</t>
  </si>
  <si>
    <t>TECH INSPECTED FOUND RR VALVE STEM LEAKING AND SENSOR FAILED TECH REPLACED TIRE SENSOR RETEST RECEHCK ALL OK</t>
  </si>
  <si>
    <t>1FA6P8TH4N5105842</t>
  </si>
  <si>
    <t>cust states right rear tire is showing low</t>
  </si>
  <si>
    <t>verified concern-code b124d -perform ppt e1-yes, e2-yes, e3-no, e4-no, e5-no-referred to ppt g1-no, g2-no-found faulty tire sensor. replace tire sensor &amp; program-clear dtcs-passed</t>
  </si>
  <si>
    <t>1FT7W2BN6NEF25317</t>
  </si>
  <si>
    <t>C/S TIRE PRESSURE LIGHT IS ON.</t>
  </si>
  <si>
    <t>TECH FOUND ALL 4 TPMS SENSORS FAILING. RECOMMEND REPLACEMENT TRIED TO TRAIN SENSORS BUT WAS UNABLE TO REPROGRAM ANY OF THEM. TECH REPLACED 4 TPMS SENSORS. CCC A40 CC 42</t>
  </si>
  <si>
    <t>1FD7X2B6XNEC68163</t>
  </si>
  <si>
    <t>STANDARD DIAGNOSIS TPMS light on display - RF does not seem to be reading.</t>
  </si>
  <si>
    <t>VERIFIED THE CUSTOMER`S CONCERN OF TPMS LIGHT ON DISPLAY. PERFORMED THE TPMS SENSOR ACTIVATION TO FIND THE LF WAS SUCCESSFUL, THE RF WAS UNSUCCESSFUL, THE LR WAS SUCCESSFUL, THE RR WAS SUCCESSFUL. FOUND THE RF TIRE AIR PRESSURE SENSOR HAS NO SIGNAL. REMOVED AND REPLACED THE RF TIRE AIR PRESSURE SENSOR. PERFORMED THE TPMS SENSOR LOCATION CALIBRATION. RESET LOW TIRE PRESSURE LIGHT. THE SYSTEM IS OPERATING AS DESIGNED.</t>
  </si>
  <si>
    <t>1FT8W3DT8NEE64025</t>
  </si>
  <si>
    <t>DIAGNOSE GENERAL CONCERN DIAGNOSE GENERAL CONCERN-----TPMS SENSOR DOES NOT WORK---OUTER PASSENGER REAR DROP OFF</t>
  </si>
  <si>
    <t>RT Rr TPMS SENSOR Customer states TPMS light on verified concern. Scanned for codes and retrieved code B124D. Performed PPT C. C1-yes, C2-yes,c3-no,C4-no,c5-no go to PPT E. E1 no, E2-no Found left inner rear sensor is dead. Replaced LR inner TPMS sensor and trained all. Verified concern corrected. 1552AA .5hr 12651D .2hr 12651D45 .3hr</t>
  </si>
  <si>
    <t>1FT8W3DT8NEE64431</t>
  </si>
  <si>
    <t>CUSTOMER STATES DRIVER FRONT LOW TIRE LIGHT KEEPS COMING ON AND OFF ( PLEASE CHECK)</t>
  </si>
  <si>
    <t>TIRE PRESSURE SENSOR NOT READING REMOVED TIRE FROM VEHICLE AND REMOVED TIRE FROM RIM REPLACED SENSOR AND REMOUNTED TIRE TO RIM RESET PRESSURE AND LIGHT IS OFF</t>
  </si>
  <si>
    <t>1FT8W2BT1NEC21055</t>
  </si>
  <si>
    <t>650441A</t>
  </si>
  <si>
    <t>GUEST STATES TPMS MESSAGE RANDOM TIMES TIRES DO NOT REGISTER ON I.C.</t>
  </si>
  <si>
    <t>AFTER REPAIRING THE MAIN ISSUE WITH THE LF SENSOR, THE ISSUE RETURNED WITH THE OTHER SENSORS RF, RR, AND LR. BROKE EACH TIRE DOWN TO FIND THAT THE SENSORS HAD CORRODED. REPLACED WITH 3 NEW SENSORS AND VEHICLE IS OPERATING NORMAL AT THIS TIME.</t>
  </si>
  <si>
    <t>1FT8W2BT3NEC20960</t>
  </si>
  <si>
    <t>ELECTRICAL CS THE TPMS LIGHT IS STAYING ON. SHOWING LEFT REAR FAULT.</t>
  </si>
  <si>
    <t>Went to program Left Rear TPMS. Left Rear TPMS would not program. R&amp;R TPMS. Programmed new TPMS to vehicle. JOB COMPLETE. 711</t>
  </si>
  <si>
    <t>1FT7W2BT4NEC44292</t>
  </si>
  <si>
    <t>CUSTOMER STATES THE RIGHT REAR TIRE IS SHOWING TPMS FAULT WARNING MESSAGE ON THE DASH. CHECK AND ADVISE</t>
  </si>
  <si>
    <t>VERIFIED CONCERN, FOUND NO SIGNAL IN RIGHT REAR SENSOR SENSOR INTERNAL FAULT - NO DAMAGE REMOVED AND REPLACED SENSOR AND REPROGRAMMED</t>
  </si>
  <si>
    <t>1FA6P8CF0N5129831</t>
  </si>
  <si>
    <t>351091C</t>
  </si>
  <si>
    <t>CUSTOMER STATES DRIVER SIDE FRONT TIRE SENSOR IS OUT</t>
  </si>
  <si>
    <t>DRIVER FRONT TIRE SENSOR WAS INOPERATIVE . REPLACED TIRE PRESSURE SENSOR</t>
  </si>
  <si>
    <t>1FDXE4FN2NDC07723</t>
  </si>
  <si>
    <t>277898A</t>
  </si>
  <si>
    <t>C/S TIRE PRESSURE SENSOR ON LT REAR READS 1 PSIINTERM ITTANTLY</t>
  </si>
  <si>
    <t>INSPECTED AND VERIFY CONCERN, CHECKED AND FOUND THE LH OUTER TPMS SENSOR READING 1 PSI. CHECKED AND FOUND ALL TIRE PSI AT SPEC. EEC TEST AND FOUND CODE B124D, PERFORMED PIN POINT TEST B. REMOVED REAR OUTER WHEELS AND TRAINS SYSTEM PER WSM. FOUND ALL SENSORS TRAIN AND READ CORRECTLY. REASSEMBLED AND TEST DROVE, FOUND LH OUTER SENSOR READS 1 PSI AFTER DRIVING. REPLACE LH REAR OUTER TPMS SENSOR. TRAINED ALL SENSORS AND TEST DROVE, FOUND ON TEST DRIVE NO THE RH REAR OUTER SENSOR READING ---- IN THE CLUSTER. CHECKED ALL TIRE PSI AND FOUND STILL GOOD. ATTEMPTED TO TRAIN SYSTEM, RH OUTER SENSOR WILL NOT ACTIVATE. REMOVED TIRE, CHECKED AND FOUND NO DAMAGE TO THE SENSOR. REPLACED SENSOR, TRAINED SYSTEM AGAIN, TEST DROVE 38 MILES, ALL SENSORS READ CORRECTLY, NO WARNING LIGHT ON. ALL OK AT THIS TIME.</t>
  </si>
  <si>
    <t>1FT8W3BTXNED69968</t>
  </si>
  <si>
    <t>CUSTOMER STATES L/F TIJRE SENSOR WILL NOT READ. PLEASE ADVISE</t>
  </si>
  <si>
    <t>VEIRIFED CONCERN- FOUND LF SENSOR NOT READING. TRAINED SENSORS- LF TPMS SENSOR STILL DOES NOT READ. REPLACED LF TPMS SENSOR. TRAINED ALL SENSORS- TPMS LIGHT TURNED OFF AND LF SENSOR IS READING NOW.</t>
  </si>
  <si>
    <t>1FDXE4FN9NDC35017</t>
  </si>
  <si>
    <t>782932B</t>
  </si>
  <si>
    <t>TIRE LIGHT ON CHECK FOR CAUSE, SET TIRE PRESSURES , AND RETRAIN TIRE SENSOR S</t>
  </si>
  <si>
    <t>VERIFIED CUSTOMER CONCERN, FOUND RIGHT FRONT TIRE PRESSURE SENSOR NOT TRAINING, REMOVED AND REPLACED RIGHT FRONT TPMS SENSOR, TRAINED SENSORS, ROAD TESTED VEHICLE, VERIFIED REPAIR .</t>
  </si>
  <si>
    <t>1FA6P8CFXN5142473</t>
  </si>
  <si>
    <t>TRAINED ALL WHEELS EXCEPT RR. WOULD NOT TRAIN REPLACE TPMS TRAIN ALL WHEELS OK</t>
  </si>
  <si>
    <t>1FT7W2BT3NEF81035</t>
  </si>
  <si>
    <t>41047C</t>
  </si>
  <si>
    <t>CUSTOMER STATES TPMS FAULT LIGHT COME ON WHILE DRIVING. REPROGRAM TPMS PLEASE</t>
  </si>
  <si>
    <t>VERIFIED CONCERN AND FOUND DRIVER FRONT TPMS WAS NOT READING REPLACED SENSOR AND REPROGRAMMED ALL SENSOR AND TPMS LIGHT IS OFF AT THIS TIME</t>
  </si>
  <si>
    <t>1FT8W3BT9NEF81664</t>
  </si>
  <si>
    <t>104428C</t>
  </si>
  <si>
    <t>CUSTOMER STS LF TPMS IS NOT WORKING ALL THE TIME</t>
  </si>
  <si>
    <t>VERIFIED CUSTOMER CONCERN. FOUND HISTORY OF TPMS LIGHT COMING ON FOR LAST COUPLE MONTHS. TPMS LIGHT ON AND B124D 02 C8 STORED IN BCM. PINPOINT TEST C 1Y2Y3N4N5Y6N, REPLACE SENSOR. TESTED BATT VOLTAGE ON SENSORS AND FOUND SENSOR ON FRONT LEFT TO BE LOW. R&amp;R OF SENSOR. TRAINED TPMS AND TESTED FOR PROPER OPERATION OF SYSTEM AND RESOLVE OF CUSTOMER CONCERN. CAUSAL PART TPMS SENSOR, CC 42</t>
  </si>
  <si>
    <t>1FT7W2BN2NEC23930</t>
  </si>
  <si>
    <t>TIRE/WHEEL REPAIR CUSTOMER STATES TPMS FAULT DRIVER FRONT</t>
  </si>
  <si>
    <t>FOUND DRIVER FRONT TIRE SENSOR NOT READING, WILL NOT PROGRAM. REPLACED SENSOR</t>
  </si>
  <si>
    <t>1FT8W3BT8NEC23732</t>
  </si>
  <si>
    <t>DIAGNOSES RIGHT REAR TPMS SENSOR IS INOP</t>
  </si>
  <si>
    <t>Verified RR TPMS sensor does not respond to trigger tool. Inspected TPMS sensor and found corrosion in the valve stem. Replacement TPMS sensor and valve stem required. Replaced tpms sensor and valve stem. KW</t>
  </si>
  <si>
    <t>1FA6P8TH4N5125265</t>
  </si>
  <si>
    <t>SET TIRE PRESSURE AND TRIED TO REPROGRAM AND THE REAR 2 SENSORS ARE NOT RESPONDING REPLACED BOTH REAR SENSORS, PROGRAMMED AND TEST DROVE. OK AT THIS TIME</t>
  </si>
  <si>
    <t>1FT8W3DTXNEC20991</t>
  </si>
  <si>
    <t>297179A</t>
  </si>
  <si>
    <t>TIRE PRESSURE FAULT WARNING LIGHT IS ON</t>
  </si>
  <si>
    <t>REPLACE TPS VN</t>
  </si>
  <si>
    <t>1FA6P8LD8N5138758</t>
  </si>
  <si>
    <t>FR3Z-1007-V</t>
  </si>
  <si>
    <t>V</t>
  </si>
  <si>
    <t>VEHIEL DOES NOT HAVE CORRECT WHEELS THAT WERE ORDERED THE LUSTER NICKEL WHEELS AS PER ATTACHED PHOTOS REQUIRES REPLACEMENT</t>
  </si>
  <si>
    <t>VEHIEL DOES NOT HAVE CORRECT WHEELS THAT WERE ORDERED THE LUSTER NICKEL WHEELS AS PER ATTACHED PHOTOS REQUIRES REPLACEMENT - RIMS SWAPPED OVER TO NICKLE</t>
  </si>
  <si>
    <t>1FD8X3H63NEE09429</t>
  </si>
  <si>
    <t>B8568</t>
  </si>
  <si>
    <t>TPMS SENSOR - BRODY</t>
  </si>
  <si>
    <t>TPMS SENSOR - BRODY removed and replaced right rear inner tire TPMS sensor. Installed wheels back on, Preformed TPMS relearn and all 6 tires are now properly reading. Causal-1A189 1007AE-0.6</t>
  </si>
  <si>
    <t>1FT8W3BT1NEC52831</t>
  </si>
  <si>
    <t>B7183</t>
  </si>
  <si>
    <t>tire pressure sensor fault KEEPS COMING ON AND OFF SOMETIMES SHOWS NO AIR IN TIRES</t>
  </si>
  <si>
    <t>tire pressure sensor fault KEEPS COMING ON AND OFF SOMETIMES SHOWS NO AIR IN TIRES re trained tires found both front sensors to be faulty replaced sensors and re trained ok now, found customer had tires on vehicle that are not meant for 80 psi, max tire pressure rating for tire is 65psi set rear tires to 65 as they should not be at 80 recommend customer get correct tires. tpms light may return as rear tires are not set to spec</t>
  </si>
  <si>
    <t>1FT8W3DT1NEF00220</t>
  </si>
  <si>
    <t>A6035</t>
  </si>
  <si>
    <t>TIRE PRESSURE MONITORING SYSTEM. - TIRE LIGHT IS ON, PLEASE CHECK ALL PRESSURES.</t>
  </si>
  <si>
    <t>Checked all tire pressures good, 65psi. Tried to retrain tmps, left rear inner tpms will not train, removed and replace left rear inner tpms sensor, retrain tpms, good now.</t>
  </si>
  <si>
    <t>CHECK FOR TIRE LIGHT ON IN DASH</t>
  </si>
  <si>
    <t>CHECK FOR TIRE LIGHT ON IN DASH Located the faulty TPMS sensor on passenger rear inner tire. TPMS sensor - replaced. Tire pressure set to spec. Torque/retorque after 100kms Retrained all TPMS sensors.</t>
  </si>
  <si>
    <t>1FT8W3BT2NEF09169</t>
  </si>
  <si>
    <t>637565E</t>
  </si>
  <si>
    <t>CONFIRMED THE TPMS LIGHT WAS ON AND SENSOR WOULD NOT TRAIN, CHECKED OASIS AND NO TSB OR SSM ON RELATED CONCERN, CHANGED TPMS SENSOR ON TIRES NO LIGHTS ON .5HRS SENSOR ASSEMBLY - TIRE PRESSURE (1552/ 1A150/ 1A189) - REPLACE USE 12651D 0.2 FOR DIAGNOSIS. OPEN OVERLAPS ONE 1552AA 0.5.</t>
  </si>
  <si>
    <t>1FDRF3G6XNED62019</t>
  </si>
  <si>
    <t>M2319</t>
  </si>
  <si>
    <t>the low tire sensor indicator gets on</t>
  </si>
  <si>
    <t>it verified a customer complaint with fault present, it proceeds to diagnose wheel sensors with diagnostic equipment and tpms finding internal right rear tire pressure sensor with internal damage. proceed to replace the sensor by disassembling tire section 204-04a</t>
  </si>
  <si>
    <t>1FDRF3G60NED81839</t>
  </si>
  <si>
    <t>M3101</t>
  </si>
  <si>
    <t>DG</t>
  </si>
  <si>
    <t>tire indicator on the dashboard</t>
  </si>
  <si>
    <t>a symptom is checked making a diagnosis of the tires with a tpms tool and finding a fault in the right front tire pressure sensor. Therefore, it is replaced according to the workshop manual and the performance is verified making a final diagnosis and the symptom is solved.</t>
  </si>
  <si>
    <t>1FT8W3DT8NED85910</t>
  </si>
  <si>
    <t>593211G</t>
  </si>
  <si>
    <t>REPLACE D/S OUTER TIRE TPMS SENSOR</t>
  </si>
  <si>
    <t>VERIFIED TPMS NOT WORKING. ATTEMPTED TO REPROGRAM AND IT DID NOT REPROGRAM. REPLACED LEFT REAR OUTER TPMS AND RETESTED. ALL OPERATING AS DESIGNED AT THIS TIME.</t>
  </si>
  <si>
    <t>1FT8W3BT2NEE33971</t>
  </si>
  <si>
    <t>TPMS TIRE PRESSURE WARNING LIGHT COMES ON TPMS LIGHT BACK OUT L/R, SENSOR L/F, R/F.</t>
  </si>
  <si>
    <t>FOUND RF, LF, &amp; LR TPMS SENSORS NOT READING, SET TIRE PRESSURES, RETRAIN, THREE SENSOR WONT TRAIN/ REPLACE 3 SENSORS IN AFFECTED TIRES. RETRAIN. 1 WONT RETRAIN, SEE LINE 4 FPR FURTHER REPAIRS, RETEST.</t>
  </si>
  <si>
    <t>1FD8W3DT8NEE83749</t>
  </si>
  <si>
    <t>917743B</t>
  </si>
  <si>
    <t>LEFT REAR OUTER TIRE SHOWING PSI AT 0</t>
  </si>
  <si>
    <t>1FT8W3BT5NEF46619</t>
  </si>
  <si>
    <t>PERFORM AND FILL OUT VEHICLE INSPECTION REPORT CUSTOMER STATES TPMS LIGHT ON SET TIRE PRESSURE PROGRAM TPMS</t>
  </si>
  <si>
    <t>CP:1A189 Concern verified. Pinpoint test E1 performed. No, RF TPMS did not retrain. E2, no RF still did not train. Verified correct sensor installed. TPMS sensor replaced. Repair verified. All okay at this time.</t>
  </si>
  <si>
    <t>1FDWE3FN6NDC24708</t>
  </si>
  <si>
    <t>TIRE OR WHEEL CONCERN TPMS FAULT ON CHECK AND ADVISE</t>
  </si>
  <si>
    <t>VERIFIED CUSTOMER CONCERN, FOUND PASS FRONT AND DRIVER FRONT TPMS SENSOR FAULTY. REMOVED AND REPLACED, RELEARNED SENSORS. REPAIR COMPLETE</t>
  </si>
  <si>
    <t>1FT7W2BN5NEC09200</t>
  </si>
  <si>
    <t>CUSTOMER STATES TIRE SENSOR FAULT</t>
  </si>
  <si>
    <t>CUSTOMER STATES TIRE SENSOR FAULT TESTED ALL SENSORS . FOUND LEFT FRONT TIRE SENSOR BAD. REPLACE SENSOR</t>
  </si>
  <si>
    <t>1FDXE4FN6NDC01116</t>
  </si>
  <si>
    <t>258234A</t>
  </si>
  <si>
    <t>CUSTOMER STATES LOW TIRE LIGHT IS O N</t>
  </si>
  <si>
    <t>VERIFIED CONCERN, NO LEAK PRESENT IN TIRE, HOOKED UP IDS, TPMS NOT READING PROPERLY, REPLACED RR INSIDE WHEEL TPMS SENSOR AND PROGRAMMED. REPAIR COMPLETE</t>
  </si>
  <si>
    <t>1FT7W2B67NEF44970</t>
  </si>
  <si>
    <t>TIRE REPAIR C/S TIRE PRESSURE WARNING LIGHT sensor fault.</t>
  </si>
  <si>
    <t>tire sensor fault light on cc42 scanned all 4 tires left front tpms is bad recommend new tpms installed new tpms left front rescanned all 4tpms are good</t>
  </si>
  <si>
    <t>1FT7W2BT8NED70817</t>
  </si>
  <si>
    <t>093529C</t>
  </si>
  <si>
    <t>TIRE PRESSURE FAULT LIGHT IS ON</t>
  </si>
  <si>
    <t>VERIFIED CONCERN PERFORM SELF TEST PASS, FOLLOWING SYMPTOM CHART I ATTEMPTED TO REPROGRAM TPMS SENSORS AND ALL SENSORS TRAIN EXCEPT LEFT REAR SENSOR. R AND R LEFT REAR SENSOR AND VERIFY REPAIR</t>
  </si>
  <si>
    <t>1FT8W3BT0NED59045</t>
  </si>
  <si>
    <t>TPMS SENSOR NOT READING PROPERLY AND WOULD NOT REPROGRAM, INTERNAL FAILURE. REPLACED TPMS SENSOR DUE TO FAILURE</t>
  </si>
  <si>
    <t>1FT7X2B67NED27187</t>
  </si>
  <si>
    <t>REPLACE TPMS SENSOR Customer states that TPMS light will intermittently flash. Please inspect.</t>
  </si>
  <si>
    <t>Inspected vehicle and attempted to reprogram TPMS sensors per WSM. Two TPMS sensors would not respond. Attempted to train and read sensors. They would not read. Replaced two TPMS sensors per WSM and retrained. Verified sensors are now working as designed.</t>
  </si>
  <si>
    <t>1FDXE4FN9NDC30450</t>
  </si>
  <si>
    <t>343905C</t>
  </si>
  <si>
    <t>TPMS LAMP ON INTERMITTENLY</t>
  </si>
  <si>
    <t>TPMS FAULT - TRIED TO RELEARN ALL TPMS - DRIVER SIDE INNER TPMS NOT READING - REPLACED TPMS ON LEFT REAR INNER TIRE - RELEARNED ALL TPMS -WORKING PROPERLY</t>
  </si>
  <si>
    <t>1FDRF3GN8NEC19416</t>
  </si>
  <si>
    <t>Customer states tire light on, TPMS aren`t reading.</t>
  </si>
  <si>
    <t>Verified complaint-left rear outer is not reading-filled tires to proper spec-retrained all tire pressure monitor sensors-sensor is not updating dash readout correctly-no DTC-no TSB-replaced sensor-retrained all sensors-verified repair.</t>
  </si>
  <si>
    <t>1FT7W2BT6NEE66462</t>
  </si>
  <si>
    <t>AROUND THE WHEEL tire light is coming on</t>
  </si>
  <si>
    <t>perform inspection, found tire light is on, found tire sensor shorted, replaced tire sensor and reprogram sensor</t>
  </si>
  <si>
    <t>1FTBF2BT6NEE56945</t>
  </si>
  <si>
    <t>39602A</t>
  </si>
  <si>
    <t>Customer reports TPMS sensor won`t register in one tire.</t>
  </si>
  <si>
    <t>Verified customer concern. Removed and replaced TPMS sensor. Programmed sensor. Verified working at this time.</t>
  </si>
  <si>
    <t>1FT8W3DT2NEC74818</t>
  </si>
  <si>
    <t>C/S DRIVER REAR OUTSIDE TIRE SENSOR IS READING 0 PSI BUT HAS AIR IN IT</t>
  </si>
  <si>
    <t>VERIFIED CONCERN, REPLACED TPMS SENSOR AND RETEST</t>
  </si>
  <si>
    <t>1FA6P8CF8N5129107</t>
  </si>
  <si>
    <t>170417A</t>
  </si>
  <si>
    <t>CUSTOMER STATES TPMS WILL NOT READ ONE SENSOR . CHECK AND ADVISE</t>
  </si>
  <si>
    <t>verified tpms sensor not reading. installed new tpms sensor. works as designed now</t>
  </si>
  <si>
    <t>1FD8W3D61NEF31246</t>
  </si>
  <si>
    <t>CUSTOMER STATES TPMS FAULT LIGHT IS ON, CHECK AND ADVISE</t>
  </si>
  <si>
    <t>Verified customer concern, TPMS fault message and light are displayed. Scanned and found DTC B124D. Performed PPT I. I1 yes, I2 no, I3 yes, I4 no, I5 yes left rear outer sensor would not train. Removed and replaced left rear outer tire pressure monitoring sensor. Re-trained sensor, verified repair.</t>
  </si>
  <si>
    <t>1FT8W3DN3NEE18961</t>
  </si>
  <si>
    <t>CUSTOMER STATES TPMS FAULT LIGHT FLASHING - SOP LEFT FRONT</t>
  </si>
  <si>
    <t>VERIFIED CONCERN, FOUND NO SIGNAL FROM LF SENSOR INTERNAL FAILURE REMOVED AND REPLACE SENSOR AND REPROGRAMMED LIGHT OFF</t>
  </si>
  <si>
    <t>1FT8W2BT4NEE17023</t>
  </si>
  <si>
    <t>DIAGNOSIS C/S TPMS ON ALL 4 TIRES ISN T WORKING</t>
  </si>
  <si>
    <t>Faulty TPMS Sensors Verified concern. Visual inspection: no visual damage seen. KOEO self test: received DTC`s B1182 and B124D. Oasis: no TSB/SSM`s found related to concern. Conducted routine tire training procedure. found right front and left rear tire sensors not communicating. Removed and replaced right front tire pressure sensor. Removed and replaced left rear tire pressure sensor. Conducted routine training procedure. Cleared DTC`s. Retested: vehicle ok. Released vehicle</t>
  </si>
  <si>
    <t>1FT8W3BT6NEE34024</t>
  </si>
  <si>
    <t>221272A</t>
  </si>
  <si>
    <t>TIRE LIGHT IS ON ADVISE</t>
  </si>
  <si>
    <t>VERIFIED CUSTOMERS CONCERN OF TIRE LIGHT WOULDN`T TRAIN, PERFORMED PPT A. A1 YES A2 NO A3 YES A4 YES A5 YES A6 NO A7 NO A8 YES A9 YES, INSTALL BCM AND PROGRAM., STILL WOULD NOT TRAIN. CONTACTED HOTLINE AND FSE, FSE WANTED TO TEST RTM. PERFORMED TEST ON K LINE CIRCUIT WIRE AND WIRE IS GOOD, WAS TOLD TO REPLACE RTM PER FSE. REPLACED RTM AND PERFORMED PMI ON RTM AND ISSUE IS STILL PRESENT. PERFORMED PPT A AND FOUND 4 BAD TIRE SENSORS, REPLACED ALL 4 TIRE PRESSURE SENSORS AND PROGRAMMED. NO FURTHER LIGHT ON AT THIS TIME. VERIFIED REPAIR</t>
  </si>
  <si>
    <t>1FT8W3DTXNEE40955</t>
  </si>
  <si>
    <t>QUICK SERVICE TPMS SENSOR FAULT. TPMS SENSOR WILL NOT TRAIN. ADVISE</t>
  </si>
  <si>
    <t>CONFIRMED CONCERN. SELF TEST ALL CMDTC FOUND NO CODES. CHECKED FOR PROPER INFLATION OF LR INNER TIRE, TIRE HAD PROPER INFLATION. TRIED TO TRAIN TIRE WITH FORD TPMS TRAINER AND ATEQ, TPMS WOULD NOT TRAIN. NEEDS LR INNER TPMS SENSOR. 45- R&amp;R L/R INNER SENSOR. ATTEMPTED TO TRAIN ALL SENSORS. L/R OUTER AND R/R INNER WILL NOT TRAIN. R&amp;R BOTH SENSORS, SET ALL TIRES TO PROPER PRESSURE AND RETRAINED ALL 6 SENSORS. ALL OK AT THIS TIME.</t>
  </si>
  <si>
    <t>1FT7W2BN3NEF62695</t>
  </si>
  <si>
    <t>6495F</t>
  </si>
  <si>
    <t>service part warranty for tpms sensor</t>
  </si>
  <si>
    <t>installed tpms sensor and wold not program service parts warranty</t>
  </si>
  <si>
    <t>1FT8W2BT4NEC38593</t>
  </si>
  <si>
    <t>VALVE STEM CUT AND LEAKING.</t>
  </si>
  <si>
    <t>VALVE STEM HAD A SPLIT AT THE BASE, AND LEAKING AIR. NO OBVIOUS OUT SIDE INFLUENCE OR INSTALLATION ISSUES. REPLACED VALVE STEM</t>
  </si>
  <si>
    <t>1FA6P8CF0N5139680</t>
  </si>
  <si>
    <t>693975A</t>
  </si>
  <si>
    <t>CUST STATES VEHICLE TPMS LIGHT IS O N</t>
  </si>
  <si>
    <t>CUSTOMER STATED TPMS WAS NOT WORKING, VERIFIED PASSENGER FRONT SENSOR WAS NOT READING REPLACED SENSOR AND NOW TPMS WORKS AS INTEND ED</t>
  </si>
  <si>
    <t>1FT7W2B63NEG40935</t>
  </si>
  <si>
    <t>LOW TIRE LIGHT ON AND FOUND VALVE STEM BROKEN</t>
  </si>
  <si>
    <t>FOUND LR TIRE LOW. FOUND LEAK AT VALVE STEM.REPLACEMENT REQUIRED.DISMOUNTED LR TIRE, REPLCED TPMS. REMOUNTED AND BALANCED TIRE. TRAINED TPMS, ROAD TESTED AND VERIFIED SERVICE COMPLETE</t>
  </si>
  <si>
    <t>1FD7W2A69NEC91325</t>
  </si>
  <si>
    <t>PASSENGER TPMS NOT READING</t>
  </si>
  <si>
    <t>FAULTY TPMS IN PASSENGER FRONT TIRE REMOVED, REPLACED, AND REPROGRAMMED</t>
  </si>
  <si>
    <t>1FT7W2BT9NEF17856</t>
  </si>
  <si>
    <t>LEFT FRONT TIRE PRESSURE SENSOR COMES ON &amp; OFF.</t>
  </si>
  <si>
    <t>SELF TEST BCM B124D PRESENT CHECK &amp; REPLACE LF FRONT TPMS CLEAR CODE OK.</t>
  </si>
  <si>
    <t>1FT8W3DT2NED65751</t>
  </si>
  <si>
    <t>B1004</t>
  </si>
  <si>
    <t>289535C</t>
  </si>
  <si>
    <t>CHECK TIRE PRESSURE</t>
  </si>
  <si>
    <t>NOTICED LR OUTER TIRE LOW. VALVE STEM LEAKING. REPLACED LR OUTER VALVE STEM. REBALANCE WHEEL</t>
  </si>
  <si>
    <t>1FT7W2BT0NEG07476</t>
  </si>
  <si>
    <t>ONE TIRE IS LEAKING LEFT FRONT</t>
  </si>
  <si>
    <t>REPLACED VALVE STEM</t>
  </si>
  <si>
    <t>1FT7W2B62NEC02388</t>
  </si>
  <si>
    <t>CUSTOMER AUTORISATION FOR HOURLY DIAGNOSTIC AT $149,95 HR VERIFICATION TPMS LIGHT ON</t>
  </si>
  <si>
    <t>The reset tpms and the left front wheel do not respond to replace the tpms reset tpms, ok to verify oasis, part in issue 1a189 code 42.</t>
  </si>
  <si>
    <t>1FT8W3DT9NEE39408</t>
  </si>
  <si>
    <t>762077D</t>
  </si>
  <si>
    <t>TPMS SENSOR LIGHT ON THE DASH BOARD</t>
  </si>
  <si>
    <t>CONFIRMED TIRE LIGHT ON AND FLASHING, TRIED TO TRAIN ALL TIRES, REAR INNER TIRE NOT RESPONDING. REMOVED TIRE AND REPLACED SENSORS. RETRAINED ALL SENSORS, ALL OK</t>
  </si>
  <si>
    <t>1FDXE4FN1NDC36369</t>
  </si>
  <si>
    <t>TPMS SENSOR WILL NOT TRAIN PLEASE ADVISE</t>
  </si>
  <si>
    <t>SENSOR WILL NOT TRAIN WHILE USING TIRE TRAINER, FOUND DRIVER FRONT TPMS SENSOR INOPERATIVE AT THIS TIME REPLACED DRIVER FRONT TPMS SENSOR</t>
  </si>
  <si>
    <t>1FT8W3BT3NED33653</t>
  </si>
  <si>
    <t>914565B</t>
  </si>
  <si>
    <t>ELECTRICAL CUSTOMER STATES TPMS LIGHT IS STAYING ON HAS BEEN RESET</t>
  </si>
  <si>
    <t>TIRE PRESSURES ADJUSTED TO SPEC. 60 PSI FRONT AND 70 PSI REAR. EEC TEST PERFORMED. B124D:02. ELECTRICAL DIAGNOSTIC AND PINPOINT TEST C PERFORMED. LIFT ACCESS GAINED. FX4. TPMS SENSOR TRAINING PERFORMED. ALL SENSORS TRAINED AND READING AT PRESENT. CONTACTED CUSTOMER FOR ADDITIONAL INFORMATION REGARDING PRESSURE READINGS AT TIME OF CONCERN. RETESTED SYSTEM AND FOUND L/FRONT TPMS FAULT. REMOVED WHEEL, DISMOUNTED AND REPLACED FAULTY SENSOR. REASSEMBLED AND BALANCED. REINSTALLED AND TRAINED SENSORS. CLEARED CODE.</t>
  </si>
  <si>
    <t>1FT7W2BN0NEF01871</t>
  </si>
  <si>
    <t>CHECK HAS WHEEL SENSOR NOT WORKING, RT REAR WHEEL SENSOR, LOW TP WARNING SHOWING EVEN WITH CORRECT PRESSURE IN ALL TIRES</t>
  </si>
  <si>
    <t>VERIFY FOUND RT REAR TIRE PRESSURE SENSOR NOT WORKING, REPLACED RT REAR TP MONITORING SENSOR, ALL OK</t>
  </si>
  <si>
    <t>1FT8W2BT2NEC42674</t>
  </si>
  <si>
    <t>C/S FRONT TWO SENSORS OCCASIONALLY DO NOT READ. PLEASE CHECK &amp; ADVISE. FOLLOWING 30-45MINS OF DRIVING. DOES NOT MATTER WHERE YOURE DRIVING. JUST DASHES C/S FRONT TWO SENSORS OCCASIONALLY DO NOT READ.</t>
  </si>
  <si>
    <t>VERIFIED BOTH FRONT TIRE PRESSURE NOT DISPLAYING. CONNECTED FDRS &amp; PEROFMED SELF-TEST. RETREIVED B12 4D FROM BCM. REFERENCED WSM SECTION 204-04B DTC CH ART. PERFORMED PINPOINT TEST C. ATTEMPTED TO TRAIN TPMS SENSOR, SENSORS WILL NOT TRAIN, PROCEEDED TO PINPOINT TEST E. E2 FRONT TPMS SENSORS WILL NOT T RAIL.REPLACED BOTH FRONT TPMS SENSOR. RETRAINED AL L SENSORS, RETEST, ALL OKAY @ THIS TIME.</t>
  </si>
  <si>
    <t>277007C</t>
  </si>
  <si>
    <t>CUSTOMER STATES THE TPMS FAULT MESSAGE ISON</t>
  </si>
  <si>
    <t>INSPECTED AND VERIFY TPMS FAULT MESSAGE IS ON, CHECKED AND FOUND THE LH REAR INNER SENSOR NOT READING. CHECKED TIRE PSI AND FOUND GOOD, ATTEMPTED TO TRAIN AND FOUND NO RESPONSE. DISMOUNTED BEAD AND FOUND NO DAMAGE TO THE SENSOR, REPLACED LT INNER SENSOR. RE- ASSEMBLED AND TRAINED SYSTEM, FOUND THE LH INNER SENSOR WILL TRAIN BUT THE OUTER SENSOR WILL NOT. MOUNTED WHEEL TO AXLE AND FOUND THE INNER SENSOR READS 1 PSI AND THE OUTER READS 80 WHICH IS CORRECT. TEST DROVE AND FOUND AFTER DRIVING THE INNER PSI NOW READS CORRECTLY, ALL OK</t>
  </si>
  <si>
    <t>1FT8W2BT1NED02721</t>
  </si>
  <si>
    <t>Confirmed customer complaint. Tire pressure sensor internal failure. Replaced sensor. Calibrated sensors.</t>
  </si>
  <si>
    <t>1FD8X3HT9NEF46512</t>
  </si>
  <si>
    <t>193599A</t>
  </si>
  <si>
    <t>BAD TPMS SENSOR ON LH REAR ON PREVIOUS RO, REPLACED TPMS SENSOR.</t>
  </si>
  <si>
    <t>1FT7W2BN1NEE61784</t>
  </si>
  <si>
    <t>270579A</t>
  </si>
  <si>
    <t>CS TPMS SENSOR FAULT (FRONT DRIVERS SIDE)</t>
  </si>
  <si>
    <t>verified complaint that the tire fault light is on, scanned for codes had code b124d present. checked for ssm tsb fsa none found performed ppt c c1 yes. c2 yes c3 no c4 checked all tire pressures and set to factory spec no. c5 trained tpms sensors and right rear tire sensor wouldnt train directed to ppt E. El no E2 directed to install new sensor in the right rear tire. removed tire installed new tpms sensor balanced tire and programmed sensor to vehicle. verified repair vehicle is ok at this time</t>
  </si>
  <si>
    <t>1FT8W2BT2NEG29371</t>
  </si>
  <si>
    <t>*-TWC01-*</t>
  </si>
  <si>
    <t>CUSTOMER STATES THERE IS A VIBRATION AT 70 MPH, CAN FEEL ON SEAT AND STEERING WHEEL - ADVISE</t>
  </si>
  <si>
    <t>D9</t>
  </si>
  <si>
    <t>ROAD TEST &amp; VERIFY CUSTOMER CONCERN, PERFORM ROAD FORCE BALANCE ON ALL 4 WHEELS, LF26, RF34, LR53, RR42 LBS OF ROAD FORCE, REPLACED REAR TIRES &amp; ROAD TEST, CONCERN CORRECTED OLD DOT# 1PJ15A53V4122 &amp; 1PJ15A53V4122 TRED DEPTH 12/32, NEW DOT #PJ15A53V4622 &amp; PJ15A53V3922. ONE TIRE PRESSURE SENSOR BROKE UPON REMOVAL OF TIRE. REPLACE BOTH VALVE STEMS.</t>
  </si>
  <si>
    <t>1FTRF3BT9NED31300</t>
  </si>
  <si>
    <t>453261B</t>
  </si>
  <si>
    <t>CONCERN OF TPMS LIGHT ON</t>
  </si>
  <si>
    <t>VERIFY LIGHT ON TEST SENSORS FOUND RIGHT REAR NOT RESPONDING DIAG AS BAD SENSOR REMOVE AND REPLACED TEST OK</t>
  </si>
  <si>
    <t>1FDWE3FN6NDC42917</t>
  </si>
  <si>
    <t>540187A</t>
  </si>
  <si>
    <t>LC24-4001-ND</t>
  </si>
  <si>
    <t>LC24</t>
  </si>
  <si>
    <t>K02</t>
  </si>
  <si>
    <t>CUSTOMER STATES ABS LIGHTON AND SMOKE FROM DRIVERS SIDE REAR TIRES *WARRANTY ADMIN NOTE 4/4- I added a note in the tech comments section when attaching original documents- since our dealership buy/sell, the accounting copies do not display time punches, so I included the last page of the warranty copy that does display time punches. I have now also attached all of the warranty copies for review- the time punches are shown on the last page.</t>
  </si>
  <si>
    <t>INSPECTED AND FOUND OIL AROUND THE LEFT REAR WHEELS. REMOVED WHEELS AND FOUND THE HUB SEAL LEAKING. REMOVED LEFT REAR AXLE AND FOUND LOOSE HUB NUT. THE HUB NUT HAD COME LOOSE AND THE HUB AND HOUSING WERE DAMAGED. THE HUB COULD NOT BE REMOVED FROM THE HOUSING BECAUSE OF THE DAMAGED NUT, BEARINGS AND HUB. REMOVED DIFFERENTIAL CASE AND FOUND METAL THROUGH THE HOUSING. FOUND DAMAGE TO ALL BEARINGS, RING AND PINION GEARS. DUE TO THE EXTENT OF THE DAMAGE THE ENTIRE DIFFERENTIAL HOUSING ASSEMBLY HAD TO BE REPLACED. REPLACED DIFFERENTIAL HOUSING ASSEMBLY. REPLACED BROKEN LEFT INNER VALVE STEM. REPLACED ALL NEEDED HARDWARE. THE VEHICLE WAS EQUIPPED WITH AFTERMARKET OVERSIZED LEAVE SPRINGS AND LONGER AFTERMARKET U-BOLTS AND NUTS. REUSED AFTERMARKET U-BOLTS AND NUTS WITH LOCTITE. OTHER ONE TIME USE HARDWARE WAS UNAVAILABLE. REUSED SOME ONETIME USE HARDWARE WITH LOCTITE AND OBTAINED OTHER HARDWARE FROM NAPA. REPLACED LEFT READ WHEEL SPEED SENSOR BECAUSE IT WAS MELTED DUE TO OVERHEATING. THE REAR DIFFERENTIAL HOUSING WAS NOT EASILY REMOVED FROM THE MOTORHOME DUE TO CLEARANCE ISSUES. HAD TO REMOVE AND INSTALL FUEL TANK, 2.0 MTIME NEEDED TO REMOVE MUFFLER AND TAIL PIPE SECTION FOR ACCESS. 2.5 MTIME NEEDED TO REMOVE AND INSTALL AFTERMARKET MUDFLAPS AND BRAKETS FOR ACCESS. 7.6 MTIME NEEDED TO SUSPEND MOTORHOME FROM THE BACK OF A 4 POST LIFT AND JACKSTANDS, REMOVE ENTIRE REAR DIFFERENTIAL HOUSING WITH FORKLIFT, TO REALIGN THE NEW DIFFERENTIAL AND TO SET PROPER PINION TO DRIVESHAFT ANGLE TO PREVENT VIBRATION BY INSTALLING REAR DIFFERENTIAL WEDGES BETWEEN THE DIFFERENTIAL AND LEAF SPRINGS. NOTE -WARRANTY HISTORY SHOWS THAT VEHICLE WAS INSPECTED FOR CONCERN AT LAFAYETTE FORD, BUT NO WORK WAS PERFORMED DUE TO SIZE OF V EHICLE. *WARRANTY ADMIN NOTE - Included the last page of the warranty copy in attached documents to show the technician clock punch times; they are not displayed on the accounting copy.</t>
  </si>
  <si>
    <t>650092B</t>
  </si>
  <si>
    <t>TPMS MESSAGE KEEPS COMING ON DASHES ONLY RANDOMLY CHECK HISTORY LF SEEMS TO BE THE ISSUE</t>
  </si>
  <si>
    <t>REPLACED LEFT FRONT SENSOR. TRUCK HAD THE WRONG TPMS SENSOR INSTALLED IN WHEEL SO TECHNICIAN REPLACED THE SENSOR WITH THE CORRECT SENSOR AND TRAINED ALL TPMS SENSORS. TEST DROVE AFTERWARDS AND NO LIGHT OR MISCOMMUNICATION FROM THE SENSOR.</t>
  </si>
  <si>
    <t>1FD7X2A63NEF41851</t>
  </si>
  <si>
    <t>TIRE SENSOR</t>
  </si>
  <si>
    <t>REPLACED TIRE SENSOR</t>
  </si>
  <si>
    <t>1FT8W3DTXNEE65743</t>
  </si>
  <si>
    <t>Customer States LOW TIRE LIGHT IS ON</t>
  </si>
  <si>
    <t>BASE 1A189 CONDITION 28 VERIFIED CONCERN, RAN OASIS TRAINED TPMS AND FOUND INNER LEFT REAR WILL NOT TRAIN REPLACED TPMS VERIFIED REPAIR</t>
  </si>
  <si>
    <t>1FT8W3DT8NED72395</t>
  </si>
  <si>
    <t>CHECK TPMS NOT WORKING PROPERLY</t>
  </si>
  <si>
    <t>CANT GET TO DUPLICATE HOTLINE RESPOND WAS TO GO BACK THRU PPT C AGAIN C1 Y C2 Y C3 N C4 N C5 N DIRECTED TO PPT E1 N E2 N REPLACE RF TIRE SENSOR RETRAIN RETEST PASS</t>
  </si>
  <si>
    <t>1FT7W2BN3NED32588</t>
  </si>
  <si>
    <t>819542A</t>
  </si>
  <si>
    <t>C/S: CUSTOMER STATES THAT THE DRIVER SIDE FRONT TPMS SENSOR IS NOT ALWAYS. PLEASE CHECK AND REPLACE IF NEEDED.</t>
  </si>
  <si>
    <t>VERIFIED DRIVERS FRONT TPMS DOES NOT READ OR TRAIN. REPLACED SENSOR AND RETRAINED ALL 4 WHEELS. VERIFIED REPAIR.</t>
  </si>
  <si>
    <t>1FT8W2BT1NEG13520</t>
  </si>
  <si>
    <t>996666B</t>
  </si>
  <si>
    <t>CUSTOMER STATES LEFT FRONT VALVE STEM LEAKING INSPECT AND ADVISE</t>
  </si>
  <si>
    <t>INSPECTED VEHICLE FOR CUSTOMER CONCERN, FOUND VALVE STEM LEAKING CAUSING TIRE TO LOSE PRESSURE, REC REPLACE LEFT FRONT TIRE VALVE STEMP KIT, REPLACED LEFT FRONT TIRE VALVE. REPAIR VER IFIED.</t>
  </si>
  <si>
    <t>1FT7W2BT3NEF46253</t>
  </si>
  <si>
    <t>166416A</t>
  </si>
  <si>
    <t>TIRE PRESSURE SENSOR FAULT LIGHT ON</t>
  </si>
  <si>
    <t>PERFORMED; VERIFIED CONCERN. RAN DIAGNOSIS. FOUND RF TIRE TO NOT HAVE TMPS PRESENT. INSTALL OR TMPS. RETRAINED ALL TPMS. VERIFIED REPAIR-OK. TECH 198</t>
  </si>
  <si>
    <t>1FT8W3DT0NEC86207</t>
  </si>
  <si>
    <t>179847A</t>
  </si>
  <si>
    <t>REPLACED BAD TPMS SENSOR ON RIGHT REAR OUTER TIRE</t>
  </si>
  <si>
    <t>1FDRF3A69NEF86987</t>
  </si>
  <si>
    <t>*-OWNERGD-*</t>
  </si>
  <si>
    <t>OWNERGD</t>
  </si>
  <si>
    <t>MISBUILT UNIT . TRUCK WAS SOLD WITH TIRES SIZE 245/75/ R17 (WRONG SIZE) CORRECT SIZE - 275/65 R 18. NEEDS CORRECTION</t>
  </si>
  <si>
    <t>- TECH REPLACED 4 TIRES AND WHEELS AFTER GETTING AUTHORIZATION FROM FORD MOTOR COMPANY TIRES : GENERAL GRABER 275/65R/18 DOT: A3B9-HMJ9-0323 X1 DOT:A3B9-HMJ9-4522 X3 CAS- 41240847-X0M9W0</t>
  </si>
  <si>
    <t>MVC</t>
  </si>
  <si>
    <t>1FT8W3BT2NEF53673</t>
  </si>
  <si>
    <t>168873A</t>
  </si>
  <si>
    <t>TPMS FAULT PRESENT NOT READING BACK LEFT TIRE</t>
  </si>
  <si>
    <t>LEFT REAR SENSOR FAILING REPLACED AND RETRAINED ALL OK</t>
  </si>
  <si>
    <t>customer states tire pressure failure from rear tire - brody</t>
  </si>
  <si>
    <t>customer states tire pressure failure from rear tire - brody Removed and replaced drivers side rear inner sensor due to not reading. Relearnmed TPMS and all showing correct pressure. Causal-1A189 1552AA-0.5</t>
  </si>
  <si>
    <t>1FA6P8THXN5150011</t>
  </si>
  <si>
    <t>CHECK AND REPORT ON TIRE PRESSURE LIGHT CAME ON AFTER INSTALLING NEW WINTER TIRE PACKAGE</t>
  </si>
  <si>
    <t>INSPECTED AND FOUND LEFT REAR TIRE PRESSURE SENSOR NOT COMMUNICATING, INTERNAL MALFUNCTION REPLACED TPMS ON LEFT REAR TIRE TO CORRECT SENSOR 1552AA .4 12651D 0.2 12651DX1 0.1 1A189 A40:42</t>
  </si>
  <si>
    <t>1FT8W3BT0NEC73878</t>
  </si>
  <si>
    <t>B7002</t>
  </si>
  <si>
    <t>DIAGNOSE AND REPORT ON LOW TIRE LIGHT ON</t>
  </si>
  <si>
    <t>DIAGNOSE AND REPORT ON LOW TIRE LIGHT ON 6068 sensors were not properly trained retrained sensors after installing new tires</t>
  </si>
  <si>
    <t>1FT8W3BT1NEC53025</t>
  </si>
  <si>
    <t>B8150</t>
  </si>
  <si>
    <t>INSPECT TIRE LIGHT ON</t>
  </si>
  <si>
    <t>INSPECT TIRE LIGHT ON DIAG WSM PPT E1 TO E2 FOUND RH SIDE FRONT TPMS SENSOR INOP REMOVED AND REPLACED TPMS SENSOR TRAIN ISSUE RESOLVED</t>
  </si>
  <si>
    <t>1FT8W2BT6NEC76178</t>
  </si>
  <si>
    <t>REAR LEFT TMPS NOT WORKING</t>
  </si>
  <si>
    <t>TECHNICIAN DETECTED REAR LEFT TMPS NOT WORKING WHICH REPLACED</t>
  </si>
  <si>
    <t>1FT7W2BTXNEC23298</t>
  </si>
  <si>
    <t>333130B</t>
  </si>
  <si>
    <t>c/i problems with rubber sensor</t>
  </si>
  <si>
    <t>When diagnosing it was found that the front left sensor does not program. It proceeded to replace the tpms sensor and it was programmed, it was tested after completion and the customer complaint was not presented again. tech 3432.</t>
  </si>
  <si>
    <t>1FT8W2BT7NED73471</t>
  </si>
  <si>
    <t>TIRE PRESSURE MONITORING TROUBLES RF TPMS WONT READ</t>
  </si>
  <si>
    <t>VERIFY TPMS FAULT CAUSAL PART# 1A189 RF TPMS WONT RETRANE REPLACE TPMS</t>
  </si>
  <si>
    <t>1FTBF2B61NED43611</t>
  </si>
  <si>
    <t>075383A</t>
  </si>
  <si>
    <t>tps light is on</t>
  </si>
  <si>
    <t>truied to train left rear sensor. would not repond replace left rear tire sensor</t>
  </si>
  <si>
    <t>1FT8W2BT0NEE88140</t>
  </si>
  <si>
    <t>BODY ELECTRICAL customer states the tpms fault message is on</t>
  </si>
  <si>
    <t>FOUND TPM SENSOR L/R FAULTING. REPLACE L/R TIRE SENSOR AND REPROGRAM TPM SENSORS.</t>
  </si>
  <si>
    <t>1FT8W3BT6NED85455</t>
  </si>
  <si>
    <t>PASSENGER FRONT TPMS WONT PROGRAM</t>
  </si>
  <si>
    <t>SEE COMMENTS REPLACED FRONT PASSENGER SIDE TPMS SENSOR</t>
  </si>
  <si>
    <t>1FT7W2BN0NEC27135</t>
  </si>
  <si>
    <t>234838E</t>
  </si>
  <si>
    <t>TPMS FAULT LIGHT/MESSAGE ON DASH</t>
  </si>
  <si>
    <t>DRIVER SIDE REAR TIRE PRESSURE SENSOR NOT READING. REPLACED SENSOR.</t>
  </si>
  <si>
    <t>1FD8W3GN5NEF45833</t>
  </si>
  <si>
    <t>122916A</t>
  </si>
  <si>
    <t>CK, LEFT REAR TPMS NOT READING PRESSURE. ATTEMPT TO RETRAIN, WILL NOT RESPOND. REPLACED DEFECTIVE TPMS SENSOR IN DRIVER SIDE REAR INNER WHEEL, (LRI). RETRAIN SENSORS AND RETEST,O K</t>
  </si>
  <si>
    <t>1FT8W3DTXNEC61220</t>
  </si>
  <si>
    <t>816122C</t>
  </si>
  <si>
    <t>Customer states right rear wheel peeling.</t>
  </si>
  <si>
    <t>Verified concern, replaced wheel asy ans TPMS sensor. Verified repair.</t>
  </si>
  <si>
    <t>1FT8W3DT8NEF10291</t>
  </si>
  <si>
    <t>165939E</t>
  </si>
  <si>
    <t>CUSTOMER STATES CHECK AND ADVISE TPMS SENSORS INTERMITTENLY NOT WORKING, RANDOM AIR PRESSURES, SAYS TRUCK IS REPORTING LOW TIRE PRESSURE WHEN ALL THE TIRES ARE AT THE SAME PRESSURE. TPMS SENSORS FOR ALL 4 REAR TIRES</t>
  </si>
  <si>
    <t>ALL FOUR REAR TIRES WERE DISMOUNTED FROM THE VEHICLE. THE VALVE STEM CORES WERE REMOVED TO ALLOW ALL AIR OUT OF THE TIRES. THE TIRES TOP BEAD WAS THEN COMPRESSED TO ALLOW ACCESS TO THE BOTTOM OF THE VALVE STEM AND SENSOR. THE VALVE STEMS WERE UNBOLTED AND REMOVED FROM THE VEHICLE WITH THE SENSOR. NEW VALVE STEMS AND SENSORS WERE INSTALLED AND THE TIRES WERE FILLED WITH AIR AND MOUNTED ON THE VEHICLE. THE TIRES TRAINED PROPERLY AT THIS TIME.</t>
  </si>
  <si>
    <t>1FT8X3BNXNEE79014</t>
  </si>
  <si>
    <t>CHECK TIRE FAULT LIGHT IS ON .SHOWS L/F AND L /R</t>
  </si>
  <si>
    <t>RETRIEVED BCM CODES. B124D:02-TIRE PRESSURE SENSOR. TRIED TO TRAIN SENSORS. LEFT FRONT ANDLEFT REAR WOULD NOT TRAIN. INSTALLED NEW LEFTFRONT AND LEFT REAR SENSORS. CLEARED CODES.ROAD TESTED-O.K.</t>
  </si>
  <si>
    <t>1FD8X3HN8NED61191</t>
  </si>
  <si>
    <t>ADD ON REPAIR diag cust called and added that the TPMS light is on. check and advise</t>
  </si>
  <si>
    <t>diag TPMS light on, found driver side inner dual sensor not reading, replaced sensor, retest veh ok at this time.</t>
  </si>
  <si>
    <t>1FT7W2B68NEC46413</t>
  </si>
  <si>
    <t>WHEELS / TIRES Tire Fault light coming on.</t>
  </si>
  <si>
    <t>verify concern tried to train tpms. l.f. would not train removed and replaced l.f. tpms and trained system working properly.</t>
  </si>
  <si>
    <t>1FT8W3DT2NEF55307</t>
  </si>
  <si>
    <t>C/S RIGHT REAR TIRE SENSOR NOT TRAINING</t>
  </si>
  <si>
    <t>R&amp;R SENSOR, RETEST TO VERIFY</t>
  </si>
  <si>
    <t>1FD8W3DT9NEF26169</t>
  </si>
  <si>
    <t>CUSTOMER STATES TIRE WARNING LIGHT IS ON. DURING OPERATION UPON INSPECTION THE TECHNICIAN NOTED BOTH ISDIE TIRE TPMS ARE NOT WORKING</t>
  </si>
  <si>
    <t>TMPS IS NOT WORKING INSTALL BOTH REAR INSIDE TIRES TPMS COMPLETED TPMS SENSORS AND RETRAINING TIRES - NO FURTHER ISSUES</t>
  </si>
  <si>
    <t>1FT7X2B68NEC68151</t>
  </si>
  <si>
    <t>tire pressure light is on</t>
  </si>
  <si>
    <t>tpms sensor light is on . checked tire pressure and is at operating level. tried to retrain front driver side sensor and will not work. replaced driver side front tpms sensor</t>
  </si>
  <si>
    <t>1FA6P8R08N5551882</t>
  </si>
  <si>
    <t>198147A</t>
  </si>
  <si>
    <t>CUSTOMER REQUEST/STATES TIRES PRESSURE SENSOR LIGHT ILLIMINATED ON DASH. CHECK AND ADVISE.</t>
  </si>
  <si>
    <t>CHECKED TPMS SENSORS, FOUND THE LEFT REAR SENSOR SHORTED OUT AND WOULD NOT COMMUNICATE WITH TPMS TOOL, NECESSARY TO REPLACE SENSOR. REPLACED LEFT REAR TPMS SENSOR, RETRAINED ALL SENSORS, TPMS LIGHT IS OUT, OK AT THIS TIME</t>
  </si>
  <si>
    <t>1FT7W2BT2NEF60516</t>
  </si>
  <si>
    <t>CUSTOMER STATES TPMS LIGHT IS ON AND FLASHING . CHECK AND ADVISE</t>
  </si>
  <si>
    <t>CHECKED TIRE PRESSURE AND ADJUST PRESSURE ON ALL 4 WHEELS ATTEMPTED TO RE-TRAIN SENSORS RR TIRE UNRESPONSIVE ..REPLACE TPMS SENSOR AND RE-CHECK REPLACE TPMS ON RR TIRE AND RE TRAINED TPMS SENSORS. TPMS LIGHT STAYS OFF.</t>
  </si>
  <si>
    <t>1FD8W3HT6NEC72236</t>
  </si>
  <si>
    <t>411376E</t>
  </si>
  <si>
    <t>CHECK TPMS SENSOR INOP</t>
  </si>
  <si>
    <t>AFTER PATCHING RIGHT REAR OUTER TIRE I TRAINED TIRE SENSORS. ALL OF THE TIRE SENSORS READ AND TRAINED EXCEPT FOR ONE, THE RIGHT REAR OUTER TIRE. TIRE FAULT LIGHT CAME ON. I REPLACED THE RIGHT OUTER REAR TIRE SENSOR. I RETRAINED ALL SIX TIRE SENSORS, ALL SIX READ AND TRAINED. TIRE FAULT LIGHT WENT OFF AND ALL SIX TIRE SENSORS READ ALL GOOD.</t>
  </si>
  <si>
    <t>1FT8W3BT2NEC83537</t>
  </si>
  <si>
    <t>529575A</t>
  </si>
  <si>
    <t>FRONT LEFT TPMS IS SENDING TIRE PRESSURE SENSOR FAULT. OCCASIONALLY THE REAR PASSENGER TPMS SENSOR COMES ON AS WELL. CHECK AND ADVISE.</t>
  </si>
  <si>
    <t>I TEST DROVE VEHICLE AND HOOK UP LAP TOP AND VERIFY CUSTOMER CONCERN. SO I REPLACE LEFT FRONT AND RIGHT REAR TPMS SENSOR AND RETEST VEHICLE. CAUSAL PART NUMBER - HC3Z*1A189*F</t>
  </si>
  <si>
    <t>1FT8W3BNXNEC06044</t>
  </si>
  <si>
    <t>BODY/ELECTRICAL C/S:THE TIRE PRESSURE LIGHT IS BACK ON AGAIN, WAS RETRAINED LAST WEEK *CHECK AND ADVISE</t>
  </si>
  <si>
    <t>Cause: customer complaint of tire pressure light on Correction: verified concern tire pressure sensor light on, checked all tires and sensor - found l/r tire sensor not working - no signs of damage or impact, replaced the lr tire pressure sensor due to not communicating with module, programed, set pressures, and test drove cc 42</t>
  </si>
  <si>
    <t>1FDRF3HTXNED18588</t>
  </si>
  <si>
    <t>CHECKED AND FOUND RF TPMS SENSOR FAULT YREMOVED AND REPLACED TPMS SENSOR CHECKED OK AT THIS TIME</t>
  </si>
  <si>
    <t>1FT7W2BNXNEC58392</t>
  </si>
  <si>
    <t>369160A</t>
  </si>
  <si>
    <t>CS THE DRIVER REAR TPMS IS NOT READ ING</t>
  </si>
  <si>
    <t>VERIFIED CUSTOMER CONCERN, TESTED TPMS SENSORS, FOUND LEFT REAR WOULD NOT TRAIN BUT OTHERS DID. REPLACED LEFT REAR TPMS SENSOR AND, RETRAINED. IT NOW WORKING PERFECTLY. 1A189 CAU S AL</t>
  </si>
  <si>
    <t>1FT7W2BT6NED25763</t>
  </si>
  <si>
    <t>CUSTOMER STATERS CHECK TPMS LIGHT IS ON, CHECK AND ADVISE</t>
  </si>
  <si>
    <t>verified customer concern following symptom chart in work shop manual - The vehicle TPMS warning indicator is on continuously and the message center displays LOW TIRE PRESSURE. followed Pinpoint Test C which then led to pinpoint test E due to left front sensor not reading or honking leading to pinpoint test E2 verified left front tpm sensor was the right one and replaced it with a new sensor aired tire to spec and relearned tpm</t>
  </si>
  <si>
    <t>006495F</t>
  </si>
  <si>
    <t>1FT7W2BTXNEF44001</t>
  </si>
  <si>
    <t>TPMS LIGHT</t>
  </si>
  <si>
    <t>REPLACED D/S REAR TPS SENSOR RECHECKED TO VERIFY E E</t>
  </si>
  <si>
    <t>1FDRF3HT5NDA01193</t>
  </si>
  <si>
    <t>tire sensors TPMS, sensor does not work</t>
  </si>
  <si>
    <t>verified concern, left rear tire sensor and both front tire sensors TPMS, sensors does not work and needs replaced, replaced left rear and both front tire sensors, verified concern.</t>
  </si>
  <si>
    <t>1FT7W2BN6NEC59183</t>
  </si>
  <si>
    <t>CLIENT STATES TPMS FAULT ERROR LIGHT IS ON FOR RIGHT REAR TIRE. CHECK AND ADVISE.</t>
  </si>
  <si>
    <t>CAUTION: BASED ON MANUFACTURERS RECOMMENDATIONS FOR CERTAIN VEHICLES, WHEEL LUG NUTS SHOULD BE RE-TIGHTENED TO THE PROPER TORQUE AFTER 100 MILES AND/OR AT 500 MILES OF OPERATI FOLLOWING ANY WHEEL MOUNTING DISTURBANCE (TIRE ROTATION, CHANGING A FLAT, ETC). CONSULT THE OWNER MANUAL FOR YOUR SPECIFIC VEHICLE FOR DETAILS. FAILURE TO FOLLOW THIS PROCEDURE MAY RESULT IN OPERATION OF THE VEHICLE WITH INADEQUATELY SECURED WHEELS CAUSING DAMAGE AND/OR PERSONAL INJURY. SOME SPECIALTY WHEELS MAY REQUIRE OTHER PROCEDURES IN WHICH CASE THE WHEEL MANUFACTURERS RECOMMENDATION SHOULD BE FOLLOWED. SCANNED AND FOUND TPMS HAD A DEAD BATTERY REPLACED THE TPMS AND REPROGRAMMED TO TRUCK</t>
  </si>
  <si>
    <t>1FT8W2BT9NEF44043</t>
  </si>
  <si>
    <t>C/S TIRE PRESSURE SENSOR FAULT LIGHT IS ON. CHECK AND ADVISE.</t>
  </si>
  <si>
    <t>DUPLICATED CONCERN. TIRE PRESSURE SENSOR FAULT IS ON DASH. CHECKED FOR CODES USING FDRS. FOUND B124D FOR TIRE PRESSURE SENSOR. DIRECTED TO PINPOINT TEST C. C1: YES, C2: YES, C3: NO, C4: NO, C5: NO, GO TO PINPOINT TEST E. E1: NO, E2: NO. LR SENSOR DID NOT TRAIN. REMOVED TIRE AND INSPECTED TPMS. SENSOR IS THE CORRECT ONE INSTALLED. REPLACED SENSOR AND REINSTALLED ONTO VEHICLE. PERFORMED TRAINING AGAIN AND TRAIN WAS SUCCESSFUL. ALL OK AT THIS TIME.</t>
  </si>
  <si>
    <t>1FDXE4FN0NDC01239</t>
  </si>
  <si>
    <t>CUSTOMER STATED DRIVERS REAR OUTTER TIRE SENSOR KEEPS FAULTING, INSPECT AND ADVISE</t>
  </si>
  <si>
    <t>replaced DRIVERS REAR TIRE SENSOR, REPROGRAMMED TO UNIT, PERFORMED DRIVE CYCLE. ISSUES RESOLVED</t>
  </si>
  <si>
    <t>1FT8W3DT1NED08005</t>
  </si>
  <si>
    <t>B2588</t>
  </si>
  <si>
    <t>Check according to customer, outer right rear tire loses area.</t>
  </si>
  <si>
    <t>Check right rear tire, air leakage from the valve, replace ok.</t>
  </si>
  <si>
    <t>1FT8W3BT4NEE47063</t>
  </si>
  <si>
    <t>B4713</t>
  </si>
  <si>
    <t>CHECK ONE TIRE DOESN`T READ PRESSURE</t>
  </si>
  <si>
    <t>checked for pressure sensor doesnt read found that left rear tire sensor not working. removed tire and replaced sensor . trained all 4 tires all ok</t>
  </si>
  <si>
    <t>1FATP8UH3N5115098</t>
  </si>
  <si>
    <t>B7196</t>
  </si>
  <si>
    <t>INSPECT LEAKING PASS FRONT VALVE STEM LEAKING, PLEASE RESET TPMS</t>
  </si>
  <si>
    <t>REPLACED RIGHT FRONT VALVE STEM. SET TIRE PRESSURES AT VEHICLE SPECS. RE-TORQUE WHEELS AT VEHICLE SPECS. RESET TPMS.</t>
  </si>
  <si>
    <t>1FT7W2BT2NED08832</t>
  </si>
  <si>
    <t>Inspect for TPMS only working for 20 mins and then TPMS fault message comes up on screen.</t>
  </si>
  <si>
    <t>Technician verified concern, TPMS fault message on dash, technician scanned for codes, found TPMS sensors not training after setting pressures, replaced 4 TPMS sensors, trained, road tested, ok now.</t>
  </si>
  <si>
    <t>1FT8W3BT1NEC52554</t>
  </si>
  <si>
    <t>B6269</t>
  </si>
  <si>
    <t>TIRE PRESSURE LOW INDICATOR - check on drivers rear sensor not responding to vehicle</t>
  </si>
  <si>
    <t>TIRE PRESSURE LOW INDICATOR - check on drivers rear sensor not responding to vehicle, SENSOR failed. Tech 353 Removed and replaced TPMS sensor on drivers rear.</t>
  </si>
  <si>
    <t>1FT8W3B68NEC79177</t>
  </si>
  <si>
    <t>B6210</t>
  </si>
  <si>
    <t>628077G</t>
  </si>
  <si>
    <t>REPAIR FOR LEFT REAR TPMS WILL NOT TRAIN - TPMS LIGHT IS ON</t>
  </si>
  <si>
    <t>VERIFIED. SCANNED FOR CODES, B124D PRESENT. DIRECTED TO PINPOINT TEST C SECTION 204-04B. C1-YES, C2-YES, C3-NO, C4-NO, C5-NO. DIRECTED TO PINPOINT TEST E. E1-NO, E2-NO. INSTALLED NEW SENSOR, AND VERIFIED CONCERN CORREC TED.</t>
  </si>
  <si>
    <t>1FT8W3BT9NEF00629</t>
  </si>
  <si>
    <t>B6102</t>
  </si>
  <si>
    <t>A40 - CUSTOMER STATES TPMS SENSORS ARE NOT WORKING PROPERLY, WAS HERE IN JANUARY FOR THE SAME ISSUE - PLEASE CHECK AND ADVISE</t>
  </si>
  <si>
    <t>504 found front 2 tpms sensors will disconnect after 50km of driving rear 2 will stay connected,replaced front 2 tpms sensors. locking wheel nut key in glovebox</t>
  </si>
  <si>
    <t>1FDRF3G69NED36818</t>
  </si>
  <si>
    <t>M1072</t>
  </si>
  <si>
    <t>air pressure warning indicator</t>
  </si>
  <si>
    <t>customer complaint is verified, visual inspection is performed and it shows that the low tire warning light turns on and on the dashboard it does not read the rear tire on the drivers side, it is proceeded to verify if the sensor can be activated with the alarm machine, the sensor does not respond. The sensor is replaced due to internal damage according to the workshop manual 204-04b installing new sensor, the sensor is corrected again and</t>
  </si>
  <si>
    <t>1FDRF3HN2NDA18678</t>
  </si>
  <si>
    <t>C/S THAT THE TIRE PRESSURE SENSOR FAULT MESSAGE IS COMING ON THE DASH</t>
  </si>
  <si>
    <t>LEFT FRONT TPMS SENSOR INOP.NEED TO REPLACE LEFT FRONT TIRE SENSORRETRAIN TIRES.</t>
  </si>
  <si>
    <t>1FDXE4FN1NDC06157</t>
  </si>
  <si>
    <t>291710A</t>
  </si>
  <si>
    <t>CUST STATES THE TIRE PRESSURE FAULT MESSAGE COMES ON WHILE DRIVING. CHECK / REP ORT</t>
  </si>
  <si>
    <t>FOUND TIRES WERE ALL LOW REMOVED WHEEL SIMULATORS AIR UP TIRES TO PROPER PRESSURES ALSO HOOKED UP IDS AND FOUND THAT THERE IS A DTC FOR THE TIRE SENSORS B124D PUT UNIT BACK TOGETHER AND ROAD TESTED AND COULD NOT DUPLICATE PROBLEM AT THIS TIME TIRE MONITOR ON THE IP IS REARING PROPERLY AT THIS TIME ALSO. TECH 7166 - REMOVED RRO TIRE AND REMOVED OLD TPMS SENSOR, INSTALLED NEW TPMS SENSOR, RELEARNED TPMS SENSORS, ROAD TESTED AND LIGHT DID NOT COME ON AND TIRE SHOWED AIR PRESSURE AT 80PSI. CONTACTED GLOBAL TECHNICAL ASSISTANCE CENTER FOR FURTHER ASSISTANCE. RECIEVED A MESSAGE FROM GTAC AND CHECKED PARTS NUMBERS AND CHECKED BCM SENSORS ARE READING. REMOVED OLD BCM AND INSTALLED NEW BCM, RECONFIGURED BCM AND RESET BATTERY MONITOR SENSORS, CEI LOCK CONFIGURATION, RE- TRAINED TPMS SENSORS AND ROAD TESTED VEHICLE, SENSORS DID NOT THROW A FAULT CODE AT THIS TIME.</t>
  </si>
  <si>
    <t>1FT8W3BT1NEF82341</t>
  </si>
  <si>
    <t>CUSTOMER STATES THAT THE TIRE PRESSURE FAULT MESSAGE IS COMING ON</t>
  </si>
  <si>
    <t>VERIFIED CONCERN. PERFORMED SELF TEST, FOUND DTC B124D:02 IN BCM. CHECKED FOR APPLICABLE SERVICE BULLETINS FOUND NONE APPLIED. FOLLOWED PIN POINT TEST C FROM SECTION 204-04B. C1 YES, DTC B124D:02. C2 YES, ACTIVATED TPMS SENSORS FOUND DTCS STILL PRESENT. C3 NO, SPARE TIRE NOT IN USE. C4 NO, SET TIRE PRESSURES TO DOOR CARD SPECIFICATION FOUND CONCERN STILL PRESENT. C5 NO, FOUND RIGHT FRONT SENSOR WILL NOT TRAIN. DIRECTED TO PIN POINT TEST E. E1 NO, FOUND RIGHT FRONT SENSOR WILL NOT TRAIN. E2 NO, TURNED WHEEL 1 QUARTER OF A TURN AND RETEST FOUND RIGHT FRONT SENSOR WILL NOT TRAIN. RECOMMEND REPLACE SENSOR AND RETEST. CAUSAL PART: 1A189 CONDITION CODE: 42 R&amp;I RIGHT FRONT WHEEL ASSEMBLY. DISMOUNT TIRE. R&amp;R TIRE PRESSURE SENSOR. PERFORMED SENSOR INITIALIZATION. RETEST FOUND OKAY AT THIS TIME.</t>
  </si>
  <si>
    <t>1FDRF3HNXNDA06276</t>
  </si>
  <si>
    <t>016742C</t>
  </si>
  <si>
    <t>C/S: CS TIRE FAULT SENSOR IS ON, TIRES LOOK FINE</t>
  </si>
  <si>
    <t>using the training tool verified LF is not reading. hooked up scan tool and found code B124D followed ppt c 1y 2y 3n 4n 5n ppt e 1n 2n correct sensor is installed, needs new sensor.; replaced LF sensor and removed the outer rear wheels. programmed tpms sensors and verified light is out</t>
  </si>
  <si>
    <t>1FT8W3BT8NEC75930</t>
  </si>
  <si>
    <t>customer is getting tpms error codes</t>
  </si>
  <si>
    <t>customer is getting tpms error codes BCM B124D:02:C8 tire pressure sensor general failure last 5 TPMS trigger events show that LF sensor was the cause of the fault replace LF TPMS sensor</t>
  </si>
  <si>
    <t>1FT8W3DT4NEG01994</t>
  </si>
  <si>
    <t>716815D</t>
  </si>
  <si>
    <t>CK RT/RR INNER TIRE WILL NOT TRAIN AFTER INSTALL, SPW REF THIS RO</t>
  </si>
  <si>
    <t>FOUND TIRE FAULT LIGHT ON, TRIED TO PROGRAM AND RIGHT REAR INNER SENSOR WILL NOT PROGRAM, REMOVED TIRE AND NO DAMAGE TO SENSOR, INSTALLED NEW SENSOR. REMOUNTED AND BALANCED TIRE. RETRAINED ALL 6 SENSORS. ALL OK</t>
  </si>
  <si>
    <t>1FT8W3BT7NED24759</t>
  </si>
  <si>
    <t>CLIENT REPORTS TPMS ARE NOT SHOWING ON PASSENGER SIDE</t>
  </si>
  <si>
    <t>found the passenger side tpms sensors would not rear TOOK ONE OUT AND FOUND IT TO BE WET IN THE TIRE PUT NEW SENSORS ON THE PASSENGER SIDE</t>
  </si>
  <si>
    <t>1FTBF2B62NEE94330</t>
  </si>
  <si>
    <t>42862C</t>
  </si>
  <si>
    <t>CUSTOMER STATES - LIGHT CAME ON FOR TIRE PRESSURE FAULT. PLEASE ADVISE.</t>
  </si>
  <si>
    <t>UNABLE TO TRAIN RF SENSOR - NEEDS RF SENSOR. REPLACED SENSOR AND VERIFIED REPAIR.</t>
  </si>
  <si>
    <t>1FT7W2B68NEG39604</t>
  </si>
  <si>
    <t>166374A</t>
  </si>
  <si>
    <t>CUSTOMER STATES CHECK AND ADVISE RANDOM TPMS FAULT MESSAGE FOR LF AND RR, ACTUAL TIRE PRESSURES ARE FINE.</t>
  </si>
  <si>
    <t>ALL FOUR TPMS SENSORS TRAINED AT THIS TIME. NO ISSUE FOUND WITH ANY OTHER COMPONENTS. RECOMMEND REPLACING BOTH TPMS SENSORS AT THIS TIME. BOTH TIRE SENSORS HAVE BEEN REPLACED AT THIS TIME. THE TIRES HAVE BEEN SET TO THE PROPER PRESSURE, AND ALL SENSORS HAVE BEEN TRAINED. ALL COMPONENTS ARE WORKING PROPERLY AT THIS TIME.</t>
  </si>
  <si>
    <t>1FDRF3H6XNED43260</t>
  </si>
  <si>
    <t>ELECTRICAL DIAG $194.99 FEES AND TAX EXTRA CUSTOMER STATES THAT THE TPMS LIGHT IS ON CHECK AND ADV. BATTERY WAS REPLACED LAST WEEK AND IS SHOWING THE LEFT FRONT STILL NOT PR</t>
  </si>
  <si>
    <t>PERFORMED INSPECTION FOR TPMS LIGHT ON, FOUND LEFT FRONT NOT TRAINED, PERFORMED TPMS TRAIN AND TEST DROVE TWICE, LIGHT COMES ON, RECONMEND TPMS REPLACEMENT. PERFORMED LEFT FRONT TMPS REPLACEMENT, PERFORMED RETRAIN ALL SENSORS TEST DROVE OK LOW TIRE PRESSURE SYSTEM NORMAL AT THIS TIME.</t>
  </si>
  <si>
    <t>1FT8W2BT8NEC08769</t>
  </si>
  <si>
    <t>786352B</t>
  </si>
  <si>
    <t>STATES LOW TIRE WARNING ON CUSTOMER HAS ADJUSTED TIRE PRESSURE CHECK LEFT FRONT NEVER READS CORRECTLY STAYS AT SAME PRESSURE NO MATTER HOW MUCH AIR IS PUT IN</t>
  </si>
  <si>
    <t>CASUAL PART-1A189 CC-42. VERIFIED CUSTOMERS CONCERN FOUND LEFT FRONT TPMS LIGHT TO BE ON. CHECKED FOR ANY TIRE LEAKS. NO LEAKS FOUND UPON AIRING ALL TIRES UP NOTICED ALL TIRES WERE AT 48PSI AND ALL 4 SENSORS WERE READING 10-12 PSI HIGHER THAN WHAT THEY WERE ACTUALLY SET AT. REPLACED ALL 4 TPMS SENSORS AND RETRAINED. ALL SENSORS ARE READING PROPERLY AT THIS TIME</t>
  </si>
  <si>
    <t>1FT8W3BT7NEC45558</t>
  </si>
  <si>
    <t>Tire Light On for right rear tire, please inspect and adjust as needed</t>
  </si>
  <si>
    <t>Cause: Tire Light is on Tech Story: TIRE LIGHT ON - CUSTOMER STATES TIRE WARNING LIGHT IS ON.RECOMMEND NEW TPMS SENSOR ON PASSANGER REAR TIRE AS SENSOR IS NOT READING WITH VEHICLE. LABOR 0.5 HOURS. SERVICE COMPLETED--REPLACED TPMS SENSOR AND NOW ALL SENSORS ARE WORKING PROPERLY. WARRANTY-- ONE1552AALABOR:0.5</t>
  </si>
  <si>
    <t>1FT7W2BT9NEC06251</t>
  </si>
  <si>
    <t>133645B</t>
  </si>
  <si>
    <t>CUSTOMER STATES LEFT FRONT TIRE PRESSURE SENSOR STOPS READING AT TIMES</t>
  </si>
  <si>
    <t>VERIFIED CUSTOMER CONCERN. ATTEMPT TO TRAIN SENSORS AND FOUND LEFT FRONT AND LEFT REAR TIRE PRESSURE SENSORS WOULD NOT TRAIN. REPLACED LEFT FRONT AND LEFT REAR TIRE PRESSURE SENSORS AND TRAINED TO VEHICLE.</t>
  </si>
  <si>
    <t>1FT7W2BN4NEF21377</t>
  </si>
  <si>
    <t>025358B</t>
  </si>
  <si>
    <t>Customer states " TPMS sensor fault " message displyed every startup.</t>
  </si>
  <si>
    <t>Failed / inop right front TPMS sensor - will not respond; 4-25-23 verified TPMS message displayed. Hooked up IDS and attempted to train all 4. Right front is not responding. Remover RF wheel and broke down. Installed new TPMS kit and reinflated. Set psi to spec in all 4. Torqued right front lugnuts to spec. Performed sensor train and all 4 are responding @ this time.</t>
  </si>
  <si>
    <t>1FD8W3HTXNEF74029</t>
  </si>
  <si>
    <t>411645B</t>
  </si>
  <si>
    <t>C/S THATTHE DRIVER OUTER TPMS SENSOR IS NOTREADING</t>
  </si>
  <si>
    <t>I TRAINED TIRE SENSORS AND ALL READ EXCEPT FOR THE LEFT REAR OUTER TIRE. I INSTALLED A NEW TIRE SENSOR IN THE LEFT REAR OUTER TIRE. I TRAINED TIRE SENSORS AGAIN AND ALL SIX TIRE SENSORS READ. TIRE FAULT LIGHT WENT OFF. ALL GOOD.</t>
  </si>
  <si>
    <t>1FTBF2B67NEC04387</t>
  </si>
  <si>
    <t>502518A</t>
  </si>
  <si>
    <t>CHECK FOR TIRES WEARING IMPROPERLY</t>
  </si>
  <si>
    <t>VERIFIED CUSTOMER CONCERN. FOUND TIRES WEARING IMPROPERLY ON BOTH FRONT AND BOTH REAR. CHECKED OVER FRONT END. FOUND NO PROBLEMS IN FRONT END. REPLACED ALL FOUR TIRES AND TEST DROVE. ALL OKAY AT THIS TIME.</t>
  </si>
  <si>
    <t>1FDXE4FN7NDC01206</t>
  </si>
  <si>
    <t>Customer States the tire light is on</t>
  </si>
  <si>
    <t>found right rear tire pressure sensors not reading with scan tool-no signal replaced both right tire pressure sensors</t>
  </si>
  <si>
    <t>1FT7W2B6XNEC95581</t>
  </si>
  <si>
    <t>640048B</t>
  </si>
  <si>
    <t>CUSTOMER STATES TPMS FAULT</t>
  </si>
  <si>
    <t>REMOVED AND INSTALLED NEW (LEFT REAR) TIRE SENSOR. 1552AA 0.50</t>
  </si>
  <si>
    <t>1FT8W2BT2NEC86271</t>
  </si>
  <si>
    <t>TMPS SENSOR FAULT</t>
  </si>
  <si>
    <t>Verified customer concern. TMPS fault. Performed diagnosis. Replaced TPMS sensor. Performed final quick test, no codes present. Normal operation.</t>
  </si>
  <si>
    <t>1FT8W3BT5NEE11088</t>
  </si>
  <si>
    <t>LOW TIRE LIGHT ON install right front tpms sensor</t>
  </si>
  <si>
    <t>. INSTALLED TPMS SENSOR IN RIGHT FRONT TIRE... RETRAINED SENSORS.. TIRE LIGHT OFF.. OK AT THIS TIME</t>
  </si>
  <si>
    <t>1FT7W2BT0NEG07915</t>
  </si>
  <si>
    <t>6C3Z-1700-A</t>
  </si>
  <si>
    <t>6C3Z</t>
  </si>
  <si>
    <t>CHECK AND REPORT ON R F TIRE LOOSING AIR</t>
  </si>
  <si>
    <t>CHECK AND REPORT ON TIRE LEAKING, SPRAYED TIRES DOWM AND FOUND F R LEAKING FROM VALVE STEM. REMOVED WHEEL FROM VEHICLE. REMOVED TIRE FROM RIM AND REMOVED VALVE STEM. INSTALLED NEW VALVESTEM WITH OLD WORKING SENSOR. RE INSTALLED TIRE ONTO RIM AND WHEEL ONTO VEHICLE. TORQUED AND TRAINED WHEEL. NO LONGER LEAKING ALL GOOD. 1007AA .5 AD FOR SPRAYING TIRES DOWN AND INSPECTING FOR LEAKS .3</t>
  </si>
  <si>
    <t>1FA6P8SJXN5500077</t>
  </si>
  <si>
    <t>REAR TIRE LIGHT ON</t>
  </si>
  <si>
    <t>INSPECTED &amp; CONFIRMED CONCERN. TIRE LIGHT ON, RESET TIRE PRESSURE &amp; RETRAINED. FOUND TIRE LIGHT STILL ON. FOUND REAR LHS TIRE SENSOR NOT RESPONDING DUE TO INTERNAL DEFECT. REPLACED REAR LHS TIRE SENSOR AND RETRAINED AND TE</t>
  </si>
  <si>
    <t>1FT7X2B67NEE26608</t>
  </si>
  <si>
    <t>tpms light is on</t>
  </si>
  <si>
    <t>Customer states TPMS light is on. Verified customer concern, found that Driver front, Passenger front, and Driver rear sensors are inop when scanned by TPMS tool. Replaced DF, PF, and DR TPMS sensors. Dismounted all three tires, removed valve stem and sensors, installed new valve stem and sensor assembly for each wheel. Mounted and inflated all three tires to specification. Trained all tire sensors to vehicle. TPMS light is not on at this time, sensors work as designed. 002928611</t>
  </si>
  <si>
    <t>1FT8X3BTXNEF25830</t>
  </si>
  <si>
    <t>CUSTOMER STATES THAT THE MESSAGE CENTER DISPLAYS "TIRE PRESSURE SENSOR FAULT".</t>
  </si>
  <si>
    <t>ATTEMPTED TO RETRAIN TIRE PRESSURE SENSORS, PASSENGER REAR WOULD NOT TRAIN. R&amp;R TIRE PRESSURE SENSOR, RETESTED OK.</t>
  </si>
  <si>
    <t>1FA6P8CF6N5111818</t>
  </si>
  <si>
    <t>CUSTOMER STATES TPMS FAULT MESSAGE DISPLAYS ON DASH</t>
  </si>
  <si>
    <t>FOUND RR TPMS SENSOR WILL NOT TRAIN. REPLACED SENSOR AND RETEST OPERATION, OK AT THIS TIME</t>
  </si>
  <si>
    <t>1FT8W3AT5NEG32613</t>
  </si>
  <si>
    <t>814563G</t>
  </si>
  <si>
    <t>TPMS ISSUE FOUND WHILE PERFORMING MAINTENANCE. TPMS LIGHT IS FLASHING</t>
  </si>
  <si>
    <t>DURING MAINT, TPMS LIGHT WAS ON. FOUND PASSENGER FRONT NOT TRAINING, ROLLED VEHICLE FORWARD, RETESTED. TPMS NON RESPONSIVE. REPLACED TPMS DURING TIRE ROTATION. TIRE LOCATION IS NOW THE PASSENGER REAR TIRE. RETEST ALL, ALL PASS.</t>
  </si>
  <si>
    <t>1FDWE3FN9NDC38070</t>
  </si>
  <si>
    <t>813911C</t>
  </si>
  <si>
    <t>CUST STATES RIGHT FROM WHEEL TMPS DROPS OUT</t>
  </si>
  <si>
    <t>VERIFIED CONCERN, PASSENGER FRONT TPMS WILL NOT COMMUNICATE, ROLLED VEHICLE FORWARD, ALL SENSORS TRAIN BUT PASSENGER FRONT. REPLACED PASSENGER FRONT TPMS, RETEST. ALL PASS.</t>
  </si>
  <si>
    <t>1FA6P8CF0N5119994</t>
  </si>
  <si>
    <t>CUSTOMER STATES tire low warning on tire at specs psi.check and advise</t>
  </si>
  <si>
    <t>replaced rf tpms sensor . retest pass</t>
  </si>
  <si>
    <t>1FT7W2A67NEC29636</t>
  </si>
  <si>
    <t>WARRANTY ADD LINE - INCLUDE DESCRIPTION OF ADD LINE BELOW: FOUND TWO FAILED TPMS SENSORS UPON RELEARN FOUND STOCK WHEELS AND TIRES ON VEHICLE (FIRST SERVICE)</t>
  </si>
  <si>
    <t>WARRANTY ADD LINE REQUIRES APPROVAL BY MANAGER. WARRANTY ADD LINE GENERATED VIA POST REPAIR OR INSPECTION. REPLACED R/F AND R/R TPMS SENSOR AND PROGRAMMED AFTER VERIFING CUSTOMER CONCERN</t>
  </si>
  <si>
    <t>1FT8W3BN8NEE23964</t>
  </si>
  <si>
    <t>c/s tire pressure fault" message on dashboard</t>
  </si>
  <si>
    <t>diag. and replaced left front pressure sensor. trained -ok</t>
  </si>
  <si>
    <t>1FT8W3DT6NEE36756</t>
  </si>
  <si>
    <t>HC3Z-2502344-BD</t>
  </si>
  <si>
    <t>BD</t>
  </si>
  <si>
    <t>R10</t>
  </si>
  <si>
    <t>VEHICE TOWED IN, CUSTOMER STATES THE ENGINE DOES NOT START. INSPECT AND REPORT</t>
  </si>
  <si>
    <t>CONFIRM NO START. SCAN VEHICLE C0040 BRAKE PEDAL SWITCH A. LOOK FOR SSM AND TSB. SSM 50864, PERFORM SSM AND FOUND NO CONCERN. SSM DOES NOT APPLY. WHILE PREFORMING SSM, WHEN TRIM WAS REMOVED SAW EXCESSIVE AMOUNTS OF WATER ON FLOOR BOARD UNDER SCUFF PLATE DRIVER SIDE. REMOVE PASS SIDE AND IS FULL OF WATER. BIG WATER LEAK COMING FROM FRONT OF CAB. FOUND BCM HAD WATER ON IT. ALL HARNESSES WERE SUBMERGED IN WATER AND CARPET IS SATURATED ON BOTH SIDES. SUCK OUT WATER, INSPECT FOR DRAINS, ALL DRAINS ARE ABOVE THE EFFECTED AREA. SERVICE MANAGER INSTRUCTED ME TO MAKE A DRAIN ON EACH SIDE IN LOW SPOT OF TRACK TO ALLOW WATER TO DRAIN. REMOVED BCM, WATER CAME OUT OF IT. REC NEW BCM DUE TO WATER DAMAGE. USED COMPRESSED AIR AND DRIED ALL CONNECTORS AT BCM. AFTER DRYING OUT, REINSTALLED IN VEHICLE. ADDRESS C0040. NO BRAKE LIGHTS, REMOVE BRAKE SWITCH, INTERNALLY STICKING AND NOT RELEASING PLUNGER TO SEND SIGNAL TO PCM TO START VEHICLE. REC BRAKE SWITCH. NEW SECURITY CODE 16593 R+R BRAKE SWITCH. TEST OPERATION. VEHICLE NOW STARTS. NEEDS TO BE DIAGNOSED FOR A WATER LEAK, AND INSPECT FOR DAMAGE FROM LEAK. BCM ORDERED, ETA NEXT DAY. R+R WET BCM WITH NEW PART. WILL NOT PMI AND MATE TO VEHICLE. TIRED 2 DIFFERENT LAP TOPS AND FOLLOWED WORK SHOP MANUEL. GOT ASSISTANCE FROM ANOTHER TECH. STILL CANNOT GET TO LEARN AND MATE. TALK WITH SERVICE MANAGER, PUT OLD BCM IN VEHICLE. IT WORKS FOR NOW, VEHICLE NEEDS TO BE DIAGNOSED FOR CAUSE OF WATER LEAK. POSSIBLE WATER CONTAMINATION CAUSING ISSUES WITH MODULE WRITING. AT A STAND STILL. PER MANAGER, REC CUS TAKE VEHICLE TO HOME DEALER FOR DIAGNOSIS SINCE IT IS RUNNING NOW. WATER LEAK IS GOING TO CAUSE MORE ISSUES. BEHIND DASH IS SATURATED WITH WATER, CARPET IS SOAKED. POSSIBLE WINDSHIELD OR POSSIBLE REMOVAL OF DASH AND BODY WORK NEEDED TO REPAIR LEAK. ANOTHER TECH R+R LEFT INNER TIRE PRESSURE SENSOR. PERFORM PMI, WAS ABLE TO COMPLETE PMI AND MATE NEW BCM. VEHICLE STARTS AND MOVES. ORDERED A TRIM PART THAT GOT DAMAGED. VEHICLE NOW HAS</t>
  </si>
  <si>
    <t>1FT7W2BN5NEC57604</t>
  </si>
  <si>
    <t>CUSTOMER STATES TIRE PRESSURE WARNING LIGHT IS FLASHING. SHOWS IT`S ON FOR LEFT REAR BUT IT`S THE THE RIGHT FRONT TIRE</t>
  </si>
  <si>
    <t>VERIFY CONCERN. PERFORMED SELF TEST AND RETRIEVED B124D:02 C1 YES C2 SAME RF WOULD NOT TRAIN C3 NO ALL PSI SET AND DROVE, STILL ON C5 RF WOULD NOT TRAIN E1 NO E2 NO RF DID NOT TRAIN. INSTALL NEW TPMS AND VERIFY REPAIR.</t>
  </si>
  <si>
    <t>1FA6P8CF9N5110274</t>
  </si>
  <si>
    <t>414058A</t>
  </si>
  <si>
    <t>CUSTOMER REPORTS THE TIRE PRESSURE MONITORINGLIGHT HAS COME ON - CHECK AND ADVISE NEEDS-SPECIFICALLY RIGHT FRONT TIRE</t>
  </si>
  <si>
    <t>VERIFIED TPMS LIGHT IS ON. PERFORM SYSTEM SELF TEST, DTC`S : B1240:02. PERFORM PPT E : E1 RESULT YES, E2 RESULT YES, E3 RESULT NO, E4 RESULT NO, E5 RESULT YES, E6 RESULT NEED TO REPLACE FAULTY TPMS SENSOR ON AFFECTED WHEEL L/FRONT. REPLACED TPMS SENSOR AND REPROGRAMMED, NOW WORKS AS DESIGNED</t>
  </si>
  <si>
    <t>1FA6P8CF6N5111270</t>
  </si>
  <si>
    <t>499898C</t>
  </si>
  <si>
    <t>VERIFIED CUSTOMER CONCERNS LR TIRE SENSOR OUT REPLACED RE-LEARNED OPERATES AS DES IGN.</t>
  </si>
  <si>
    <t>9L3Z-1700-AA</t>
  </si>
  <si>
    <t>1FA6P8SJ6N5500920</t>
  </si>
  <si>
    <t>46998C</t>
  </si>
  <si>
    <t>Tire light on left front sensor</t>
  </si>
  <si>
    <t>Verified concern, LF tpms not reading, tested found tpms faulty, replaced tpms sensor and stem.</t>
  </si>
  <si>
    <t>1FT8W2BT5NEC40269</t>
  </si>
  <si>
    <t>J238771</t>
  </si>
  <si>
    <t>1FDRF3G6XNEC40146</t>
  </si>
  <si>
    <t>M2334</t>
  </si>
  <si>
    <t>SI</t>
  </si>
  <si>
    <t>low tire indicator on</t>
  </si>
  <si>
    <t>customer reports low tire indator on, customer complaint was verified ok is present, fitting test is applied with equipment to program tire pressure sensors by not passing 2 sensors the left front test and two left rear/cause (inner open circuit sensors one left front and two left rear) k, 3 tire pressure sensors were replaced, one left front and two manual</t>
  </si>
  <si>
    <t>1FD8X3FT4NEE59040</t>
  </si>
  <si>
    <t>533477D</t>
  </si>
  <si>
    <t>CUST STATES HAS BAD TPMS PLEASE CHECK AND ADVISE.</t>
  </si>
  <si>
    <t>VERIFIED CUSTOMER CONCERN FOUND THAT RIGHT REAR TPMS SENSOR WAS BAD REMOVED AND REP LACED</t>
  </si>
  <si>
    <t>REPLACE TPMS SENSOR, 01/31/23. TRAIN, SENSOR WILL NOT TRAIN</t>
  </si>
  <si>
    <t>FOUND TPMS SENSOR WOULD NOT TRAIN AFTER INSTALLATION, DIAG, WSM INSTRUCT TO REPLACE SENSOR, REPALCE TRAIN, RETEST, ALL OKAY @ THIS TIME. DDR3 PER SERVICE MANAGER SPW TO JOB 1 VEHICLE STILL IN WARRANTY</t>
  </si>
  <si>
    <t>1FT8W3BT5NEE65233</t>
  </si>
  <si>
    <t>CUSTOMER STATES THAT THE TPMS LIGHT IS ON. CHECK AND REPORT</t>
  </si>
  <si>
    <t>VERIFIED THAT THREE OF THE TPMS SENSORS - LF,RF,RR WERE NOT READING ANY VALUE. TRIED TO RELEARN THEM BUT THEY WOULD NOT RELEARN. LR SENSOR IS WORKING AS DESIGNED. PERFORMED PPT E ON ALL THREE NON-READING SENSORS. E1-N, E2- N - VERIFIED THIS WITH ALL THREE SENSORS THAT WERE NOT READING AND PROPERLY INSTALLED. NO SIGNS OF DAMAGE ONCE REMOVED FROM THE WHEELS REPLACED ALL THREE SENSORS PER THE PPT AND RELEARNED. ALL SENSORS READING CORRECT VALUES AT THIS TIME.</t>
  </si>
  <si>
    <t>1FA6P8CF0N5116965</t>
  </si>
  <si>
    <t>B626051</t>
  </si>
  <si>
    <t>tpms sensor light message</t>
  </si>
  <si>
    <t>Fail/Cause : lr tpms broke Correction : replace and reprogram oem lr tpms clear the tpms light, send back to rent</t>
  </si>
  <si>
    <t>1FT8W3DT7NEF03168</t>
  </si>
  <si>
    <t>090867B</t>
  </si>
  <si>
    <t>CHECK TIRE PRESSURE SENSORS</t>
  </si>
  <si>
    <t>CONFIRMED CONCERN. ATTEMPTED TO TRAIN ALL FOUR SENSORS AND FOUND THE SENSOR IN THE RR TIRE TO NOT TRAIN. REMOVE WHEEL, DISMOUNT TIRE AND INSTALL NEW SENSOR. REMOUNT TIRE AND INSTALL WHEEL ON VEHICLE. TRAINED SENSORS AND ALL FOUR SENSORS ARE TRAINED NOW.</t>
  </si>
  <si>
    <t>1FD8X3HT0NEC56630</t>
  </si>
  <si>
    <t>C/S THAT THE TIRE MONITOR WARNING IS ON</t>
  </si>
  <si>
    <t>REPLACED THE RIGHT FRONT TIRE PRESSURE SENSOR TO REPAIR ISSUE</t>
  </si>
  <si>
    <t>1FA6P8CFXN5139038</t>
  </si>
  <si>
    <t>239903C</t>
  </si>
  <si>
    <t>TIRE SENSOR FAULT MESSAGE</t>
  </si>
  <si>
    <t>1FT7X2B63NEC95872</t>
  </si>
  <si>
    <t>313643C</t>
  </si>
  <si>
    <t>CUSTOMER STATES LEFT REAR TIRE LEAK ING</t>
  </si>
  <si>
    <t>TECH VERIFIED CONCERN. CHECK SYSTEM FOR TIRE LEAK, FOUND LR VALVE STEM LEAKING. REMOVE TIRE, REPLACE STEM AND SENSOR. RETRAIN ALL 4 WHEELS. TEST SYSTEM. VERIFIED REPAIRS</t>
  </si>
  <si>
    <t>1FT8W3BN3NEF77207</t>
  </si>
  <si>
    <t>VERIFIED CONCERN, RAN OASIS, FOUND NOTHING.REPLACED LEFT FRONT TPMS SENSOR</t>
  </si>
  <si>
    <t>1FT8W3BT4NEC81353</t>
  </si>
  <si>
    <t>MISC TIRE/WHEEL REPAIR C/S LR TIRE SENSOR LIGHT IS ON</t>
  </si>
  <si>
    <t>tried training all tire sensors and found left rear to not communicate. removed tire and replaced sensor. mounted tire and balanced wheel. trained sensors and set tire pressure</t>
  </si>
  <si>
    <t>1FDXE4FN5NDC02919</t>
  </si>
  <si>
    <t>C/S - OUTSIDE R/R TIRE SENSOR NOT WORKING, NOT SHOWING THE TIRE PRESSURE, ADVISE</t>
  </si>
  <si>
    <t>Paul inspected RRO tire and tried to communicate with TPMS Sensor. Found sensor was faulty. Opened tire to see if sensor was damaged DURING TIRE REPLACMENT AT DIFFERENT SHOP. sensor was Intact and undamaged. Replaced sensor under warranty.</t>
  </si>
  <si>
    <t>1FT8W3DT0NEC56737</t>
  </si>
  <si>
    <t>258694A</t>
  </si>
  <si>
    <t>CUSTOMER STATES TMPS LIGHT IS ON</t>
  </si>
  <si>
    <t>VERIFY REAR DRIVER TIRE SENSOR STAYS ON REPLACE SENSOR AND PROGRAM</t>
  </si>
  <si>
    <t>1FT8W3BN1NEC04795</t>
  </si>
  <si>
    <t>LU5Z-15604-BA</t>
  </si>
  <si>
    <t>BA</t>
  </si>
  <si>
    <t>cs tpms light is on for 3 tires they all dropped out with no pressure on dash - has dtc`s for power steering mod (U0131), camera (C1001) and tpms ( B124D) check and advise CONTINUE TECH NOTES: almost 100 miles no tpms issue m time used for multiple road test and multiple replacements of bcm total of 6 bcm`s with the help of the fse involved</t>
  </si>
  <si>
    <t>verified customer concern of tpms light on and sensors not reading using fdrs performed self test retrieved dtc code: b124d:02-8 and c1001:97-68 present in memory refer to wsm performed pin point test (c) 1-yes b124d 2-yes b124d 3-no 4-no 5-yes 6-no using fdrs monitor pids for tpms in bcmfound back two sensors not reading as per ppt c-6 states to install new tpms sensor not working properly remove and replace both rear tpms sensors and road test sensors cut out on screen and tpms light back on monitor pids again found tire pressures reading in outer tire pressure when vehicle is single wheel should be reading inner tpms sensors as single wheel perform as built on bcm as per hotline # 119811266 concern still present road test concern still present order bcm and go to replace bcm remove and replace bcm programming fail try pmi and bcm won`t configure order another bcm won`t program or configure follow hotlinerequest check vehicle for aftermarket items found led lights disconnect from vehicle program won`t go through set voltage with battery tender still won`t go through replace bcm again with a 3rd as per hotline installed 3rd bcm program still failing at same point order 4th bcm as per hotline suspect bcm issue receive 4th bcm won`t program fail at same point hotline referred concern to fse after talking to fse wanted me to check powers and grounds to bcm and communication lines to bcm from gwm remove screen and dash pieces ohm wires from gwm to bcm .3 ohms pass checks power and ground all pass load test all ok tell fse all powers and grounds fse tole to order another bcm and order another bcm remove and replace bcm won`t program fail again same spot advise fse order another bcm with note for different bcm build date receive program still fail find truck on our lot with same bcm part number remove bcm from stock truck swapped bcm into truck configure bcm fse said to leave bcm in truck put new bcm in our stock truck and program bcm program took road test truck almo</t>
  </si>
  <si>
    <t>1FT8W2BT6NEF52097</t>
  </si>
  <si>
    <t>REPLACE 2 TIRES CUSTOMER STATES VEHICLE IS DISPLAYING TIRE PRESSURE FAULT MESSAGE</t>
  </si>
  <si>
    <t>TPMS light on, b124d:02, follow ppt c1-c5, ppt c reffered to ppt e, followed e1-e2, found correct sensor to be installed on rf tire, sensor would not train, all 3 other sensors would, suspect internal fault inside rf tpms sensor removed and replaced rf tpms sensor, activated and trained all 4 tpms sensors after, verified repair, tpms light not on at this time, cleared dtc after repair 12651d .2 body test 12651d45 .3 ppt body 1552aa .5 rf tpms sensor 12651dx1 .1 final quick test</t>
  </si>
  <si>
    <t>1FT8W2BT0NEF63094</t>
  </si>
  <si>
    <t>UPON INSPECTION FOUND TIRE FAULT LIGHT ON</t>
  </si>
  <si>
    <t>X PERFORMED 1552A REMOVED WHEEL AND REPLACED LF TPMS SENSOR, REINSTALLED WHEEL AND RETRAINED SENSOR</t>
  </si>
  <si>
    <t>1FD8W3HT5NEE83654</t>
  </si>
  <si>
    <t>408258A</t>
  </si>
  <si>
    <t>RIGHT REAR OUTER DUAL TPMS LIGHT ON CHECK AND ADVISE</t>
  </si>
  <si>
    <t>VERIFIED CONCERN, RIGHT REAR OUTER TPMS SENSOR FAILING AND NOT WORKING, REPLACED TPMS SENSOR. RETRAINED SENSORS. ALL GOOD</t>
  </si>
  <si>
    <t>1FDXE4FN8NDC17785</t>
  </si>
  <si>
    <t>107972B</t>
  </si>
  <si>
    <t>CUSTOMER STATES TIRE SENSOR FAULT LIGHT COMES ON AT T IMES</t>
  </si>
  <si>
    <t>CHECK ALL TIRE PSI-OKAY-RETRAIN SENSORS-RIGHT OUTSIDE REAR TIRE WILL NOT RETRAIN-REMOVE AND REPLACE SENSOR-RETRAIN-CONCERN CORR ECTED</t>
  </si>
  <si>
    <t>1FA6P8CF0N5139789</t>
  </si>
  <si>
    <t>644552A</t>
  </si>
  <si>
    <t>CUSTOMER STATES THAT TIRE PRESSURE FAULT SYSTEMWILL DISPLAY ON DASH. CUSTOMER WAS INFORMEDTHROUGH FORD PASS THAT IT WAS THE DRIVER FRONTSENSOR. ADVISE.</t>
  </si>
  <si>
    <t>VERIFIED CONCERN REPLACED DRIVER FRONT TIRE PRESSURE SENSOR AND PROGRAMMED SENSOR DROVE 10 MILES TO VERIFY REPAIR</t>
  </si>
  <si>
    <t>1FDWE3FN8NDC28369</t>
  </si>
  <si>
    <t>CUSTOMER STATED TPMS FAULT ON DASH, TIRE SENSOR FLASHES.. INSPECT AND ADVISE.</t>
  </si>
  <si>
    <t>Confirmed customer concern. Checked for codes and found code B124D:02 Tire Pressure Sensor: General Signal Failure. Followed PPT B per WSM. B1 - No, just code B124D. Go to B2 B2 - Yes, go to B3 B3 - No, only the right front and left front trained. Go to B4 B4 - Yes, correct sensor are installed. Replace sensor that did not train. Remove and replaced four rear sensor. Trained all sensors to vehicle. Set tire pressure to correct psi. Test drove and verified repair.</t>
  </si>
  <si>
    <t>1FT8W3BT2NED34180</t>
  </si>
  <si>
    <t>998435F</t>
  </si>
  <si>
    <t>TECHNICIAN RECOMMENDS REPLACE LEFT REAR TIRE PRESSURE MONITORING SENSOR</t>
  </si>
  <si>
    <t>REMOVED WHEEL FROM VEHICLE, TOOK TO TIRE MACHINE AND REMOVED TIRE, REMOVED TPMS SENSOR, INSTALLED NEW TPMS SENSOR, RETRAINED SENSORS, SYSTEM OK NOW</t>
  </si>
  <si>
    <t>1FT8W2BTXNEF09947</t>
  </si>
  <si>
    <t>ACCESSORIES C/S THE TPMS LIGHT IS COMING ON EVERY DAY.</t>
  </si>
  <si>
    <t>Verified customers concern and found the LR TPMS was not reading or responding to programing. Replaced the sensor on Left Rear tire, and trained all sensors. Sensors are all reading properly after test drive now. Repair complete. ***NOTE**** VEHICLE CAME IN ON THE 5TH OF APRIL WITH MILEAGE OF 35647 AT TIME OF WRITE UP. SELF APPROVAL DDME MILEAGE IS CORRECT FOR THE DAY THE CUSTOMER BROUGHT IN FOR REPAIR.</t>
  </si>
  <si>
    <t>1FA6P8NF9N5106173</t>
  </si>
  <si>
    <t>CUSTOMER ADVISED ONE SENSOR FOR TYRE MONITOR IS INOPERATIVE  HAS BEEN BACK FOUR TIMES FOR THIS ISSUE.</t>
  </si>
  <si>
    <t>CHECKED AND CONFIRMED N/S/FRONT SENSOR HAS INTERNAL FAILURE  REPLACED SENSOR AND TESTED. ALL OK</t>
  </si>
  <si>
    <t>1FT7W2B64NED81324</t>
  </si>
  <si>
    <t>B2519</t>
  </si>
  <si>
    <t>check the front tires for air loss (a40)</t>
  </si>
  <si>
    <t>make verifiacity and note air loss at the two valves before replacing and retest OK</t>
  </si>
  <si>
    <t>1FT8W3DT5NEC52375</t>
  </si>
  <si>
    <t>636311B</t>
  </si>
  <si>
    <t>PLEASE CHECK REAR PASSANGER OUTER TIRE FOR SLOW LEAK</t>
  </si>
  <si>
    <t>FOUND RRO TIRE TO BE LEAKING FROM METAL VALVE STEM - CORROSION. REPLACED VALVE STEM AND SET TIRE PRESSURE TO 65PSI. 1007AA 0.5 HR</t>
  </si>
  <si>
    <t>1FT8W3DT9NEF92774</t>
  </si>
  <si>
    <t>238002A</t>
  </si>
  <si>
    <t>CHECK AND ADVISE FRONT DRIVER TPMS LIGHT SHOWS 2PSI, TIRE HOLDS PRESSURE. PLEASE CHECK AND ADVISE</t>
  </si>
  <si>
    <t>INSPECTED AND CONFIRMED TPMS LIGHT IS ILLUMINATED. SCANNED FOR CODES, NONE PRESENT. REFERENCED SYMPTOM CHART, DIRECTED TO PPT C. VERIFIED ALL PRESSURES SET CORRECTLY, RETRAINED SENSORS, CONCERN STILL PRESENT. REMOVED FRONT WHEEL AND REPLACED FAILED SENSOR, RETRAINED AND VERIFIED ALL SENSORS NOW READING CO RRE CTLY.</t>
  </si>
  <si>
    <t>1FT8W3BT9NEE28170</t>
  </si>
  <si>
    <t>B6032</t>
  </si>
  <si>
    <t>Right front T.P.M.S sensor inop diag and advise</t>
  </si>
  <si>
    <t>RIGHT FRONT TPMS SENOSR FAULT ....C1a58 TECH FOUND TPMS SENSOR TO BE COMPLETED INOPED. THE SENSOR HAD TO BE CHANGED. TECH HAD NO OTHER CHOICE TO BREAK THE SENSOR TO REMOVE THE ORIGINAL ONE AS THE BOLT WAS STUCK IN ITS PLACE. NEW SENSOR INSTALED AND ALL 4 TIRES NOW HAVE A TPMS READING. NOTE TPMS LIGHT IS STILL ACITVE DUE TO THE REAR TIRES, FACTORY SPEC RECOMEND 80 PSI WHCIH IS THE SENSOR CALIBRATION HOWEVER THE TIRE ITS SELF IS ONLY RATED FOR 65 PSI. TECH PLACED TIRES TO 65 AND NOTIFED THE SERVICE ADVISOR OF THE ISSUE. IF THE CUSTOMER WISHES HE CAN INFLATE THE TIRES HOWEVER IT CAN BE OVER PRESUREISED AND LEAD TO FAILIURE OF THE TIRE.</t>
  </si>
  <si>
    <t>1FT8W3B65NEC50509</t>
  </si>
  <si>
    <t>CHECK AND ADVISE - TPMS LIGHT STILL ON.</t>
  </si>
  <si>
    <t>tpms sensor replaced the tpms sensor, balanced the tire and put the wheel back on, torqued to spec of 150lbs</t>
  </si>
  <si>
    <t>1FT8W3BT7NEE72734</t>
  </si>
  <si>
    <t>B4611</t>
  </si>
  <si>
    <t>TPMS FAULT.</t>
  </si>
  <si>
    <t>tried to retrain sensor, would not re train, installed new sensor complete</t>
  </si>
  <si>
    <t>1FDXE4FN8NDC02512</t>
  </si>
  <si>
    <t>702857B</t>
  </si>
  <si>
    <t>VERIFIED CONCERN. SCANNED SENSOR AND FOUND THAT THE LEFT REAR OUTER TIRE SENSOR WOULD NOT LEARN TO VEHICLE. REPLACED SENSOR SET PRESSURES TO MFG RECOMMENDATIONS. RELEARNED POSITIONS. RECHECKED OK</t>
  </si>
  <si>
    <t>1FT7X2BTXNEE19559</t>
  </si>
  <si>
    <t>226651B</t>
  </si>
  <si>
    <t>CUSTOMER STATES TPMS LIGHT CAME ON CHECK AND ADVISE</t>
  </si>
  <si>
    <t>TECH TRIED TO RETRAIN THE TPMS SENSORS AND FOUND THAT THE RR SENSOR WAS NOT READING. TECH RECOMMENDS REPLACING WITH A NEW ONE. TECH REPLACED THE TPMS SENSOR AND RETRAINED ALL TIRES. SET PSI TO FACTORY SPEC.</t>
  </si>
  <si>
    <t>1FT8W2BT7NEC55517</t>
  </si>
  <si>
    <t>LC3Z-1007-G</t>
  </si>
  <si>
    <t>CUSTOMER STATES DRIVER SIDE REAR WHEEL IS PEE LING</t>
  </si>
  <si>
    <t>VERIFIED CONCERN REPLACED LEFT REAR WHEEL DURING REPLACEMENT THE TPMS SENSOR BROKE , REPLACED TPMS SENSOR AND TRAINED SENSOR , MOUNTEDAND BALNCED TIRE.</t>
  </si>
  <si>
    <t>1FT7W2B68NEF99136</t>
  </si>
  <si>
    <t>546009A</t>
  </si>
  <si>
    <t>LC3Z-1A189-B</t>
  </si>
  <si>
    <t>MODULE DEFECTIVE</t>
  </si>
  <si>
    <t>FAILED MODULE- CUSTOMER PURCHASED PARTFROM PARTS DEPARTMENT INVOICE # 20978 OTC COVERAGE APPLIES</t>
  </si>
  <si>
    <t>1FT7W2BT4NEF74692</t>
  </si>
  <si>
    <t>TPMS SENSOR (VEHICLE IS STILL UNDER THE 3 YEAR 36,000 MILE WARRANTY)</t>
  </si>
  <si>
    <t>12650D .2 1552AA .5 RAN EEC TEST NO CODES COULD NOT TRAIN SENSOR. REPLACED AND RE-TRAINED. RE-TESD OK AT THIS TIME,</t>
  </si>
  <si>
    <t>1FT8X2BT4NEC59876</t>
  </si>
  <si>
    <t>CUSTOMER STATES THE TPMS FAULT MESSAGE IS ON FOR THE LEFT FRONT TIRE. CHECK &amp; ADVISE.</t>
  </si>
  <si>
    <t>1A189 (42) ATTEMPTED TO PROGRAM SENSOR. SENSOR DID NOT COMMUNICATE WHEN TRYING TO PROGRAM. NEED TO REPLACE SENSOR AND RETEST TPMS SYSTEM. Replaced and Reprogrammed new tpms sensor replaced under warranty. Vehicle now reads all four wheels correctly as it should.</t>
  </si>
  <si>
    <t>1FTBF2B6XNED02121</t>
  </si>
  <si>
    <t>VERIFY CONCERN. RAN SELF TEST ON BCM. NO CODES PRESENT. FOLLOW SYMTOM CHART IN WSM. FOLLOW PPT C. C1-YES, C2-YES, C3-NO, C4-NO, C5-YES, C6-NO. PER PPT C6 RESULTS REMOVE AND REPLACE PASSENGER REAR TIRE PRESSURE SENSOR. INSTALL ALL COMPONENTS. TRAIN SENSORS. VERIFY REPAIR. VERIFY CONCERN. RAN SELF TEST ON BCM. NO CODES PRESENT. FOLLOW SYMTOM CHART IN WSM. FOLLOW PPT C. C1-YES, C2-YES, C3-NO, C4-NO, C5-YES, C6-NO. PER PPT C6 RESULTS REMOVE AND REPLACE PASSENGER REAR TIRE PRESSURE SENSOR. INSTALL ALL COMPONENTS. TRAIN SENSORS. VERIFY REPAIR.</t>
  </si>
  <si>
    <t>1FT8W3BT5NEC61015</t>
  </si>
  <si>
    <t>813504C</t>
  </si>
  <si>
    <t>CUSTOMER STATES THE RIGHT REAR TPMS IS NOT WORKING.</t>
  </si>
  <si>
    <t>ADVISE VEHICLE PASS FRONT TIRE HAS A BAD TPMS SENSOR DUE TO NOT TRAINING, ADVISE I REPLACED OLD TPMS SENSOR WITH A NEW WARRANTY TPMS SENSOR, ADVISE NO VALVE STEMS WERE NOT MISSING OR DAMAGE, I SET ALL TIRES BACK TO PROPER LEVEL, I RE-TRAINED ALL TPMS SENSORS, I TOOK OLD TPMS SENSOR TO WARRANTY PARTS, EVERYTHING OKAY AT THIS TIME</t>
  </si>
  <si>
    <t>1FD7W2B65NEF37463</t>
  </si>
  <si>
    <t>273746C</t>
  </si>
  <si>
    <t>UPON DIAG DETERMINE RIGHT REAR TPMS FAULTY REPLACE AND RESET SYSTEM</t>
  </si>
  <si>
    <t>1FT8W3BN9NEF54711</t>
  </si>
  <si>
    <t>RR TPMS NOT READING</t>
  </si>
  <si>
    <t>RR TPMS INOP REPLACED AND RETRAINED RR TPMS</t>
  </si>
  <si>
    <t>1FT8W2BT1NEC09374</t>
  </si>
  <si>
    <t>WHEELS/TIRES CUSTOMER STATES TIRE LIGHT/PRESSURE LIGHT COMES ON AFTER WARMED UP</t>
  </si>
  <si>
    <t>SELF TEST PASS. PERFORMED PPT B, CONFIRMED ALL CIRCUITS INTEGRITY, REPLACED ALL 4 TPMS SENSORS, SENSOR TRAIN AND HORN HONKS, IPC CONFIRMS TRAINING COMPLETION. REFERENCED A PREVIOUS CONTACT WHEN THE SECONDARY CELLULAR ANTENNA WAS CAUSING RFI ISSUES. LOWERED HEADLINER, REROUTED AND COVERED ANTENNA, CONCERN STILL PRESENT. CONVERN STILL PRESENT, DIRECTED TO REPLACE TCU PER HOTLINE CONTACT REPLACED TCU, RETEST, ALL OK</t>
  </si>
  <si>
    <t>1FT8W2BT5NEF18328</t>
  </si>
  <si>
    <t>820472B</t>
  </si>
  <si>
    <t>C/S: CUSTOMER STATES DRIVER SIDE FRONT TIRE SENSOR IS KEEP GETTING A MESSAGE</t>
  </si>
  <si>
    <t>VERIFIED CUSTOMER CONCERN, WHILE LIGHT IS OFF AT THIS TIME. DTC BCM B124D:02:C8 TIRE PRESSURE SENSOR: GENERAL SIGNAL FAILURE STORED. PERFORMED PINPOINT TEST C IN WORKSHOP MANUAL SECTION 204- 04B. DURING PRECHECK, NOTED THAT ALL TIRE PRESSURES FAR HIGHER THAN LISTED ON COMPLIANCE LABEL IN DRIVER`S DOOR OPENING. CORRECTED TIRE PRESSURE BEFORE CONTINUING PINPOINT TEST. PERFORMED STEPS C1 CHECK FOR BCM (BODY CONTROL MODULE) DIAGNOSTIC TROUBLE CODES (DTCS), B124D:02 PRESENT. C2 VERIFY BCM DTC B124D:02, CLEARED ALL DTCS AND PERFORMED SELF TEST, DTC DID NOT RETURN. PERFORMED TEST DRIVE WHILE MONITORING PIDS, FOUND DRIVER FRONT TPMS SENSOR TO NOT BE TRANSMITTING. RECOMMEND REMOVE AND REPLACE SAME AND CHECK OPERATION.</t>
  </si>
  <si>
    <t>1FT8W3BT6NEF38755</t>
  </si>
  <si>
    <t>410018B</t>
  </si>
  <si>
    <t>CUSTOMER STATES DRIVERS FRONT TIRE PRESSURE NOTREADING AT</t>
  </si>
  <si>
    <t>PERFORMED BCM TEST REPLACE ONE TIRE SENSOR THE LEFT FRONT TIRE SENSOR WAS NOT WORKING. REPLACED</t>
  </si>
  <si>
    <t>1FT8W3BT5NEF80916</t>
  </si>
  <si>
    <t>202246A</t>
  </si>
  <si>
    <t>CUSTOMER STATES TPMS BLINKS OUT TPMS RETRAINED AND TIRES REAIRED MULTIPLE TIMES CONCERN STILL PRESENT CHECK AND ADVISE</t>
  </si>
  <si>
    <t>VERIFY CONCERN CHECK FOR TSBS AND SSMS NONE APPLY FDRS DIAG FAULT P124D PPT C 1 YES C2 YES C3 NO C4 NO C5 NO E1 NO E2 NO REPLACE LEFT FRONT AND LEFT REAR TIRE SENSORS TEST DRIVE AFTER 40 MILES TIRE LIGHT FLASHES ON AND 3 TIRE SENSORS ARE NOT READING REPLACE RTM MODULE RETEST FAULT P124D REPLACE RIGHT SIDE TIRE SENSORS TEST DROVE AT 100 MILES TIRE LIGHT CAME ON RETEST P124D RUN SYMPTOM TEST A1 YES A2 NO A3 YES A4 YES A5 YES A9 YES REPLACE AND REPROGRAM BCM SEE LINE B - NO COMMUNICATION WITH NEW BCM</t>
  </si>
  <si>
    <t>1FT7W2BT9NEC32199</t>
  </si>
  <si>
    <t>276497A</t>
  </si>
  <si>
    <t>CUSTOMER STATES TIRE FAULT COMES ON AT TIMES FORDRIVERS FRONT SENSOR</t>
  </si>
  <si>
    <t>VERIFIED CONCERN. DTC B124D PRESENT. PPT C. C1Y, C2Y, C3N, C4N, C5 PPT E. E1N, E2N, NEW TPMS SENSOR. REPLACED LF TPMS SENSOR, RETESTED, CODE DID NOT RETURN, CONCERN RESOLVED.</t>
  </si>
  <si>
    <t>1FT8W2BT7NEF78191</t>
  </si>
  <si>
    <t>662041D</t>
  </si>
  <si>
    <t>TMPS IS NOT READING ON PASSENGER RE ARTIRE</t>
  </si>
  <si>
    <t>TPMS SENSOR NOT READING. WARRANTY THE THE OLD SENSOR, REPLACED WITH NEW ONE. TPMS SYSTEM WORKS AS NORMAL AT THIS TIME 1552AA 050HR</t>
  </si>
  <si>
    <t>1FT7W2BT0NEE32923</t>
  </si>
  <si>
    <t>196319C</t>
  </si>
  <si>
    <t>CUSTOMER REQUEST/STATES TPM LIGHT I SON</t>
  </si>
  <si>
    <t>TPMS LIGHT ON LOW PRESSURE WARNING ATTEMPT TO TRAIN 1 WILL NOT TRAIN SELF TEST B124D CONSULT OASIS NOTHING FOUND WORKSHOP PINPOINT C C1 YES C2 YES C4 NO C5NO GO TO E E1NO E2 NP REPL LF TPMS SENSOR CLEARED CODES RETEST OK WARR 5026</t>
  </si>
  <si>
    <t>1FT7W2BT1NEE49648</t>
  </si>
  <si>
    <t>77889E</t>
  </si>
  <si>
    <t>CHECK TPMS WARNING LIGHT ON</t>
  </si>
  <si>
    <t>VERIFIED CONCERN TPMS SENSOR LIGHT ON, CK OASIS FOR TSBS RECALLS OR SSMS, NONE FOUND, CKED WSM FOUND PPT E1 N E2 N FOUND THAT CORRECT SENSOR WAS INSTALLED BUT DIDNT TRAIN FOLLOW INSTRUCTIONS REPLACED TPMS SENSOR AT RT REAR TIRE TRAINED NEW TPMS SENSOR, ADD ON APPROVAL TG</t>
  </si>
  <si>
    <t>1FDRF3GT6NEE70983</t>
  </si>
  <si>
    <t>683837A</t>
  </si>
  <si>
    <t>CUSTOMER STATES THE TIRE LIGHT IS ON PLEASE CHECK AND ADVISE</t>
  </si>
  <si>
    <t>CONFIRMED CUSTOMER COMPLIANT FOUND THAT THE TIRE LIGHT IS ON TRAIN TIRES FOUND ALL TRAIN EXCEPT LF SENSOR. ATTEMPT TO TRAIN WITH KNOWN GOOD SENSOR PASSED REPLACE SENSOR IN LF TIRE AND RETRAINED ALL TIRES FINAL INSPECTION PASSED.</t>
  </si>
  <si>
    <t>1FT8X3BT1NED98546</t>
  </si>
  <si>
    <t>TIRE SENSORS NOT READING.</t>
  </si>
  <si>
    <t>tpms lamp is on. self test bcm: b124d, goto pinpoint test c c1- for b124d goto = c2 activate sensors (l.r. sensor won`t activate) c3 is spare in use no c4 ck tire pressures ok @80/ as specified c5 train sensors (lr won`t train) goto pinpoint test e e1 attempt to train sensors ( lr won`t train) e2 ck for possible radio interference (no) for inoperative sensor, replace sensor and perform training replace lr tpms sensor, set tire pressure and train sensor: repair verified, sensor trains and displays correct pressure in cluster. tpms lamp is on. self test bcm: b124d, goto pinpoint test c c1- for b124d goto = c2 activate sensors (l.r. sensor won`t activate) c3 is spare in use no c4 ck tire pressures ok @80/ as specified c5 train sensors (lr won`t train) goto pinpoint test e e1 attempt to train sensors ( lr won`t train) e2 ck for possible radio interference (no) for inoperative sensor, replace sensor and perform training replace lr tpms sensor, set tire pressure and train sensor: repair</t>
  </si>
  <si>
    <t>1FT8W3DT4NEF46026</t>
  </si>
  <si>
    <t>DIAGNOSIS OF REPAIRS NEEDED CUSTOMER STATES PASSENGER SIDE FRONT TIRE TPMS SENSOR IS INOP AND NOT READING PLEAE CHECK AND ADVISE.</t>
  </si>
  <si>
    <t>checked and verified concern, could not get sensor to program, removed and replaced sensor all okay.</t>
  </si>
  <si>
    <t>1FA6P8CF4N5107508</t>
  </si>
  <si>
    <t>CUSTOMER STATES TIRE SENSOR FAULT MESSAGE ON DASH</t>
  </si>
  <si>
    <t>VERIFIED CUSTOMER CONCERN. RR TIRE NOT READING REPLACED TIRE SENSOR. TEST DROVE. CONCERN HAS BEEN RESOLVED</t>
  </si>
  <si>
    <t>1FT7W2B63NEC20396</t>
  </si>
  <si>
    <t>CUST STATES TPMS ISNT READING CORRECTLY ON SCREEN. PLEASE ADVISE</t>
  </si>
  <si>
    <t>VERIFY TPMS NOT READING CORRECTLY. LF READING 42psi WHEN ACTUAL IS 78psi. SET ALL TIRE PRESSURES TO SPEC. RESET TPMS. NO RESPONSE OUT OF LF SENSOR. RAN OASIS AND SELF TEST. NO TSB`S/SSM`S. NO DTC`S STORED IN BCM FOR TPMS FAULT. REPL LF TPMS SENSOR. SET ALL TIRES TO SPEC. RETRAINED ALL TPMS SENSORS. RECHECK OK.</t>
  </si>
  <si>
    <t>1FT7W2BT8NEC24126</t>
  </si>
  <si>
    <t>CUSTOMER STATES TIRE LIGHT ON, RIGHT FRONT</t>
  </si>
  <si>
    <t>TPMS SENSOR REPLACED</t>
  </si>
  <si>
    <t>1FT8W3BT7NEF26923</t>
  </si>
  <si>
    <t>TPMS WARNING INDICATOR HAS BEEN ON SINCE CUSTOMER BOUGHT VEHICLE</t>
  </si>
  <si>
    <t>TECH CONFIRMED THE DRIVERS REAR TPMS WOULD NOT RESPOND TO TRAINING, REMOVED AND REPLACED BROKEN SENSOR, SUCCESSFUL REPAIR</t>
  </si>
  <si>
    <t>1FT7W2BT0NEC08552</t>
  </si>
  <si>
    <t>CUSTOMER STATE TIRE SENSOR NOT WORKING</t>
  </si>
  <si>
    <t>VERIFIED C/C. DASH SHOWED RF SENSOR WAS NOT TRAINED ATTEMPTED TO RETRAIN AND FOUND THE RR WAS NOT READING. FOLLOWED PINPOINT TEST I FOR THE GFM. FOUND NO CORRODED WIRES OR MISSING HARDWARE. ATTEMPTED TO RETRAIN AGAIN. RR WAS STILL NO PROGRAMMING. INSTALLED NEW SENSOR AND RETRAINED ALL TIRES. HORN SOUNDED WHEN TRAINING WAS COMPLETE. END OF</t>
  </si>
  <si>
    <t>1FT7W2BT5NEC57214</t>
  </si>
  <si>
    <t>129498B</t>
  </si>
  <si>
    <t>CUSTOMER STATES TPMS SENSOR LIGHT IS ON (FOUND BAD SENSOR LAST WEEK)</t>
  </si>
  <si>
    <t>DURING MPI TECH FOUND RIGHT REAR TPMS SENSOR BAD, TECH REMOVED AND REPLACED SENSOR. VN</t>
  </si>
  <si>
    <t>1FA6P8CF6N5123399</t>
  </si>
  <si>
    <t>553905B</t>
  </si>
  <si>
    <t>NEEDS A TPS SENSOR FOR HIS WHEEL DRIVER REAR</t>
  </si>
  <si>
    <t>TPMS SENSOR WOULD NOT GO OFF LIGHT WOULD CONSTANTL STAY ON WITH NO DAMAGE TO TIRES REPLACED TPMS SENSOR DUE TO IT BEING FAULTY UNDER BASE WARRANTY 3/36 REPLACED TPMS SENSOR ON DRIVERS FRONT TIRE 123624</t>
  </si>
  <si>
    <t>1FT8W3BN3NEG29337</t>
  </si>
  <si>
    <t>149148A</t>
  </si>
  <si>
    <t>CUSTOMER STATES LEFT REAR TIRE KEEPS GOING LOW, PLEASE CHECK AND ADVISE</t>
  </si>
  <si>
    <t>CUSTOMER STATES LEFT REAR VALVE STEM LEAKING, VERIFIED CONCERN. REPLACED VALVE STEM ASSEMBLY AND SET TIRE PRESSURE. VERIFIED NO LEAKS PRESENT.</t>
  </si>
  <si>
    <t>X</t>
  </si>
  <si>
    <t>Dealer clearly states issues on vehicle caused by bearing failure and axle fire…NOT a TPM sensor problem.  This should never been filed as a TPMS warranty claim.</t>
  </si>
  <si>
    <t>This vehicle line not referenced on Ford AFW as applicable to this AF%.</t>
  </si>
  <si>
    <t>Dealer clearly states: "SECONDARY CELLULAR ANTENNA WAS CAUSING RFI ISSUES. LOWERED HEADLINER, REROUTED AND COVERED ANTENNA, CONCERN STILL PRESENT. CONVERN STILL PRESENT, DIRECTED TO REPLACE TCU PER HOTLINE".  This is not a TPMS issue and should not have been filed as a warranty claim.</t>
  </si>
  <si>
    <t>Dealer clearly states: "REPLACE ALL 4 WHEELS AND TPMS SENSORS DUE TO RIMS PEELING".  This is not a TPMS issue and should not have been filed as a warranty claim.</t>
  </si>
  <si>
    <t>NO CUSTOMER ISSUE PRIOR TO REPLACEMENT OF WRONG SIZE WHEELS/TIRES FROM FORD.  MOST LIKELY DEALER DID NOT FOLLOW TPMS RELEARN PROCEDURE PROPERLY, OR DID NOT DRIVE VEHICLE LONG ENOUGH TO COMPLETE RELEARN.  DEALER NARRATIVE SHOWS NO VALID TPMS COMPLAINT OR REASON FOR REPLACING FOUR SENSORS UNDER WARRRANTY.</t>
  </si>
  <si>
    <t>Dealer report of all THREE TPM sensors leaking from around the valve stem typically indicates either improper installation to the wheel at the Ford Assembly Plant, damage by the customer during maintenance, or unapproved, aftermarket valve stem caps installed with a dissimilar metal that causes corrosion of the valve stem (non-supplier responsible).</t>
  </si>
  <si>
    <t>Dealer clearly states issue was caused by vehicle HUB SEAL faulty and leaking…NOT a TPM sensor problem.  This should never been filed as a TPMS warranty claim.</t>
  </si>
  <si>
    <t>Dealer clearly states issue was caused by various structural underbody problems with this vehicle…NOT a TPM sensor problem.  This should never been filed as a TPMS warranty claim.</t>
  </si>
  <si>
    <t>DEALER CLEARLY STATES AIR LEAKS WERE CAUSED BY WHEEL DELAMINATION…NOT a TPM sensor problem.  This should never been filed as a TPMS warranty claim.</t>
  </si>
  <si>
    <t>Dealer makes no mention of TPMS concern.  Tires were replaced due to uneven wear…NOT a TPMS concern.  Not a valid warranty claim.</t>
  </si>
  <si>
    <t>DEALER CLEARLY STATES WHEEL DELAMINATION…NOT a TPM sensor problem.  This should never been filed as a TPMS warranty claim.</t>
  </si>
  <si>
    <t>DEALER CLEARLY STATES WHEEL MATERIAL ISSUE CAUSING AIR LEAKS…NOT a TPM sensor problem.  This should never been filed as a TPMS warranty claim.</t>
  </si>
  <si>
    <t>CLAIM CAUSED BY WHEEL VIBRATION…NOT a TPM sensor problem.  This should never been filed as a TPMS warranty claim.</t>
  </si>
  <si>
    <t>DEALER CLEARLY STATES VEHICLE HAD FLOOD DAMAGE THAT CAUSED THE BCM TO FAIL…NOT A TPMS ISSUE.  NOT A VALID WARRANTY CLAIM.</t>
  </si>
  <si>
    <t>APPARENT FAULTY BCM CONCERN.  DEALER CLAIMS AFM TPM SENSORS WOULD WORK ON VEHICLE, BUT NOT FORD SENSORS.  CANNOT DETERMINE IF DEALER WAS USING CORRECT TPM SENSORS FOR THIS VEHICLE.</t>
  </si>
  <si>
    <t>Dealer states TPM sensor issue only detected after flat tire incident.  If customer used a Fix-a-Flat style material, the TPM sensor pressure would be blocked and unable to read pressure.  This is not a sensor defect and is not covered under warranty by Ford.  Also possible that the sensor was physically damage if customer drove on the flat tire (non-supplier issue).</t>
  </si>
  <si>
    <t>Dealer report of TPM sensors leaking from around the valve stem typically indicates either improper installation to the wheel at the Ford Assembly Plant, damage by the customer during maintenance, or unapproved, aftermarket valve stem caps installed with a dissimilar metal that causes corrosion of the valve stem (non-supplier responsible).</t>
  </si>
  <si>
    <t>Time In Service
(in years)</t>
  </si>
  <si>
    <t>Supplier A DISPUTE REASON</t>
  </si>
  <si>
    <t>Dealer states problem with carbon fiber rims leaking.  Rim leaks originating at the TPMS valve stem is generally caused by improper installation at the assembly plant and/or rim valve hole quality issues.  Non-Supplier A related claim.</t>
  </si>
  <si>
    <t>**NEITHER THE CUSTOMER COMPLAINT NOR THE DEALER NARRATIVE STATES ANY TPMS CONCERNS.  THERE IS NO TPMS COMPLAINT SHOWN AND THIS SHOULD NOT HAVE BEEN FILED AS A TPMS CLAIM AGAINST Supplier A.</t>
  </si>
  <si>
    <t>Dealer clearly states that this issue persisted after multiple TPM and BCM replacements, then found that it was being caused by a faulty BCM &gt;&gt; " REMOVED AND REPLACED BCM. FOUND BCM NOT COMMUNICATING WITH FDRS."  Non-Supplier A issue and this is not a valid TPMS warranty claim.</t>
  </si>
  <si>
    <t>Dealer clearly states that this issue persisted after multiple TPM sensor replacements, then found that it was being caused by a faulty BCM &gt;&gt; " REMOVED AND REPLACED BCM. FOUND BCM DEFECTIVE."  Non-Supplier A issue and this is not a valid TPMS warranty claim.</t>
  </si>
  <si>
    <t>**MOST LIKELY A FAULTY BCM ISSUE, PER DEALER NOTES** Historic physical part returns to WPAC and analysis by Supplier A and Ford DRE have shown that dealer reports of 3-4 unresponsive TPM sensors is generally due to customer installing aftermarket, non-OEM TPM sensors into their vehicle.  Dealer do not always verify if sensors removed are OEM and will file against warranty.  When returned for analysis, these claims are 100% chargebacks to dealer as erroneous.</t>
  </si>
  <si>
    <t>Supplier A contractual warranty coverage for this vehicle is 3/36,000; Vehicle is outside of warranty coverage.</t>
  </si>
  <si>
    <t>Historic physical part returns to WPAC and analysis by Supplier A and Ford DRE have shown that dealer reports of 3-4 unresponsive TPM sensors is generally due to customer installing aftermarket, non-OEM TPM sensors into their vehicle.  Dealer do not always verify if sensors removed are OEM and will file against warranty.  When returned for analysis, these claims are 100% chargebacks to dealer as erroneous.</t>
  </si>
  <si>
    <t>DEALER STATES THAT SENSORS HAD CORRODED, BUT PRESENCE OF CORROSION ON THE METAL VALVE STEM HAS NO IMPACT ON THE TPM SENSOR'S ABILITY TO MEASURE AIR PRESSURE.  Historic physical part returns to WPAC and analysis by Supplier A and Ford DRE have shown that dealer reports of 3-4 unresponsive TPM sensors is generally due to customer installing aftermarket, non-OEM TPM sensors into their vehicle.  Dealer do not always verify if sensors removed are OEM and will file against warranty.  When returned for analysis, these claims are 100% chargebacks to dealer as erroneous.</t>
  </si>
  <si>
    <t>REPAIR DATE IS SIX YEARS AFTER PRODUCTION DATE, AND NO WARRANTY START DATE IS LISTED IN THE VEHICLE FILE.  Supplier A CANNOT VERIFY THAT THIS VEHICLE WAS IN FACT STILL UNDER WARRANTY.  TIS WOULD INDICATE IT WAS WELL BEYOND TIME IN SERVICE WARRANTY THRESHOLD OF THREE YEARS.  DOES NOT APPEAR TO BE A VALID WARRANTY CLAIM.</t>
  </si>
  <si>
    <t>Supplier A contractual warranty coverage for this vehicle is 3/36,000; Vehicle is outside of warranty coverage (4.1 YEARS TIS AT TIME OF REPAIR)</t>
  </si>
  <si>
    <t>Supplier A contractual warranty coverage for this vehicle is 3/36,000; Vehicle is outside of warranty coverage (4.6 YEARS TIS AT TIME OF REPAIR)</t>
  </si>
  <si>
    <t>Supplier A contractual warranty coverage for this vehicle is 3/36,000; Vehicle is outside of warranty coverage (4 YEARS TIS AT TIME OF REPAIR)</t>
  </si>
  <si>
    <t>Supplier A contractual warranty coverage for this vehicle is 3/36,000; Vehicle is outside of warranty coverage (3.6 YEARS TIS AT TIME OF REPAIR)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</si>
</sst>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u/>
      <sz val="10"/>
      <color theme="0"/>
      <name val="Arial"/>
      <family val="2"/>
    </font>
    <font>
      <sz val="10"/>
      <name val="Arial"/>
      <family val="2"/>
    </font>
    <font>
      <b/>
      <sz val="12"/>
      <name val="Arial"/>
      <family val="2"/>
    </font>
    <font>
      <b/>
      <u/>
      <sz val="10"/>
      <color theme="1"/>
      <name val="Arial"/>
      <family val="2"/>
    </font>
    <font>
      <b/>
      <u/>
      <sz val="10"/>
      <name val="Arial"/>
      <family val="2"/>
    </font>
    <font>
      <sz val="10"/>
      <color theme="1"/>
      <name val="Arial"/>
      <family val="2"/>
    </font>
    <font>
      <sz val="10"/>
      <color rgb="FFFF0000"/>
      <name val="Arial"/>
      <family val="2"/>
    </font>
  </fonts>
  <fills count="7">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13"/>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44" fontId="1" fillId="0" borderId="0" applyFont="0" applyFill="0" applyBorder="0" applyAlignment="0" applyProtection="0"/>
    <xf numFmtId="0" fontId="7" fillId="0" borderId="0"/>
    <xf numFmtId="0" fontId="7" fillId="0" borderId="0"/>
    <xf numFmtId="0" fontId="11" fillId="0" borderId="0"/>
    <xf numFmtId="44" fontId="1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2" borderId="1" xfId="0" applyFont="1" applyFill="1" applyBorder="1" applyAlignment="1">
      <alignment horizontal="center" vertical="center" wrapText="1"/>
    </xf>
    <xf numFmtId="44" fontId="6" fillId="2" borderId="1" xfId="1" applyFont="1" applyFill="1" applyBorder="1" applyAlignment="1">
      <alignment horizontal="center" vertical="center" wrapText="1"/>
    </xf>
    <xf numFmtId="44" fontId="2" fillId="2" borderId="1" xfId="1"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44" fontId="0" fillId="0" borderId="0" xfId="1" applyFont="1"/>
    <xf numFmtId="0" fontId="0" fillId="0" borderId="0" xfId="0" applyAlignment="1">
      <alignment wrapText="1"/>
    </xf>
    <xf numFmtId="0" fontId="0" fillId="0" borderId="0" xfId="0" applyAlignment="1" applyProtection="1">
      <alignment vertical="top" wrapText="1"/>
      <protection locked="0"/>
    </xf>
    <xf numFmtId="0" fontId="0" fillId="0" borderId="0" xfId="0" applyAlignment="1" applyProtection="1">
      <alignment horizontal="center" vertical="top" wrapText="1"/>
      <protection locked="0"/>
    </xf>
    <xf numFmtId="0" fontId="0" fillId="0" borderId="0" xfId="0" applyAlignment="1">
      <alignment vertical="top"/>
    </xf>
    <xf numFmtId="0" fontId="3" fillId="0" borderId="0" xfId="0" applyFont="1"/>
    <xf numFmtId="0" fontId="3" fillId="3" borderId="0" xfId="0" applyFont="1" applyFill="1"/>
    <xf numFmtId="0" fontId="0" fillId="3" borderId="0" xfId="0" applyFill="1"/>
    <xf numFmtId="0" fontId="3" fillId="3" borderId="0" xfId="0" applyFont="1" applyFill="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0" xfId="0" applyFont="1" applyFill="1" applyAlignment="1">
      <alignment horizontal="left" wrapText="1"/>
    </xf>
    <xf numFmtId="0" fontId="3" fillId="3" borderId="0" xfId="0" applyFont="1" applyFill="1" applyAlignment="1">
      <alignment wrapText="1"/>
    </xf>
    <xf numFmtId="0" fontId="7" fillId="5" borderId="0" xfId="3" applyFill="1"/>
    <xf numFmtId="0" fontId="9" fillId="0" borderId="0" xfId="0" applyFont="1" applyAlignment="1">
      <alignment wrapText="1"/>
    </xf>
    <xf numFmtId="0" fontId="10" fillId="5" borderId="0" xfId="3" applyFont="1" applyFill="1" applyAlignment="1">
      <alignment horizontal="center" wrapText="1"/>
    </xf>
    <xf numFmtId="44" fontId="0" fillId="0" borderId="0" xfId="0" applyNumberFormat="1"/>
    <xf numFmtId="0" fontId="0" fillId="6" borderId="0" xfId="0" applyFill="1"/>
    <xf numFmtId="44" fontId="0" fillId="6" borderId="0" xfId="0" applyNumberFormat="1" applyFill="1"/>
    <xf numFmtId="0" fontId="4" fillId="4" borderId="0" xfId="0" applyFont="1" applyFill="1" applyAlignment="1">
      <alignment vertical="center"/>
    </xf>
    <xf numFmtId="44" fontId="4" fillId="4" borderId="0" xfId="0" applyNumberFormat="1" applyFont="1" applyFill="1" applyAlignment="1">
      <alignment vertical="center"/>
    </xf>
    <xf numFmtId="10" fontId="4" fillId="4" borderId="0" xfId="0" applyNumberFormat="1" applyFont="1" applyFill="1" applyAlignment="1">
      <alignment vertical="center"/>
    </xf>
    <xf numFmtId="44" fontId="4" fillId="4" borderId="5" xfId="1" applyFont="1" applyFill="1" applyBorder="1" applyAlignment="1">
      <alignment vertical="center"/>
    </xf>
    <xf numFmtId="0" fontId="4" fillId="0" borderId="0" xfId="0" applyFont="1" applyAlignment="1">
      <alignment vertical="center"/>
    </xf>
    <xf numFmtId="0" fontId="11" fillId="0" borderId="0" xfId="4"/>
    <xf numFmtId="0" fontId="11" fillId="0" borderId="0" xfId="4" applyAlignment="1">
      <alignment horizontal="left" vertical="top"/>
    </xf>
    <xf numFmtId="0" fontId="11" fillId="0" borderId="0" xfId="4" applyAlignment="1">
      <alignment horizontal="center" vertical="top"/>
    </xf>
    <xf numFmtId="15" fontId="11" fillId="0" borderId="0" xfId="4" applyNumberFormat="1" applyAlignment="1">
      <alignment horizontal="left" vertical="top"/>
    </xf>
    <xf numFmtId="44" fontId="11" fillId="0" borderId="0" xfId="5" applyFont="1" applyAlignment="1">
      <alignment horizontal="left" vertical="top"/>
    </xf>
    <xf numFmtId="44" fontId="11" fillId="0" borderId="0" xfId="5" applyFont="1" applyFill="1" applyBorder="1" applyAlignment="1">
      <alignment horizontal="left" vertical="top"/>
    </xf>
    <xf numFmtId="44" fontId="11" fillId="0" borderId="0" xfId="5" applyFont="1" applyBorder="1" applyAlignment="1">
      <alignment horizontal="left" vertical="top"/>
    </xf>
    <xf numFmtId="0" fontId="11" fillId="0" borderId="0" xfId="4" applyAlignment="1" applyProtection="1">
      <alignment horizontal="left" vertical="top"/>
      <protection locked="0"/>
    </xf>
    <xf numFmtId="44" fontId="11" fillId="0" borderId="0" xfId="4" applyNumberFormat="1"/>
    <xf numFmtId="44" fontId="11" fillId="3" borderId="0" xfId="4" applyNumberFormat="1" applyFill="1"/>
    <xf numFmtId="10" fontId="11" fillId="3" borderId="0" xfId="6" applyNumberFormat="1" applyFont="1" applyFill="1"/>
    <xf numFmtId="44" fontId="11" fillId="3" borderId="5" xfId="5" applyFont="1" applyFill="1" applyBorder="1"/>
    <xf numFmtId="0" fontId="12" fillId="0" borderId="0" xfId="4" applyFont="1" applyAlignment="1">
      <alignment horizontal="left" vertical="top"/>
    </xf>
    <xf numFmtId="44" fontId="12" fillId="0" borderId="0" xfId="5" applyFont="1" applyFill="1" applyBorder="1" applyAlignment="1">
      <alignment horizontal="left" vertical="top"/>
    </xf>
    <xf numFmtId="44" fontId="12" fillId="0" borderId="0" xfId="5" applyFont="1" applyBorder="1" applyAlignment="1">
      <alignment horizontal="left" vertical="top"/>
    </xf>
    <xf numFmtId="15" fontId="12" fillId="0" borderId="0" xfId="4" applyNumberFormat="1" applyFont="1" applyAlignment="1">
      <alignment horizontal="left" vertical="top"/>
    </xf>
    <xf numFmtId="0" fontId="12" fillId="0" borderId="0" xfId="4" applyFont="1" applyAlignment="1" applyProtection="1">
      <alignment horizontal="left" vertical="top"/>
      <protection locked="0"/>
    </xf>
    <xf numFmtId="0" fontId="12" fillId="0" borderId="0" xfId="4" applyFont="1" applyAlignment="1">
      <alignment horizontal="center" vertical="top"/>
    </xf>
    <xf numFmtId="44" fontId="12" fillId="0" borderId="0" xfId="5" applyFont="1" applyAlignment="1">
      <alignment horizontal="left" vertical="top"/>
    </xf>
    <xf numFmtId="0" fontId="3" fillId="3" borderId="0" xfId="0" applyFont="1" applyFill="1" applyAlignment="1">
      <alignment horizontal="left" vertical="top" wrapText="1"/>
    </xf>
    <xf numFmtId="0" fontId="12" fillId="0" borderId="0" xfId="4" applyFont="1"/>
    <xf numFmtId="0" fontId="4" fillId="3" borderId="1" xfId="0" applyFont="1" applyFill="1" applyBorder="1" applyAlignment="1">
      <alignment horizontal="center" vertical="center" wrapText="1"/>
    </xf>
    <xf numFmtId="0" fontId="12" fillId="3" borderId="0" xfId="4" applyFont="1" applyFill="1" applyAlignment="1">
      <alignment horizontal="center" vertical="top"/>
    </xf>
    <xf numFmtId="0" fontId="11" fillId="3" borderId="0" xfId="4" applyFill="1" applyAlignment="1">
      <alignment horizontal="center" vertical="top"/>
    </xf>
    <xf numFmtId="0" fontId="0" fillId="3" borderId="0" xfId="0" applyFill="1" applyAlignment="1">
      <alignment horizontal="center"/>
    </xf>
    <xf numFmtId="0" fontId="3" fillId="3" borderId="0" xfId="0" applyFont="1" applyFill="1" applyAlignment="1">
      <alignment vertical="top"/>
    </xf>
    <xf numFmtId="0" fontId="3" fillId="3" borderId="0" xfId="0" applyFont="1" applyFill="1" applyAlignment="1">
      <alignment vertical="top" wrapText="1"/>
    </xf>
    <xf numFmtId="0" fontId="0" fillId="3" borderId="1" xfId="0" applyFill="1" applyBorder="1" applyAlignment="1">
      <alignment horizontal="center" vertical="center" wrapText="1"/>
    </xf>
    <xf numFmtId="0" fontId="8" fillId="5" borderId="2" xfId="3" applyFont="1" applyFill="1" applyBorder="1" applyAlignment="1">
      <alignment horizontal="center" vertical="center" wrapText="1"/>
    </xf>
    <xf numFmtId="0" fontId="8" fillId="5" borderId="3" xfId="3" applyFont="1" applyFill="1" applyBorder="1" applyAlignment="1">
      <alignment horizontal="center" vertical="center" wrapText="1"/>
    </xf>
    <xf numFmtId="0" fontId="8" fillId="5" borderId="4" xfId="3" applyFont="1" applyFill="1" applyBorder="1" applyAlignment="1">
      <alignment horizontal="center" vertical="center" wrapText="1"/>
    </xf>
  </cellXfs>
  <cellStyles count="8">
    <cellStyle name="Currency" xfId="1" builtinId="4"/>
    <cellStyle name="Currency 2" xfId="5" xr:uid="{2E8E6D75-14CF-4C94-8DB7-D0C0B24719A9}"/>
    <cellStyle name="Normal" xfId="0" builtinId="0"/>
    <cellStyle name="Normal 2" xfId="3" xr:uid="{CA87F1E8-0D33-404C-88B7-E3E6DE526EB6}"/>
    <cellStyle name="Normal 3" xfId="4" xr:uid="{DF726AC4-DF63-4E5C-A8B8-1079E65F0A54}"/>
    <cellStyle name="Normal_claims detail" xfId="2" xr:uid="{B9F65FC3-0EB5-45D2-9E70-168A29C71239}"/>
    <cellStyle name="Percent 2" xfId="6" xr:uid="{6C1F3E21-5A8A-47BB-AC4C-69DBF1F17855}"/>
    <cellStyle name="Percent 3" xfId="7" xr:uid="{2CC9CD22-D8A5-4525-B2B4-AD75FB3CFE1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57150</xdr:rowOff>
    </xdr:from>
    <xdr:to>
      <xdr:col>9</xdr:col>
      <xdr:colOff>1152526</xdr:colOff>
      <xdr:row>0</xdr:row>
      <xdr:rowOff>857250</xdr:rowOff>
    </xdr:to>
    <xdr:sp macro="" textlink="">
      <xdr:nvSpPr>
        <xdr:cNvPr id="2" name="WordArt 1">
          <a:extLst>
            <a:ext uri="{FF2B5EF4-FFF2-40B4-BE49-F238E27FC236}">
              <a16:creationId xmlns:a16="http://schemas.microsoft.com/office/drawing/2014/main" id="{EA008534-DDEC-4F08-A3DB-EBBAB0086897}"/>
            </a:ext>
          </a:extLst>
        </xdr:cNvPr>
        <xdr:cNvSpPr>
          <a:spLocks noChangeArrowheads="1" noChangeShapeType="1" noTextEdit="1"/>
        </xdr:cNvSpPr>
      </xdr:nvSpPr>
      <xdr:spPr bwMode="auto">
        <a:xfrm>
          <a:off x="152401" y="57150"/>
          <a:ext cx="9077325" cy="800100"/>
        </a:xfrm>
        <a:prstGeom prst="rect">
          <a:avLst/>
        </a:prstGeom>
        <a:ln cmpd="dbl">
          <a:noFill/>
        </a:ln>
      </xdr:spPr>
      <xdr:txBody>
        <a:bodyPr vertOverflow="clip" wrap="none" lIns="91440" tIns="45720" rIns="91440" bIns="45720" fromWordArt="1" anchor="t">
          <a:prstTxWarp prst="textPlain">
            <a:avLst>
              <a:gd name="adj" fmla="val 50124"/>
            </a:avLst>
          </a:prstTxWarp>
        </a:bodyPr>
        <a:lstStyle/>
        <a:p>
          <a:pPr algn="ctr" rtl="0">
            <a:buNone/>
          </a:pPr>
          <a:r>
            <a:rPr lang="en-US" sz="3600" u="sng" strike="noStrike" kern="10" cap="small" spc="0">
              <a:ln w="9525">
                <a:solidFill>
                  <a:srgbClr val="000000"/>
                </a:solidFill>
                <a:round/>
                <a:headEnd/>
                <a:tailEnd/>
              </a:ln>
              <a:solidFill>
                <a:srgbClr val="FFFFFF"/>
              </a:solidFill>
              <a:latin typeface="Arial Black"/>
            </a:rPr>
            <a:t>GWC Calculation </a:t>
          </a:r>
        </a:p>
      </xdr:txBody>
    </xdr:sp>
    <xdr:clientData/>
  </xdr:twoCellAnchor>
  <xdr:twoCellAnchor>
    <xdr:from>
      <xdr:col>8</xdr:col>
      <xdr:colOff>415924</xdr:colOff>
      <xdr:row>1</xdr:row>
      <xdr:rowOff>843827</xdr:rowOff>
    </xdr:from>
    <xdr:to>
      <xdr:col>10</xdr:col>
      <xdr:colOff>642255</xdr:colOff>
      <xdr:row>2</xdr:row>
      <xdr:rowOff>34753</xdr:rowOff>
    </xdr:to>
    <xdr:sp macro="" textlink="">
      <xdr:nvSpPr>
        <xdr:cNvPr id="3" name="Text Box 2">
          <a:extLst>
            <a:ext uri="{FF2B5EF4-FFF2-40B4-BE49-F238E27FC236}">
              <a16:creationId xmlns:a16="http://schemas.microsoft.com/office/drawing/2014/main" id="{EC2A3417-8627-4FFF-8FB6-B5745AD8B44A}"/>
            </a:ext>
          </a:extLst>
        </xdr:cNvPr>
        <xdr:cNvSpPr txBox="1">
          <a:spLocks noChangeArrowheads="1"/>
        </xdr:cNvSpPr>
      </xdr:nvSpPr>
      <xdr:spPr bwMode="auto">
        <a:xfrm>
          <a:off x="7283449" y="1815377"/>
          <a:ext cx="2769506" cy="1624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 Material Cost - Part Markup - Core Amount</a:t>
          </a:r>
        </a:p>
      </xdr:txBody>
    </xdr:sp>
    <xdr:clientData/>
  </xdr:twoCellAnchor>
  <xdr:twoCellAnchor>
    <xdr:from>
      <xdr:col>9</xdr:col>
      <xdr:colOff>278230</xdr:colOff>
      <xdr:row>1</xdr:row>
      <xdr:rowOff>574247</xdr:rowOff>
    </xdr:from>
    <xdr:to>
      <xdr:col>11</xdr:col>
      <xdr:colOff>706855</xdr:colOff>
      <xdr:row>1</xdr:row>
      <xdr:rowOff>736172</xdr:rowOff>
    </xdr:to>
    <xdr:sp macro="" textlink="">
      <xdr:nvSpPr>
        <xdr:cNvPr id="4" name="Text Box 3">
          <a:extLst>
            <a:ext uri="{FF2B5EF4-FFF2-40B4-BE49-F238E27FC236}">
              <a16:creationId xmlns:a16="http://schemas.microsoft.com/office/drawing/2014/main" id="{558FEE2C-7F72-4FE1-928C-14D58397AF6F}"/>
            </a:ext>
          </a:extLst>
        </xdr:cNvPr>
        <xdr:cNvSpPr txBox="1">
          <a:spLocks noChangeArrowheads="1"/>
        </xdr:cNvSpPr>
      </xdr:nvSpPr>
      <xdr:spPr bwMode="auto">
        <a:xfrm>
          <a:off x="8355430" y="1545797"/>
          <a:ext cx="2952750"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Dealer Part Cost * FCSD Margin %</a:t>
          </a:r>
        </a:p>
      </xdr:txBody>
    </xdr:sp>
    <xdr:clientData/>
  </xdr:twoCellAnchor>
  <xdr:twoCellAnchor>
    <xdr:from>
      <xdr:col>11</xdr:col>
      <xdr:colOff>908122</xdr:colOff>
      <xdr:row>1</xdr:row>
      <xdr:rowOff>184442</xdr:rowOff>
    </xdr:from>
    <xdr:to>
      <xdr:col>13</xdr:col>
      <xdr:colOff>323742</xdr:colOff>
      <xdr:row>1</xdr:row>
      <xdr:rowOff>349034</xdr:rowOff>
    </xdr:to>
    <xdr:sp macro="" textlink="">
      <xdr:nvSpPr>
        <xdr:cNvPr id="5" name="Text Box 4">
          <a:extLst>
            <a:ext uri="{FF2B5EF4-FFF2-40B4-BE49-F238E27FC236}">
              <a16:creationId xmlns:a16="http://schemas.microsoft.com/office/drawing/2014/main" id="{FA3B3BDB-D6E8-455C-A462-43EE8DD188EB}"/>
            </a:ext>
          </a:extLst>
        </xdr:cNvPr>
        <xdr:cNvSpPr txBox="1">
          <a:spLocks noChangeArrowheads="1"/>
        </xdr:cNvSpPr>
      </xdr:nvSpPr>
      <xdr:spPr bwMode="auto">
        <a:xfrm>
          <a:off x="11509447" y="1155992"/>
          <a:ext cx="2244545" cy="164592"/>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 Agreed to Acceptance Factor</a:t>
          </a:r>
        </a:p>
      </xdr:txBody>
    </xdr:sp>
    <xdr:clientData/>
  </xdr:twoCellAnchor>
  <xdr:twoCellAnchor>
    <xdr:from>
      <xdr:col>10</xdr:col>
      <xdr:colOff>965677</xdr:colOff>
      <xdr:row>1</xdr:row>
      <xdr:rowOff>0</xdr:rowOff>
    </xdr:from>
    <xdr:to>
      <xdr:col>14</xdr:col>
      <xdr:colOff>734455</xdr:colOff>
      <xdr:row>1</xdr:row>
      <xdr:rowOff>161925</xdr:rowOff>
    </xdr:to>
    <xdr:sp macro="" textlink="">
      <xdr:nvSpPr>
        <xdr:cNvPr id="6" name="Text Box 5">
          <a:extLst>
            <a:ext uri="{FF2B5EF4-FFF2-40B4-BE49-F238E27FC236}">
              <a16:creationId xmlns:a16="http://schemas.microsoft.com/office/drawing/2014/main" id="{EDAF3450-7B79-48C4-95FC-A98C29C8135A}"/>
            </a:ext>
          </a:extLst>
        </xdr:cNvPr>
        <xdr:cNvSpPr txBox="1">
          <a:spLocks noChangeArrowheads="1"/>
        </xdr:cNvSpPr>
      </xdr:nvSpPr>
      <xdr:spPr bwMode="auto">
        <a:xfrm>
          <a:off x="10376377" y="971550"/>
          <a:ext cx="4397928"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=(Total Cost Gross - FCSD Margin - Core Amount ) * AF%</a:t>
          </a:r>
        </a:p>
      </xdr:txBody>
    </xdr:sp>
    <xdr:clientData/>
  </xdr:twoCellAnchor>
  <xdr:twoCellAnchor>
    <xdr:from>
      <xdr:col>14</xdr:col>
      <xdr:colOff>515298</xdr:colOff>
      <xdr:row>1</xdr:row>
      <xdr:rowOff>171450</xdr:rowOff>
    </xdr:from>
    <xdr:to>
      <xdr:col>14</xdr:col>
      <xdr:colOff>524823</xdr:colOff>
      <xdr:row>2</xdr:row>
      <xdr:rowOff>304800</xdr:rowOff>
    </xdr:to>
    <xdr:sp macro="" textlink="">
      <xdr:nvSpPr>
        <xdr:cNvPr id="7" name="Line 6">
          <a:extLst>
            <a:ext uri="{FF2B5EF4-FFF2-40B4-BE49-F238E27FC236}">
              <a16:creationId xmlns:a16="http://schemas.microsoft.com/office/drawing/2014/main" id="{DC50C61E-AD66-47A9-9A88-6145CBF1F976}"/>
            </a:ext>
          </a:extLst>
        </xdr:cNvPr>
        <xdr:cNvSpPr>
          <a:spLocks noChangeShapeType="1"/>
        </xdr:cNvSpPr>
      </xdr:nvSpPr>
      <xdr:spPr bwMode="auto">
        <a:xfrm flipH="1">
          <a:off x="14555148" y="1143000"/>
          <a:ext cx="9525" cy="1104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286701</xdr:colOff>
      <xdr:row>1</xdr:row>
      <xdr:rowOff>351367</xdr:rowOff>
    </xdr:from>
    <xdr:to>
      <xdr:col>13</xdr:col>
      <xdr:colOff>291990</xdr:colOff>
      <xdr:row>2</xdr:row>
      <xdr:rowOff>276224</xdr:rowOff>
    </xdr:to>
    <xdr:sp macro="" textlink="">
      <xdr:nvSpPr>
        <xdr:cNvPr id="8" name="Line 7">
          <a:extLst>
            <a:ext uri="{FF2B5EF4-FFF2-40B4-BE49-F238E27FC236}">
              <a16:creationId xmlns:a16="http://schemas.microsoft.com/office/drawing/2014/main" id="{CB8E13D0-1B3C-439E-B1D3-41850A52D037}"/>
            </a:ext>
          </a:extLst>
        </xdr:cNvPr>
        <xdr:cNvSpPr>
          <a:spLocks noChangeShapeType="1"/>
        </xdr:cNvSpPr>
      </xdr:nvSpPr>
      <xdr:spPr bwMode="auto">
        <a:xfrm flipH="1">
          <a:off x="13716951" y="1322917"/>
          <a:ext cx="5289" cy="89640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538666</xdr:colOff>
      <xdr:row>1</xdr:row>
      <xdr:rowOff>732367</xdr:rowOff>
    </xdr:from>
    <xdr:to>
      <xdr:col>11</xdr:col>
      <xdr:colOff>545988</xdr:colOff>
      <xdr:row>2</xdr:row>
      <xdr:rowOff>172507</xdr:rowOff>
    </xdr:to>
    <xdr:sp macro="" textlink="">
      <xdr:nvSpPr>
        <xdr:cNvPr id="9" name="Line 8">
          <a:extLst>
            <a:ext uri="{FF2B5EF4-FFF2-40B4-BE49-F238E27FC236}">
              <a16:creationId xmlns:a16="http://schemas.microsoft.com/office/drawing/2014/main" id="{CCCF48E5-0C80-4135-BAD0-0CCBD8819CDE}"/>
            </a:ext>
          </a:extLst>
        </xdr:cNvPr>
        <xdr:cNvSpPr>
          <a:spLocks noChangeShapeType="1"/>
        </xdr:cNvSpPr>
      </xdr:nvSpPr>
      <xdr:spPr bwMode="auto">
        <a:xfrm flipH="1">
          <a:off x="11139991" y="1703917"/>
          <a:ext cx="7322" cy="41169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601561</xdr:colOff>
      <xdr:row>2</xdr:row>
      <xdr:rowOff>40394</xdr:rowOff>
    </xdr:from>
    <xdr:to>
      <xdr:col>10</xdr:col>
      <xdr:colOff>603584</xdr:colOff>
      <xdr:row>2</xdr:row>
      <xdr:rowOff>245372</xdr:rowOff>
    </xdr:to>
    <xdr:sp macro="" textlink="">
      <xdr:nvSpPr>
        <xdr:cNvPr id="10" name="Line 9">
          <a:extLst>
            <a:ext uri="{FF2B5EF4-FFF2-40B4-BE49-F238E27FC236}">
              <a16:creationId xmlns:a16="http://schemas.microsoft.com/office/drawing/2014/main" id="{E7B2B052-9ADE-4B71-A897-2BB66E206A3F}"/>
            </a:ext>
          </a:extLst>
        </xdr:cNvPr>
        <xdr:cNvSpPr>
          <a:spLocks noChangeShapeType="1"/>
        </xdr:cNvSpPr>
      </xdr:nvSpPr>
      <xdr:spPr bwMode="auto">
        <a:xfrm>
          <a:off x="10012261" y="1983494"/>
          <a:ext cx="2023" cy="20497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1143407</xdr:colOff>
      <xdr:row>1</xdr:row>
      <xdr:rowOff>369651</xdr:rowOff>
    </xdr:from>
    <xdr:to>
      <xdr:col>12</xdr:col>
      <xdr:colOff>1011962</xdr:colOff>
      <xdr:row>1</xdr:row>
      <xdr:rowOff>531576</xdr:rowOff>
    </xdr:to>
    <xdr:sp macro="" textlink="">
      <xdr:nvSpPr>
        <xdr:cNvPr id="11" name="Text Box 3">
          <a:extLst>
            <a:ext uri="{FF2B5EF4-FFF2-40B4-BE49-F238E27FC236}">
              <a16:creationId xmlns:a16="http://schemas.microsoft.com/office/drawing/2014/main" id="{66BAA3E9-288D-4A5A-A03A-B15AE8CB45E5}"/>
            </a:ext>
          </a:extLst>
        </xdr:cNvPr>
        <xdr:cNvSpPr txBox="1">
          <a:spLocks noChangeArrowheads="1"/>
        </xdr:cNvSpPr>
      </xdr:nvSpPr>
      <xdr:spPr bwMode="auto">
        <a:xfrm>
          <a:off x="9220607" y="1341201"/>
          <a:ext cx="3649980"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 Cost Gross - FCSD Margin - Core Amount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774501</xdr:colOff>
      <xdr:row>1</xdr:row>
      <xdr:rowOff>541867</xdr:rowOff>
    </xdr:from>
    <xdr:to>
      <xdr:col>12</xdr:col>
      <xdr:colOff>788346</xdr:colOff>
      <xdr:row>2</xdr:row>
      <xdr:rowOff>142875</xdr:rowOff>
    </xdr:to>
    <xdr:sp macro="" textlink="">
      <xdr:nvSpPr>
        <xdr:cNvPr id="12" name="Line 8">
          <a:extLst>
            <a:ext uri="{FF2B5EF4-FFF2-40B4-BE49-F238E27FC236}">
              <a16:creationId xmlns:a16="http://schemas.microsoft.com/office/drawing/2014/main" id="{CA69FACB-EA85-487A-9B89-75F5795BD254}"/>
            </a:ext>
          </a:extLst>
        </xdr:cNvPr>
        <xdr:cNvSpPr>
          <a:spLocks noChangeShapeType="1"/>
        </xdr:cNvSpPr>
      </xdr:nvSpPr>
      <xdr:spPr bwMode="auto">
        <a:xfrm>
          <a:off x="12633126" y="1513417"/>
          <a:ext cx="13845" cy="5725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payn\AppData\Local\Microsoft\Windows\INetCache\Content.Outlook\LAAH64FU\6001367-265-GWC_SCHRADER_TPMS_2011-22_Feb-23-Apr-23.xlsm" TargetMode="External"/><Relationship Id="rId1" Type="http://schemas.openxmlformats.org/officeDocument/2006/relationships/externalLinkPath" Target="/Users/jpayn/AppData/Local/Microsoft/Windows/INetCache/Content.Outlook/LAAH64FU/6001367-265-GWC_SCHRADER_TPMS_2011-22_Feb-23-Apr-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iteria"/>
      <sheetName val="claims detail"/>
      <sheetName val="Debit"/>
      <sheetName val="AF 5050"/>
      <sheetName val="AF Negotiated"/>
      <sheetName val="AFW"/>
      <sheetName val="Letters"/>
      <sheetName val="Input"/>
    </sheetNames>
    <sheetDataSet>
      <sheetData sheetId="0"/>
      <sheetData sheetId="1">
        <row r="2">
          <cell r="C2">
            <v>70.94</v>
          </cell>
        </row>
      </sheetData>
      <sheetData sheetId="2"/>
      <sheetData sheetId="3"/>
      <sheetData sheetId="4"/>
      <sheetData sheetId="5"/>
      <sheetData sheetId="6"/>
      <sheetData sheetId="7">
        <row r="6">
          <cell r="AM6">
            <v>0.31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FC0A-18E0-4CD8-952E-DE058384957E}">
  <dimension ref="A1:BH695"/>
  <sheetViews>
    <sheetView tabSelected="1" workbookViewId="0">
      <pane ySplit="1" topLeftCell="A2" activePane="bottomLeft" state="frozen"/>
      <selection pane="bottomLeft" activeCell="A2" sqref="A2"/>
    </sheetView>
  </sheetViews>
  <sheetFormatPr defaultRowHeight="15" x14ac:dyDescent="0.25"/>
  <cols>
    <col min="1" max="1" width="10.7109375" bestFit="1" customWidth="1"/>
    <col min="2" max="2" width="11.28515625" bestFit="1" customWidth="1"/>
    <col min="3" max="3" width="11.5703125" style="7" bestFit="1" customWidth="1"/>
    <col min="4" max="4" width="12.42578125" style="7" bestFit="1" customWidth="1"/>
    <col min="5" max="5" width="19.140625" style="7" bestFit="1" customWidth="1"/>
    <col min="6" max="6" width="15.28515625" bestFit="1" customWidth="1"/>
    <col min="7" max="7" width="12.140625" bestFit="1" customWidth="1"/>
    <col min="8" max="8" width="20.85546875" bestFit="1" customWidth="1"/>
    <col min="9" max="9" width="24.140625" bestFit="1" customWidth="1"/>
    <col min="10" max="10" width="20.85546875" customWidth="1"/>
    <col min="11" max="11" width="18.42578125" customWidth="1"/>
    <col min="12" max="12" width="24.5703125" customWidth="1"/>
    <col min="13" max="13" width="17.42578125" bestFit="1" customWidth="1"/>
    <col min="14" max="14" width="16.5703125" bestFit="1" customWidth="1"/>
    <col min="15" max="15" width="22" bestFit="1" customWidth="1"/>
    <col min="16" max="16" width="21.5703125" bestFit="1" customWidth="1"/>
    <col min="17" max="17" width="22" bestFit="1" customWidth="1"/>
    <col min="18" max="18" width="18.42578125" customWidth="1"/>
    <col min="19" max="19" width="13.7109375" style="55" customWidth="1"/>
    <col min="20" max="20" width="16.5703125" customWidth="1"/>
    <col min="21" max="21" width="15.85546875" customWidth="1"/>
    <col min="22" max="22" width="17.7109375" bestFit="1" customWidth="1"/>
    <col min="23" max="23" width="15.42578125" bestFit="1" customWidth="1"/>
    <col min="24" max="24" width="14.7109375" bestFit="1" customWidth="1"/>
    <col min="25" max="25" width="16.7109375" customWidth="1"/>
    <col min="26" max="26" width="18.140625" bestFit="1" customWidth="1"/>
    <col min="27" max="27" width="14.140625" customWidth="1"/>
    <col min="29" max="29" width="51.28515625" style="8" customWidth="1"/>
    <col min="30" max="30" width="255.7109375" bestFit="1" customWidth="1"/>
    <col min="31" max="31" width="49.28515625" style="8" customWidth="1"/>
    <col min="32" max="32" width="255.7109375" bestFit="1" customWidth="1"/>
    <col min="33" max="33" width="15.5703125" bestFit="1" customWidth="1"/>
    <col min="34" max="34" width="20.7109375" style="9" customWidth="1"/>
    <col min="35" max="35" width="20.7109375" style="10" customWidth="1"/>
    <col min="36" max="36" width="11.7109375" style="11" customWidth="1"/>
    <col min="37" max="37" width="13.140625" customWidth="1"/>
    <col min="38" max="38" width="10.5703125" bestFit="1" customWidth="1"/>
    <col min="39" max="39" width="13.140625" style="15" customWidth="1"/>
    <col min="40" max="40" width="118.28515625" style="18" customWidth="1"/>
    <col min="42" max="42" width="12" style="14" customWidth="1"/>
  </cols>
  <sheetData>
    <row r="1" spans="1:60" s="6" customFormat="1" ht="101.25" customHeight="1" x14ac:dyDescent="0.25">
      <c r="A1" s="1" t="s">
        <v>0</v>
      </c>
      <c r="B1" s="1" t="s">
        <v>1</v>
      </c>
      <c r="C1" s="2" t="s">
        <v>2</v>
      </c>
      <c r="D1" s="2" t="s">
        <v>3</v>
      </c>
      <c r="E1" s="2" t="s">
        <v>4</v>
      </c>
      <c r="F1" s="3" t="s">
        <v>5</v>
      </c>
      <c r="G1" s="3" t="s">
        <v>6</v>
      </c>
      <c r="H1" s="3" t="s">
        <v>7</v>
      </c>
      <c r="I1" s="3" t="s">
        <v>8</v>
      </c>
      <c r="J1" s="3" t="s">
        <v>9</v>
      </c>
      <c r="K1" s="1" t="s">
        <v>10</v>
      </c>
      <c r="L1" s="1" t="s">
        <v>11</v>
      </c>
      <c r="M1" s="1" t="s">
        <v>12</v>
      </c>
      <c r="N1" s="1" t="s">
        <v>13</v>
      </c>
      <c r="O1" s="1" t="s">
        <v>14</v>
      </c>
      <c r="P1" s="1" t="s">
        <v>15</v>
      </c>
      <c r="Q1" s="1" t="s">
        <v>16</v>
      </c>
      <c r="R1" s="1" t="s">
        <v>17</v>
      </c>
      <c r="S1" s="52"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4" t="s">
        <v>34</v>
      </c>
      <c r="AJ1" s="2" t="s">
        <v>35</v>
      </c>
      <c r="AK1" s="2" t="s">
        <v>36</v>
      </c>
      <c r="AL1" s="2" t="s">
        <v>37</v>
      </c>
      <c r="AM1" s="16" t="s">
        <v>726</v>
      </c>
      <c r="AN1" s="17" t="s">
        <v>2753</v>
      </c>
      <c r="AO1" s="5"/>
      <c r="AP1" s="58" t="s">
        <v>2752</v>
      </c>
      <c r="AQ1" s="5"/>
      <c r="AR1" s="5"/>
      <c r="AS1" s="5"/>
      <c r="AT1" s="5"/>
      <c r="AU1" s="5"/>
      <c r="AV1" s="5"/>
      <c r="AW1" s="5"/>
      <c r="AX1" s="5"/>
      <c r="AY1" s="5"/>
      <c r="AZ1" s="5"/>
      <c r="BA1" s="5"/>
      <c r="BB1" s="5"/>
      <c r="BC1" s="5"/>
      <c r="BD1" s="5"/>
      <c r="BE1" s="5"/>
      <c r="BF1" s="5"/>
      <c r="BG1" s="5"/>
      <c r="BH1" s="5"/>
    </row>
    <row r="2" spans="1:60" s="12" customFormat="1" ht="30" x14ac:dyDescent="0.25">
      <c r="A2" s="32">
        <v>2020</v>
      </c>
      <c r="B2" s="32">
        <v>0.6</v>
      </c>
      <c r="C2" s="36">
        <v>70.94</v>
      </c>
      <c r="D2" s="36">
        <v>128.94</v>
      </c>
      <c r="E2" s="36">
        <v>36.840000000000003</v>
      </c>
      <c r="F2" s="32">
        <v>0</v>
      </c>
      <c r="G2" s="32">
        <v>0</v>
      </c>
      <c r="H2" s="32">
        <v>0</v>
      </c>
      <c r="I2" s="32">
        <v>0</v>
      </c>
      <c r="J2" s="37">
        <v>199.88</v>
      </c>
      <c r="K2" s="32">
        <v>10864091</v>
      </c>
      <c r="L2" s="32" t="s">
        <v>1089</v>
      </c>
      <c r="M2" s="32">
        <v>1325</v>
      </c>
      <c r="N2" s="32" t="s">
        <v>1090</v>
      </c>
      <c r="O2" s="32" t="s">
        <v>1091</v>
      </c>
      <c r="P2" s="32" t="s">
        <v>1092</v>
      </c>
      <c r="Q2" s="32">
        <v>1007</v>
      </c>
      <c r="R2" s="32" t="s">
        <v>1093</v>
      </c>
      <c r="S2" s="54" t="s">
        <v>750</v>
      </c>
      <c r="T2" s="32">
        <v>11993</v>
      </c>
      <c r="U2" s="34">
        <v>45005</v>
      </c>
      <c r="V2" s="34">
        <v>44888</v>
      </c>
      <c r="W2" s="32" t="s">
        <v>58</v>
      </c>
      <c r="X2" s="32" t="s">
        <v>52</v>
      </c>
      <c r="Y2" s="32" t="s">
        <v>53</v>
      </c>
      <c r="Z2" s="34">
        <v>44120</v>
      </c>
      <c r="AA2" s="34">
        <v>44193</v>
      </c>
      <c r="AB2" s="32" t="s">
        <v>52</v>
      </c>
      <c r="AC2" s="32" t="s">
        <v>167</v>
      </c>
      <c r="AD2" s="32" t="s">
        <v>1094</v>
      </c>
      <c r="AE2" s="32" t="s">
        <v>77</v>
      </c>
      <c r="AF2" s="32" t="s">
        <v>1095</v>
      </c>
      <c r="AG2" s="32" t="s">
        <v>45</v>
      </c>
      <c r="AH2" s="38" t="s">
        <v>46</v>
      </c>
      <c r="AI2" s="33">
        <v>2</v>
      </c>
      <c r="AJ2" s="35">
        <v>100.72</v>
      </c>
      <c r="AK2" s="35">
        <v>17164.330000000002</v>
      </c>
      <c r="AL2" s="35">
        <v>8116.19</v>
      </c>
      <c r="AM2" s="15" t="s">
        <v>2734</v>
      </c>
      <c r="AN2" s="19" t="s">
        <v>2754</v>
      </c>
      <c r="AO2"/>
      <c r="AP2" s="14">
        <f t="shared" ref="AP2:AP65" si="0">SUM(V2-AA2)/365</f>
        <v>1.904109589041096</v>
      </c>
      <c r="AQ2"/>
      <c r="AR2"/>
      <c r="AS2"/>
      <c r="AT2"/>
      <c r="AU2"/>
      <c r="AV2"/>
      <c r="AW2"/>
      <c r="AX2"/>
      <c r="AY2"/>
      <c r="AZ2"/>
      <c r="BA2"/>
      <c r="BB2"/>
      <c r="BC2"/>
      <c r="BD2"/>
      <c r="BE2"/>
      <c r="BF2"/>
      <c r="BG2"/>
      <c r="BH2"/>
    </row>
    <row r="3" spans="1:60" s="12" customFormat="1" ht="30" x14ac:dyDescent="0.25">
      <c r="A3" s="43">
        <v>2021</v>
      </c>
      <c r="B3" s="43">
        <v>14.2</v>
      </c>
      <c r="C3" s="44">
        <v>35.47</v>
      </c>
      <c r="D3" s="44">
        <v>64.47</v>
      </c>
      <c r="E3" s="44">
        <v>18.420000000000002</v>
      </c>
      <c r="F3" s="43">
        <v>0</v>
      </c>
      <c r="G3" s="43">
        <v>0</v>
      </c>
      <c r="H3" s="43">
        <v>0</v>
      </c>
      <c r="I3" s="43">
        <v>0</v>
      </c>
      <c r="J3" s="45">
        <v>99.94</v>
      </c>
      <c r="K3" s="43">
        <v>7806829</v>
      </c>
      <c r="L3" s="43" t="s">
        <v>1757</v>
      </c>
      <c r="M3" s="43">
        <v>5875</v>
      </c>
      <c r="N3" s="43">
        <v>21654701</v>
      </c>
      <c r="O3" s="43" t="s">
        <v>1758</v>
      </c>
      <c r="P3" s="43" t="s">
        <v>1759</v>
      </c>
      <c r="Q3" s="43">
        <v>1109</v>
      </c>
      <c r="R3" s="43" t="s">
        <v>105</v>
      </c>
      <c r="S3" s="53" t="s">
        <v>756</v>
      </c>
      <c r="T3" s="43">
        <v>50704</v>
      </c>
      <c r="U3" s="46">
        <v>45029</v>
      </c>
      <c r="V3" s="46">
        <v>44995</v>
      </c>
      <c r="W3" s="43" t="s">
        <v>61</v>
      </c>
      <c r="X3" s="43" t="s">
        <v>52</v>
      </c>
      <c r="Y3" s="43" t="s">
        <v>53</v>
      </c>
      <c r="Z3" s="46">
        <v>44167</v>
      </c>
      <c r="AA3" s="46">
        <v>44435</v>
      </c>
      <c r="AB3" s="43" t="s">
        <v>52</v>
      </c>
      <c r="AC3" s="43" t="s">
        <v>1760</v>
      </c>
      <c r="AD3" s="43" t="s">
        <v>1761</v>
      </c>
      <c r="AE3" s="43">
        <v>42</v>
      </c>
      <c r="AF3" s="43" t="s">
        <v>1762</v>
      </c>
      <c r="AG3" s="43" t="s">
        <v>45</v>
      </c>
      <c r="AH3" s="47" t="s">
        <v>1763</v>
      </c>
      <c r="AI3" s="48">
        <v>1</v>
      </c>
      <c r="AJ3" s="49">
        <v>1914.16</v>
      </c>
      <c r="AK3" s="49">
        <v>7649.79</v>
      </c>
      <c r="AL3" s="49">
        <v>3648.85</v>
      </c>
      <c r="AM3" s="15" t="s">
        <v>2734</v>
      </c>
      <c r="AN3" s="50" t="s">
        <v>2735</v>
      </c>
      <c r="AP3" s="14">
        <f t="shared" si="0"/>
        <v>1.5342465753424657</v>
      </c>
    </row>
    <row r="4" spans="1:60" s="12" customFormat="1" ht="30" x14ac:dyDescent="0.25">
      <c r="A4" s="32">
        <v>2022</v>
      </c>
      <c r="B4" s="32">
        <v>18.600000000000001</v>
      </c>
      <c r="C4" s="36">
        <v>35.47</v>
      </c>
      <c r="D4" s="36">
        <v>64.47</v>
      </c>
      <c r="E4" s="36">
        <v>18.420000000000002</v>
      </c>
      <c r="F4" s="32">
        <v>0</v>
      </c>
      <c r="G4" s="32">
        <v>0</v>
      </c>
      <c r="H4" s="32">
        <v>0</v>
      </c>
      <c r="I4" s="32">
        <v>0</v>
      </c>
      <c r="J4" s="37">
        <v>99.94</v>
      </c>
      <c r="K4" s="32">
        <v>2992750</v>
      </c>
      <c r="L4" s="32" t="s">
        <v>2216</v>
      </c>
      <c r="M4" s="32">
        <v>8075</v>
      </c>
      <c r="N4" s="32" t="s">
        <v>2217</v>
      </c>
      <c r="O4" s="32" t="s">
        <v>2218</v>
      </c>
      <c r="P4" s="32" t="s">
        <v>2219</v>
      </c>
      <c r="Q4" s="32">
        <v>4001</v>
      </c>
      <c r="R4" s="32" t="s">
        <v>462</v>
      </c>
      <c r="S4" s="54" t="s">
        <v>865</v>
      </c>
      <c r="T4" s="32">
        <v>746</v>
      </c>
      <c r="U4" s="34">
        <v>45022</v>
      </c>
      <c r="V4" s="34">
        <v>44900</v>
      </c>
      <c r="W4" s="32" t="s">
        <v>149</v>
      </c>
      <c r="X4" s="32" t="s">
        <v>52</v>
      </c>
      <c r="Y4" s="32" t="s">
        <v>53</v>
      </c>
      <c r="Z4" s="34">
        <v>44587</v>
      </c>
      <c r="AA4" s="34">
        <v>44594</v>
      </c>
      <c r="AB4" s="32" t="s">
        <v>52</v>
      </c>
      <c r="AC4" s="32" t="s">
        <v>2220</v>
      </c>
      <c r="AD4" s="32" t="s">
        <v>2221</v>
      </c>
      <c r="AE4" s="32">
        <v>42</v>
      </c>
      <c r="AF4" s="32" t="s">
        <v>2222</v>
      </c>
      <c r="AG4" s="32" t="s">
        <v>45</v>
      </c>
      <c r="AH4" s="38">
        <v>1</v>
      </c>
      <c r="AI4" s="33">
        <v>1</v>
      </c>
      <c r="AJ4" s="35">
        <v>2439.77</v>
      </c>
      <c r="AK4" s="35">
        <v>5767.07</v>
      </c>
      <c r="AL4" s="35">
        <v>2777.4</v>
      </c>
      <c r="AM4" s="15" t="s">
        <v>2734</v>
      </c>
      <c r="AN4" s="19" t="s">
        <v>2741</v>
      </c>
      <c r="AO4"/>
      <c r="AP4" s="14">
        <f t="shared" si="0"/>
        <v>0.83835616438356164</v>
      </c>
      <c r="AQ4"/>
      <c r="AR4"/>
      <c r="AS4"/>
      <c r="AT4"/>
      <c r="AU4"/>
      <c r="AV4"/>
      <c r="AW4"/>
      <c r="AX4"/>
      <c r="AY4"/>
      <c r="AZ4"/>
      <c r="BA4"/>
      <c r="BB4"/>
      <c r="BC4"/>
      <c r="BD4"/>
      <c r="BE4"/>
      <c r="BF4"/>
      <c r="BG4"/>
      <c r="BH4"/>
    </row>
    <row r="5" spans="1:60" s="12" customFormat="1" ht="30" x14ac:dyDescent="0.25">
      <c r="A5" s="32">
        <v>2021</v>
      </c>
      <c r="B5" s="32">
        <v>14.6</v>
      </c>
      <c r="C5" s="36">
        <v>35.47</v>
      </c>
      <c r="D5" s="36">
        <v>64.47</v>
      </c>
      <c r="E5" s="36">
        <v>18.420000000000002</v>
      </c>
      <c r="F5" s="32">
        <v>483.5631589308</v>
      </c>
      <c r="G5" s="32">
        <v>0</v>
      </c>
      <c r="H5" s="32">
        <v>0</v>
      </c>
      <c r="I5" s="32">
        <v>0</v>
      </c>
      <c r="J5" s="37">
        <v>99.94</v>
      </c>
      <c r="K5" s="32">
        <v>7639527</v>
      </c>
      <c r="L5" s="32" t="s">
        <v>1918</v>
      </c>
      <c r="M5" s="32" t="s">
        <v>103</v>
      </c>
      <c r="N5" s="32" t="s">
        <v>1919</v>
      </c>
      <c r="O5" s="32" t="s">
        <v>1920</v>
      </c>
      <c r="P5" s="32" t="s">
        <v>1613</v>
      </c>
      <c r="Q5" s="32">
        <v>1240</v>
      </c>
      <c r="R5" s="32" t="s">
        <v>105</v>
      </c>
      <c r="S5" s="54" t="s">
        <v>865</v>
      </c>
      <c r="T5" s="32">
        <v>37506</v>
      </c>
      <c r="U5" s="34">
        <v>45014</v>
      </c>
      <c r="V5" s="34">
        <v>44778</v>
      </c>
      <c r="W5" s="32" t="s">
        <v>87</v>
      </c>
      <c r="X5" s="32" t="s">
        <v>67</v>
      </c>
      <c r="Y5" s="32" t="s">
        <v>53</v>
      </c>
      <c r="Z5" s="34">
        <v>44155</v>
      </c>
      <c r="AA5" s="34">
        <v>44251</v>
      </c>
      <c r="AB5" s="32" t="s">
        <v>52</v>
      </c>
      <c r="AC5" s="32" t="s">
        <v>1760</v>
      </c>
      <c r="AD5" s="32" t="s">
        <v>1921</v>
      </c>
      <c r="AE5" s="32">
        <v>42</v>
      </c>
      <c r="AF5" s="32" t="s">
        <v>1922</v>
      </c>
      <c r="AG5" s="32" t="s">
        <v>45</v>
      </c>
      <c r="AH5" s="38" t="s">
        <v>1763</v>
      </c>
      <c r="AI5" s="33">
        <v>1</v>
      </c>
      <c r="AJ5" s="35">
        <v>1790.4627699138</v>
      </c>
      <c r="AK5" s="35">
        <v>5236.3978556022003</v>
      </c>
      <c r="AL5" s="35">
        <v>1494.5415318288001</v>
      </c>
      <c r="AM5" s="15" t="s">
        <v>2734</v>
      </c>
      <c r="AN5" s="19" t="s">
        <v>2742</v>
      </c>
      <c r="AO5"/>
      <c r="AP5" s="14">
        <f t="shared" si="0"/>
        <v>1.4438356164383561</v>
      </c>
      <c r="AQ5"/>
      <c r="AR5"/>
      <c r="AS5"/>
      <c r="AT5"/>
      <c r="AU5"/>
      <c r="AV5"/>
      <c r="AW5"/>
      <c r="AX5"/>
      <c r="AY5"/>
      <c r="AZ5"/>
      <c r="BA5"/>
      <c r="BB5"/>
      <c r="BC5"/>
      <c r="BD5"/>
      <c r="BE5"/>
      <c r="BF5"/>
      <c r="BG5"/>
      <c r="BH5"/>
    </row>
    <row r="6" spans="1:60" s="12" customFormat="1" ht="45" x14ac:dyDescent="0.25">
      <c r="A6" s="32">
        <v>2022</v>
      </c>
      <c r="B6" s="32">
        <v>1.2</v>
      </c>
      <c r="C6" s="36">
        <v>141.88</v>
      </c>
      <c r="D6" s="36">
        <v>257.88</v>
      </c>
      <c r="E6" s="36">
        <v>73.680000000000007</v>
      </c>
      <c r="F6" s="32">
        <v>0</v>
      </c>
      <c r="G6" s="32">
        <v>0</v>
      </c>
      <c r="H6" s="32">
        <v>0</v>
      </c>
      <c r="I6" s="32">
        <v>0</v>
      </c>
      <c r="J6" s="36">
        <v>399.76</v>
      </c>
      <c r="K6" s="32">
        <v>3132747</v>
      </c>
      <c r="L6" s="32" t="s">
        <v>2250</v>
      </c>
      <c r="M6" s="32">
        <v>7851</v>
      </c>
      <c r="N6" s="32">
        <v>34948401</v>
      </c>
      <c r="O6" s="32" t="s">
        <v>2251</v>
      </c>
      <c r="P6" s="32" t="s">
        <v>42</v>
      </c>
      <c r="Q6" s="32" t="s">
        <v>2252</v>
      </c>
      <c r="R6" s="32" t="s">
        <v>42</v>
      </c>
      <c r="S6" s="54" t="s">
        <v>756</v>
      </c>
      <c r="T6" s="32">
        <v>123</v>
      </c>
      <c r="U6" s="34">
        <v>45037</v>
      </c>
      <c r="V6" s="34">
        <v>44952</v>
      </c>
      <c r="W6" s="32" t="s">
        <v>79</v>
      </c>
      <c r="X6" s="32" t="s">
        <v>52</v>
      </c>
      <c r="Y6" s="32" t="s">
        <v>53</v>
      </c>
      <c r="Z6" s="34">
        <v>44840</v>
      </c>
      <c r="AA6" s="34">
        <v>44902</v>
      </c>
      <c r="AB6" s="32" t="s">
        <v>52</v>
      </c>
      <c r="AC6" s="32" t="s">
        <v>167</v>
      </c>
      <c r="AD6" s="32" t="s">
        <v>2253</v>
      </c>
      <c r="AE6" s="32">
        <v>38</v>
      </c>
      <c r="AF6" s="32" t="s">
        <v>2254</v>
      </c>
      <c r="AG6" s="32" t="s">
        <v>45</v>
      </c>
      <c r="AH6" s="38" t="s">
        <v>2255</v>
      </c>
      <c r="AI6" s="33">
        <v>4</v>
      </c>
      <c r="AJ6" s="35">
        <v>300</v>
      </c>
      <c r="AK6" s="35">
        <v>4923.4399999999996</v>
      </c>
      <c r="AL6" s="35">
        <v>2300.4</v>
      </c>
      <c r="AM6" s="15" t="s">
        <v>2734</v>
      </c>
      <c r="AN6" s="57" t="s">
        <v>2739</v>
      </c>
      <c r="AO6"/>
      <c r="AP6" s="14">
        <f t="shared" si="0"/>
        <v>0.13698630136986301</v>
      </c>
      <c r="AQ6"/>
      <c r="AR6"/>
      <c r="AS6"/>
      <c r="AT6"/>
      <c r="AU6"/>
      <c r="AV6"/>
      <c r="AW6"/>
      <c r="AX6"/>
      <c r="AY6"/>
      <c r="AZ6"/>
      <c r="BA6"/>
      <c r="BB6"/>
      <c r="BC6"/>
      <c r="BD6"/>
      <c r="BE6"/>
      <c r="BF6"/>
      <c r="BG6"/>
      <c r="BH6"/>
    </row>
    <row r="7" spans="1:60" s="12" customFormat="1" ht="30" x14ac:dyDescent="0.25">
      <c r="A7" s="32">
        <v>2020</v>
      </c>
      <c r="B7" s="32">
        <v>2.7</v>
      </c>
      <c r="C7" s="36">
        <v>35.47</v>
      </c>
      <c r="D7" s="36">
        <v>64.47</v>
      </c>
      <c r="E7" s="36">
        <v>18.420000000000002</v>
      </c>
      <c r="F7" s="32">
        <v>0</v>
      </c>
      <c r="G7" s="32">
        <v>0</v>
      </c>
      <c r="H7" s="32">
        <v>0</v>
      </c>
      <c r="I7" s="32">
        <v>0</v>
      </c>
      <c r="J7" s="37">
        <v>99.94</v>
      </c>
      <c r="K7" s="32">
        <v>10914377</v>
      </c>
      <c r="L7" s="32" t="s">
        <v>1263</v>
      </c>
      <c r="M7" s="32">
        <v>5574</v>
      </c>
      <c r="N7" s="32">
        <v>84891801</v>
      </c>
      <c r="O7" s="32" t="s">
        <v>1264</v>
      </c>
      <c r="P7" s="32" t="s">
        <v>1075</v>
      </c>
      <c r="Q7" s="32" t="s">
        <v>1265</v>
      </c>
      <c r="R7" s="32" t="s">
        <v>105</v>
      </c>
      <c r="S7" s="54" t="s">
        <v>756</v>
      </c>
      <c r="T7" s="32">
        <v>18409</v>
      </c>
      <c r="U7" s="34">
        <v>45009</v>
      </c>
      <c r="V7" s="34">
        <v>44995</v>
      </c>
      <c r="W7" s="32" t="s">
        <v>79</v>
      </c>
      <c r="X7" s="32" t="s">
        <v>52</v>
      </c>
      <c r="Y7" s="32" t="s">
        <v>53</v>
      </c>
      <c r="Z7" s="34">
        <v>43805</v>
      </c>
      <c r="AA7" s="34">
        <v>43885</v>
      </c>
      <c r="AB7" s="32" t="s">
        <v>52</v>
      </c>
      <c r="AC7" s="32" t="s">
        <v>1266</v>
      </c>
      <c r="AD7" s="32" t="s">
        <v>1267</v>
      </c>
      <c r="AE7" s="32" t="s">
        <v>77</v>
      </c>
      <c r="AF7" s="32" t="s">
        <v>1268</v>
      </c>
      <c r="AG7" s="32" t="s">
        <v>45</v>
      </c>
      <c r="AH7" s="38" t="s">
        <v>60</v>
      </c>
      <c r="AI7" s="33">
        <v>1</v>
      </c>
      <c r="AJ7" s="35">
        <v>467.1</v>
      </c>
      <c r="AK7" s="35">
        <v>4477.01</v>
      </c>
      <c r="AL7" s="35">
        <v>2158.52</v>
      </c>
      <c r="AM7" s="15" t="s">
        <v>2734</v>
      </c>
      <c r="AN7" s="19" t="s">
        <v>2755</v>
      </c>
      <c r="AP7" s="14">
        <f t="shared" si="0"/>
        <v>3.0410958904109591</v>
      </c>
    </row>
    <row r="8" spans="1:60" s="12" customFormat="1" ht="30" x14ac:dyDescent="0.25">
      <c r="A8" s="32">
        <v>2019</v>
      </c>
      <c r="B8" s="32">
        <v>1.2</v>
      </c>
      <c r="C8" s="36">
        <v>141.88</v>
      </c>
      <c r="D8" s="36">
        <v>257.88</v>
      </c>
      <c r="E8" s="36">
        <v>73.680000000000007</v>
      </c>
      <c r="F8" s="32">
        <v>0</v>
      </c>
      <c r="G8" s="32">
        <v>0</v>
      </c>
      <c r="H8" s="32">
        <v>0</v>
      </c>
      <c r="I8" s="32">
        <v>0</v>
      </c>
      <c r="J8" s="36">
        <v>399.76</v>
      </c>
      <c r="K8" s="32">
        <v>14098100</v>
      </c>
      <c r="L8" s="32" t="s">
        <v>841</v>
      </c>
      <c r="M8" s="32">
        <v>8766</v>
      </c>
      <c r="N8" s="32" t="s">
        <v>842</v>
      </c>
      <c r="O8" s="32" t="s">
        <v>843</v>
      </c>
      <c r="P8" s="32" t="s">
        <v>42</v>
      </c>
      <c r="Q8" s="32">
        <v>1007</v>
      </c>
      <c r="R8" s="32" t="s">
        <v>42</v>
      </c>
      <c r="S8" s="54" t="s">
        <v>756</v>
      </c>
      <c r="T8" s="32">
        <v>21689</v>
      </c>
      <c r="U8" s="34">
        <v>45002</v>
      </c>
      <c r="V8" s="34">
        <v>44998</v>
      </c>
      <c r="W8" s="32" t="s">
        <v>222</v>
      </c>
      <c r="X8" s="32" t="s">
        <v>52</v>
      </c>
      <c r="Y8" s="32" t="s">
        <v>53</v>
      </c>
      <c r="Z8" s="34">
        <v>43745</v>
      </c>
      <c r="AA8" s="34">
        <v>43949</v>
      </c>
      <c r="AB8" s="32" t="s">
        <v>52</v>
      </c>
      <c r="AC8" s="32" t="s">
        <v>167</v>
      </c>
      <c r="AD8" s="32" t="s">
        <v>844</v>
      </c>
      <c r="AE8" s="32">
        <v>5</v>
      </c>
      <c r="AF8" s="32" t="s">
        <v>845</v>
      </c>
      <c r="AG8" s="32" t="s">
        <v>45</v>
      </c>
      <c r="AH8" s="38" t="s">
        <v>46</v>
      </c>
      <c r="AI8" s="33">
        <v>4</v>
      </c>
      <c r="AJ8" s="35">
        <v>126.23</v>
      </c>
      <c r="AK8" s="35">
        <v>3159.35</v>
      </c>
      <c r="AL8" s="35">
        <v>902.67</v>
      </c>
      <c r="AM8" s="15" t="s">
        <v>2734</v>
      </c>
      <c r="AN8" s="57" t="s">
        <v>2738</v>
      </c>
      <c r="AO8"/>
      <c r="AP8" s="14">
        <f t="shared" si="0"/>
        <v>2.8739726027397259</v>
      </c>
      <c r="AQ8"/>
      <c r="AR8"/>
      <c r="AS8"/>
      <c r="AT8"/>
      <c r="AU8"/>
      <c r="AV8"/>
      <c r="AW8"/>
      <c r="AX8"/>
      <c r="AY8"/>
      <c r="AZ8"/>
      <c r="BA8"/>
      <c r="BB8"/>
      <c r="BC8"/>
      <c r="BD8"/>
      <c r="BE8"/>
      <c r="BF8"/>
      <c r="BG8"/>
      <c r="BH8"/>
    </row>
    <row r="9" spans="1:60" s="12" customFormat="1" ht="30" x14ac:dyDescent="0.25">
      <c r="A9" s="32">
        <v>2020</v>
      </c>
      <c r="B9" s="32">
        <v>0.9</v>
      </c>
      <c r="C9" s="36">
        <v>70.94</v>
      </c>
      <c r="D9" s="36">
        <v>128.94</v>
      </c>
      <c r="E9" s="36">
        <v>36.840000000000003</v>
      </c>
      <c r="F9" s="32">
        <v>0</v>
      </c>
      <c r="G9" s="32">
        <v>0</v>
      </c>
      <c r="H9" s="32">
        <v>0</v>
      </c>
      <c r="I9" s="32">
        <v>0</v>
      </c>
      <c r="J9" s="37">
        <v>199.88</v>
      </c>
      <c r="K9" s="32">
        <v>11089271</v>
      </c>
      <c r="L9" s="32" t="s">
        <v>1369</v>
      </c>
      <c r="M9" s="32">
        <v>4962</v>
      </c>
      <c r="N9" s="32" t="s">
        <v>1370</v>
      </c>
      <c r="O9" s="32" t="s">
        <v>1361</v>
      </c>
      <c r="P9" s="32" t="s">
        <v>1362</v>
      </c>
      <c r="Q9" s="32">
        <v>1007</v>
      </c>
      <c r="R9" s="32" t="s">
        <v>65</v>
      </c>
      <c r="S9" s="54" t="s">
        <v>756</v>
      </c>
      <c r="T9" s="32">
        <v>35414</v>
      </c>
      <c r="U9" s="34">
        <v>45033</v>
      </c>
      <c r="V9" s="34">
        <v>45021</v>
      </c>
      <c r="W9" s="32" t="s">
        <v>69</v>
      </c>
      <c r="X9" s="32" t="s">
        <v>52</v>
      </c>
      <c r="Y9" s="32" t="s">
        <v>53</v>
      </c>
      <c r="Z9" s="34">
        <v>43846</v>
      </c>
      <c r="AA9" s="34">
        <v>43980</v>
      </c>
      <c r="AB9" s="32" t="s">
        <v>52</v>
      </c>
      <c r="AC9" s="32" t="s">
        <v>167</v>
      </c>
      <c r="AD9" s="32" t="s">
        <v>1371</v>
      </c>
      <c r="AE9" s="32">
        <v>5</v>
      </c>
      <c r="AF9" s="32" t="s">
        <v>1372</v>
      </c>
      <c r="AG9" s="32" t="s">
        <v>45</v>
      </c>
      <c r="AH9" s="38" t="s">
        <v>46</v>
      </c>
      <c r="AI9" s="33">
        <v>2</v>
      </c>
      <c r="AJ9" s="35">
        <v>149.4</v>
      </c>
      <c r="AK9" s="35">
        <v>3117.19</v>
      </c>
      <c r="AL9" s="35">
        <v>1528.41</v>
      </c>
      <c r="AM9" s="15" t="s">
        <v>2734</v>
      </c>
      <c r="AN9" s="18" t="s">
        <v>2743</v>
      </c>
      <c r="AO9"/>
      <c r="AP9" s="14">
        <f t="shared" si="0"/>
        <v>2.8520547945205479</v>
      </c>
      <c r="AQ9"/>
      <c r="AR9"/>
      <c r="AS9"/>
      <c r="AT9"/>
      <c r="AU9"/>
      <c r="AV9"/>
      <c r="AW9"/>
      <c r="AX9"/>
      <c r="AY9"/>
      <c r="AZ9"/>
      <c r="BA9"/>
      <c r="BB9"/>
      <c r="BC9"/>
      <c r="BD9"/>
      <c r="BE9"/>
      <c r="BF9"/>
      <c r="BG9"/>
      <c r="BH9"/>
    </row>
    <row r="10" spans="1:60" s="12" customFormat="1" ht="30" x14ac:dyDescent="0.25">
      <c r="A10" s="32">
        <v>2020</v>
      </c>
      <c r="B10" s="32">
        <v>1.2</v>
      </c>
      <c r="C10" s="36">
        <v>35.47</v>
      </c>
      <c r="D10" s="36">
        <v>64.47</v>
      </c>
      <c r="E10" s="36">
        <v>18.420000000000002</v>
      </c>
      <c r="F10" s="32">
        <v>0</v>
      </c>
      <c r="G10" s="32">
        <v>0</v>
      </c>
      <c r="H10" s="32">
        <v>0</v>
      </c>
      <c r="I10" s="32">
        <v>0</v>
      </c>
      <c r="J10" s="37">
        <v>99.94</v>
      </c>
      <c r="K10" s="32">
        <v>11048905</v>
      </c>
      <c r="L10" s="32" t="s">
        <v>1359</v>
      </c>
      <c r="M10" s="32">
        <v>572</v>
      </c>
      <c r="N10" s="32" t="s">
        <v>1360</v>
      </c>
      <c r="O10" s="32" t="s">
        <v>1361</v>
      </c>
      <c r="P10" s="32" t="s">
        <v>1362</v>
      </c>
      <c r="Q10" s="32">
        <v>1007</v>
      </c>
      <c r="R10" s="32" t="s">
        <v>65</v>
      </c>
      <c r="S10" s="54" t="s">
        <v>756</v>
      </c>
      <c r="T10" s="32">
        <v>27142</v>
      </c>
      <c r="U10" s="34">
        <v>45027</v>
      </c>
      <c r="V10" s="34">
        <v>45006</v>
      </c>
      <c r="W10" s="32" t="s">
        <v>121</v>
      </c>
      <c r="X10" s="32" t="s">
        <v>52</v>
      </c>
      <c r="Y10" s="32" t="s">
        <v>53</v>
      </c>
      <c r="Z10" s="34">
        <v>44077</v>
      </c>
      <c r="AA10" s="34">
        <v>44111</v>
      </c>
      <c r="AB10" s="32" t="s">
        <v>52</v>
      </c>
      <c r="AC10" s="32" t="s">
        <v>167</v>
      </c>
      <c r="AD10" s="32" t="s">
        <v>1363</v>
      </c>
      <c r="AE10" s="32" t="s">
        <v>1364</v>
      </c>
      <c r="AF10" s="32" t="s">
        <v>1365</v>
      </c>
      <c r="AG10" s="32" t="s">
        <v>45</v>
      </c>
      <c r="AH10" s="38" t="s">
        <v>46</v>
      </c>
      <c r="AI10" s="33">
        <v>1</v>
      </c>
      <c r="AJ10" s="35">
        <v>140.21</v>
      </c>
      <c r="AK10" s="35">
        <v>2838.73</v>
      </c>
      <c r="AL10" s="35">
        <v>1295.94</v>
      </c>
      <c r="AM10" s="15" t="s">
        <v>2734</v>
      </c>
      <c r="AN10" s="18" t="s">
        <v>2743</v>
      </c>
      <c r="AP10" s="14">
        <f t="shared" si="0"/>
        <v>2.452054794520548</v>
      </c>
    </row>
    <row r="11" spans="1:60" s="12" customFormat="1" ht="30" x14ac:dyDescent="0.25">
      <c r="A11" s="32">
        <v>2019</v>
      </c>
      <c r="B11" s="32">
        <v>1.2</v>
      </c>
      <c r="C11" s="36">
        <v>141.88</v>
      </c>
      <c r="D11" s="36">
        <v>257.88</v>
      </c>
      <c r="E11" s="36">
        <v>73.680000000000007</v>
      </c>
      <c r="F11" s="32">
        <v>338.91853674060002</v>
      </c>
      <c r="G11" s="32">
        <v>0</v>
      </c>
      <c r="H11" s="32">
        <v>0</v>
      </c>
      <c r="I11" s="32">
        <v>0</v>
      </c>
      <c r="J11" s="36">
        <v>399.76</v>
      </c>
      <c r="K11" s="32">
        <v>14115608</v>
      </c>
      <c r="L11" s="32" t="s">
        <v>787</v>
      </c>
      <c r="M11" s="32" t="s">
        <v>321</v>
      </c>
      <c r="N11" s="32">
        <v>20271103</v>
      </c>
      <c r="O11" s="32" t="s">
        <v>788</v>
      </c>
      <c r="P11" s="32" t="s">
        <v>49</v>
      </c>
      <c r="Q11" s="32">
        <v>1007</v>
      </c>
      <c r="R11" s="32" t="s">
        <v>41</v>
      </c>
      <c r="S11" s="54" t="s">
        <v>756</v>
      </c>
      <c r="T11" s="32">
        <v>30569</v>
      </c>
      <c r="U11" s="34">
        <v>45006</v>
      </c>
      <c r="V11" s="34">
        <v>44932</v>
      </c>
      <c r="W11" s="32" t="s">
        <v>66</v>
      </c>
      <c r="X11" s="32" t="s">
        <v>67</v>
      </c>
      <c r="Y11" s="32" t="s">
        <v>53</v>
      </c>
      <c r="Z11" s="34">
        <v>43703</v>
      </c>
      <c r="AA11" s="34">
        <v>43959</v>
      </c>
      <c r="AB11" s="32" t="s">
        <v>67</v>
      </c>
      <c r="AC11" s="32" t="s">
        <v>167</v>
      </c>
      <c r="AD11" s="32" t="s">
        <v>789</v>
      </c>
      <c r="AE11" s="32" t="s">
        <v>77</v>
      </c>
      <c r="AF11" s="32" t="s">
        <v>790</v>
      </c>
      <c r="AG11" s="32" t="s">
        <v>45</v>
      </c>
      <c r="AH11" s="38" t="s">
        <v>46</v>
      </c>
      <c r="AI11" s="33">
        <v>4</v>
      </c>
      <c r="AJ11" s="35">
        <v>101.3954756724</v>
      </c>
      <c r="AK11" s="35">
        <v>2505.6801715482002</v>
      </c>
      <c r="AL11" s="35">
        <v>654.85786399380004</v>
      </c>
      <c r="AM11" s="15" t="s">
        <v>2734</v>
      </c>
      <c r="AN11" s="57" t="s">
        <v>2738</v>
      </c>
      <c r="AP11" s="14">
        <f t="shared" si="0"/>
        <v>2.6657534246575341</v>
      </c>
    </row>
    <row r="12" spans="1:60" s="12" customFormat="1" x14ac:dyDescent="0.25">
      <c r="A12" s="32">
        <v>2019</v>
      </c>
      <c r="B12" s="32">
        <v>50</v>
      </c>
      <c r="C12" s="36">
        <v>35.47</v>
      </c>
      <c r="D12" s="36">
        <v>64.47</v>
      </c>
      <c r="E12" s="36">
        <v>18.420000000000002</v>
      </c>
      <c r="F12" s="32">
        <v>0</v>
      </c>
      <c r="G12" s="32">
        <v>0</v>
      </c>
      <c r="H12" s="32">
        <v>0</v>
      </c>
      <c r="I12" s="32">
        <v>0</v>
      </c>
      <c r="J12" s="37">
        <v>99.94</v>
      </c>
      <c r="K12" s="32">
        <v>14210663</v>
      </c>
      <c r="L12" s="32" t="s">
        <v>91</v>
      </c>
      <c r="M12" s="32">
        <v>8185</v>
      </c>
      <c r="N12" s="32" t="s">
        <v>92</v>
      </c>
      <c r="O12" s="32" t="s">
        <v>836</v>
      </c>
      <c r="P12" s="32" t="s">
        <v>93</v>
      </c>
      <c r="Q12" s="32" t="s">
        <v>57</v>
      </c>
      <c r="R12" s="32" t="s">
        <v>94</v>
      </c>
      <c r="S12" s="54" t="s">
        <v>95</v>
      </c>
      <c r="T12" s="32">
        <v>23484</v>
      </c>
      <c r="U12" s="34">
        <v>45023</v>
      </c>
      <c r="V12" s="34">
        <v>44770</v>
      </c>
      <c r="W12" s="32" t="s">
        <v>96</v>
      </c>
      <c r="X12" s="32" t="s">
        <v>52</v>
      </c>
      <c r="Y12" s="32" t="s">
        <v>53</v>
      </c>
      <c r="Z12" s="34">
        <v>43517</v>
      </c>
      <c r="AA12" s="34">
        <v>43647</v>
      </c>
      <c r="AB12" s="32" t="s">
        <v>52</v>
      </c>
      <c r="AC12" s="32" t="s">
        <v>59</v>
      </c>
      <c r="AD12" s="32" t="s">
        <v>97</v>
      </c>
      <c r="AE12" s="32">
        <v>42</v>
      </c>
      <c r="AF12" s="32" t="s">
        <v>98</v>
      </c>
      <c r="AG12" s="32" t="s">
        <v>45</v>
      </c>
      <c r="AH12" s="38" t="s">
        <v>60</v>
      </c>
      <c r="AI12" s="33">
        <v>1</v>
      </c>
      <c r="AJ12" s="35">
        <v>6825</v>
      </c>
      <c r="AK12" s="35">
        <v>2470.81</v>
      </c>
      <c r="AL12" s="35">
        <v>1050.8</v>
      </c>
      <c r="AM12" s="15" t="s">
        <v>2734</v>
      </c>
      <c r="AN12" s="56" t="s">
        <v>2736</v>
      </c>
      <c r="AP12" s="14">
        <f t="shared" si="0"/>
        <v>3.0767123287671234</v>
      </c>
    </row>
    <row r="13" spans="1:60" ht="45" x14ac:dyDescent="0.25">
      <c r="A13" s="32">
        <v>2022</v>
      </c>
      <c r="B13" s="32">
        <v>47.6</v>
      </c>
      <c r="C13" s="36">
        <v>70.94</v>
      </c>
      <c r="D13" s="36">
        <v>128.94</v>
      </c>
      <c r="E13" s="36">
        <v>36.840000000000003</v>
      </c>
      <c r="F13" s="32">
        <v>0</v>
      </c>
      <c r="G13" s="32">
        <v>0</v>
      </c>
      <c r="H13" s="32">
        <v>0</v>
      </c>
      <c r="I13" s="32">
        <v>0</v>
      </c>
      <c r="J13" s="37">
        <v>199.88</v>
      </c>
      <c r="K13" s="32">
        <v>2738309</v>
      </c>
      <c r="L13" s="32" t="s">
        <v>2573</v>
      </c>
      <c r="M13" s="32">
        <v>20523</v>
      </c>
      <c r="N13" s="32">
        <v>1352101</v>
      </c>
      <c r="O13" s="32" t="s">
        <v>2574</v>
      </c>
      <c r="P13" s="32" t="s">
        <v>155</v>
      </c>
      <c r="Q13" s="32">
        <v>15604</v>
      </c>
      <c r="R13" s="32" t="s">
        <v>2575</v>
      </c>
      <c r="S13" s="54" t="s">
        <v>756</v>
      </c>
      <c r="T13" s="32">
        <v>13149</v>
      </c>
      <c r="U13" s="34">
        <v>44998</v>
      </c>
      <c r="V13" s="34">
        <v>44939</v>
      </c>
      <c r="W13" s="32" t="s">
        <v>58</v>
      </c>
      <c r="X13" s="32" t="s">
        <v>52</v>
      </c>
      <c r="Y13" s="32" t="s">
        <v>53</v>
      </c>
      <c r="Z13" s="34">
        <v>44422</v>
      </c>
      <c r="AA13" s="34">
        <v>44453</v>
      </c>
      <c r="AB13" s="32" t="s">
        <v>52</v>
      </c>
      <c r="AC13" s="32" t="s">
        <v>156</v>
      </c>
      <c r="AD13" s="32" t="s">
        <v>2576</v>
      </c>
      <c r="AE13" s="32">
        <v>42</v>
      </c>
      <c r="AF13" s="32" t="s">
        <v>2577</v>
      </c>
      <c r="AG13" s="32" t="s">
        <v>45</v>
      </c>
      <c r="AH13" s="38" t="s">
        <v>157</v>
      </c>
      <c r="AI13" s="33">
        <v>2</v>
      </c>
      <c r="AJ13" s="35">
        <v>6527.85</v>
      </c>
      <c r="AK13" s="35">
        <v>2410.88</v>
      </c>
      <c r="AL13" s="35">
        <v>1071.5</v>
      </c>
      <c r="AM13" s="15" t="s">
        <v>2734</v>
      </c>
      <c r="AN13" s="57" t="s">
        <v>2756</v>
      </c>
      <c r="AP13" s="14">
        <f t="shared" si="0"/>
        <v>1.3315068493150686</v>
      </c>
    </row>
    <row r="14" spans="1:60" s="12" customFormat="1" ht="45" x14ac:dyDescent="0.25">
      <c r="A14" s="32">
        <v>2022</v>
      </c>
      <c r="B14" s="32">
        <v>1.3</v>
      </c>
      <c r="C14" s="36">
        <v>141.88</v>
      </c>
      <c r="D14" s="36">
        <v>257.88</v>
      </c>
      <c r="E14" s="36">
        <v>73.680000000000007</v>
      </c>
      <c r="F14" s="32">
        <v>280.50077207250001</v>
      </c>
      <c r="G14" s="32">
        <v>0</v>
      </c>
      <c r="H14" s="32">
        <v>0</v>
      </c>
      <c r="I14" s="32">
        <v>0</v>
      </c>
      <c r="J14" s="36">
        <v>399.76</v>
      </c>
      <c r="K14" s="32">
        <v>2627772</v>
      </c>
      <c r="L14" s="32" t="s">
        <v>2044</v>
      </c>
      <c r="M14" s="32">
        <v>12610</v>
      </c>
      <c r="N14" s="32">
        <v>181807</v>
      </c>
      <c r="O14" s="32" t="s">
        <v>2045</v>
      </c>
      <c r="P14" s="32" t="s">
        <v>643</v>
      </c>
      <c r="Q14" s="32">
        <v>1007</v>
      </c>
      <c r="R14" s="32" t="s">
        <v>2046</v>
      </c>
      <c r="S14" s="54" t="s">
        <v>750</v>
      </c>
      <c r="T14" s="32">
        <v>20</v>
      </c>
      <c r="U14" s="34">
        <v>44987</v>
      </c>
      <c r="V14" s="34">
        <v>44984</v>
      </c>
      <c r="W14" s="32" t="s">
        <v>73</v>
      </c>
      <c r="X14" s="32" t="s">
        <v>74</v>
      </c>
      <c r="Y14" s="32" t="s">
        <v>47</v>
      </c>
      <c r="Z14" s="34">
        <v>44865</v>
      </c>
      <c r="AA14" s="34">
        <v>44984</v>
      </c>
      <c r="AB14" s="32" t="s">
        <v>74</v>
      </c>
      <c r="AC14" s="32" t="s">
        <v>167</v>
      </c>
      <c r="AD14" s="32" t="s">
        <v>2047</v>
      </c>
      <c r="AE14" s="32" t="s">
        <v>77</v>
      </c>
      <c r="AF14" s="32" t="s">
        <v>2048</v>
      </c>
      <c r="AG14" s="31"/>
      <c r="AH14" s="38" t="s">
        <v>42</v>
      </c>
      <c r="AI14" s="33">
        <v>4</v>
      </c>
      <c r="AJ14" s="35">
        <v>145.949941319</v>
      </c>
      <c r="AK14" s="35">
        <v>1977.2050002264</v>
      </c>
      <c r="AL14" s="35">
        <v>0</v>
      </c>
      <c r="AM14" s="15" t="s">
        <v>2734</v>
      </c>
      <c r="AN14" s="57" t="s">
        <v>2739</v>
      </c>
      <c r="AO14"/>
      <c r="AP14" s="14">
        <f t="shared" si="0"/>
        <v>0</v>
      </c>
      <c r="AQ14"/>
      <c r="AR14"/>
      <c r="AS14"/>
      <c r="AT14"/>
      <c r="AU14"/>
      <c r="AV14"/>
      <c r="AW14"/>
      <c r="AX14"/>
      <c r="AY14"/>
      <c r="AZ14"/>
      <c r="BA14"/>
      <c r="BB14"/>
      <c r="BC14"/>
      <c r="BD14"/>
      <c r="BE14"/>
      <c r="BF14"/>
      <c r="BG14"/>
      <c r="BH14"/>
    </row>
    <row r="15" spans="1:60" s="12" customFormat="1" ht="30" x14ac:dyDescent="0.25">
      <c r="A15" s="32">
        <v>2022</v>
      </c>
      <c r="B15" s="32">
        <v>3</v>
      </c>
      <c r="C15" s="36">
        <v>35.47</v>
      </c>
      <c r="D15" s="36">
        <v>64.47</v>
      </c>
      <c r="E15" s="36">
        <v>18.420000000000002</v>
      </c>
      <c r="F15" s="32">
        <v>0</v>
      </c>
      <c r="G15" s="32">
        <v>0</v>
      </c>
      <c r="H15" s="32">
        <v>0</v>
      </c>
      <c r="I15" s="32">
        <v>0</v>
      </c>
      <c r="J15" s="37">
        <v>99.94</v>
      </c>
      <c r="K15" s="32">
        <v>3079779</v>
      </c>
      <c r="L15" s="32" t="s">
        <v>2455</v>
      </c>
      <c r="M15" s="32">
        <v>8896</v>
      </c>
      <c r="N15" s="32" t="s">
        <v>2456</v>
      </c>
      <c r="O15" s="32" t="s">
        <v>2208</v>
      </c>
      <c r="P15" s="32" t="s">
        <v>42</v>
      </c>
      <c r="Q15" s="32" t="s">
        <v>630</v>
      </c>
      <c r="R15" s="32" t="s">
        <v>42</v>
      </c>
      <c r="S15" s="54" t="s">
        <v>756</v>
      </c>
      <c r="T15" s="32">
        <v>7889</v>
      </c>
      <c r="U15" s="34">
        <v>45033</v>
      </c>
      <c r="V15" s="34">
        <v>45028</v>
      </c>
      <c r="W15" s="32" t="s">
        <v>190</v>
      </c>
      <c r="X15" s="32" t="s">
        <v>52</v>
      </c>
      <c r="Y15" s="32" t="s">
        <v>53</v>
      </c>
      <c r="Z15" s="34">
        <v>44398</v>
      </c>
      <c r="AA15" s="34">
        <v>44439</v>
      </c>
      <c r="AB15" s="32" t="s">
        <v>52</v>
      </c>
      <c r="AC15" s="32" t="s">
        <v>653</v>
      </c>
      <c r="AD15" s="32" t="s">
        <v>2457</v>
      </c>
      <c r="AE15" s="32">
        <v>42</v>
      </c>
      <c r="AF15" s="32" t="s">
        <v>2458</v>
      </c>
      <c r="AG15" s="32" t="s">
        <v>45</v>
      </c>
      <c r="AH15" s="38">
        <v>1</v>
      </c>
      <c r="AI15" s="33">
        <v>1</v>
      </c>
      <c r="AJ15" s="35">
        <v>176.4</v>
      </c>
      <c r="AK15" s="35">
        <v>1845.23</v>
      </c>
      <c r="AL15" s="35">
        <v>730.96</v>
      </c>
      <c r="AM15" s="15" t="s">
        <v>2734</v>
      </c>
      <c r="AN15" s="19" t="s">
        <v>2744</v>
      </c>
      <c r="AO15"/>
      <c r="AP15" s="14">
        <f t="shared" si="0"/>
        <v>1.6136986301369862</v>
      </c>
      <c r="AQ15"/>
      <c r="AR15"/>
      <c r="AS15"/>
      <c r="AT15"/>
      <c r="AU15"/>
      <c r="AV15"/>
      <c r="AW15"/>
      <c r="AX15"/>
      <c r="AY15"/>
      <c r="AZ15"/>
      <c r="BA15"/>
      <c r="BB15"/>
      <c r="BC15"/>
      <c r="BD15"/>
      <c r="BE15"/>
      <c r="BF15"/>
      <c r="BG15"/>
      <c r="BH15"/>
    </row>
    <row r="16" spans="1:60" s="12" customFormat="1" ht="30" x14ac:dyDescent="0.25">
      <c r="A16" s="32">
        <v>2020</v>
      </c>
      <c r="B16" s="32">
        <v>0.7</v>
      </c>
      <c r="C16" s="36">
        <v>70.94</v>
      </c>
      <c r="D16" s="36">
        <v>128.94</v>
      </c>
      <c r="E16" s="36">
        <v>36.840000000000003</v>
      </c>
      <c r="F16" s="32">
        <v>95.572447828199998</v>
      </c>
      <c r="G16" s="32">
        <v>0</v>
      </c>
      <c r="H16" s="32">
        <v>0</v>
      </c>
      <c r="I16" s="32">
        <v>0</v>
      </c>
      <c r="J16" s="37">
        <v>199.88</v>
      </c>
      <c r="K16" s="32">
        <v>10534038</v>
      </c>
      <c r="L16" s="32" t="s">
        <v>1072</v>
      </c>
      <c r="M16" s="32" t="s">
        <v>1073</v>
      </c>
      <c r="N16" s="32">
        <v>76364802</v>
      </c>
      <c r="O16" s="32" t="s">
        <v>1074</v>
      </c>
      <c r="P16" s="32" t="s">
        <v>1075</v>
      </c>
      <c r="Q16" s="32">
        <v>1007</v>
      </c>
      <c r="R16" s="32" t="s">
        <v>70</v>
      </c>
      <c r="S16" s="54" t="s">
        <v>756</v>
      </c>
      <c r="T16" s="32">
        <v>37005</v>
      </c>
      <c r="U16" s="34">
        <v>44967</v>
      </c>
      <c r="V16" s="34">
        <v>44938</v>
      </c>
      <c r="W16" s="32" t="s">
        <v>332</v>
      </c>
      <c r="X16" s="32" t="s">
        <v>67</v>
      </c>
      <c r="Y16" s="32" t="s">
        <v>53</v>
      </c>
      <c r="Z16" s="34">
        <v>44034</v>
      </c>
      <c r="AA16" s="34">
        <v>44308</v>
      </c>
      <c r="AB16" s="32" t="s">
        <v>67</v>
      </c>
      <c r="AC16" s="32" t="s">
        <v>167</v>
      </c>
      <c r="AD16" s="32" t="s">
        <v>1076</v>
      </c>
      <c r="AE16" s="32" t="s">
        <v>77</v>
      </c>
      <c r="AF16" s="32" t="s">
        <v>1077</v>
      </c>
      <c r="AG16" s="32" t="s">
        <v>45</v>
      </c>
      <c r="AH16" s="38" t="s">
        <v>46</v>
      </c>
      <c r="AI16" s="33">
        <v>2</v>
      </c>
      <c r="AJ16" s="35">
        <v>76.454905561199993</v>
      </c>
      <c r="AK16" s="35">
        <v>1834.9253652222001</v>
      </c>
      <c r="AL16" s="35">
        <v>493.73628621300003</v>
      </c>
      <c r="AM16" s="15" t="s">
        <v>2734</v>
      </c>
      <c r="AN16" s="18" t="s">
        <v>2745</v>
      </c>
      <c r="AO16"/>
      <c r="AP16" s="14">
        <f t="shared" si="0"/>
        <v>1.726027397260274</v>
      </c>
      <c r="AQ16"/>
      <c r="AR16"/>
      <c r="AS16"/>
      <c r="AT16"/>
      <c r="AU16"/>
      <c r="AV16"/>
      <c r="AW16"/>
      <c r="AX16"/>
      <c r="AY16"/>
      <c r="AZ16"/>
      <c r="BA16"/>
      <c r="BB16"/>
      <c r="BC16"/>
      <c r="BD16"/>
      <c r="BE16"/>
      <c r="BF16"/>
      <c r="BG16"/>
      <c r="BH16"/>
    </row>
    <row r="17" spans="1:60" ht="30" x14ac:dyDescent="0.25">
      <c r="A17" s="32">
        <v>2019</v>
      </c>
      <c r="B17" s="32">
        <v>0.5</v>
      </c>
      <c r="C17" s="36">
        <v>35.47</v>
      </c>
      <c r="D17" s="36">
        <v>64.47</v>
      </c>
      <c r="E17" s="36">
        <v>18.420000000000002</v>
      </c>
      <c r="F17" s="32">
        <v>0</v>
      </c>
      <c r="G17" s="32">
        <v>0</v>
      </c>
      <c r="H17" s="32">
        <v>0</v>
      </c>
      <c r="I17" s="32">
        <v>0</v>
      </c>
      <c r="J17" s="37">
        <v>99.94</v>
      </c>
      <c r="K17" s="32">
        <v>14204319</v>
      </c>
      <c r="L17" s="32" t="s">
        <v>868</v>
      </c>
      <c r="M17" s="32">
        <v>688</v>
      </c>
      <c r="N17" s="32" t="s">
        <v>869</v>
      </c>
      <c r="O17" s="32" t="s">
        <v>870</v>
      </c>
      <c r="P17" s="32" t="s">
        <v>49</v>
      </c>
      <c r="Q17" s="32">
        <v>1007</v>
      </c>
      <c r="R17" s="32" t="s">
        <v>644</v>
      </c>
      <c r="S17" s="54" t="s">
        <v>756</v>
      </c>
      <c r="T17" s="32">
        <v>35715</v>
      </c>
      <c r="U17" s="34">
        <v>45022</v>
      </c>
      <c r="V17" s="34">
        <v>45016</v>
      </c>
      <c r="W17" s="32" t="s">
        <v>102</v>
      </c>
      <c r="X17" s="32" t="s">
        <v>52</v>
      </c>
      <c r="Y17" s="32" t="s">
        <v>53</v>
      </c>
      <c r="Z17" s="34">
        <v>43638</v>
      </c>
      <c r="AA17" s="34">
        <v>43967</v>
      </c>
      <c r="AB17" s="32" t="s">
        <v>52</v>
      </c>
      <c r="AC17" s="32" t="s">
        <v>167</v>
      </c>
      <c r="AD17" s="32" t="s">
        <v>871</v>
      </c>
      <c r="AE17" s="32" t="s">
        <v>77</v>
      </c>
      <c r="AF17" s="32" t="s">
        <v>872</v>
      </c>
      <c r="AG17" s="32" t="s">
        <v>45</v>
      </c>
      <c r="AH17" s="38" t="s">
        <v>46</v>
      </c>
      <c r="AI17" s="33">
        <v>1</v>
      </c>
      <c r="AJ17" s="35">
        <v>69.06</v>
      </c>
      <c r="AK17" s="35">
        <v>1634.86</v>
      </c>
      <c r="AL17" s="35">
        <v>621.94000000000005</v>
      </c>
      <c r="AM17" s="15" t="s">
        <v>2734</v>
      </c>
      <c r="AN17" s="18" t="s">
        <v>2745</v>
      </c>
      <c r="AP17" s="14">
        <f t="shared" si="0"/>
        <v>2.8739726027397259</v>
      </c>
    </row>
    <row r="18" spans="1:60" s="12" customFormat="1" ht="30" x14ac:dyDescent="0.25">
      <c r="A18" s="32">
        <v>2022</v>
      </c>
      <c r="B18" s="32">
        <v>0.5</v>
      </c>
      <c r="C18" s="36">
        <v>35.47</v>
      </c>
      <c r="D18" s="36">
        <v>64.47</v>
      </c>
      <c r="E18" s="36">
        <v>18.420000000000002</v>
      </c>
      <c r="F18" s="32">
        <v>0</v>
      </c>
      <c r="G18" s="32">
        <v>0</v>
      </c>
      <c r="H18" s="32">
        <v>0</v>
      </c>
      <c r="I18" s="32">
        <v>0</v>
      </c>
      <c r="J18" s="37">
        <v>99.94</v>
      </c>
      <c r="K18" s="32">
        <v>2321276</v>
      </c>
      <c r="L18" s="32" t="s">
        <v>2639</v>
      </c>
      <c r="M18" s="32">
        <v>5195</v>
      </c>
      <c r="N18" s="32">
        <v>2228601</v>
      </c>
      <c r="O18" s="32" t="s">
        <v>2640</v>
      </c>
      <c r="P18" s="32" t="s">
        <v>1075</v>
      </c>
      <c r="Q18" s="32">
        <v>1007</v>
      </c>
      <c r="R18" s="32" t="s">
        <v>41</v>
      </c>
      <c r="S18" s="54" t="s">
        <v>756</v>
      </c>
      <c r="T18" s="32">
        <v>10073</v>
      </c>
      <c r="U18" s="34">
        <v>44958</v>
      </c>
      <c r="V18" s="34">
        <v>44949</v>
      </c>
      <c r="W18" s="32" t="s">
        <v>71</v>
      </c>
      <c r="X18" s="32" t="s">
        <v>52</v>
      </c>
      <c r="Y18" s="32" t="s">
        <v>53</v>
      </c>
      <c r="Z18" s="34">
        <v>44479</v>
      </c>
      <c r="AA18" s="34">
        <v>44498</v>
      </c>
      <c r="AB18" s="32" t="s">
        <v>52</v>
      </c>
      <c r="AC18" s="32" t="s">
        <v>167</v>
      </c>
      <c r="AD18" s="32" t="s">
        <v>2641</v>
      </c>
      <c r="AE18" s="32" t="s">
        <v>77</v>
      </c>
      <c r="AF18" s="32" t="s">
        <v>2642</v>
      </c>
      <c r="AG18" s="32" t="s">
        <v>45</v>
      </c>
      <c r="AH18" s="38" t="s">
        <v>46</v>
      </c>
      <c r="AI18" s="33">
        <v>1</v>
      </c>
      <c r="AJ18" s="35">
        <v>74</v>
      </c>
      <c r="AK18" s="35">
        <v>1425.07</v>
      </c>
      <c r="AL18" s="35">
        <v>561.39</v>
      </c>
      <c r="AM18" s="15" t="s">
        <v>2734</v>
      </c>
      <c r="AN18" s="18" t="s">
        <v>2745</v>
      </c>
      <c r="AO18"/>
      <c r="AP18" s="14">
        <f t="shared" si="0"/>
        <v>1.2356164383561643</v>
      </c>
      <c r="AQ18"/>
      <c r="AR18"/>
      <c r="AS18"/>
      <c r="AT18"/>
      <c r="AU18"/>
      <c r="AV18"/>
      <c r="AW18"/>
      <c r="AX18"/>
      <c r="AY18"/>
      <c r="AZ18"/>
      <c r="BA18"/>
      <c r="BB18"/>
      <c r="BC18"/>
      <c r="BD18"/>
      <c r="BE18"/>
      <c r="BF18"/>
      <c r="BG18"/>
      <c r="BH18"/>
    </row>
    <row r="19" spans="1:60" s="12" customFormat="1" ht="45" x14ac:dyDescent="0.25">
      <c r="A19" s="32">
        <v>2022</v>
      </c>
      <c r="B19" s="32">
        <v>8.5</v>
      </c>
      <c r="C19" s="36">
        <v>141.88</v>
      </c>
      <c r="D19" s="36">
        <v>257.88</v>
      </c>
      <c r="E19" s="36">
        <v>73.680000000000007</v>
      </c>
      <c r="F19" s="32">
        <v>480.2</v>
      </c>
      <c r="G19" s="32">
        <v>0</v>
      </c>
      <c r="H19" s="32">
        <v>0</v>
      </c>
      <c r="I19" s="32">
        <v>0</v>
      </c>
      <c r="J19" s="36">
        <v>399.76</v>
      </c>
      <c r="K19" s="32">
        <v>2927917</v>
      </c>
      <c r="L19" s="32" t="s">
        <v>2666</v>
      </c>
      <c r="M19" s="32">
        <v>9554</v>
      </c>
      <c r="N19" s="32">
        <v>10083501</v>
      </c>
      <c r="O19" s="32" t="s">
        <v>774</v>
      </c>
      <c r="P19" s="32" t="s">
        <v>42</v>
      </c>
      <c r="Q19" s="32" t="s">
        <v>40</v>
      </c>
      <c r="R19" s="32" t="s">
        <v>42</v>
      </c>
      <c r="S19" s="54" t="s">
        <v>756</v>
      </c>
      <c r="T19" s="32">
        <v>31409</v>
      </c>
      <c r="U19" s="34">
        <v>45015</v>
      </c>
      <c r="V19" s="34">
        <v>44709</v>
      </c>
      <c r="W19" s="32" t="s">
        <v>99</v>
      </c>
      <c r="X19" s="32" t="s">
        <v>52</v>
      </c>
      <c r="Y19" s="32" t="s">
        <v>53</v>
      </c>
      <c r="Z19" s="34">
        <v>44426</v>
      </c>
      <c r="AA19" s="34">
        <v>44454</v>
      </c>
      <c r="AB19" s="32" t="s">
        <v>52</v>
      </c>
      <c r="AC19" s="32" t="s">
        <v>44</v>
      </c>
      <c r="AD19" s="32" t="s">
        <v>2667</v>
      </c>
      <c r="AE19" s="32">
        <v>42</v>
      </c>
      <c r="AF19" s="32" t="s">
        <v>2668</v>
      </c>
      <c r="AG19" s="32" t="s">
        <v>45</v>
      </c>
      <c r="AH19" s="38" t="s">
        <v>46</v>
      </c>
      <c r="AI19" s="33">
        <v>5</v>
      </c>
      <c r="AJ19" s="35">
        <v>1024.8399999999999</v>
      </c>
      <c r="AK19" s="35">
        <v>1331.33</v>
      </c>
      <c r="AL19" s="35">
        <v>380.38</v>
      </c>
      <c r="AM19" s="15" t="s">
        <v>2734</v>
      </c>
      <c r="AN19" s="57" t="s">
        <v>2737</v>
      </c>
      <c r="AO19"/>
      <c r="AP19" s="14">
        <f t="shared" si="0"/>
        <v>0.69863013698630139</v>
      </c>
      <c r="AQ19"/>
      <c r="AR19"/>
      <c r="AS19"/>
      <c r="AT19"/>
      <c r="AU19"/>
      <c r="AV19"/>
      <c r="AW19"/>
      <c r="AX19"/>
      <c r="AY19"/>
      <c r="AZ19"/>
      <c r="BA19"/>
      <c r="BB19"/>
      <c r="BC19"/>
      <c r="BD19"/>
      <c r="BE19"/>
      <c r="BF19"/>
      <c r="BG19"/>
      <c r="BH19"/>
    </row>
    <row r="20" spans="1:60" s="12" customFormat="1" ht="30" x14ac:dyDescent="0.25">
      <c r="A20" s="32">
        <v>2022</v>
      </c>
      <c r="B20" s="32">
        <v>0.5</v>
      </c>
      <c r="C20" s="36">
        <v>35.47</v>
      </c>
      <c r="D20" s="36">
        <v>64.47</v>
      </c>
      <c r="E20" s="36">
        <v>18.420000000000002</v>
      </c>
      <c r="F20" s="32">
        <v>0</v>
      </c>
      <c r="G20" s="32">
        <v>0</v>
      </c>
      <c r="H20" s="32">
        <v>0</v>
      </c>
      <c r="I20" s="32">
        <v>0</v>
      </c>
      <c r="J20" s="37">
        <v>99.94</v>
      </c>
      <c r="K20" s="32">
        <v>2546645</v>
      </c>
      <c r="L20" s="32" t="s">
        <v>2300</v>
      </c>
      <c r="M20" s="32">
        <v>4413</v>
      </c>
      <c r="N20" s="32" t="s">
        <v>2301</v>
      </c>
      <c r="O20" s="32" t="s">
        <v>1361</v>
      </c>
      <c r="P20" s="32" t="s">
        <v>1362</v>
      </c>
      <c r="Q20" s="32">
        <v>1007</v>
      </c>
      <c r="R20" s="32" t="s">
        <v>65</v>
      </c>
      <c r="S20" s="54" t="s">
        <v>756</v>
      </c>
      <c r="T20" s="32">
        <v>23254</v>
      </c>
      <c r="U20" s="34">
        <v>44980</v>
      </c>
      <c r="V20" s="34">
        <v>44970</v>
      </c>
      <c r="W20" s="32" t="s">
        <v>99</v>
      </c>
      <c r="X20" s="32" t="s">
        <v>52</v>
      </c>
      <c r="Y20" s="32" t="s">
        <v>53</v>
      </c>
      <c r="Z20" s="34">
        <v>44460</v>
      </c>
      <c r="AA20" s="34">
        <v>44476</v>
      </c>
      <c r="AB20" s="32" t="s">
        <v>52</v>
      </c>
      <c r="AC20" s="32" t="s">
        <v>167</v>
      </c>
      <c r="AD20" s="32" t="s">
        <v>2302</v>
      </c>
      <c r="AE20" s="32" t="s">
        <v>77</v>
      </c>
      <c r="AF20" s="32" t="s">
        <v>2303</v>
      </c>
      <c r="AG20" s="32" t="s">
        <v>45</v>
      </c>
      <c r="AH20" s="38" t="s">
        <v>46</v>
      </c>
      <c r="AI20" s="33">
        <v>1</v>
      </c>
      <c r="AJ20" s="35">
        <v>58.7</v>
      </c>
      <c r="AK20" s="35">
        <v>1257.6199999999999</v>
      </c>
      <c r="AL20" s="35">
        <v>481.79</v>
      </c>
      <c r="AM20" s="15" t="s">
        <v>2734</v>
      </c>
      <c r="AN20" s="18" t="s">
        <v>2745</v>
      </c>
      <c r="AO20"/>
      <c r="AP20" s="14">
        <f t="shared" si="0"/>
        <v>1.3534246575342466</v>
      </c>
      <c r="AQ20"/>
      <c r="AR20"/>
      <c r="AS20"/>
      <c r="AT20"/>
      <c r="AU20"/>
      <c r="AV20"/>
      <c r="AW20"/>
      <c r="AX20"/>
      <c r="AY20"/>
      <c r="AZ20"/>
      <c r="BA20"/>
      <c r="BB20"/>
      <c r="BC20"/>
      <c r="BD20"/>
      <c r="BE20"/>
      <c r="BF20"/>
      <c r="BG20"/>
      <c r="BH20"/>
    </row>
    <row r="21" spans="1:60" s="12" customFormat="1" ht="30" x14ac:dyDescent="0.25">
      <c r="A21" s="32">
        <v>2020</v>
      </c>
      <c r="B21" s="32">
        <v>0.5</v>
      </c>
      <c r="C21" s="36">
        <v>35.47</v>
      </c>
      <c r="D21" s="36">
        <v>64.47</v>
      </c>
      <c r="E21" s="36">
        <v>18.420000000000002</v>
      </c>
      <c r="F21" s="32">
        <v>185.73398249580001</v>
      </c>
      <c r="G21" s="32">
        <v>0</v>
      </c>
      <c r="H21" s="32">
        <v>0</v>
      </c>
      <c r="I21" s="32">
        <v>0</v>
      </c>
      <c r="J21" s="37">
        <v>99.94</v>
      </c>
      <c r="K21" s="32">
        <v>11045329</v>
      </c>
      <c r="L21" s="32" t="s">
        <v>1203</v>
      </c>
      <c r="M21" s="32" t="s">
        <v>173</v>
      </c>
      <c r="N21" s="32">
        <v>77046906</v>
      </c>
      <c r="O21" s="32" t="s">
        <v>1204</v>
      </c>
      <c r="P21" s="32" t="s">
        <v>49</v>
      </c>
      <c r="Q21" s="32">
        <v>1007</v>
      </c>
      <c r="R21" s="32" t="s">
        <v>588</v>
      </c>
      <c r="S21" s="54" t="s">
        <v>756</v>
      </c>
      <c r="T21" s="32">
        <v>33398</v>
      </c>
      <c r="U21" s="34">
        <v>45026</v>
      </c>
      <c r="V21" s="34">
        <v>45022</v>
      </c>
      <c r="W21" s="32" t="s">
        <v>158</v>
      </c>
      <c r="X21" s="32" t="s">
        <v>67</v>
      </c>
      <c r="Y21" s="32" t="s">
        <v>53</v>
      </c>
      <c r="Z21" s="34">
        <v>44046</v>
      </c>
      <c r="AA21" s="34">
        <v>44092</v>
      </c>
      <c r="AB21" s="32" t="s">
        <v>67</v>
      </c>
      <c r="AC21" s="32" t="s">
        <v>167</v>
      </c>
      <c r="AD21" s="32" t="s">
        <v>1205</v>
      </c>
      <c r="AE21" s="32">
        <v>42</v>
      </c>
      <c r="AF21" s="32" t="s">
        <v>1206</v>
      </c>
      <c r="AG21" s="32" t="s">
        <v>45</v>
      </c>
      <c r="AH21" s="38" t="s">
        <v>46</v>
      </c>
      <c r="AI21" s="33">
        <v>1</v>
      </c>
      <c r="AJ21" s="35">
        <v>53.376483279600002</v>
      </c>
      <c r="AK21" s="35">
        <v>1184.8526106101999</v>
      </c>
      <c r="AL21" s="35">
        <v>323.26581051720001</v>
      </c>
      <c r="AM21" s="15" t="s">
        <v>2734</v>
      </c>
      <c r="AN21" s="18" t="s">
        <v>2745</v>
      </c>
      <c r="AO21"/>
      <c r="AP21" s="14">
        <f t="shared" si="0"/>
        <v>2.547945205479452</v>
      </c>
      <c r="AQ21"/>
      <c r="AR21"/>
      <c r="AS21"/>
      <c r="AT21"/>
      <c r="AU21"/>
      <c r="AV21"/>
      <c r="AW21"/>
      <c r="AX21"/>
      <c r="AY21"/>
      <c r="AZ21"/>
      <c r="BA21"/>
      <c r="BB21"/>
      <c r="BC21"/>
      <c r="BD21"/>
      <c r="BE21"/>
      <c r="BF21"/>
      <c r="BG21"/>
      <c r="BH21"/>
    </row>
    <row r="22" spans="1:60" s="12" customFormat="1" ht="30" x14ac:dyDescent="0.25">
      <c r="A22" s="32">
        <v>2022</v>
      </c>
      <c r="B22" s="32">
        <v>0.5</v>
      </c>
      <c r="C22" s="36">
        <v>35.47</v>
      </c>
      <c r="D22" s="36">
        <v>64.47</v>
      </c>
      <c r="E22" s="36">
        <v>18.420000000000002</v>
      </c>
      <c r="F22" s="32">
        <v>367.78945985280001</v>
      </c>
      <c r="G22" s="32">
        <v>0</v>
      </c>
      <c r="H22" s="32">
        <v>0</v>
      </c>
      <c r="I22" s="32">
        <v>0</v>
      </c>
      <c r="J22" s="37">
        <v>99.94</v>
      </c>
      <c r="K22" s="32">
        <v>2831801</v>
      </c>
      <c r="L22" s="32" t="s">
        <v>1952</v>
      </c>
      <c r="M22" s="32" t="s">
        <v>496</v>
      </c>
      <c r="N22" s="32">
        <v>61834401</v>
      </c>
      <c r="O22" s="32" t="s">
        <v>1953</v>
      </c>
      <c r="P22" s="32" t="s">
        <v>1075</v>
      </c>
      <c r="Q22" s="32">
        <v>1007</v>
      </c>
      <c r="R22" s="32" t="s">
        <v>644</v>
      </c>
      <c r="S22" s="54" t="s">
        <v>756</v>
      </c>
      <c r="T22" s="32">
        <v>12277</v>
      </c>
      <c r="U22" s="34">
        <v>45006</v>
      </c>
      <c r="V22" s="34">
        <v>44986</v>
      </c>
      <c r="W22" s="32" t="s">
        <v>66</v>
      </c>
      <c r="X22" s="32" t="s">
        <v>67</v>
      </c>
      <c r="Y22" s="32" t="s">
        <v>53</v>
      </c>
      <c r="Z22" s="34">
        <v>44612</v>
      </c>
      <c r="AA22" s="34">
        <v>44643</v>
      </c>
      <c r="AB22" s="32" t="s">
        <v>67</v>
      </c>
      <c r="AC22" s="32" t="s">
        <v>167</v>
      </c>
      <c r="AD22" s="32" t="s">
        <v>1954</v>
      </c>
      <c r="AE22" s="32">
        <v>5</v>
      </c>
      <c r="AF22" s="32" t="s">
        <v>1955</v>
      </c>
      <c r="AG22" s="32" t="s">
        <v>45</v>
      </c>
      <c r="AH22" s="38">
        <v>1</v>
      </c>
      <c r="AI22" s="33">
        <v>1</v>
      </c>
      <c r="AJ22" s="35">
        <v>48.957698061000002</v>
      </c>
      <c r="AK22" s="35">
        <v>1121.7685370058</v>
      </c>
      <c r="AL22" s="35">
        <v>305.23960898640001</v>
      </c>
      <c r="AM22" s="15" t="s">
        <v>2734</v>
      </c>
      <c r="AN22" s="18" t="s">
        <v>2745</v>
      </c>
      <c r="AO22"/>
      <c r="AP22" s="14">
        <f t="shared" si="0"/>
        <v>0.9397260273972603</v>
      </c>
      <c r="AQ22"/>
      <c r="AR22"/>
      <c r="AS22"/>
      <c r="AT22"/>
      <c r="AU22"/>
      <c r="AV22"/>
      <c r="AW22"/>
      <c r="AX22"/>
      <c r="AY22"/>
      <c r="AZ22"/>
      <c r="BA22"/>
      <c r="BB22"/>
      <c r="BC22"/>
      <c r="BD22"/>
      <c r="BE22"/>
      <c r="BF22"/>
      <c r="BG22"/>
      <c r="BH22"/>
    </row>
    <row r="23" spans="1:60" ht="30" x14ac:dyDescent="0.25">
      <c r="A23" s="32">
        <v>2021</v>
      </c>
      <c r="B23" s="32">
        <v>0.5</v>
      </c>
      <c r="C23" s="36">
        <v>35.47</v>
      </c>
      <c r="D23" s="36">
        <v>64.47</v>
      </c>
      <c r="E23" s="36">
        <v>18.420000000000002</v>
      </c>
      <c r="F23" s="32">
        <v>0</v>
      </c>
      <c r="G23" s="32">
        <v>0</v>
      </c>
      <c r="H23" s="32">
        <v>0</v>
      </c>
      <c r="I23" s="32">
        <v>0</v>
      </c>
      <c r="J23" s="37">
        <v>99.94</v>
      </c>
      <c r="K23" s="32">
        <v>7208718</v>
      </c>
      <c r="L23" s="32" t="s">
        <v>1529</v>
      </c>
      <c r="M23" s="32">
        <v>3375</v>
      </c>
      <c r="N23" s="32" t="s">
        <v>1530</v>
      </c>
      <c r="O23" s="32" t="s">
        <v>1531</v>
      </c>
      <c r="P23" s="32" t="s">
        <v>1075</v>
      </c>
      <c r="Q23" s="32">
        <v>1007</v>
      </c>
      <c r="R23" s="32" t="s">
        <v>214</v>
      </c>
      <c r="S23" s="54" t="s">
        <v>756</v>
      </c>
      <c r="T23" s="32">
        <v>29124</v>
      </c>
      <c r="U23" s="34">
        <v>44977</v>
      </c>
      <c r="V23" s="34">
        <v>44970</v>
      </c>
      <c r="W23" s="32" t="s">
        <v>99</v>
      </c>
      <c r="X23" s="32" t="s">
        <v>52</v>
      </c>
      <c r="Y23" s="32" t="s">
        <v>53</v>
      </c>
      <c r="Z23" s="34">
        <v>44305</v>
      </c>
      <c r="AA23" s="34">
        <v>44447</v>
      </c>
      <c r="AB23" s="32" t="s">
        <v>52</v>
      </c>
      <c r="AC23" s="32" t="s">
        <v>167</v>
      </c>
      <c r="AD23" s="32" t="s">
        <v>1532</v>
      </c>
      <c r="AE23" s="32" t="s">
        <v>174</v>
      </c>
      <c r="AF23" s="32" t="s">
        <v>1533</v>
      </c>
      <c r="AG23" s="32" t="s">
        <v>45</v>
      </c>
      <c r="AH23" s="38" t="s">
        <v>46</v>
      </c>
      <c r="AI23" s="33">
        <v>1</v>
      </c>
      <c r="AJ23" s="35">
        <v>56.79</v>
      </c>
      <c r="AK23" s="35">
        <v>979.36</v>
      </c>
      <c r="AL23" s="35">
        <v>279.82</v>
      </c>
      <c r="AM23" s="15" t="s">
        <v>2734</v>
      </c>
      <c r="AN23" s="18" t="s">
        <v>2746</v>
      </c>
      <c r="AP23" s="14">
        <f t="shared" si="0"/>
        <v>1.4328767123287671</v>
      </c>
    </row>
    <row r="24" spans="1:60" ht="30" x14ac:dyDescent="0.25">
      <c r="A24" s="32">
        <v>2021</v>
      </c>
      <c r="B24" s="32">
        <v>0.5</v>
      </c>
      <c r="C24" s="36">
        <v>35.47</v>
      </c>
      <c r="D24" s="36">
        <v>64.47</v>
      </c>
      <c r="E24" s="36">
        <v>18.420000000000002</v>
      </c>
      <c r="F24" s="32">
        <v>0</v>
      </c>
      <c r="G24" s="32">
        <v>0</v>
      </c>
      <c r="H24" s="32">
        <v>0</v>
      </c>
      <c r="I24" s="32">
        <v>0</v>
      </c>
      <c r="J24" s="37">
        <v>99.94</v>
      </c>
      <c r="K24" s="32">
        <v>7091402</v>
      </c>
      <c r="L24" s="32" t="s">
        <v>1785</v>
      </c>
      <c r="M24" s="32">
        <v>4114</v>
      </c>
      <c r="N24" s="32">
        <v>2367021</v>
      </c>
      <c r="O24" s="32" t="s">
        <v>1531</v>
      </c>
      <c r="P24" s="32" t="s">
        <v>1075</v>
      </c>
      <c r="Q24" s="32">
        <v>1007</v>
      </c>
      <c r="R24" s="32" t="s">
        <v>214</v>
      </c>
      <c r="S24" s="54" t="s">
        <v>756</v>
      </c>
      <c r="T24" s="32">
        <v>31970</v>
      </c>
      <c r="U24" s="34">
        <v>44965</v>
      </c>
      <c r="V24" s="34">
        <v>44942</v>
      </c>
      <c r="W24" s="32" t="s">
        <v>79</v>
      </c>
      <c r="X24" s="32" t="s">
        <v>52</v>
      </c>
      <c r="Y24" s="32" t="s">
        <v>53</v>
      </c>
      <c r="Z24" s="34">
        <v>44380</v>
      </c>
      <c r="AA24" s="34">
        <v>44408</v>
      </c>
      <c r="AB24" s="32" t="s">
        <v>52</v>
      </c>
      <c r="AC24" s="32" t="s">
        <v>167</v>
      </c>
      <c r="AD24" s="32" t="s">
        <v>1786</v>
      </c>
      <c r="AE24" s="32">
        <v>42</v>
      </c>
      <c r="AF24" s="32" t="s">
        <v>1787</v>
      </c>
      <c r="AG24" s="32" t="s">
        <v>45</v>
      </c>
      <c r="AH24" s="38" t="s">
        <v>46</v>
      </c>
      <c r="AI24" s="33">
        <v>1</v>
      </c>
      <c r="AJ24" s="35">
        <v>70</v>
      </c>
      <c r="AK24" s="35">
        <v>953.14</v>
      </c>
      <c r="AL24" s="35">
        <v>422.44</v>
      </c>
      <c r="AM24" s="15" t="s">
        <v>2734</v>
      </c>
      <c r="AN24" s="18" t="s">
        <v>2746</v>
      </c>
      <c r="AP24" s="14">
        <f t="shared" si="0"/>
        <v>1.463013698630137</v>
      </c>
    </row>
    <row r="25" spans="1:60" s="12" customFormat="1" x14ac:dyDescent="0.25">
      <c r="A25" s="32">
        <v>2022</v>
      </c>
      <c r="B25" s="32">
        <v>3.1</v>
      </c>
      <c r="C25" s="36">
        <v>35.47</v>
      </c>
      <c r="D25" s="36">
        <v>64.47</v>
      </c>
      <c r="E25" s="36">
        <v>18.420000000000002</v>
      </c>
      <c r="F25" s="32">
        <v>0</v>
      </c>
      <c r="G25" s="32">
        <v>0</v>
      </c>
      <c r="H25" s="32">
        <v>0</v>
      </c>
      <c r="I25" s="32">
        <v>0</v>
      </c>
      <c r="J25" s="37">
        <v>99.94</v>
      </c>
      <c r="K25" s="32">
        <v>2924901</v>
      </c>
      <c r="L25" s="32" t="s">
        <v>2207</v>
      </c>
      <c r="M25" s="32">
        <v>1474</v>
      </c>
      <c r="N25" s="32">
        <v>62033402</v>
      </c>
      <c r="O25" s="32" t="s">
        <v>2208</v>
      </c>
      <c r="P25" s="32" t="s">
        <v>42</v>
      </c>
      <c r="Q25" s="32" t="s">
        <v>630</v>
      </c>
      <c r="R25" s="32" t="s">
        <v>42</v>
      </c>
      <c r="S25" s="54" t="s">
        <v>756</v>
      </c>
      <c r="T25" s="32">
        <v>673</v>
      </c>
      <c r="U25" s="34">
        <v>45015</v>
      </c>
      <c r="V25" s="34">
        <v>45005</v>
      </c>
      <c r="W25" s="32" t="s">
        <v>102</v>
      </c>
      <c r="X25" s="32" t="s">
        <v>52</v>
      </c>
      <c r="Y25" s="32" t="s">
        <v>53</v>
      </c>
      <c r="Z25" s="34">
        <v>44892</v>
      </c>
      <c r="AA25" s="34">
        <v>45005</v>
      </c>
      <c r="AB25" s="32" t="s">
        <v>52</v>
      </c>
      <c r="AC25" s="32" t="s">
        <v>653</v>
      </c>
      <c r="AD25" s="32" t="s">
        <v>2209</v>
      </c>
      <c r="AE25" s="32" t="s">
        <v>2210</v>
      </c>
      <c r="AF25" s="32" t="s">
        <v>2211</v>
      </c>
      <c r="AG25" s="32" t="s">
        <v>45</v>
      </c>
      <c r="AH25" s="38">
        <v>1</v>
      </c>
      <c r="AI25" s="33">
        <v>1</v>
      </c>
      <c r="AJ25" s="35">
        <v>378.44</v>
      </c>
      <c r="AK25" s="35">
        <v>841.4</v>
      </c>
      <c r="AL25" s="35">
        <v>342.35</v>
      </c>
      <c r="AM25" s="15" t="s">
        <v>2734</v>
      </c>
      <c r="AN25" s="19" t="s">
        <v>2747</v>
      </c>
      <c r="AO25"/>
      <c r="AP25" s="14">
        <f t="shared" si="0"/>
        <v>0</v>
      </c>
      <c r="AQ25"/>
      <c r="AR25"/>
      <c r="AS25"/>
      <c r="AT25"/>
      <c r="AU25"/>
      <c r="AV25"/>
      <c r="AW25"/>
      <c r="AX25"/>
      <c r="AY25"/>
      <c r="AZ25"/>
      <c r="BA25"/>
      <c r="BB25"/>
      <c r="BC25"/>
      <c r="BD25"/>
      <c r="BE25"/>
      <c r="BF25"/>
      <c r="BG25"/>
      <c r="BH25"/>
    </row>
    <row r="26" spans="1:60" ht="45" x14ac:dyDescent="0.25">
      <c r="A26" s="32">
        <v>2021</v>
      </c>
      <c r="B26" s="32">
        <v>1.8</v>
      </c>
      <c r="C26" s="36">
        <v>141.88</v>
      </c>
      <c r="D26" s="36">
        <v>257.88</v>
      </c>
      <c r="E26" s="36">
        <v>73.680000000000007</v>
      </c>
      <c r="F26" s="32">
        <v>0</v>
      </c>
      <c r="G26" s="32">
        <v>0</v>
      </c>
      <c r="H26" s="32">
        <v>0</v>
      </c>
      <c r="I26" s="32">
        <v>0</v>
      </c>
      <c r="J26" s="36">
        <v>399.76</v>
      </c>
      <c r="K26" s="32">
        <v>7817484</v>
      </c>
      <c r="L26" s="32" t="s">
        <v>1881</v>
      </c>
      <c r="M26" s="32">
        <v>1307</v>
      </c>
      <c r="N26" s="32" t="s">
        <v>1882</v>
      </c>
      <c r="O26" s="32" t="s">
        <v>774</v>
      </c>
      <c r="P26" s="32" t="s">
        <v>42</v>
      </c>
      <c r="Q26" s="32" t="s">
        <v>40</v>
      </c>
      <c r="R26" s="32" t="s">
        <v>42</v>
      </c>
      <c r="S26" s="54" t="s">
        <v>865</v>
      </c>
      <c r="T26" s="32">
        <v>14692</v>
      </c>
      <c r="U26" s="34">
        <v>45030</v>
      </c>
      <c r="V26" s="34">
        <v>44995</v>
      </c>
      <c r="W26" s="32" t="s">
        <v>102</v>
      </c>
      <c r="X26" s="32" t="s">
        <v>52</v>
      </c>
      <c r="Y26" s="32" t="s">
        <v>53</v>
      </c>
      <c r="Z26" s="34">
        <v>44173</v>
      </c>
      <c r="AA26" s="34">
        <v>44285</v>
      </c>
      <c r="AB26" s="32" t="s">
        <v>52</v>
      </c>
      <c r="AC26" s="32" t="s">
        <v>44</v>
      </c>
      <c r="AD26" s="32" t="s">
        <v>1883</v>
      </c>
      <c r="AE26" s="32">
        <v>42</v>
      </c>
      <c r="AF26" s="32" t="s">
        <v>1884</v>
      </c>
      <c r="AG26" s="32" t="s">
        <v>45</v>
      </c>
      <c r="AH26" s="38" t="s">
        <v>46</v>
      </c>
      <c r="AI26" s="33">
        <v>6</v>
      </c>
      <c r="AJ26" s="35">
        <v>239.4</v>
      </c>
      <c r="AK26" s="35">
        <v>826.57</v>
      </c>
      <c r="AL26" s="35">
        <v>365.83</v>
      </c>
      <c r="AM26" s="15" t="s">
        <v>2734</v>
      </c>
      <c r="AN26" s="57" t="s">
        <v>2757</v>
      </c>
      <c r="AO26" s="12"/>
      <c r="AP26" s="14">
        <f t="shared" si="0"/>
        <v>1.9452054794520548</v>
      </c>
      <c r="AQ26" s="12"/>
      <c r="AR26" s="12"/>
      <c r="AS26" s="12"/>
      <c r="AT26" s="12"/>
      <c r="AU26" s="12"/>
      <c r="AV26" s="12"/>
      <c r="AW26" s="12"/>
      <c r="AX26" s="12"/>
      <c r="AY26" s="12"/>
      <c r="AZ26" s="12"/>
      <c r="BA26" s="12"/>
      <c r="BB26" s="12"/>
      <c r="BC26" s="12"/>
      <c r="BD26" s="12"/>
      <c r="BE26" s="12"/>
      <c r="BF26" s="12"/>
      <c r="BG26" s="12"/>
      <c r="BH26" s="12"/>
    </row>
    <row r="27" spans="1:60" ht="60" x14ac:dyDescent="0.25">
      <c r="A27" s="32">
        <v>2022</v>
      </c>
      <c r="B27" s="32">
        <v>2.6</v>
      </c>
      <c r="C27" s="36">
        <v>141.88</v>
      </c>
      <c r="D27" s="36">
        <v>257.88</v>
      </c>
      <c r="E27" s="36">
        <v>73.680000000000007</v>
      </c>
      <c r="F27" s="32">
        <v>0</v>
      </c>
      <c r="G27" s="32">
        <v>0</v>
      </c>
      <c r="H27" s="32">
        <v>0</v>
      </c>
      <c r="I27" s="32">
        <v>0</v>
      </c>
      <c r="J27" s="36">
        <v>399.76</v>
      </c>
      <c r="K27" s="32">
        <v>3136950</v>
      </c>
      <c r="L27" s="32" t="s">
        <v>2140</v>
      </c>
      <c r="M27" s="32">
        <v>4124</v>
      </c>
      <c r="N27" s="32" t="s">
        <v>2141</v>
      </c>
      <c r="O27" s="32" t="s">
        <v>258</v>
      </c>
      <c r="P27" s="32" t="s">
        <v>49</v>
      </c>
      <c r="Q27" s="32" t="s">
        <v>40</v>
      </c>
      <c r="R27" s="32" t="s">
        <v>105</v>
      </c>
      <c r="S27" s="54" t="s">
        <v>756</v>
      </c>
      <c r="T27" s="32">
        <v>8555</v>
      </c>
      <c r="U27" s="34">
        <v>45037</v>
      </c>
      <c r="V27" s="34">
        <v>44963</v>
      </c>
      <c r="W27" s="32" t="s">
        <v>130</v>
      </c>
      <c r="X27" s="32" t="s">
        <v>52</v>
      </c>
      <c r="Y27" s="32" t="s">
        <v>53</v>
      </c>
      <c r="Z27" s="34">
        <v>44672</v>
      </c>
      <c r="AA27" s="34">
        <v>44700</v>
      </c>
      <c r="AB27" s="32" t="s">
        <v>52</v>
      </c>
      <c r="AC27" s="32" t="s">
        <v>44</v>
      </c>
      <c r="AD27" s="32" t="s">
        <v>2142</v>
      </c>
      <c r="AE27" s="32">
        <v>42</v>
      </c>
      <c r="AF27" s="32" t="s">
        <v>2143</v>
      </c>
      <c r="AG27" s="32" t="s">
        <v>45</v>
      </c>
      <c r="AH27" s="38">
        <v>1</v>
      </c>
      <c r="AI27" s="33">
        <v>4</v>
      </c>
      <c r="AJ27" s="35">
        <v>312.94</v>
      </c>
      <c r="AK27" s="35">
        <v>708.54</v>
      </c>
      <c r="AL27" s="35">
        <v>297.08</v>
      </c>
      <c r="AM27" s="15" t="s">
        <v>2734</v>
      </c>
      <c r="AN27" s="57" t="s">
        <v>2758</v>
      </c>
      <c r="AP27" s="14">
        <f t="shared" si="0"/>
        <v>0.72054794520547949</v>
      </c>
    </row>
    <row r="28" spans="1:60" x14ac:dyDescent="0.25">
      <c r="A28" s="32">
        <v>2022</v>
      </c>
      <c r="B28" s="32">
        <v>0</v>
      </c>
      <c r="C28" s="36">
        <v>35.47</v>
      </c>
      <c r="D28" s="36">
        <v>64.47</v>
      </c>
      <c r="E28" s="36">
        <v>18.420000000000002</v>
      </c>
      <c r="F28" s="32">
        <v>0</v>
      </c>
      <c r="G28" s="32">
        <v>0</v>
      </c>
      <c r="H28" s="32">
        <v>0</v>
      </c>
      <c r="I28" s="32">
        <v>0</v>
      </c>
      <c r="J28" s="37">
        <v>99.94</v>
      </c>
      <c r="K28" s="32">
        <v>2414519</v>
      </c>
      <c r="L28" s="32" t="s">
        <v>2643</v>
      </c>
      <c r="M28" s="32">
        <v>6633</v>
      </c>
      <c r="N28" s="32" t="s">
        <v>2644</v>
      </c>
      <c r="O28" s="32" t="s">
        <v>2645</v>
      </c>
      <c r="P28" s="32" t="s">
        <v>1075</v>
      </c>
      <c r="Q28" s="32" t="s">
        <v>40</v>
      </c>
      <c r="R28" s="32" t="s">
        <v>214</v>
      </c>
      <c r="S28" s="54" t="s">
        <v>756</v>
      </c>
      <c r="T28" s="32">
        <v>3036</v>
      </c>
      <c r="U28" s="34">
        <v>44967</v>
      </c>
      <c r="V28" s="34">
        <v>44949</v>
      </c>
      <c r="W28" s="32" t="s">
        <v>130</v>
      </c>
      <c r="X28" s="32" t="s">
        <v>52</v>
      </c>
      <c r="Y28" s="32" t="s">
        <v>53</v>
      </c>
      <c r="Z28" s="34">
        <v>44861</v>
      </c>
      <c r="AA28" s="34">
        <v>44908</v>
      </c>
      <c r="AB28" s="32" t="s">
        <v>52</v>
      </c>
      <c r="AC28" s="32" t="s">
        <v>44</v>
      </c>
      <c r="AD28" s="32" t="s">
        <v>2646</v>
      </c>
      <c r="AE28" s="32">
        <v>42</v>
      </c>
      <c r="AF28" s="32" t="s">
        <v>2647</v>
      </c>
      <c r="AG28" s="32" t="s">
        <v>45</v>
      </c>
      <c r="AH28" s="38">
        <v>1</v>
      </c>
      <c r="AI28" s="33">
        <v>1</v>
      </c>
      <c r="AJ28" s="35">
        <v>0</v>
      </c>
      <c r="AK28" s="35">
        <v>673.07</v>
      </c>
      <c r="AL28" s="35">
        <v>272.67</v>
      </c>
      <c r="AN28" s="19"/>
      <c r="AO28" s="12"/>
      <c r="AP28" s="14">
        <f t="shared" si="0"/>
        <v>0.11232876712328767</v>
      </c>
      <c r="AQ28" s="12"/>
      <c r="AR28" s="12"/>
      <c r="AS28" s="12"/>
      <c r="AT28" s="12"/>
      <c r="AU28" s="12"/>
      <c r="AV28" s="12"/>
      <c r="AW28" s="12"/>
      <c r="AX28" s="12"/>
      <c r="AY28" s="12"/>
      <c r="AZ28" s="12"/>
      <c r="BA28" s="12"/>
      <c r="BB28" s="12"/>
      <c r="BC28" s="12"/>
      <c r="BD28" s="12"/>
      <c r="BE28" s="12"/>
      <c r="BF28" s="12"/>
      <c r="BG28" s="12"/>
      <c r="BH28" s="12"/>
    </row>
    <row r="29" spans="1:60" x14ac:dyDescent="0.25">
      <c r="A29" s="43">
        <v>2017</v>
      </c>
      <c r="B29" s="43">
        <v>0.7</v>
      </c>
      <c r="C29" s="44">
        <v>35.47</v>
      </c>
      <c r="D29" s="44">
        <v>64.47</v>
      </c>
      <c r="E29" s="44">
        <v>18.420000000000002</v>
      </c>
      <c r="F29" s="43">
        <v>0</v>
      </c>
      <c r="G29" s="43">
        <v>0</v>
      </c>
      <c r="H29" s="43">
        <v>0</v>
      </c>
      <c r="I29" s="43">
        <v>0</v>
      </c>
      <c r="J29" s="45">
        <v>99.94</v>
      </c>
      <c r="K29" s="43">
        <v>23755059</v>
      </c>
      <c r="L29" s="43" t="s">
        <v>745</v>
      </c>
      <c r="M29" s="43" t="s">
        <v>746</v>
      </c>
      <c r="N29" s="43" t="s">
        <v>747</v>
      </c>
      <c r="O29" s="43" t="s">
        <v>748</v>
      </c>
      <c r="P29" s="43" t="s">
        <v>643</v>
      </c>
      <c r="Q29" s="43">
        <v>1007</v>
      </c>
      <c r="R29" s="43" t="s">
        <v>749</v>
      </c>
      <c r="S29" s="53" t="s">
        <v>750</v>
      </c>
      <c r="T29" s="43">
        <v>45966</v>
      </c>
      <c r="U29" s="46">
        <v>44979</v>
      </c>
      <c r="V29" s="46">
        <v>44956</v>
      </c>
      <c r="W29" s="43" t="s">
        <v>42</v>
      </c>
      <c r="X29" s="43" t="s">
        <v>56</v>
      </c>
      <c r="Y29" s="43" t="s">
        <v>47</v>
      </c>
      <c r="Z29" s="46">
        <v>42761</v>
      </c>
      <c r="AA29" s="46">
        <v>43131</v>
      </c>
      <c r="AB29" s="43" t="s">
        <v>56</v>
      </c>
      <c r="AC29" s="43" t="s">
        <v>167</v>
      </c>
      <c r="AD29" s="43" t="s">
        <v>751</v>
      </c>
      <c r="AE29" s="43" t="s">
        <v>752</v>
      </c>
      <c r="AF29" s="43" t="s">
        <v>753</v>
      </c>
      <c r="AG29" s="43" t="s">
        <v>45</v>
      </c>
      <c r="AH29" s="47" t="s">
        <v>46</v>
      </c>
      <c r="AI29" s="48">
        <v>1</v>
      </c>
      <c r="AJ29" s="49">
        <v>33.15</v>
      </c>
      <c r="AK29" s="49">
        <v>616.04</v>
      </c>
      <c r="AL29" s="49">
        <v>208.07</v>
      </c>
      <c r="AM29" s="15" t="s">
        <v>2734</v>
      </c>
      <c r="AN29" s="50" t="s">
        <v>2759</v>
      </c>
      <c r="AO29" s="12"/>
      <c r="AP29" s="14">
        <f t="shared" si="0"/>
        <v>5</v>
      </c>
      <c r="AQ29" s="12"/>
      <c r="AR29" s="12"/>
      <c r="AS29" s="12"/>
      <c r="AT29" s="12"/>
      <c r="AU29" s="12"/>
      <c r="AV29" s="12"/>
      <c r="AW29" s="12"/>
      <c r="AX29" s="12"/>
      <c r="AY29" s="12"/>
      <c r="AZ29" s="12"/>
      <c r="BA29" s="12"/>
      <c r="BB29" s="12"/>
      <c r="BC29" s="12"/>
      <c r="BD29" s="12"/>
      <c r="BE29" s="12"/>
      <c r="BF29" s="12"/>
      <c r="BG29" s="12"/>
      <c r="BH29" s="12"/>
    </row>
    <row r="30" spans="1:60" s="12" customFormat="1" ht="45" x14ac:dyDescent="0.25">
      <c r="A30" s="32">
        <v>2022</v>
      </c>
      <c r="B30" s="32">
        <v>2.7</v>
      </c>
      <c r="C30" s="36">
        <v>141.88</v>
      </c>
      <c r="D30" s="36">
        <v>257.88</v>
      </c>
      <c r="E30" s="36">
        <v>73.680000000000007</v>
      </c>
      <c r="F30" s="32">
        <v>0</v>
      </c>
      <c r="G30" s="32">
        <v>0</v>
      </c>
      <c r="H30" s="32">
        <v>0</v>
      </c>
      <c r="I30" s="32">
        <v>0</v>
      </c>
      <c r="J30" s="36">
        <v>399.76</v>
      </c>
      <c r="K30" s="32">
        <v>2779534</v>
      </c>
      <c r="L30" s="32" t="s">
        <v>2677</v>
      </c>
      <c r="M30" s="32">
        <v>2445</v>
      </c>
      <c r="N30" s="32" t="s">
        <v>2678</v>
      </c>
      <c r="O30" s="32" t="s">
        <v>2574</v>
      </c>
      <c r="P30" s="32" t="s">
        <v>155</v>
      </c>
      <c r="Q30" s="32">
        <v>15604</v>
      </c>
      <c r="R30" s="32" t="s">
        <v>2575</v>
      </c>
      <c r="S30" s="54" t="s">
        <v>756</v>
      </c>
      <c r="T30" s="32">
        <v>7441</v>
      </c>
      <c r="U30" s="34">
        <v>45001</v>
      </c>
      <c r="V30" s="34">
        <v>44945</v>
      </c>
      <c r="W30" s="32" t="s">
        <v>99</v>
      </c>
      <c r="X30" s="32" t="s">
        <v>52</v>
      </c>
      <c r="Y30" s="32" t="s">
        <v>53</v>
      </c>
      <c r="Z30" s="34">
        <v>44846</v>
      </c>
      <c r="AA30" s="34">
        <v>44897</v>
      </c>
      <c r="AB30" s="32" t="s">
        <v>52</v>
      </c>
      <c r="AC30" s="32" t="s">
        <v>156</v>
      </c>
      <c r="AD30" s="32" t="s">
        <v>2679</v>
      </c>
      <c r="AE30" s="32">
        <v>42</v>
      </c>
      <c r="AF30" s="32" t="s">
        <v>2680</v>
      </c>
      <c r="AG30" s="32" t="s">
        <v>45</v>
      </c>
      <c r="AH30" s="38" t="s">
        <v>60</v>
      </c>
      <c r="AI30" s="33">
        <v>4</v>
      </c>
      <c r="AJ30" s="35">
        <v>453.6</v>
      </c>
      <c r="AK30" s="35">
        <v>597.6</v>
      </c>
      <c r="AL30" s="35">
        <v>170.74</v>
      </c>
      <c r="AM30" s="15" t="s">
        <v>2734</v>
      </c>
      <c r="AN30" s="57" t="s">
        <v>2757</v>
      </c>
      <c r="AO30"/>
      <c r="AP30" s="14">
        <f t="shared" si="0"/>
        <v>0.13150684931506848</v>
      </c>
      <c r="AQ30"/>
      <c r="AR30"/>
      <c r="AS30"/>
      <c r="AT30"/>
      <c r="AU30"/>
      <c r="AV30"/>
      <c r="AW30"/>
      <c r="AX30"/>
      <c r="AY30"/>
      <c r="AZ30"/>
      <c r="BA30"/>
      <c r="BB30"/>
      <c r="BC30"/>
      <c r="BD30"/>
      <c r="BE30"/>
      <c r="BF30"/>
      <c r="BG30"/>
      <c r="BH30"/>
    </row>
    <row r="31" spans="1:60" ht="30" x14ac:dyDescent="0.25">
      <c r="A31" s="32">
        <v>2021</v>
      </c>
      <c r="B31" s="32">
        <v>0.5</v>
      </c>
      <c r="C31" s="36">
        <v>35.47</v>
      </c>
      <c r="D31" s="36">
        <v>64.47</v>
      </c>
      <c r="E31" s="36">
        <v>18.420000000000002</v>
      </c>
      <c r="F31" s="32">
        <v>0</v>
      </c>
      <c r="G31" s="32">
        <v>0</v>
      </c>
      <c r="H31" s="32">
        <v>0</v>
      </c>
      <c r="I31" s="32">
        <v>0</v>
      </c>
      <c r="J31" s="37">
        <v>99.94</v>
      </c>
      <c r="K31" s="32">
        <v>7907252</v>
      </c>
      <c r="L31" s="32" t="s">
        <v>1611</v>
      </c>
      <c r="M31" s="32">
        <v>5307</v>
      </c>
      <c r="N31" s="32">
        <v>16602102</v>
      </c>
      <c r="O31" s="32" t="s">
        <v>1612</v>
      </c>
      <c r="P31" s="32" t="s">
        <v>1613</v>
      </c>
      <c r="Q31" s="32">
        <v>1015</v>
      </c>
      <c r="R31" s="32" t="s">
        <v>749</v>
      </c>
      <c r="S31" s="54" t="s">
        <v>756</v>
      </c>
      <c r="T31" s="32">
        <v>25389</v>
      </c>
      <c r="U31" s="34">
        <v>45040</v>
      </c>
      <c r="V31" s="34">
        <v>44935</v>
      </c>
      <c r="W31" s="32" t="s">
        <v>79</v>
      </c>
      <c r="X31" s="32" t="s">
        <v>52</v>
      </c>
      <c r="Y31" s="32" t="s">
        <v>53</v>
      </c>
      <c r="Z31" s="34">
        <v>44149</v>
      </c>
      <c r="AA31" s="34">
        <v>44169</v>
      </c>
      <c r="AB31" s="32" t="s">
        <v>52</v>
      </c>
      <c r="AC31" s="32" t="s">
        <v>167</v>
      </c>
      <c r="AD31" s="32" t="s">
        <v>1614</v>
      </c>
      <c r="AE31" s="32">
        <v>1</v>
      </c>
      <c r="AF31" s="32" t="s">
        <v>1615</v>
      </c>
      <c r="AG31" s="32" t="s">
        <v>45</v>
      </c>
      <c r="AH31" s="38" t="s">
        <v>46</v>
      </c>
      <c r="AI31" s="33">
        <v>1</v>
      </c>
      <c r="AJ31" s="35">
        <v>78.48</v>
      </c>
      <c r="AK31" s="35">
        <v>594.88</v>
      </c>
      <c r="AL31" s="35">
        <v>169.97</v>
      </c>
      <c r="AM31" s="15" t="s">
        <v>2734</v>
      </c>
      <c r="AN31" s="18" t="s">
        <v>2745</v>
      </c>
      <c r="AP31" s="14">
        <f t="shared" si="0"/>
        <v>2.0986301369863014</v>
      </c>
    </row>
    <row r="32" spans="1:60" ht="30" x14ac:dyDescent="0.25">
      <c r="A32" s="32">
        <v>2022</v>
      </c>
      <c r="B32" s="32">
        <v>13.3</v>
      </c>
      <c r="C32" s="36">
        <v>35.47</v>
      </c>
      <c r="D32" s="36">
        <v>64.47</v>
      </c>
      <c r="E32" s="36">
        <v>18.420000000000002</v>
      </c>
      <c r="F32" s="32">
        <v>0</v>
      </c>
      <c r="G32" s="32">
        <v>0</v>
      </c>
      <c r="H32" s="32">
        <v>0</v>
      </c>
      <c r="I32" s="32">
        <v>0</v>
      </c>
      <c r="J32" s="37">
        <v>99.94</v>
      </c>
      <c r="K32" s="32">
        <v>2877933</v>
      </c>
      <c r="L32" s="32" t="s">
        <v>2506</v>
      </c>
      <c r="M32" s="32">
        <v>9412</v>
      </c>
      <c r="N32" s="32">
        <v>10670701</v>
      </c>
      <c r="O32" s="32" t="s">
        <v>2507</v>
      </c>
      <c r="P32" s="32" t="s">
        <v>49</v>
      </c>
      <c r="Q32" s="32">
        <v>2502344</v>
      </c>
      <c r="R32" s="32" t="s">
        <v>2508</v>
      </c>
      <c r="S32" s="54" t="s">
        <v>756</v>
      </c>
      <c r="T32" s="32">
        <v>16864</v>
      </c>
      <c r="U32" s="34">
        <v>45012</v>
      </c>
      <c r="V32" s="34">
        <v>44928</v>
      </c>
      <c r="W32" s="32" t="s">
        <v>79</v>
      </c>
      <c r="X32" s="32" t="s">
        <v>52</v>
      </c>
      <c r="Y32" s="32" t="s">
        <v>53</v>
      </c>
      <c r="Z32" s="34">
        <v>44698</v>
      </c>
      <c r="AA32" s="34">
        <v>44720</v>
      </c>
      <c r="AB32" s="32" t="s">
        <v>52</v>
      </c>
      <c r="AC32" s="32" t="s">
        <v>2509</v>
      </c>
      <c r="AD32" s="32" t="s">
        <v>2510</v>
      </c>
      <c r="AE32" s="32">
        <v>42</v>
      </c>
      <c r="AF32" s="32" t="s">
        <v>2511</v>
      </c>
      <c r="AG32" s="32" t="s">
        <v>45</v>
      </c>
      <c r="AH32" s="38" t="s">
        <v>46</v>
      </c>
      <c r="AI32" s="33">
        <v>1</v>
      </c>
      <c r="AJ32" s="35">
        <v>2509.46</v>
      </c>
      <c r="AK32" s="35">
        <v>560.53</v>
      </c>
      <c r="AL32" s="35">
        <v>252.72</v>
      </c>
      <c r="AM32" s="15" t="s">
        <v>2734</v>
      </c>
      <c r="AN32" s="18" t="s">
        <v>2748</v>
      </c>
      <c r="AP32" s="14">
        <f t="shared" si="0"/>
        <v>0.56986301369863013</v>
      </c>
    </row>
    <row r="33" spans="1:60" ht="30" x14ac:dyDescent="0.25">
      <c r="A33" s="32">
        <v>2021</v>
      </c>
      <c r="B33" s="32">
        <v>3.2</v>
      </c>
      <c r="C33" s="36">
        <v>35.47</v>
      </c>
      <c r="D33" s="36">
        <v>64.47</v>
      </c>
      <c r="E33" s="36">
        <v>18.420000000000002</v>
      </c>
      <c r="F33" s="32">
        <v>0</v>
      </c>
      <c r="G33" s="32">
        <v>0</v>
      </c>
      <c r="H33" s="32">
        <v>0</v>
      </c>
      <c r="I33" s="32">
        <v>0</v>
      </c>
      <c r="J33" s="37">
        <v>99.94</v>
      </c>
      <c r="K33" s="32">
        <v>7288331</v>
      </c>
      <c r="L33" s="32" t="s">
        <v>1901</v>
      </c>
      <c r="M33" s="32">
        <v>31</v>
      </c>
      <c r="N33" s="32">
        <v>1188001</v>
      </c>
      <c r="O33" s="32" t="s">
        <v>1902</v>
      </c>
      <c r="P33" s="32" t="s">
        <v>1903</v>
      </c>
      <c r="Q33" s="32">
        <v>15604</v>
      </c>
      <c r="R33" s="32" t="s">
        <v>65</v>
      </c>
      <c r="S33" s="54" t="s">
        <v>865</v>
      </c>
      <c r="T33" s="32">
        <v>26237</v>
      </c>
      <c r="U33" s="34">
        <v>44984</v>
      </c>
      <c r="V33" s="34">
        <v>44965</v>
      </c>
      <c r="W33" s="32" t="s">
        <v>130</v>
      </c>
      <c r="X33" s="32" t="s">
        <v>52</v>
      </c>
      <c r="Y33" s="32" t="s">
        <v>53</v>
      </c>
      <c r="Z33" s="34">
        <v>44182</v>
      </c>
      <c r="AA33" s="34">
        <v>44404</v>
      </c>
      <c r="AB33" s="32" t="s">
        <v>52</v>
      </c>
      <c r="AC33" s="32" t="s">
        <v>156</v>
      </c>
      <c r="AD33" s="32" t="s">
        <v>1904</v>
      </c>
      <c r="AE33" s="32">
        <v>42</v>
      </c>
      <c r="AF33" s="32" t="s">
        <v>1905</v>
      </c>
      <c r="AG33" s="32" t="s">
        <v>45</v>
      </c>
      <c r="AH33" s="38" t="s">
        <v>157</v>
      </c>
      <c r="AI33" s="33">
        <v>1</v>
      </c>
      <c r="AJ33" s="35">
        <v>463.1</v>
      </c>
      <c r="AK33" s="35">
        <v>482.28</v>
      </c>
      <c r="AL33" s="35">
        <v>204.95</v>
      </c>
      <c r="AM33" s="15" t="s">
        <v>2734</v>
      </c>
      <c r="AN33" s="19" t="s">
        <v>2749</v>
      </c>
      <c r="AP33" s="14">
        <f t="shared" si="0"/>
        <v>1.536986301369863</v>
      </c>
    </row>
    <row r="34" spans="1:60" x14ac:dyDescent="0.25">
      <c r="A34" s="32">
        <v>2020</v>
      </c>
      <c r="B34" s="32">
        <v>2</v>
      </c>
      <c r="C34" s="36">
        <v>35.47</v>
      </c>
      <c r="D34" s="36">
        <v>64.47</v>
      </c>
      <c r="E34" s="36">
        <v>18.420000000000002</v>
      </c>
      <c r="F34" s="32">
        <v>78.849999999999994</v>
      </c>
      <c r="G34" s="32">
        <v>0</v>
      </c>
      <c r="H34" s="32">
        <v>0</v>
      </c>
      <c r="I34" s="32">
        <v>0</v>
      </c>
      <c r="J34" s="37">
        <v>99.94</v>
      </c>
      <c r="K34" s="32">
        <v>11052371</v>
      </c>
      <c r="L34" s="32" t="s">
        <v>995</v>
      </c>
      <c r="M34" s="32">
        <v>8393</v>
      </c>
      <c r="N34" s="32" t="s">
        <v>996</v>
      </c>
      <c r="O34" s="32" t="s">
        <v>997</v>
      </c>
      <c r="P34" s="32" t="s">
        <v>998</v>
      </c>
      <c r="Q34" s="32">
        <v>15604</v>
      </c>
      <c r="R34" s="32" t="s">
        <v>749</v>
      </c>
      <c r="S34" s="54" t="s">
        <v>750</v>
      </c>
      <c r="T34" s="32">
        <v>11321</v>
      </c>
      <c r="U34" s="34">
        <v>45027</v>
      </c>
      <c r="V34" s="34">
        <v>45015</v>
      </c>
      <c r="W34" s="32" t="s">
        <v>79</v>
      </c>
      <c r="X34" s="32" t="s">
        <v>52</v>
      </c>
      <c r="Y34" s="32" t="s">
        <v>53</v>
      </c>
      <c r="Z34" s="34">
        <v>44071</v>
      </c>
      <c r="AA34" s="34">
        <v>44110</v>
      </c>
      <c r="AB34" s="32" t="s">
        <v>52</v>
      </c>
      <c r="AC34" s="32" t="s">
        <v>156</v>
      </c>
      <c r="AD34" s="32" t="s">
        <v>999</v>
      </c>
      <c r="AE34" s="32">
        <v>42</v>
      </c>
      <c r="AF34" s="32" t="s">
        <v>1000</v>
      </c>
      <c r="AG34" s="32" t="s">
        <v>45</v>
      </c>
      <c r="AH34" s="38" t="s">
        <v>157</v>
      </c>
      <c r="AI34" s="33">
        <v>1</v>
      </c>
      <c r="AJ34" s="35">
        <v>360</v>
      </c>
      <c r="AK34" s="35">
        <v>478.33</v>
      </c>
      <c r="AL34" s="35">
        <v>224.44</v>
      </c>
      <c r="AN34" s="19"/>
      <c r="AO34" s="12"/>
      <c r="AP34" s="14">
        <f t="shared" si="0"/>
        <v>2.4794520547945207</v>
      </c>
      <c r="AQ34" s="12"/>
      <c r="AR34" s="12"/>
      <c r="AS34" s="12"/>
      <c r="AT34" s="12"/>
      <c r="AU34" s="12"/>
      <c r="AV34" s="12"/>
      <c r="AW34" s="12"/>
      <c r="AX34" s="12"/>
      <c r="AY34" s="12"/>
      <c r="AZ34" s="12"/>
      <c r="BA34" s="12"/>
      <c r="BB34" s="12"/>
      <c r="BC34" s="12"/>
      <c r="BD34" s="12"/>
      <c r="BE34" s="12"/>
      <c r="BF34" s="12"/>
      <c r="BG34" s="12"/>
      <c r="BH34" s="12"/>
    </row>
    <row r="35" spans="1:60" s="12" customFormat="1" ht="60" x14ac:dyDescent="0.25">
      <c r="A35" s="32">
        <v>2022</v>
      </c>
      <c r="B35" s="32">
        <v>1.2</v>
      </c>
      <c r="C35" s="36">
        <v>141.88</v>
      </c>
      <c r="D35" s="36">
        <v>257.88</v>
      </c>
      <c r="E35" s="36">
        <v>73.680000000000007</v>
      </c>
      <c r="F35" s="32">
        <v>0</v>
      </c>
      <c r="G35" s="32">
        <v>0</v>
      </c>
      <c r="H35" s="32">
        <v>0</v>
      </c>
      <c r="I35" s="32">
        <v>0</v>
      </c>
      <c r="J35" s="36">
        <v>399.76</v>
      </c>
      <c r="K35" s="32">
        <v>2884317</v>
      </c>
      <c r="L35" s="32" t="s">
        <v>2436</v>
      </c>
      <c r="M35" s="32">
        <v>6042</v>
      </c>
      <c r="N35" s="32" t="s">
        <v>2437</v>
      </c>
      <c r="O35" s="32" t="s">
        <v>48</v>
      </c>
      <c r="P35" s="32" t="s">
        <v>49</v>
      </c>
      <c r="Q35" s="32" t="s">
        <v>40</v>
      </c>
      <c r="R35" s="32" t="s">
        <v>50</v>
      </c>
      <c r="S35" s="54" t="s">
        <v>756</v>
      </c>
      <c r="T35" s="32">
        <v>34499</v>
      </c>
      <c r="U35" s="34">
        <v>45012</v>
      </c>
      <c r="V35" s="34">
        <v>45009</v>
      </c>
      <c r="W35" s="32" t="s">
        <v>99</v>
      </c>
      <c r="X35" s="32" t="s">
        <v>52</v>
      </c>
      <c r="Y35" s="32" t="s">
        <v>53</v>
      </c>
      <c r="Z35" s="34">
        <v>44407</v>
      </c>
      <c r="AA35" s="34">
        <v>44434</v>
      </c>
      <c r="AB35" s="32" t="s">
        <v>52</v>
      </c>
      <c r="AC35" s="32" t="s">
        <v>44</v>
      </c>
      <c r="AD35" s="32" t="s">
        <v>2438</v>
      </c>
      <c r="AE35" s="32">
        <v>42</v>
      </c>
      <c r="AF35" s="32" t="s">
        <v>2439</v>
      </c>
      <c r="AG35" s="32" t="s">
        <v>45</v>
      </c>
      <c r="AH35" s="38" t="s">
        <v>46</v>
      </c>
      <c r="AI35" s="33">
        <v>4</v>
      </c>
      <c r="AJ35" s="35">
        <v>204</v>
      </c>
      <c r="AK35" s="35">
        <v>438.74</v>
      </c>
      <c r="AL35" s="35">
        <v>254.78</v>
      </c>
      <c r="AM35" s="15" t="s">
        <v>2734</v>
      </c>
      <c r="AN35" s="57" t="s">
        <v>2760</v>
      </c>
      <c r="AP35" s="14">
        <f t="shared" si="0"/>
        <v>1.5753424657534247</v>
      </c>
    </row>
    <row r="36" spans="1:60" x14ac:dyDescent="0.25">
      <c r="A36" s="32">
        <v>2022</v>
      </c>
      <c r="B36" s="32">
        <v>2.2000000000000002</v>
      </c>
      <c r="C36" s="36">
        <v>35.47</v>
      </c>
      <c r="D36" s="36">
        <v>64.47</v>
      </c>
      <c r="E36" s="36">
        <v>18.420000000000002</v>
      </c>
      <c r="F36" s="32">
        <v>0</v>
      </c>
      <c r="G36" s="32">
        <v>0</v>
      </c>
      <c r="H36" s="32">
        <v>0</v>
      </c>
      <c r="I36" s="32">
        <v>0</v>
      </c>
      <c r="J36" s="37">
        <v>99.94</v>
      </c>
      <c r="K36" s="32">
        <v>2538185</v>
      </c>
      <c r="L36" s="32" t="s">
        <v>2404</v>
      </c>
      <c r="M36" s="32">
        <v>7749</v>
      </c>
      <c r="N36" s="32" t="s">
        <v>2405</v>
      </c>
      <c r="O36" s="32" t="s">
        <v>1902</v>
      </c>
      <c r="P36" s="32" t="s">
        <v>1903</v>
      </c>
      <c r="Q36" s="32">
        <v>15604</v>
      </c>
      <c r="R36" s="32" t="s">
        <v>65</v>
      </c>
      <c r="S36" s="54" t="s">
        <v>865</v>
      </c>
      <c r="T36" s="32">
        <v>3698</v>
      </c>
      <c r="U36" s="34">
        <v>44979</v>
      </c>
      <c r="V36" s="34">
        <v>44946</v>
      </c>
      <c r="W36" s="32" t="s">
        <v>79</v>
      </c>
      <c r="X36" s="32" t="s">
        <v>52</v>
      </c>
      <c r="Y36" s="32" t="s">
        <v>53</v>
      </c>
      <c r="Z36" s="34">
        <v>44221</v>
      </c>
      <c r="AA36" s="34">
        <v>44632</v>
      </c>
      <c r="AB36" s="32" t="s">
        <v>52</v>
      </c>
      <c r="AC36" s="32" t="s">
        <v>156</v>
      </c>
      <c r="AD36" s="32" t="s">
        <v>2406</v>
      </c>
      <c r="AE36" s="32">
        <v>42</v>
      </c>
      <c r="AF36" s="32" t="s">
        <v>2407</v>
      </c>
      <c r="AG36" s="32" t="s">
        <v>45</v>
      </c>
      <c r="AH36" s="38">
        <v>1</v>
      </c>
      <c r="AI36" s="33">
        <v>1</v>
      </c>
      <c r="AJ36" s="35">
        <v>474.17</v>
      </c>
      <c r="AK36" s="35">
        <v>426.04</v>
      </c>
      <c r="AL36" s="35">
        <v>195.25</v>
      </c>
      <c r="AN36" s="19"/>
      <c r="AP36" s="14">
        <f t="shared" si="0"/>
        <v>0.86027397260273974</v>
      </c>
    </row>
    <row r="37" spans="1:60" ht="60" x14ac:dyDescent="0.25">
      <c r="A37" s="32">
        <v>2021</v>
      </c>
      <c r="B37" s="32">
        <v>1.6</v>
      </c>
      <c r="C37" s="36">
        <v>141.88</v>
      </c>
      <c r="D37" s="36">
        <v>257.88</v>
      </c>
      <c r="E37" s="36">
        <v>73.680000000000007</v>
      </c>
      <c r="F37" s="32">
        <v>0</v>
      </c>
      <c r="G37" s="32">
        <v>0</v>
      </c>
      <c r="H37" s="32">
        <v>0</v>
      </c>
      <c r="I37" s="32">
        <v>0</v>
      </c>
      <c r="J37" s="36">
        <v>399.76</v>
      </c>
      <c r="K37" s="32">
        <v>7906452</v>
      </c>
      <c r="L37" s="32" t="s">
        <v>1616</v>
      </c>
      <c r="M37" s="32">
        <v>3661</v>
      </c>
      <c r="N37" s="32">
        <v>7826401</v>
      </c>
      <c r="O37" s="32" t="s">
        <v>826</v>
      </c>
      <c r="P37" s="32" t="s">
        <v>643</v>
      </c>
      <c r="Q37" s="32" t="s">
        <v>40</v>
      </c>
      <c r="R37" s="32" t="s">
        <v>70</v>
      </c>
      <c r="S37" s="54" t="s">
        <v>865</v>
      </c>
      <c r="T37" s="32">
        <v>10376</v>
      </c>
      <c r="U37" s="34">
        <v>45040</v>
      </c>
      <c r="V37" s="34">
        <v>45033</v>
      </c>
      <c r="W37" s="32" t="s">
        <v>69</v>
      </c>
      <c r="X37" s="32" t="s">
        <v>52</v>
      </c>
      <c r="Y37" s="32" t="s">
        <v>53</v>
      </c>
      <c r="Z37" s="34">
        <v>44153</v>
      </c>
      <c r="AA37" s="34">
        <v>44302</v>
      </c>
      <c r="AB37" s="32" t="s">
        <v>52</v>
      </c>
      <c r="AC37" s="32" t="s">
        <v>44</v>
      </c>
      <c r="AD37" s="32" t="s">
        <v>1617</v>
      </c>
      <c r="AE37" s="32">
        <v>42</v>
      </c>
      <c r="AF37" s="32" t="s">
        <v>1618</v>
      </c>
      <c r="AG37" s="32" t="s">
        <v>45</v>
      </c>
      <c r="AH37" s="38" t="s">
        <v>46</v>
      </c>
      <c r="AI37" s="33">
        <v>4</v>
      </c>
      <c r="AJ37" s="35">
        <v>339.2</v>
      </c>
      <c r="AK37" s="35">
        <v>404.71</v>
      </c>
      <c r="AL37" s="35">
        <v>220.75</v>
      </c>
      <c r="AM37" s="15" t="s">
        <v>2734</v>
      </c>
      <c r="AN37" s="57" t="s">
        <v>2760</v>
      </c>
      <c r="AP37" s="14">
        <f t="shared" si="0"/>
        <v>2.0027397260273974</v>
      </c>
    </row>
    <row r="38" spans="1:60" ht="60" x14ac:dyDescent="0.25">
      <c r="A38" s="32">
        <v>2022</v>
      </c>
      <c r="B38" s="32">
        <v>1.6</v>
      </c>
      <c r="C38" s="36">
        <v>141.88</v>
      </c>
      <c r="D38" s="36">
        <v>257.88</v>
      </c>
      <c r="E38" s="36">
        <v>73.680000000000007</v>
      </c>
      <c r="F38" s="32">
        <v>0</v>
      </c>
      <c r="G38" s="32">
        <v>0</v>
      </c>
      <c r="H38" s="32">
        <v>0</v>
      </c>
      <c r="I38" s="32">
        <v>0</v>
      </c>
      <c r="J38" s="36">
        <v>399.76</v>
      </c>
      <c r="K38" s="32">
        <v>3151855</v>
      </c>
      <c r="L38" s="32" t="s">
        <v>2596</v>
      </c>
      <c r="M38" s="32">
        <v>3661</v>
      </c>
      <c r="N38" s="32">
        <v>7757601</v>
      </c>
      <c r="O38" s="32" t="s">
        <v>826</v>
      </c>
      <c r="P38" s="32" t="s">
        <v>643</v>
      </c>
      <c r="Q38" s="32" t="s">
        <v>40</v>
      </c>
      <c r="R38" s="32" t="s">
        <v>70</v>
      </c>
      <c r="S38" s="54" t="s">
        <v>865</v>
      </c>
      <c r="T38" s="32">
        <v>17824</v>
      </c>
      <c r="U38" s="34">
        <v>45040</v>
      </c>
      <c r="V38" s="34">
        <v>45016</v>
      </c>
      <c r="W38" s="32" t="s">
        <v>69</v>
      </c>
      <c r="X38" s="32" t="s">
        <v>52</v>
      </c>
      <c r="Y38" s="32" t="s">
        <v>53</v>
      </c>
      <c r="Z38" s="34">
        <v>44469</v>
      </c>
      <c r="AA38" s="34">
        <v>44684</v>
      </c>
      <c r="AB38" s="32" t="s">
        <v>52</v>
      </c>
      <c r="AC38" s="32" t="s">
        <v>44</v>
      </c>
      <c r="AD38" s="32" t="s">
        <v>2597</v>
      </c>
      <c r="AE38" s="32">
        <v>42</v>
      </c>
      <c r="AF38" s="32" t="s">
        <v>2598</v>
      </c>
      <c r="AG38" s="32" t="s">
        <v>45</v>
      </c>
      <c r="AH38" s="38" t="s">
        <v>46</v>
      </c>
      <c r="AI38" s="33">
        <v>4</v>
      </c>
      <c r="AJ38" s="35">
        <v>339.2</v>
      </c>
      <c r="AK38" s="35">
        <v>404.71</v>
      </c>
      <c r="AL38" s="35">
        <v>220.75</v>
      </c>
      <c r="AM38" s="15" t="s">
        <v>2734</v>
      </c>
      <c r="AN38" s="57" t="s">
        <v>2760</v>
      </c>
      <c r="AP38" s="14">
        <f t="shared" si="0"/>
        <v>0.90958904109589045</v>
      </c>
    </row>
    <row r="39" spans="1:60" ht="60" x14ac:dyDescent="0.25">
      <c r="A39" s="32">
        <v>2020</v>
      </c>
      <c r="B39" s="32">
        <v>2.2000000000000002</v>
      </c>
      <c r="C39" s="36">
        <v>141.88</v>
      </c>
      <c r="D39" s="36">
        <v>257.88</v>
      </c>
      <c r="E39" s="36">
        <v>73.680000000000007</v>
      </c>
      <c r="F39" s="32">
        <v>0</v>
      </c>
      <c r="G39" s="32">
        <v>0</v>
      </c>
      <c r="H39" s="32">
        <v>0</v>
      </c>
      <c r="I39" s="32">
        <v>0</v>
      </c>
      <c r="J39" s="36">
        <v>399.76</v>
      </c>
      <c r="K39" s="32">
        <v>10818102</v>
      </c>
      <c r="L39" s="32" t="s">
        <v>1269</v>
      </c>
      <c r="M39" s="32">
        <v>7670</v>
      </c>
      <c r="N39" s="32" t="s">
        <v>1270</v>
      </c>
      <c r="O39" s="32" t="s">
        <v>981</v>
      </c>
      <c r="P39" s="32" t="s">
        <v>643</v>
      </c>
      <c r="Q39" s="32" t="s">
        <v>40</v>
      </c>
      <c r="R39" s="32" t="s">
        <v>982</v>
      </c>
      <c r="S39" s="54" t="s">
        <v>756</v>
      </c>
      <c r="T39" s="32">
        <v>14652</v>
      </c>
      <c r="U39" s="34">
        <v>44999</v>
      </c>
      <c r="V39" s="34">
        <v>44951</v>
      </c>
      <c r="W39" s="32" t="s">
        <v>99</v>
      </c>
      <c r="X39" s="32" t="s">
        <v>52</v>
      </c>
      <c r="Y39" s="32" t="s">
        <v>53</v>
      </c>
      <c r="Z39" s="34">
        <v>43978</v>
      </c>
      <c r="AA39" s="34">
        <v>44033</v>
      </c>
      <c r="AB39" s="32" t="s">
        <v>52</v>
      </c>
      <c r="AC39" s="32" t="s">
        <v>44</v>
      </c>
      <c r="AD39" s="32" t="s">
        <v>1271</v>
      </c>
      <c r="AE39" s="32">
        <v>42</v>
      </c>
      <c r="AF39" s="32" t="s">
        <v>1272</v>
      </c>
      <c r="AG39" s="32" t="s">
        <v>45</v>
      </c>
      <c r="AH39" s="38" t="s">
        <v>46</v>
      </c>
      <c r="AI39" s="33">
        <v>6</v>
      </c>
      <c r="AJ39" s="35">
        <v>279.31</v>
      </c>
      <c r="AK39" s="35">
        <v>386.32</v>
      </c>
      <c r="AL39" s="35">
        <v>110.38</v>
      </c>
      <c r="AM39" s="15" t="s">
        <v>2734</v>
      </c>
      <c r="AN39" s="57" t="s">
        <v>2760</v>
      </c>
      <c r="AP39" s="14">
        <f t="shared" si="0"/>
        <v>2.515068493150685</v>
      </c>
    </row>
    <row r="40" spans="1:60" s="12" customFormat="1" x14ac:dyDescent="0.25">
      <c r="A40" s="32">
        <v>2021</v>
      </c>
      <c r="B40" s="32">
        <v>1.3</v>
      </c>
      <c r="C40" s="36">
        <v>106.41</v>
      </c>
      <c r="D40" s="36">
        <v>193.41</v>
      </c>
      <c r="E40" s="36">
        <v>55.26</v>
      </c>
      <c r="F40" s="32">
        <v>0</v>
      </c>
      <c r="G40" s="32">
        <v>0</v>
      </c>
      <c r="H40" s="32">
        <v>0</v>
      </c>
      <c r="I40" s="32">
        <v>0</v>
      </c>
      <c r="J40" s="37">
        <v>299.82</v>
      </c>
      <c r="K40" s="32">
        <v>7152250</v>
      </c>
      <c r="L40" s="32" t="s">
        <v>328</v>
      </c>
      <c r="M40" s="32">
        <v>4893</v>
      </c>
      <c r="N40" s="32" t="s">
        <v>329</v>
      </c>
      <c r="O40" s="32" t="s">
        <v>107</v>
      </c>
      <c r="P40" s="32" t="s">
        <v>39</v>
      </c>
      <c r="Q40" s="32" t="s">
        <v>40</v>
      </c>
      <c r="R40" s="32" t="s">
        <v>105</v>
      </c>
      <c r="S40" s="54" t="s">
        <v>193</v>
      </c>
      <c r="T40" s="32">
        <v>22220</v>
      </c>
      <c r="U40" s="34">
        <v>44971</v>
      </c>
      <c r="V40" s="34">
        <v>44965</v>
      </c>
      <c r="W40" s="32" t="s">
        <v>69</v>
      </c>
      <c r="X40" s="32" t="s">
        <v>52</v>
      </c>
      <c r="Y40" s="32" t="s">
        <v>53</v>
      </c>
      <c r="Z40" s="34">
        <v>44316</v>
      </c>
      <c r="AA40" s="34">
        <v>44413</v>
      </c>
      <c r="AB40" s="32" t="s">
        <v>52</v>
      </c>
      <c r="AC40" s="32" t="s">
        <v>44</v>
      </c>
      <c r="AD40" s="32" t="s">
        <v>330</v>
      </c>
      <c r="AE40" s="32">
        <v>42</v>
      </c>
      <c r="AF40" s="32" t="s">
        <v>331</v>
      </c>
      <c r="AG40" s="32" t="s">
        <v>45</v>
      </c>
      <c r="AH40" s="38" t="s">
        <v>46</v>
      </c>
      <c r="AI40" s="33">
        <v>3</v>
      </c>
      <c r="AJ40" s="35">
        <v>201.62</v>
      </c>
      <c r="AK40" s="35">
        <v>356.93</v>
      </c>
      <c r="AL40" s="35">
        <v>218.96</v>
      </c>
      <c r="AM40" s="15" t="s">
        <v>2734</v>
      </c>
      <c r="AN40" s="56" t="s">
        <v>2736</v>
      </c>
      <c r="AO40"/>
      <c r="AP40" s="14">
        <f t="shared" si="0"/>
        <v>1.5123287671232877</v>
      </c>
      <c r="AQ40"/>
      <c r="AR40"/>
      <c r="AS40"/>
      <c r="AT40"/>
      <c r="AU40"/>
      <c r="AV40"/>
      <c r="AW40"/>
      <c r="AX40"/>
      <c r="AY40"/>
      <c r="AZ40"/>
      <c r="BA40"/>
      <c r="BB40"/>
      <c r="BC40"/>
      <c r="BD40"/>
      <c r="BE40"/>
      <c r="BF40"/>
      <c r="BG40"/>
      <c r="BH40"/>
    </row>
    <row r="41" spans="1:60" ht="60" x14ac:dyDescent="0.25">
      <c r="A41" s="32">
        <v>2022</v>
      </c>
      <c r="B41" s="32">
        <v>1.2</v>
      </c>
      <c r="C41" s="36">
        <v>141.88</v>
      </c>
      <c r="D41" s="36">
        <v>257.88</v>
      </c>
      <c r="E41" s="36">
        <v>73.680000000000007</v>
      </c>
      <c r="F41" s="32">
        <v>0</v>
      </c>
      <c r="G41" s="32">
        <v>0</v>
      </c>
      <c r="H41" s="32">
        <v>0</v>
      </c>
      <c r="I41" s="32">
        <v>0</v>
      </c>
      <c r="J41" s="36">
        <v>399.76</v>
      </c>
      <c r="K41" s="32">
        <v>2637443</v>
      </c>
      <c r="L41" s="32" t="s">
        <v>1985</v>
      </c>
      <c r="M41" s="32">
        <v>5065</v>
      </c>
      <c r="N41" s="32">
        <v>24409202</v>
      </c>
      <c r="O41" s="32" t="s">
        <v>48</v>
      </c>
      <c r="P41" s="32" t="s">
        <v>49</v>
      </c>
      <c r="Q41" s="32" t="s">
        <v>40</v>
      </c>
      <c r="R41" s="32" t="s">
        <v>50</v>
      </c>
      <c r="S41" s="54" t="s">
        <v>756</v>
      </c>
      <c r="T41" s="32">
        <v>12509</v>
      </c>
      <c r="U41" s="34">
        <v>44987</v>
      </c>
      <c r="V41" s="34">
        <v>44978</v>
      </c>
      <c r="W41" s="32" t="s">
        <v>123</v>
      </c>
      <c r="X41" s="32" t="s">
        <v>52</v>
      </c>
      <c r="Y41" s="32" t="s">
        <v>53</v>
      </c>
      <c r="Z41" s="34">
        <v>44783</v>
      </c>
      <c r="AA41" s="34">
        <v>44841</v>
      </c>
      <c r="AB41" s="32" t="s">
        <v>52</v>
      </c>
      <c r="AC41" s="32" t="s">
        <v>44</v>
      </c>
      <c r="AD41" s="32" t="s">
        <v>1986</v>
      </c>
      <c r="AE41" s="32">
        <v>42</v>
      </c>
      <c r="AF41" s="32" t="s">
        <v>1987</v>
      </c>
      <c r="AG41" s="32" t="s">
        <v>45</v>
      </c>
      <c r="AH41" s="38" t="s">
        <v>46</v>
      </c>
      <c r="AI41" s="33">
        <v>4</v>
      </c>
      <c r="AJ41" s="35">
        <v>166.56</v>
      </c>
      <c r="AK41" s="35">
        <v>342.53</v>
      </c>
      <c r="AL41" s="35">
        <v>158.57</v>
      </c>
      <c r="AM41" s="15" t="s">
        <v>2734</v>
      </c>
      <c r="AN41" s="57" t="s">
        <v>2760</v>
      </c>
      <c r="AP41" s="14">
        <f t="shared" si="0"/>
        <v>0.37534246575342467</v>
      </c>
    </row>
    <row r="42" spans="1:60" ht="60" x14ac:dyDescent="0.25">
      <c r="A42" s="32">
        <v>2019</v>
      </c>
      <c r="B42" s="32">
        <v>1.2</v>
      </c>
      <c r="C42" s="36">
        <v>141.88</v>
      </c>
      <c r="D42" s="36">
        <v>257.88</v>
      </c>
      <c r="E42" s="36">
        <v>73.680000000000007</v>
      </c>
      <c r="F42" s="32">
        <v>0</v>
      </c>
      <c r="G42" s="32">
        <v>0</v>
      </c>
      <c r="H42" s="32">
        <v>0</v>
      </c>
      <c r="I42" s="32">
        <v>0</v>
      </c>
      <c r="J42" s="36">
        <v>399.76</v>
      </c>
      <c r="K42" s="32">
        <v>13878117</v>
      </c>
      <c r="L42" s="32" t="s">
        <v>821</v>
      </c>
      <c r="M42" s="32">
        <v>4798</v>
      </c>
      <c r="N42" s="32">
        <v>14243102</v>
      </c>
      <c r="O42" s="32" t="s">
        <v>814</v>
      </c>
      <c r="P42" s="32" t="s">
        <v>643</v>
      </c>
      <c r="Q42" s="32" t="s">
        <v>40</v>
      </c>
      <c r="R42" s="32" t="s">
        <v>105</v>
      </c>
      <c r="S42" s="54" t="s">
        <v>756</v>
      </c>
      <c r="T42" s="32">
        <v>26683</v>
      </c>
      <c r="U42" s="34">
        <v>44963</v>
      </c>
      <c r="V42" s="34">
        <v>44907</v>
      </c>
      <c r="W42" s="32" t="s">
        <v>69</v>
      </c>
      <c r="X42" s="32" t="s">
        <v>52</v>
      </c>
      <c r="Y42" s="32" t="s">
        <v>53</v>
      </c>
      <c r="Z42" s="34">
        <v>43511</v>
      </c>
      <c r="AA42" s="34">
        <v>43897</v>
      </c>
      <c r="AB42" s="32" t="s">
        <v>52</v>
      </c>
      <c r="AC42" s="32" t="s">
        <v>44</v>
      </c>
      <c r="AD42" s="32" t="s">
        <v>822</v>
      </c>
      <c r="AE42" s="32">
        <v>42</v>
      </c>
      <c r="AF42" s="32" t="s">
        <v>823</v>
      </c>
      <c r="AG42" s="32" t="s">
        <v>45</v>
      </c>
      <c r="AH42" s="38" t="s">
        <v>46</v>
      </c>
      <c r="AI42" s="33">
        <v>4</v>
      </c>
      <c r="AJ42" s="35">
        <v>183.6</v>
      </c>
      <c r="AK42" s="35">
        <v>334.48</v>
      </c>
      <c r="AL42" s="35">
        <v>0</v>
      </c>
      <c r="AM42" s="15" t="s">
        <v>2734</v>
      </c>
      <c r="AN42" s="57" t="s">
        <v>2760</v>
      </c>
      <c r="AO42" s="12"/>
      <c r="AP42" s="14">
        <f t="shared" si="0"/>
        <v>2.7671232876712328</v>
      </c>
      <c r="AQ42" s="12"/>
      <c r="AR42" s="12"/>
      <c r="AS42" s="12"/>
      <c r="AT42" s="12"/>
      <c r="AU42" s="12"/>
      <c r="AV42" s="12"/>
      <c r="AW42" s="12"/>
      <c r="AX42" s="12"/>
      <c r="AY42" s="12"/>
      <c r="AZ42" s="12"/>
      <c r="BA42" s="12"/>
      <c r="BB42" s="12"/>
      <c r="BC42" s="12"/>
      <c r="BD42" s="12"/>
      <c r="BE42" s="12"/>
      <c r="BF42" s="12"/>
      <c r="BG42" s="12"/>
      <c r="BH42" s="12"/>
    </row>
    <row r="43" spans="1:60" s="12" customFormat="1" ht="60" x14ac:dyDescent="0.25">
      <c r="A43" s="32">
        <v>2022</v>
      </c>
      <c r="B43" s="32">
        <v>1.2</v>
      </c>
      <c r="C43" s="36">
        <v>141.88</v>
      </c>
      <c r="D43" s="36">
        <v>257.88</v>
      </c>
      <c r="E43" s="36">
        <v>73.680000000000007</v>
      </c>
      <c r="F43" s="32">
        <v>0</v>
      </c>
      <c r="G43" s="32">
        <v>0</v>
      </c>
      <c r="H43" s="32">
        <v>0</v>
      </c>
      <c r="I43" s="32">
        <v>0</v>
      </c>
      <c r="J43" s="36">
        <v>399.76</v>
      </c>
      <c r="K43" s="32">
        <v>2727422</v>
      </c>
      <c r="L43" s="32" t="s">
        <v>2304</v>
      </c>
      <c r="M43" s="32">
        <v>7235</v>
      </c>
      <c r="N43" s="32" t="s">
        <v>2305</v>
      </c>
      <c r="O43" s="32" t="s">
        <v>826</v>
      </c>
      <c r="P43" s="32" t="s">
        <v>643</v>
      </c>
      <c r="Q43" s="32" t="s">
        <v>40</v>
      </c>
      <c r="R43" s="32" t="s">
        <v>70</v>
      </c>
      <c r="S43" s="54" t="s">
        <v>756</v>
      </c>
      <c r="T43" s="32">
        <v>20612</v>
      </c>
      <c r="U43" s="34">
        <v>44995</v>
      </c>
      <c r="V43" s="34">
        <v>44992</v>
      </c>
      <c r="W43" s="32" t="s">
        <v>86</v>
      </c>
      <c r="X43" s="32" t="s">
        <v>52</v>
      </c>
      <c r="Y43" s="32" t="s">
        <v>53</v>
      </c>
      <c r="Z43" s="34">
        <v>44775</v>
      </c>
      <c r="AA43" s="34">
        <v>44792</v>
      </c>
      <c r="AB43" s="32" t="s">
        <v>52</v>
      </c>
      <c r="AC43" s="32" t="s">
        <v>68</v>
      </c>
      <c r="AD43" s="32" t="s">
        <v>2306</v>
      </c>
      <c r="AE43" s="32">
        <v>42</v>
      </c>
      <c r="AF43" s="32" t="s">
        <v>2307</v>
      </c>
      <c r="AG43" s="32" t="s">
        <v>45</v>
      </c>
      <c r="AH43" s="38" t="s">
        <v>46</v>
      </c>
      <c r="AI43" s="33">
        <v>4</v>
      </c>
      <c r="AJ43" s="35">
        <v>184</v>
      </c>
      <c r="AK43" s="35">
        <v>325.79000000000002</v>
      </c>
      <c r="AL43" s="35">
        <v>141.83000000000001</v>
      </c>
      <c r="AM43" s="15" t="s">
        <v>2734</v>
      </c>
      <c r="AN43" s="57" t="s">
        <v>2760</v>
      </c>
      <c r="AP43" s="14">
        <f t="shared" si="0"/>
        <v>0.54794520547945202</v>
      </c>
    </row>
    <row r="44" spans="1:60" ht="60" x14ac:dyDescent="0.25">
      <c r="A44" s="32">
        <v>2021</v>
      </c>
      <c r="B44" s="32">
        <v>1.5</v>
      </c>
      <c r="C44" s="36">
        <v>141.88</v>
      </c>
      <c r="D44" s="36">
        <v>257.88</v>
      </c>
      <c r="E44" s="36">
        <v>73.680000000000007</v>
      </c>
      <c r="F44" s="32">
        <v>0</v>
      </c>
      <c r="G44" s="32">
        <v>0</v>
      </c>
      <c r="H44" s="32">
        <v>0</v>
      </c>
      <c r="I44" s="32">
        <v>0</v>
      </c>
      <c r="J44" s="36">
        <v>399.76</v>
      </c>
      <c r="K44" s="32">
        <v>7159163</v>
      </c>
      <c r="L44" s="32" t="s">
        <v>1675</v>
      </c>
      <c r="M44" s="32">
        <v>4532</v>
      </c>
      <c r="N44" s="32" t="s">
        <v>1676</v>
      </c>
      <c r="O44" s="32" t="s">
        <v>981</v>
      </c>
      <c r="P44" s="32" t="s">
        <v>643</v>
      </c>
      <c r="Q44" s="32" t="s">
        <v>40</v>
      </c>
      <c r="R44" s="32" t="s">
        <v>982</v>
      </c>
      <c r="S44" s="54" t="s">
        <v>756</v>
      </c>
      <c r="T44" s="32">
        <v>11982</v>
      </c>
      <c r="U44" s="34">
        <v>44971</v>
      </c>
      <c r="V44" s="34">
        <v>44952</v>
      </c>
      <c r="W44" s="32" t="s">
        <v>99</v>
      </c>
      <c r="X44" s="32" t="s">
        <v>52</v>
      </c>
      <c r="Y44" s="32" t="s">
        <v>53</v>
      </c>
      <c r="Z44" s="34">
        <v>44271</v>
      </c>
      <c r="AA44" s="34">
        <v>44459</v>
      </c>
      <c r="AB44" s="32" t="s">
        <v>52</v>
      </c>
      <c r="AC44" s="32" t="s">
        <v>44</v>
      </c>
      <c r="AD44" s="32" t="s">
        <v>1677</v>
      </c>
      <c r="AE44" s="32">
        <v>42</v>
      </c>
      <c r="AF44" s="32" t="s">
        <v>1678</v>
      </c>
      <c r="AG44" s="32" t="s">
        <v>45</v>
      </c>
      <c r="AH44" s="38" t="s">
        <v>46</v>
      </c>
      <c r="AI44" s="33">
        <v>5</v>
      </c>
      <c r="AJ44" s="35">
        <v>188.25</v>
      </c>
      <c r="AK44" s="35">
        <v>321.93</v>
      </c>
      <c r="AL44" s="35">
        <v>91.98</v>
      </c>
      <c r="AM44" s="15" t="s">
        <v>2734</v>
      </c>
      <c r="AN44" s="57" t="s">
        <v>2760</v>
      </c>
      <c r="AO44" s="12"/>
      <c r="AP44" s="14">
        <f t="shared" si="0"/>
        <v>1.3506849315068492</v>
      </c>
      <c r="AQ44" s="12"/>
      <c r="AR44" s="12"/>
      <c r="AS44" s="12"/>
      <c r="AT44" s="12"/>
      <c r="AU44" s="12"/>
      <c r="AV44" s="12"/>
      <c r="AW44" s="12"/>
      <c r="AX44" s="12"/>
      <c r="AY44" s="12"/>
      <c r="AZ44" s="12"/>
      <c r="BA44" s="12"/>
      <c r="BB44" s="12"/>
      <c r="BC44" s="12"/>
      <c r="BD44" s="12"/>
      <c r="BE44" s="12"/>
      <c r="BF44" s="12"/>
      <c r="BG44" s="12"/>
      <c r="BH44" s="12"/>
    </row>
    <row r="45" spans="1:60" x14ac:dyDescent="0.25">
      <c r="A45" s="32">
        <v>2021</v>
      </c>
      <c r="B45" s="32">
        <v>1</v>
      </c>
      <c r="C45" s="36">
        <v>141.88</v>
      </c>
      <c r="D45" s="36">
        <v>257.88</v>
      </c>
      <c r="E45" s="36">
        <v>73.680000000000007</v>
      </c>
      <c r="F45" s="32">
        <v>0</v>
      </c>
      <c r="G45" s="32">
        <v>0</v>
      </c>
      <c r="H45" s="32">
        <v>0</v>
      </c>
      <c r="I45" s="32">
        <v>0</v>
      </c>
      <c r="J45" s="36">
        <v>399.76</v>
      </c>
      <c r="K45" s="32">
        <v>7717246</v>
      </c>
      <c r="L45" s="32" t="s">
        <v>463</v>
      </c>
      <c r="M45" s="32">
        <v>20351</v>
      </c>
      <c r="N45" s="32">
        <v>8687062</v>
      </c>
      <c r="O45" s="32" t="s">
        <v>212</v>
      </c>
      <c r="P45" s="32" t="s">
        <v>213</v>
      </c>
      <c r="Q45" s="32" t="s">
        <v>40</v>
      </c>
      <c r="R45" s="32" t="s">
        <v>214</v>
      </c>
      <c r="S45" s="54" t="s">
        <v>95</v>
      </c>
      <c r="T45" s="32">
        <v>15526</v>
      </c>
      <c r="U45" s="34">
        <v>45020</v>
      </c>
      <c r="V45" s="34">
        <v>45003</v>
      </c>
      <c r="W45" s="32" t="s">
        <v>464</v>
      </c>
      <c r="X45" s="32" t="s">
        <v>52</v>
      </c>
      <c r="Y45" s="32" t="s">
        <v>53</v>
      </c>
      <c r="Z45" s="34">
        <v>44508</v>
      </c>
      <c r="AA45" s="34">
        <v>44530</v>
      </c>
      <c r="AB45" s="32" t="s">
        <v>52</v>
      </c>
      <c r="AC45" s="32" t="s">
        <v>44</v>
      </c>
      <c r="AD45" s="32" t="s">
        <v>465</v>
      </c>
      <c r="AE45" s="32">
        <v>42</v>
      </c>
      <c r="AF45" s="32" t="s">
        <v>466</v>
      </c>
      <c r="AG45" s="32" t="s">
        <v>45</v>
      </c>
      <c r="AH45" s="38" t="s">
        <v>46</v>
      </c>
      <c r="AI45" s="33">
        <v>4</v>
      </c>
      <c r="AJ45" s="35">
        <v>134.88</v>
      </c>
      <c r="AK45" s="35">
        <v>314.76</v>
      </c>
      <c r="AL45" s="35">
        <v>130.80000000000001</v>
      </c>
      <c r="AM45" s="15" t="s">
        <v>2734</v>
      </c>
      <c r="AN45" s="56" t="s">
        <v>2736</v>
      </c>
      <c r="AP45" s="14">
        <f t="shared" si="0"/>
        <v>1.295890410958904</v>
      </c>
    </row>
    <row r="46" spans="1:60" ht="60" x14ac:dyDescent="0.25">
      <c r="A46" s="32">
        <v>2020</v>
      </c>
      <c r="B46" s="32">
        <v>1.8</v>
      </c>
      <c r="C46" s="36">
        <v>141.88</v>
      </c>
      <c r="D46" s="36">
        <v>257.88</v>
      </c>
      <c r="E46" s="36">
        <v>73.680000000000007</v>
      </c>
      <c r="F46" s="32">
        <v>0</v>
      </c>
      <c r="G46" s="32">
        <v>0</v>
      </c>
      <c r="H46" s="32">
        <v>0</v>
      </c>
      <c r="I46" s="32">
        <v>0</v>
      </c>
      <c r="J46" s="36">
        <v>399.76</v>
      </c>
      <c r="K46" s="32">
        <v>10474028</v>
      </c>
      <c r="L46" s="32" t="s">
        <v>1505</v>
      </c>
      <c r="M46" s="32">
        <v>7177</v>
      </c>
      <c r="N46" s="32">
        <v>98462001</v>
      </c>
      <c r="O46" s="32" t="s">
        <v>48</v>
      </c>
      <c r="P46" s="32" t="s">
        <v>49</v>
      </c>
      <c r="Q46" s="32" t="s">
        <v>40</v>
      </c>
      <c r="R46" s="32" t="s">
        <v>50</v>
      </c>
      <c r="S46" s="54" t="s">
        <v>756</v>
      </c>
      <c r="T46" s="32">
        <v>32178</v>
      </c>
      <c r="U46" s="34">
        <v>44960</v>
      </c>
      <c r="V46" s="34">
        <v>44958</v>
      </c>
      <c r="W46" s="32" t="s">
        <v>519</v>
      </c>
      <c r="X46" s="32" t="s">
        <v>52</v>
      </c>
      <c r="Y46" s="32" t="s">
        <v>53</v>
      </c>
      <c r="Z46" s="34">
        <v>43887</v>
      </c>
      <c r="AA46" s="34">
        <v>44023</v>
      </c>
      <c r="AB46" s="32" t="s">
        <v>52</v>
      </c>
      <c r="AC46" s="32" t="s">
        <v>44</v>
      </c>
      <c r="AD46" s="32" t="s">
        <v>1506</v>
      </c>
      <c r="AE46" s="32">
        <v>42</v>
      </c>
      <c r="AF46" s="32" t="s">
        <v>1507</v>
      </c>
      <c r="AG46" s="32" t="s">
        <v>45</v>
      </c>
      <c r="AH46" s="38" t="s">
        <v>46</v>
      </c>
      <c r="AI46" s="33">
        <v>4</v>
      </c>
      <c r="AJ46" s="35">
        <v>234</v>
      </c>
      <c r="AK46" s="35">
        <v>301.88</v>
      </c>
      <c r="AL46" s="35">
        <v>117.92</v>
      </c>
      <c r="AM46" s="15" t="s">
        <v>2734</v>
      </c>
      <c r="AN46" s="57" t="s">
        <v>2760</v>
      </c>
      <c r="AP46" s="14">
        <f t="shared" si="0"/>
        <v>2.5616438356164384</v>
      </c>
    </row>
    <row r="47" spans="1:60" x14ac:dyDescent="0.25">
      <c r="A47" s="32">
        <v>2021</v>
      </c>
      <c r="B47" s="32">
        <v>2.2000000000000002</v>
      </c>
      <c r="C47" s="36">
        <v>35.47</v>
      </c>
      <c r="D47" s="36">
        <v>64.47</v>
      </c>
      <c r="E47" s="36">
        <v>18.420000000000002</v>
      </c>
      <c r="F47" s="32">
        <v>0</v>
      </c>
      <c r="G47" s="32">
        <v>0</v>
      </c>
      <c r="H47" s="32">
        <v>0</v>
      </c>
      <c r="I47" s="32">
        <v>0</v>
      </c>
      <c r="J47" s="37">
        <v>99.94</v>
      </c>
      <c r="K47" s="32">
        <v>7701491</v>
      </c>
      <c r="L47" s="32" t="s">
        <v>1662</v>
      </c>
      <c r="M47" s="32">
        <v>4788</v>
      </c>
      <c r="N47" s="32" t="s">
        <v>1663</v>
      </c>
      <c r="O47" s="32" t="s">
        <v>774</v>
      </c>
      <c r="P47" s="32" t="s">
        <v>42</v>
      </c>
      <c r="Q47" s="32" t="s">
        <v>40</v>
      </c>
      <c r="R47" s="32" t="s">
        <v>42</v>
      </c>
      <c r="S47" s="54" t="s">
        <v>756</v>
      </c>
      <c r="T47" s="32">
        <v>14184</v>
      </c>
      <c r="U47" s="34">
        <v>45019</v>
      </c>
      <c r="V47" s="34">
        <v>44987</v>
      </c>
      <c r="W47" s="32" t="s">
        <v>121</v>
      </c>
      <c r="X47" s="32" t="s">
        <v>52</v>
      </c>
      <c r="Y47" s="32" t="s">
        <v>53</v>
      </c>
      <c r="Z47" s="34">
        <v>44287</v>
      </c>
      <c r="AA47" s="34">
        <v>44391</v>
      </c>
      <c r="AB47" s="32" t="s">
        <v>52</v>
      </c>
      <c r="AC47" s="32" t="s">
        <v>44</v>
      </c>
      <c r="AD47" s="32" t="s">
        <v>1664</v>
      </c>
      <c r="AE47" s="32">
        <v>42</v>
      </c>
      <c r="AF47" s="32" t="s">
        <v>1665</v>
      </c>
      <c r="AG47" s="32" t="s">
        <v>45</v>
      </c>
      <c r="AH47" s="38" t="s">
        <v>46</v>
      </c>
      <c r="AI47" s="33">
        <v>1</v>
      </c>
      <c r="AJ47" s="35">
        <v>215.25</v>
      </c>
      <c r="AK47" s="35">
        <v>296.91000000000003</v>
      </c>
      <c r="AL47" s="35">
        <v>112.95</v>
      </c>
      <c r="AN47" s="19"/>
      <c r="AO47" s="12"/>
      <c r="AP47" s="14">
        <f t="shared" si="0"/>
        <v>1.6328767123287671</v>
      </c>
      <c r="AQ47" s="12"/>
      <c r="AR47" s="12"/>
      <c r="AS47" s="12"/>
      <c r="AT47" s="12"/>
      <c r="AU47" s="12"/>
      <c r="AV47" s="12"/>
      <c r="AW47" s="12"/>
      <c r="AX47" s="12"/>
      <c r="AY47" s="12"/>
      <c r="AZ47" s="12"/>
      <c r="BA47" s="12"/>
      <c r="BB47" s="12"/>
      <c r="BC47" s="12"/>
      <c r="BD47" s="12"/>
      <c r="BE47" s="12"/>
      <c r="BF47" s="12"/>
      <c r="BG47" s="12"/>
      <c r="BH47" s="12"/>
    </row>
    <row r="48" spans="1:60" ht="60" x14ac:dyDescent="0.25">
      <c r="A48" s="32">
        <v>2021</v>
      </c>
      <c r="B48" s="32">
        <v>2.2000000000000002</v>
      </c>
      <c r="C48" s="36">
        <v>106.41</v>
      </c>
      <c r="D48" s="36">
        <v>193.41</v>
      </c>
      <c r="E48" s="36">
        <v>55.26</v>
      </c>
      <c r="F48" s="32">
        <v>0</v>
      </c>
      <c r="G48" s="32">
        <v>0</v>
      </c>
      <c r="H48" s="32">
        <v>0</v>
      </c>
      <c r="I48" s="32">
        <v>0</v>
      </c>
      <c r="J48" s="37">
        <v>299.82</v>
      </c>
      <c r="K48" s="32">
        <v>7701491</v>
      </c>
      <c r="L48" s="32" t="s">
        <v>1662</v>
      </c>
      <c r="M48" s="32">
        <v>4788</v>
      </c>
      <c r="N48" s="32" t="s">
        <v>1663</v>
      </c>
      <c r="O48" s="32" t="s">
        <v>774</v>
      </c>
      <c r="P48" s="32" t="s">
        <v>42</v>
      </c>
      <c r="Q48" s="32" t="s">
        <v>40</v>
      </c>
      <c r="R48" s="32" t="s">
        <v>42</v>
      </c>
      <c r="S48" s="54" t="s">
        <v>756</v>
      </c>
      <c r="T48" s="32">
        <v>14184</v>
      </c>
      <c r="U48" s="34">
        <v>45019</v>
      </c>
      <c r="V48" s="34">
        <v>44987</v>
      </c>
      <c r="W48" s="32" t="s">
        <v>121</v>
      </c>
      <c r="X48" s="32" t="s">
        <v>52</v>
      </c>
      <c r="Y48" s="32" t="s">
        <v>53</v>
      </c>
      <c r="Z48" s="34">
        <v>44287</v>
      </c>
      <c r="AA48" s="34">
        <v>44391</v>
      </c>
      <c r="AB48" s="32" t="s">
        <v>52</v>
      </c>
      <c r="AC48" s="32" t="s">
        <v>44</v>
      </c>
      <c r="AD48" s="32" t="s">
        <v>1664</v>
      </c>
      <c r="AE48" s="32">
        <v>42</v>
      </c>
      <c r="AF48" s="32" t="s">
        <v>1665</v>
      </c>
      <c r="AG48" s="32" t="s">
        <v>45</v>
      </c>
      <c r="AH48" s="38" t="s">
        <v>46</v>
      </c>
      <c r="AI48" s="33">
        <v>3</v>
      </c>
      <c r="AJ48" s="35">
        <v>215.25</v>
      </c>
      <c r="AK48" s="35">
        <v>296.91000000000003</v>
      </c>
      <c r="AL48" s="35">
        <v>112.95</v>
      </c>
      <c r="AM48" s="15" t="s">
        <v>2734</v>
      </c>
      <c r="AN48" s="57" t="s">
        <v>2760</v>
      </c>
      <c r="AP48" s="14">
        <f t="shared" si="0"/>
        <v>1.6328767123287671</v>
      </c>
    </row>
    <row r="49" spans="1:60" ht="60" x14ac:dyDescent="0.25">
      <c r="A49" s="32">
        <v>2021</v>
      </c>
      <c r="B49" s="32">
        <v>1.3</v>
      </c>
      <c r="C49" s="36">
        <v>141.88</v>
      </c>
      <c r="D49" s="36">
        <v>257.88</v>
      </c>
      <c r="E49" s="36">
        <v>73.680000000000007</v>
      </c>
      <c r="F49" s="32">
        <v>0</v>
      </c>
      <c r="G49" s="32">
        <v>0</v>
      </c>
      <c r="H49" s="32">
        <v>0</v>
      </c>
      <c r="I49" s="32">
        <v>0</v>
      </c>
      <c r="J49" s="36">
        <v>399.76</v>
      </c>
      <c r="K49" s="32">
        <v>7231941</v>
      </c>
      <c r="L49" s="32" t="s">
        <v>1642</v>
      </c>
      <c r="M49" s="32">
        <v>9423</v>
      </c>
      <c r="N49" s="32">
        <v>60266001</v>
      </c>
      <c r="O49" s="32" t="s">
        <v>107</v>
      </c>
      <c r="P49" s="32" t="s">
        <v>39</v>
      </c>
      <c r="Q49" s="32" t="s">
        <v>40</v>
      </c>
      <c r="R49" s="32" t="s">
        <v>105</v>
      </c>
      <c r="S49" s="54" t="s">
        <v>750</v>
      </c>
      <c r="T49" s="32">
        <v>3037</v>
      </c>
      <c r="U49" s="34">
        <v>44978</v>
      </c>
      <c r="V49" s="34">
        <v>44964</v>
      </c>
      <c r="W49" s="32" t="s">
        <v>81</v>
      </c>
      <c r="X49" s="32" t="s">
        <v>52</v>
      </c>
      <c r="Y49" s="32" t="s">
        <v>53</v>
      </c>
      <c r="Z49" s="34">
        <v>44376</v>
      </c>
      <c r="AA49" s="34">
        <v>44394</v>
      </c>
      <c r="AB49" s="32" t="s">
        <v>52</v>
      </c>
      <c r="AC49" s="32" t="s">
        <v>44</v>
      </c>
      <c r="AD49" s="32" t="s">
        <v>1643</v>
      </c>
      <c r="AE49" s="32">
        <v>42</v>
      </c>
      <c r="AF49" s="32" t="s">
        <v>1644</v>
      </c>
      <c r="AG49" s="32" t="s">
        <v>45</v>
      </c>
      <c r="AH49" s="38" t="s">
        <v>46</v>
      </c>
      <c r="AI49" s="33">
        <v>4</v>
      </c>
      <c r="AJ49" s="35">
        <v>148.94</v>
      </c>
      <c r="AK49" s="35">
        <v>296.54000000000002</v>
      </c>
      <c r="AL49" s="35">
        <v>112.58</v>
      </c>
      <c r="AM49" s="15" t="s">
        <v>2734</v>
      </c>
      <c r="AN49" s="57" t="s">
        <v>2760</v>
      </c>
      <c r="AO49" s="12"/>
      <c r="AP49" s="14">
        <f t="shared" si="0"/>
        <v>1.5616438356164384</v>
      </c>
      <c r="AQ49" s="12"/>
      <c r="AR49" s="12"/>
      <c r="AS49" s="12"/>
      <c r="AT49" s="12"/>
      <c r="AU49" s="12"/>
      <c r="AV49" s="12"/>
      <c r="AW49" s="12"/>
      <c r="AX49" s="12"/>
      <c r="AY49" s="12"/>
      <c r="AZ49" s="12"/>
      <c r="BA49" s="12"/>
      <c r="BB49" s="12"/>
      <c r="BC49" s="12"/>
      <c r="BD49" s="12"/>
      <c r="BE49" s="12"/>
      <c r="BF49" s="12"/>
      <c r="BG49" s="12"/>
      <c r="BH49" s="12"/>
    </row>
    <row r="50" spans="1:60" ht="60" x14ac:dyDescent="0.25">
      <c r="A50" s="32">
        <v>2022</v>
      </c>
      <c r="B50" s="32">
        <v>1.5</v>
      </c>
      <c r="C50" s="36">
        <v>106.41</v>
      </c>
      <c r="D50" s="36">
        <v>193.41</v>
      </c>
      <c r="E50" s="36">
        <v>55.26</v>
      </c>
      <c r="F50" s="32">
        <v>0</v>
      </c>
      <c r="G50" s="32">
        <v>0</v>
      </c>
      <c r="H50" s="32">
        <v>0</v>
      </c>
      <c r="I50" s="32">
        <v>0</v>
      </c>
      <c r="J50" s="37">
        <v>299.82</v>
      </c>
      <c r="K50" s="32">
        <v>2844166</v>
      </c>
      <c r="L50" s="32" t="s">
        <v>2144</v>
      </c>
      <c r="M50" s="32">
        <v>20318</v>
      </c>
      <c r="N50" s="32">
        <v>746601</v>
      </c>
      <c r="O50" s="32" t="s">
        <v>48</v>
      </c>
      <c r="P50" s="32" t="s">
        <v>49</v>
      </c>
      <c r="Q50" s="32" t="s">
        <v>40</v>
      </c>
      <c r="R50" s="32" t="s">
        <v>50</v>
      </c>
      <c r="S50" s="54" t="s">
        <v>756</v>
      </c>
      <c r="T50" s="32">
        <v>13922</v>
      </c>
      <c r="U50" s="34">
        <v>45007</v>
      </c>
      <c r="V50" s="34">
        <v>44999</v>
      </c>
      <c r="W50" s="32" t="s">
        <v>85</v>
      </c>
      <c r="X50" s="32" t="s">
        <v>52</v>
      </c>
      <c r="Y50" s="32" t="s">
        <v>53</v>
      </c>
      <c r="Z50" s="34">
        <v>44685</v>
      </c>
      <c r="AA50" s="34">
        <v>44718</v>
      </c>
      <c r="AB50" s="32" t="s">
        <v>52</v>
      </c>
      <c r="AC50" s="32" t="s">
        <v>44</v>
      </c>
      <c r="AD50" s="32" t="s">
        <v>2145</v>
      </c>
      <c r="AE50" s="32">
        <v>42</v>
      </c>
      <c r="AF50" s="32" t="s">
        <v>2146</v>
      </c>
      <c r="AG50" s="32" t="s">
        <v>45</v>
      </c>
      <c r="AH50" s="38" t="s">
        <v>46</v>
      </c>
      <c r="AI50" s="33">
        <v>3</v>
      </c>
      <c r="AJ50" s="35">
        <v>190.5</v>
      </c>
      <c r="AK50" s="35">
        <v>281.13</v>
      </c>
      <c r="AL50" s="35">
        <v>119.56</v>
      </c>
      <c r="AM50" s="15" t="s">
        <v>2734</v>
      </c>
      <c r="AN50" s="57" t="s">
        <v>2760</v>
      </c>
      <c r="AO50" s="12"/>
      <c r="AP50" s="14">
        <f t="shared" si="0"/>
        <v>0.76986301369863008</v>
      </c>
      <c r="AQ50" s="12"/>
      <c r="AR50" s="12"/>
      <c r="AS50" s="12"/>
      <c r="AT50" s="12"/>
      <c r="AU50" s="12"/>
      <c r="AV50" s="12"/>
      <c r="AW50" s="12"/>
      <c r="AX50" s="12"/>
      <c r="AY50" s="12"/>
      <c r="AZ50" s="12"/>
      <c r="BA50" s="12"/>
      <c r="BB50" s="12"/>
      <c r="BC50" s="12"/>
      <c r="BD50" s="12"/>
      <c r="BE50" s="12"/>
      <c r="BF50" s="12"/>
      <c r="BG50" s="12"/>
      <c r="BH50" s="12"/>
    </row>
    <row r="51" spans="1:60" ht="60" x14ac:dyDescent="0.25">
      <c r="A51" s="32">
        <v>2020</v>
      </c>
      <c r="B51" s="32">
        <v>1.7</v>
      </c>
      <c r="C51" s="36">
        <v>141.88</v>
      </c>
      <c r="D51" s="36">
        <v>257.88</v>
      </c>
      <c r="E51" s="36">
        <v>73.680000000000007</v>
      </c>
      <c r="F51" s="32">
        <v>0</v>
      </c>
      <c r="G51" s="32">
        <v>0</v>
      </c>
      <c r="H51" s="32">
        <v>0</v>
      </c>
      <c r="I51" s="32">
        <v>0</v>
      </c>
      <c r="J51" s="36">
        <v>399.76</v>
      </c>
      <c r="K51" s="32">
        <v>10989673</v>
      </c>
      <c r="L51" s="32" t="s">
        <v>963</v>
      </c>
      <c r="M51" s="32">
        <v>9443</v>
      </c>
      <c r="N51" s="32" t="s">
        <v>964</v>
      </c>
      <c r="O51" s="32" t="s">
        <v>48</v>
      </c>
      <c r="P51" s="32" t="s">
        <v>49</v>
      </c>
      <c r="Q51" s="32" t="s">
        <v>40</v>
      </c>
      <c r="R51" s="32" t="s">
        <v>50</v>
      </c>
      <c r="S51" s="54" t="s">
        <v>756</v>
      </c>
      <c r="T51" s="32">
        <v>12805</v>
      </c>
      <c r="U51" s="34">
        <v>45019</v>
      </c>
      <c r="V51" s="34">
        <v>44937</v>
      </c>
      <c r="W51" s="32" t="s">
        <v>110</v>
      </c>
      <c r="X51" s="32" t="s">
        <v>52</v>
      </c>
      <c r="Y51" s="32" t="s">
        <v>53</v>
      </c>
      <c r="Z51" s="34">
        <v>44022</v>
      </c>
      <c r="AA51" s="34">
        <v>44048</v>
      </c>
      <c r="AB51" s="32" t="s">
        <v>52</v>
      </c>
      <c r="AC51" s="32" t="s">
        <v>44</v>
      </c>
      <c r="AD51" s="32" t="s">
        <v>965</v>
      </c>
      <c r="AE51" s="32">
        <v>42</v>
      </c>
      <c r="AF51" s="32" t="s">
        <v>966</v>
      </c>
      <c r="AG51" s="32" t="s">
        <v>45</v>
      </c>
      <c r="AH51" s="38" t="s">
        <v>46</v>
      </c>
      <c r="AI51" s="33">
        <v>4</v>
      </c>
      <c r="AJ51" s="35">
        <v>184.04</v>
      </c>
      <c r="AK51" s="35">
        <v>257.54000000000002</v>
      </c>
      <c r="AL51" s="35">
        <v>73.58</v>
      </c>
      <c r="AM51" s="15" t="s">
        <v>2734</v>
      </c>
      <c r="AN51" s="57" t="s">
        <v>2760</v>
      </c>
      <c r="AO51" s="12"/>
      <c r="AP51" s="14">
        <f t="shared" si="0"/>
        <v>2.4356164383561643</v>
      </c>
      <c r="AQ51" s="12"/>
      <c r="AR51" s="12"/>
      <c r="AS51" s="12"/>
      <c r="AT51" s="12"/>
      <c r="AU51" s="12"/>
      <c r="AV51" s="12"/>
      <c r="AW51" s="12"/>
      <c r="AX51" s="12"/>
      <c r="AY51" s="12"/>
      <c r="AZ51" s="12"/>
      <c r="BA51" s="12"/>
      <c r="BB51" s="12"/>
      <c r="BC51" s="12"/>
      <c r="BD51" s="12"/>
      <c r="BE51" s="12"/>
      <c r="BF51" s="12"/>
      <c r="BG51" s="12"/>
      <c r="BH51" s="12"/>
    </row>
    <row r="52" spans="1:60" s="12" customFormat="1" ht="60" x14ac:dyDescent="0.25">
      <c r="A52" s="32">
        <v>2021</v>
      </c>
      <c r="B52" s="32">
        <v>1.4</v>
      </c>
      <c r="C52" s="36">
        <v>141.88</v>
      </c>
      <c r="D52" s="36">
        <v>257.88</v>
      </c>
      <c r="E52" s="36">
        <v>73.680000000000007</v>
      </c>
      <c r="F52" s="32">
        <v>0</v>
      </c>
      <c r="G52" s="32">
        <v>0</v>
      </c>
      <c r="H52" s="32">
        <v>0</v>
      </c>
      <c r="I52" s="32">
        <v>0</v>
      </c>
      <c r="J52" s="36">
        <v>399.76</v>
      </c>
      <c r="K52" s="32">
        <v>7614468</v>
      </c>
      <c r="L52" s="32" t="s">
        <v>1878</v>
      </c>
      <c r="M52" s="32">
        <v>5644</v>
      </c>
      <c r="N52" s="32">
        <v>64011</v>
      </c>
      <c r="O52" s="32" t="s">
        <v>48</v>
      </c>
      <c r="P52" s="32" t="s">
        <v>49</v>
      </c>
      <c r="Q52" s="32" t="s">
        <v>40</v>
      </c>
      <c r="R52" s="32" t="s">
        <v>50</v>
      </c>
      <c r="S52" s="54" t="s">
        <v>756</v>
      </c>
      <c r="T52" s="32">
        <v>27986</v>
      </c>
      <c r="U52" s="34">
        <v>45012</v>
      </c>
      <c r="V52" s="34">
        <v>44978</v>
      </c>
      <c r="W52" s="32" t="s">
        <v>1305</v>
      </c>
      <c r="X52" s="32" t="s">
        <v>52</v>
      </c>
      <c r="Y52" s="32" t="s">
        <v>53</v>
      </c>
      <c r="Z52" s="34">
        <v>44252</v>
      </c>
      <c r="AA52" s="34">
        <v>44273</v>
      </c>
      <c r="AB52" s="32" t="s">
        <v>52</v>
      </c>
      <c r="AC52" s="32" t="s">
        <v>44</v>
      </c>
      <c r="AD52" s="32" t="s">
        <v>1879</v>
      </c>
      <c r="AE52" s="32">
        <v>42</v>
      </c>
      <c r="AF52" s="32" t="s">
        <v>1880</v>
      </c>
      <c r="AG52" s="32" t="s">
        <v>45</v>
      </c>
      <c r="AH52" s="38" t="s">
        <v>46</v>
      </c>
      <c r="AI52" s="33">
        <v>4</v>
      </c>
      <c r="AJ52" s="35">
        <v>188.3</v>
      </c>
      <c r="AK52" s="35">
        <v>257.54000000000002</v>
      </c>
      <c r="AL52" s="35">
        <v>73.58</v>
      </c>
      <c r="AM52" s="15" t="s">
        <v>2734</v>
      </c>
      <c r="AN52" s="57" t="s">
        <v>2760</v>
      </c>
      <c r="AP52" s="14">
        <f t="shared" si="0"/>
        <v>1.9315068493150684</v>
      </c>
    </row>
    <row r="53" spans="1:60" ht="60" x14ac:dyDescent="0.25">
      <c r="A53" s="32">
        <v>2020</v>
      </c>
      <c r="B53" s="32">
        <v>1.2</v>
      </c>
      <c r="C53" s="36">
        <v>106.41</v>
      </c>
      <c r="D53" s="36">
        <v>193.41</v>
      </c>
      <c r="E53" s="36">
        <v>55.26</v>
      </c>
      <c r="F53" s="32">
        <v>0</v>
      </c>
      <c r="G53" s="32">
        <v>0</v>
      </c>
      <c r="H53" s="32">
        <v>0</v>
      </c>
      <c r="I53" s="32">
        <v>0</v>
      </c>
      <c r="J53" s="37">
        <v>299.82</v>
      </c>
      <c r="K53" s="32">
        <v>10843517</v>
      </c>
      <c r="L53" s="32" t="s">
        <v>1348</v>
      </c>
      <c r="M53" s="32">
        <v>5947</v>
      </c>
      <c r="N53" s="32" t="s">
        <v>1349</v>
      </c>
      <c r="O53" s="32" t="s">
        <v>981</v>
      </c>
      <c r="P53" s="32" t="s">
        <v>643</v>
      </c>
      <c r="Q53" s="32" t="s">
        <v>40</v>
      </c>
      <c r="R53" s="32" t="s">
        <v>982</v>
      </c>
      <c r="S53" s="54" t="s">
        <v>756</v>
      </c>
      <c r="T53" s="32">
        <v>34054</v>
      </c>
      <c r="U53" s="34">
        <v>45001</v>
      </c>
      <c r="V53" s="34">
        <v>44986</v>
      </c>
      <c r="W53" s="32" t="s">
        <v>1260</v>
      </c>
      <c r="X53" s="32" t="s">
        <v>52</v>
      </c>
      <c r="Y53" s="32" t="s">
        <v>53</v>
      </c>
      <c r="Z53" s="34">
        <v>44087</v>
      </c>
      <c r="AA53" s="34">
        <v>44165</v>
      </c>
      <c r="AB53" s="32" t="s">
        <v>52</v>
      </c>
      <c r="AC53" s="32" t="s">
        <v>44</v>
      </c>
      <c r="AD53" s="32" t="s">
        <v>1350</v>
      </c>
      <c r="AE53" s="32">
        <v>42</v>
      </c>
      <c r="AF53" s="32" t="s">
        <v>1351</v>
      </c>
      <c r="AG53" s="32" t="s">
        <v>45</v>
      </c>
      <c r="AH53" s="38" t="s">
        <v>46</v>
      </c>
      <c r="AI53" s="33">
        <v>3</v>
      </c>
      <c r="AJ53" s="35">
        <v>170.4</v>
      </c>
      <c r="AK53" s="35">
        <v>245.86</v>
      </c>
      <c r="AL53" s="35">
        <v>107.89</v>
      </c>
      <c r="AM53" s="15" t="s">
        <v>2734</v>
      </c>
      <c r="AN53" s="57" t="s">
        <v>2760</v>
      </c>
      <c r="AP53" s="14">
        <f t="shared" si="0"/>
        <v>2.2493150684931509</v>
      </c>
    </row>
    <row r="54" spans="1:60" s="12" customFormat="1" ht="75" x14ac:dyDescent="0.25">
      <c r="A54" s="32">
        <v>2022</v>
      </c>
      <c r="B54" s="32">
        <v>1.2</v>
      </c>
      <c r="C54" s="36">
        <v>106.41</v>
      </c>
      <c r="D54" s="36">
        <v>193.41</v>
      </c>
      <c r="E54" s="36">
        <v>55.26</v>
      </c>
      <c r="F54" s="32">
        <v>0</v>
      </c>
      <c r="G54" s="32">
        <v>0</v>
      </c>
      <c r="H54" s="32">
        <v>0</v>
      </c>
      <c r="I54" s="32">
        <v>0</v>
      </c>
      <c r="J54" s="37">
        <v>299.82</v>
      </c>
      <c r="K54" s="32">
        <v>2689741</v>
      </c>
      <c r="L54" s="32" t="s">
        <v>1997</v>
      </c>
      <c r="M54" s="32">
        <v>3271</v>
      </c>
      <c r="N54" s="32" t="s">
        <v>1998</v>
      </c>
      <c r="O54" s="32" t="s">
        <v>48</v>
      </c>
      <c r="P54" s="32" t="s">
        <v>49</v>
      </c>
      <c r="Q54" s="32" t="s">
        <v>40</v>
      </c>
      <c r="R54" s="32" t="s">
        <v>50</v>
      </c>
      <c r="S54" s="54" t="s">
        <v>756</v>
      </c>
      <c r="T54" s="32">
        <v>31686</v>
      </c>
      <c r="U54" s="34">
        <v>44993</v>
      </c>
      <c r="V54" s="34">
        <v>44991</v>
      </c>
      <c r="W54" s="32" t="s">
        <v>69</v>
      </c>
      <c r="X54" s="32" t="s">
        <v>52</v>
      </c>
      <c r="Y54" s="32" t="s">
        <v>53</v>
      </c>
      <c r="Z54" s="34">
        <v>44424</v>
      </c>
      <c r="AA54" s="34">
        <v>44443</v>
      </c>
      <c r="AB54" s="32" t="s">
        <v>52</v>
      </c>
      <c r="AC54" s="32" t="s">
        <v>44</v>
      </c>
      <c r="AD54" s="32" t="s">
        <v>1999</v>
      </c>
      <c r="AE54" s="32">
        <v>49</v>
      </c>
      <c r="AF54" s="32" t="s">
        <v>2000</v>
      </c>
      <c r="AG54" s="32" t="s">
        <v>45</v>
      </c>
      <c r="AH54" s="38" t="s">
        <v>46</v>
      </c>
      <c r="AI54" s="33">
        <v>3</v>
      </c>
      <c r="AJ54" s="35">
        <v>182.6</v>
      </c>
      <c r="AK54" s="35">
        <v>241.86</v>
      </c>
      <c r="AL54" s="35">
        <v>103.89</v>
      </c>
      <c r="AM54" s="15" t="s">
        <v>2734</v>
      </c>
      <c r="AN54" s="57" t="s">
        <v>2761</v>
      </c>
      <c r="AP54" s="14">
        <f t="shared" si="0"/>
        <v>1.5013698630136987</v>
      </c>
    </row>
    <row r="55" spans="1:60" x14ac:dyDescent="0.25">
      <c r="A55" s="32">
        <v>2021</v>
      </c>
      <c r="B55" s="32">
        <v>1.3</v>
      </c>
      <c r="C55" s="36">
        <v>70.94</v>
      </c>
      <c r="D55" s="36">
        <v>128.94</v>
      </c>
      <c r="E55" s="36">
        <v>36.840000000000003</v>
      </c>
      <c r="F55" s="32">
        <v>0</v>
      </c>
      <c r="G55" s="32">
        <v>0</v>
      </c>
      <c r="H55" s="32">
        <v>0</v>
      </c>
      <c r="I55" s="32">
        <v>0</v>
      </c>
      <c r="J55" s="37">
        <v>199.88</v>
      </c>
      <c r="K55" s="32">
        <v>7863121</v>
      </c>
      <c r="L55" s="32" t="s">
        <v>1563</v>
      </c>
      <c r="M55" s="32">
        <v>4893</v>
      </c>
      <c r="N55" s="32" t="s">
        <v>1564</v>
      </c>
      <c r="O55" s="32" t="s">
        <v>48</v>
      </c>
      <c r="P55" s="32" t="s">
        <v>49</v>
      </c>
      <c r="Q55" s="32" t="s">
        <v>40</v>
      </c>
      <c r="R55" s="32" t="s">
        <v>50</v>
      </c>
      <c r="S55" s="54" t="s">
        <v>756</v>
      </c>
      <c r="T55" s="32">
        <v>32199</v>
      </c>
      <c r="U55" s="34">
        <v>45035</v>
      </c>
      <c r="V55" s="34">
        <v>45033</v>
      </c>
      <c r="W55" s="32" t="s">
        <v>69</v>
      </c>
      <c r="X55" s="32" t="s">
        <v>52</v>
      </c>
      <c r="Y55" s="32" t="s">
        <v>53</v>
      </c>
      <c r="Z55" s="34">
        <v>44223</v>
      </c>
      <c r="AA55" s="34">
        <v>44240</v>
      </c>
      <c r="AB55" s="32" t="s">
        <v>52</v>
      </c>
      <c r="AC55" s="32" t="s">
        <v>44</v>
      </c>
      <c r="AD55" s="32" t="s">
        <v>1565</v>
      </c>
      <c r="AE55" s="32">
        <v>42</v>
      </c>
      <c r="AF55" s="32" t="s">
        <v>1566</v>
      </c>
      <c r="AG55" s="32" t="s">
        <v>45</v>
      </c>
      <c r="AH55" s="38" t="s">
        <v>46</v>
      </c>
      <c r="AI55" s="33">
        <v>2</v>
      </c>
      <c r="AJ55" s="35">
        <v>201.62</v>
      </c>
      <c r="AK55" s="35">
        <v>237.95</v>
      </c>
      <c r="AL55" s="35">
        <v>145.97</v>
      </c>
      <c r="AN55" s="19"/>
      <c r="AP55" s="14">
        <f t="shared" si="0"/>
        <v>2.1726027397260275</v>
      </c>
    </row>
    <row r="56" spans="1:60" ht="60" x14ac:dyDescent="0.25">
      <c r="A56" s="32">
        <v>2021</v>
      </c>
      <c r="B56" s="32">
        <v>1.2</v>
      </c>
      <c r="C56" s="36">
        <v>106.41</v>
      </c>
      <c r="D56" s="36">
        <v>193.41</v>
      </c>
      <c r="E56" s="36">
        <v>55.26</v>
      </c>
      <c r="F56" s="32">
        <v>0</v>
      </c>
      <c r="G56" s="32">
        <v>0</v>
      </c>
      <c r="H56" s="32">
        <v>0</v>
      </c>
      <c r="I56" s="32">
        <v>0</v>
      </c>
      <c r="J56" s="37">
        <v>299.82</v>
      </c>
      <c r="K56" s="32">
        <v>7750484</v>
      </c>
      <c r="L56" s="32" t="s">
        <v>1874</v>
      </c>
      <c r="M56" s="32">
        <v>4868</v>
      </c>
      <c r="N56" s="32" t="s">
        <v>1875</v>
      </c>
      <c r="O56" s="32" t="s">
        <v>48</v>
      </c>
      <c r="P56" s="32" t="s">
        <v>49</v>
      </c>
      <c r="Q56" s="32" t="s">
        <v>40</v>
      </c>
      <c r="R56" s="32" t="s">
        <v>50</v>
      </c>
      <c r="S56" s="54" t="s">
        <v>756</v>
      </c>
      <c r="T56" s="32">
        <v>12635</v>
      </c>
      <c r="U56" s="34">
        <v>45023</v>
      </c>
      <c r="V56" s="34">
        <v>45020</v>
      </c>
      <c r="W56" s="32" t="s">
        <v>148</v>
      </c>
      <c r="X56" s="32" t="s">
        <v>52</v>
      </c>
      <c r="Y56" s="32" t="s">
        <v>53</v>
      </c>
      <c r="Z56" s="34">
        <v>44302</v>
      </c>
      <c r="AA56" s="34">
        <v>44347</v>
      </c>
      <c r="AB56" s="32" t="s">
        <v>67</v>
      </c>
      <c r="AC56" s="32" t="s">
        <v>44</v>
      </c>
      <c r="AD56" s="32" t="s">
        <v>1876</v>
      </c>
      <c r="AE56" s="32">
        <v>42</v>
      </c>
      <c r="AF56" s="32" t="s">
        <v>1877</v>
      </c>
      <c r="AG56" s="32" t="s">
        <v>45</v>
      </c>
      <c r="AH56" s="38" t="s">
        <v>46</v>
      </c>
      <c r="AI56" s="33">
        <v>3</v>
      </c>
      <c r="AJ56" s="35">
        <v>161.4</v>
      </c>
      <c r="AK56" s="35">
        <v>235.24</v>
      </c>
      <c r="AL56" s="35">
        <v>97.27</v>
      </c>
      <c r="AM56" s="15" t="s">
        <v>2734</v>
      </c>
      <c r="AN56" s="57" t="s">
        <v>2760</v>
      </c>
      <c r="AP56" s="14">
        <f t="shared" si="0"/>
        <v>1.8438356164383563</v>
      </c>
    </row>
    <row r="57" spans="1:60" ht="45" x14ac:dyDescent="0.25">
      <c r="A57" s="32">
        <v>2016</v>
      </c>
      <c r="B57" s="32">
        <v>1.4</v>
      </c>
      <c r="C57" s="36">
        <v>141.88</v>
      </c>
      <c r="D57" s="36">
        <v>257.88</v>
      </c>
      <c r="E57" s="36">
        <v>73.680000000000007</v>
      </c>
      <c r="F57" s="32">
        <v>0</v>
      </c>
      <c r="G57" s="32">
        <v>0</v>
      </c>
      <c r="H57" s="32">
        <v>0</v>
      </c>
      <c r="I57" s="32">
        <v>0</v>
      </c>
      <c r="J57" s="36">
        <v>399.76</v>
      </c>
      <c r="K57" s="32">
        <v>23419199</v>
      </c>
      <c r="L57" s="32" t="s">
        <v>740</v>
      </c>
      <c r="M57" s="32" t="s">
        <v>741</v>
      </c>
      <c r="N57" s="32">
        <v>63167801</v>
      </c>
      <c r="O57" s="32" t="s">
        <v>282</v>
      </c>
      <c r="P57" s="32" t="s">
        <v>283</v>
      </c>
      <c r="Q57" s="32" t="s">
        <v>40</v>
      </c>
      <c r="R57" s="32" t="s">
        <v>105</v>
      </c>
      <c r="S57" s="54" t="s">
        <v>560</v>
      </c>
      <c r="T57" s="32">
        <v>566</v>
      </c>
      <c r="U57" s="34">
        <v>44960</v>
      </c>
      <c r="V57" s="34">
        <v>44916</v>
      </c>
      <c r="W57" s="32" t="s">
        <v>42</v>
      </c>
      <c r="X57" s="32" t="s">
        <v>742</v>
      </c>
      <c r="Y57" s="32" t="s">
        <v>43</v>
      </c>
      <c r="Z57" s="34">
        <v>42219</v>
      </c>
      <c r="AA57" s="31"/>
      <c r="AB57" s="32" t="s">
        <v>742</v>
      </c>
      <c r="AC57" s="32" t="s">
        <v>44</v>
      </c>
      <c r="AD57" s="32" t="s">
        <v>743</v>
      </c>
      <c r="AE57" s="32">
        <v>42</v>
      </c>
      <c r="AF57" s="32" t="s">
        <v>744</v>
      </c>
      <c r="AG57" s="32" t="s">
        <v>45</v>
      </c>
      <c r="AH57" s="38">
        <v>1</v>
      </c>
      <c r="AI57" s="33">
        <v>4</v>
      </c>
      <c r="AJ57" s="35">
        <v>47.18</v>
      </c>
      <c r="AK57" s="35">
        <v>232.36</v>
      </c>
      <c r="AL57" s="35">
        <v>42.83</v>
      </c>
      <c r="AM57" s="15" t="s">
        <v>2734</v>
      </c>
      <c r="AN57" s="57" t="s">
        <v>2762</v>
      </c>
      <c r="AO57" s="12"/>
      <c r="AP57" s="14">
        <f t="shared" si="0"/>
        <v>123.05753424657534</v>
      </c>
      <c r="AQ57" s="12"/>
      <c r="AR57" s="12"/>
      <c r="AS57" s="12"/>
      <c r="AT57" s="12"/>
      <c r="AU57" s="12"/>
      <c r="AV57" s="12"/>
      <c r="AW57" s="12"/>
      <c r="AX57" s="12"/>
      <c r="AY57" s="12"/>
      <c r="AZ57" s="12"/>
      <c r="BA57" s="12"/>
      <c r="BB57" s="12"/>
      <c r="BC57" s="12"/>
      <c r="BD57" s="12"/>
      <c r="BE57" s="12"/>
      <c r="BF57" s="12"/>
      <c r="BG57" s="12"/>
      <c r="BH57" s="12"/>
    </row>
    <row r="58" spans="1:60" x14ac:dyDescent="0.25">
      <c r="A58" s="32">
        <v>2022</v>
      </c>
      <c r="B58" s="32">
        <v>0.8</v>
      </c>
      <c r="C58" s="36">
        <v>70.94</v>
      </c>
      <c r="D58" s="36">
        <v>128.94</v>
      </c>
      <c r="E58" s="36">
        <v>36.840000000000003</v>
      </c>
      <c r="F58" s="32">
        <v>0</v>
      </c>
      <c r="G58" s="32">
        <v>0</v>
      </c>
      <c r="H58" s="32">
        <v>0</v>
      </c>
      <c r="I58" s="32">
        <v>0</v>
      </c>
      <c r="J58" s="37">
        <v>199.88</v>
      </c>
      <c r="K58" s="32">
        <v>3111023</v>
      </c>
      <c r="L58" s="32" t="s">
        <v>2337</v>
      </c>
      <c r="M58" s="32">
        <v>4880</v>
      </c>
      <c r="N58" s="32" t="s">
        <v>2338</v>
      </c>
      <c r="O58" s="32" t="s">
        <v>48</v>
      </c>
      <c r="P58" s="32" t="s">
        <v>49</v>
      </c>
      <c r="Q58" s="32" t="s">
        <v>40</v>
      </c>
      <c r="R58" s="32" t="s">
        <v>50</v>
      </c>
      <c r="S58" s="54" t="s">
        <v>756</v>
      </c>
      <c r="T58" s="32">
        <v>25015</v>
      </c>
      <c r="U58" s="34">
        <v>45035</v>
      </c>
      <c r="V58" s="34">
        <v>45026</v>
      </c>
      <c r="W58" s="32" t="s">
        <v>69</v>
      </c>
      <c r="X58" s="32" t="s">
        <v>52</v>
      </c>
      <c r="Y58" s="32" t="s">
        <v>53</v>
      </c>
      <c r="Z58" s="34">
        <v>44494</v>
      </c>
      <c r="AA58" s="34">
        <v>44504</v>
      </c>
      <c r="AB58" s="32" t="s">
        <v>52</v>
      </c>
      <c r="AC58" s="32" t="s">
        <v>44</v>
      </c>
      <c r="AD58" s="32" t="s">
        <v>2339</v>
      </c>
      <c r="AE58" s="32">
        <v>42</v>
      </c>
      <c r="AF58" s="32" t="s">
        <v>2340</v>
      </c>
      <c r="AG58" s="32" t="s">
        <v>45</v>
      </c>
      <c r="AH58" s="38" t="s">
        <v>46</v>
      </c>
      <c r="AI58" s="33">
        <v>2</v>
      </c>
      <c r="AJ58" s="35">
        <v>98.34</v>
      </c>
      <c r="AK58" s="35">
        <v>214.77</v>
      </c>
      <c r="AL58" s="35">
        <v>122.79</v>
      </c>
      <c r="AN58" s="19"/>
      <c r="AP58" s="14">
        <f t="shared" si="0"/>
        <v>1.4301369863013698</v>
      </c>
    </row>
    <row r="59" spans="1:60" ht="60" x14ac:dyDescent="0.25">
      <c r="A59" s="32">
        <v>2022</v>
      </c>
      <c r="B59" s="32">
        <v>1.3</v>
      </c>
      <c r="C59" s="36">
        <v>106.41</v>
      </c>
      <c r="D59" s="36">
        <v>193.41</v>
      </c>
      <c r="E59" s="36">
        <v>55.26</v>
      </c>
      <c r="F59" s="32">
        <v>0</v>
      </c>
      <c r="G59" s="32">
        <v>0</v>
      </c>
      <c r="H59" s="32">
        <v>0</v>
      </c>
      <c r="I59" s="32">
        <v>0</v>
      </c>
      <c r="J59" s="37">
        <v>299.82</v>
      </c>
      <c r="K59" s="32">
        <v>2370811</v>
      </c>
      <c r="L59" s="32" t="s">
        <v>2079</v>
      </c>
      <c r="M59" s="32">
        <v>6672</v>
      </c>
      <c r="N59" s="32">
        <v>9621501</v>
      </c>
      <c r="O59" s="32" t="s">
        <v>48</v>
      </c>
      <c r="P59" s="32" t="s">
        <v>49</v>
      </c>
      <c r="Q59" s="32" t="s">
        <v>40</v>
      </c>
      <c r="R59" s="32" t="s">
        <v>50</v>
      </c>
      <c r="S59" s="54" t="s">
        <v>756</v>
      </c>
      <c r="T59" s="32">
        <v>13332</v>
      </c>
      <c r="U59" s="34">
        <v>44963</v>
      </c>
      <c r="V59" s="34">
        <v>44957</v>
      </c>
      <c r="W59" s="32" t="s">
        <v>130</v>
      </c>
      <c r="X59" s="32" t="s">
        <v>52</v>
      </c>
      <c r="Y59" s="32" t="s">
        <v>53</v>
      </c>
      <c r="Z59" s="34">
        <v>44709</v>
      </c>
      <c r="AA59" s="34">
        <v>44760</v>
      </c>
      <c r="AB59" s="32" t="s">
        <v>52</v>
      </c>
      <c r="AC59" s="32" t="s">
        <v>44</v>
      </c>
      <c r="AD59" s="32" t="s">
        <v>2080</v>
      </c>
      <c r="AE59" s="32">
        <v>42</v>
      </c>
      <c r="AF59" s="32" t="s">
        <v>2081</v>
      </c>
      <c r="AG59" s="32" t="s">
        <v>45</v>
      </c>
      <c r="AH59" s="38" t="s">
        <v>46</v>
      </c>
      <c r="AI59" s="33">
        <v>3</v>
      </c>
      <c r="AJ59" s="35">
        <v>148.29</v>
      </c>
      <c r="AK59" s="35">
        <v>210.54</v>
      </c>
      <c r="AL59" s="35">
        <v>72.569999999999993</v>
      </c>
      <c r="AM59" s="15" t="s">
        <v>2734</v>
      </c>
      <c r="AN59" s="57" t="s">
        <v>2760</v>
      </c>
      <c r="AP59" s="14">
        <f t="shared" si="0"/>
        <v>0.53972602739726028</v>
      </c>
    </row>
    <row r="60" spans="1:60" s="12" customFormat="1" x14ac:dyDescent="0.25">
      <c r="A60" s="32">
        <v>2022</v>
      </c>
      <c r="B60" s="32">
        <v>0.8</v>
      </c>
      <c r="C60" s="36">
        <v>70.94</v>
      </c>
      <c r="D60" s="36">
        <v>128.94</v>
      </c>
      <c r="E60" s="36">
        <v>36.840000000000003</v>
      </c>
      <c r="F60" s="32">
        <v>0</v>
      </c>
      <c r="G60" s="32">
        <v>0</v>
      </c>
      <c r="H60" s="32">
        <v>0</v>
      </c>
      <c r="I60" s="32">
        <v>0</v>
      </c>
      <c r="J60" s="37">
        <v>199.88</v>
      </c>
      <c r="K60" s="32">
        <v>2795030</v>
      </c>
      <c r="L60" s="32" t="s">
        <v>2500</v>
      </c>
      <c r="M60" s="32">
        <v>871</v>
      </c>
      <c r="N60" s="32">
        <v>68393405</v>
      </c>
      <c r="O60" s="32" t="s">
        <v>48</v>
      </c>
      <c r="P60" s="32" t="s">
        <v>49</v>
      </c>
      <c r="Q60" s="32" t="s">
        <v>40</v>
      </c>
      <c r="R60" s="32" t="s">
        <v>50</v>
      </c>
      <c r="S60" s="54" t="s">
        <v>756</v>
      </c>
      <c r="T60" s="32">
        <v>9712</v>
      </c>
      <c r="U60" s="34">
        <v>45002</v>
      </c>
      <c r="V60" s="34">
        <v>44995</v>
      </c>
      <c r="W60" s="32" t="s">
        <v>81</v>
      </c>
      <c r="X60" s="32" t="s">
        <v>52</v>
      </c>
      <c r="Y60" s="32" t="s">
        <v>53</v>
      </c>
      <c r="Z60" s="34">
        <v>44424</v>
      </c>
      <c r="AA60" s="34">
        <v>44510</v>
      </c>
      <c r="AB60" s="32" t="s">
        <v>52</v>
      </c>
      <c r="AC60" s="32" t="s">
        <v>44</v>
      </c>
      <c r="AD60" s="32" t="s">
        <v>2501</v>
      </c>
      <c r="AE60" s="32">
        <v>42</v>
      </c>
      <c r="AF60" s="32" t="s">
        <v>2502</v>
      </c>
      <c r="AG60" s="32" t="s">
        <v>45</v>
      </c>
      <c r="AH60" s="38" t="s">
        <v>46</v>
      </c>
      <c r="AI60" s="33">
        <v>2</v>
      </c>
      <c r="AJ60" s="35">
        <v>152</v>
      </c>
      <c r="AK60" s="35">
        <v>202.72</v>
      </c>
      <c r="AL60" s="35">
        <v>110.74</v>
      </c>
      <c r="AM60" s="15"/>
      <c r="AN60" s="19"/>
      <c r="AO60"/>
      <c r="AP60" s="14">
        <f t="shared" si="0"/>
        <v>1.3287671232876712</v>
      </c>
      <c r="AQ60"/>
      <c r="AR60"/>
      <c r="AS60"/>
      <c r="AT60"/>
      <c r="AU60"/>
      <c r="AV60"/>
      <c r="AW60"/>
      <c r="AX60"/>
      <c r="AY60"/>
      <c r="AZ60"/>
      <c r="BA60"/>
      <c r="BB60"/>
      <c r="BC60"/>
      <c r="BD60"/>
      <c r="BE60"/>
      <c r="BF60"/>
      <c r="BG60"/>
      <c r="BH60"/>
    </row>
    <row r="61" spans="1:60" ht="60" x14ac:dyDescent="0.25">
      <c r="A61" s="32">
        <v>2022</v>
      </c>
      <c r="B61" s="32">
        <v>1.7</v>
      </c>
      <c r="C61" s="36">
        <v>141.88</v>
      </c>
      <c r="D61" s="36">
        <v>257.88</v>
      </c>
      <c r="E61" s="36">
        <v>73.680000000000007</v>
      </c>
      <c r="F61" s="32">
        <v>44.149693419000002</v>
      </c>
      <c r="G61" s="32">
        <v>0</v>
      </c>
      <c r="H61" s="32">
        <v>0</v>
      </c>
      <c r="I61" s="32">
        <v>0</v>
      </c>
      <c r="J61" s="36">
        <v>399.76</v>
      </c>
      <c r="K61" s="32">
        <v>2858681</v>
      </c>
      <c r="L61" s="32" t="s">
        <v>2381</v>
      </c>
      <c r="M61" s="32" t="s">
        <v>150</v>
      </c>
      <c r="N61" s="32">
        <v>29382602</v>
      </c>
      <c r="O61" s="32" t="s">
        <v>1753</v>
      </c>
      <c r="P61" s="32" t="s">
        <v>42</v>
      </c>
      <c r="Q61" s="32" t="s">
        <v>90</v>
      </c>
      <c r="R61" s="32" t="s">
        <v>42</v>
      </c>
      <c r="S61" s="54" t="s">
        <v>756</v>
      </c>
      <c r="T61" s="32">
        <v>32362</v>
      </c>
      <c r="U61" s="34">
        <v>45008</v>
      </c>
      <c r="V61" s="34">
        <v>45007</v>
      </c>
      <c r="W61" s="32" t="s">
        <v>66</v>
      </c>
      <c r="X61" s="32" t="s">
        <v>67</v>
      </c>
      <c r="Y61" s="32" t="s">
        <v>53</v>
      </c>
      <c r="Z61" s="34">
        <v>44517</v>
      </c>
      <c r="AA61" s="34">
        <v>44568</v>
      </c>
      <c r="AB61" s="32" t="s">
        <v>67</v>
      </c>
      <c r="AC61" s="32" t="s">
        <v>44</v>
      </c>
      <c r="AD61" s="32" t="s">
        <v>2382</v>
      </c>
      <c r="AE61" s="32">
        <v>42</v>
      </c>
      <c r="AF61" s="32" t="s">
        <v>2383</v>
      </c>
      <c r="AG61" s="32" t="s">
        <v>45</v>
      </c>
      <c r="AH61" s="38" t="s">
        <v>46</v>
      </c>
      <c r="AI61" s="33">
        <v>4</v>
      </c>
      <c r="AJ61" s="35">
        <v>138.7605403188</v>
      </c>
      <c r="AK61" s="35">
        <v>200.86774948799999</v>
      </c>
      <c r="AL61" s="35">
        <v>57.390785567999998</v>
      </c>
      <c r="AM61" s="15" t="s">
        <v>2734</v>
      </c>
      <c r="AN61" s="57" t="s">
        <v>2760</v>
      </c>
      <c r="AP61" s="14">
        <f t="shared" si="0"/>
        <v>1.2027397260273973</v>
      </c>
    </row>
    <row r="62" spans="1:60" s="12" customFormat="1" x14ac:dyDescent="0.25">
      <c r="A62" s="32">
        <v>2022</v>
      </c>
      <c r="B62" s="32">
        <v>0.6</v>
      </c>
      <c r="C62" s="36">
        <v>70.94</v>
      </c>
      <c r="D62" s="36">
        <v>128.94</v>
      </c>
      <c r="E62" s="36">
        <v>36.840000000000003</v>
      </c>
      <c r="F62" s="32">
        <v>0</v>
      </c>
      <c r="G62" s="32">
        <v>0</v>
      </c>
      <c r="H62" s="32">
        <v>0</v>
      </c>
      <c r="I62" s="32">
        <v>0</v>
      </c>
      <c r="J62" s="37">
        <v>199.88</v>
      </c>
      <c r="K62" s="32">
        <v>2339197</v>
      </c>
      <c r="L62" s="32" t="s">
        <v>2088</v>
      </c>
      <c r="M62" s="32">
        <v>3781</v>
      </c>
      <c r="N62" s="32">
        <v>65346401</v>
      </c>
      <c r="O62" s="32" t="s">
        <v>826</v>
      </c>
      <c r="P62" s="32" t="s">
        <v>643</v>
      </c>
      <c r="Q62" s="32" t="s">
        <v>40</v>
      </c>
      <c r="R62" s="32" t="s">
        <v>70</v>
      </c>
      <c r="S62" s="54" t="s">
        <v>865</v>
      </c>
      <c r="T62" s="32">
        <v>2868</v>
      </c>
      <c r="U62" s="34">
        <v>44959</v>
      </c>
      <c r="V62" s="34">
        <v>44957</v>
      </c>
      <c r="W62" s="32" t="s">
        <v>69</v>
      </c>
      <c r="X62" s="32" t="s">
        <v>52</v>
      </c>
      <c r="Y62" s="32" t="s">
        <v>53</v>
      </c>
      <c r="Z62" s="34">
        <v>44439</v>
      </c>
      <c r="AA62" s="34">
        <v>44460</v>
      </c>
      <c r="AB62" s="32" t="s">
        <v>52</v>
      </c>
      <c r="AC62" s="32" t="s">
        <v>44</v>
      </c>
      <c r="AD62" s="32" t="s">
        <v>2089</v>
      </c>
      <c r="AE62" s="32">
        <v>42</v>
      </c>
      <c r="AF62" s="32" t="s">
        <v>2090</v>
      </c>
      <c r="AG62" s="32" t="s">
        <v>45</v>
      </c>
      <c r="AH62" s="38" t="s">
        <v>46</v>
      </c>
      <c r="AI62" s="33">
        <v>2</v>
      </c>
      <c r="AJ62" s="35">
        <v>74.67</v>
      </c>
      <c r="AK62" s="35">
        <v>195.73</v>
      </c>
      <c r="AL62" s="35">
        <v>103.75</v>
      </c>
      <c r="AM62" s="15"/>
      <c r="AN62" s="19"/>
      <c r="AP62" s="14">
        <f t="shared" si="0"/>
        <v>1.3616438356164384</v>
      </c>
    </row>
    <row r="63" spans="1:60" x14ac:dyDescent="0.25">
      <c r="A63" s="32">
        <v>2022</v>
      </c>
      <c r="B63" s="32">
        <v>0.8</v>
      </c>
      <c r="C63" s="36">
        <v>70.94</v>
      </c>
      <c r="D63" s="36">
        <v>128.94</v>
      </c>
      <c r="E63" s="36">
        <v>36.840000000000003</v>
      </c>
      <c r="F63" s="32">
        <v>0</v>
      </c>
      <c r="G63" s="32">
        <v>0</v>
      </c>
      <c r="H63" s="32">
        <v>0</v>
      </c>
      <c r="I63" s="32">
        <v>0</v>
      </c>
      <c r="J63" s="37">
        <v>199.88</v>
      </c>
      <c r="K63" s="32">
        <v>3111154</v>
      </c>
      <c r="L63" s="32" t="s">
        <v>2443</v>
      </c>
      <c r="M63" s="32">
        <v>5168</v>
      </c>
      <c r="N63" s="32" t="s">
        <v>2444</v>
      </c>
      <c r="O63" s="32" t="s">
        <v>48</v>
      </c>
      <c r="P63" s="32" t="s">
        <v>49</v>
      </c>
      <c r="Q63" s="32" t="s">
        <v>40</v>
      </c>
      <c r="R63" s="32" t="s">
        <v>50</v>
      </c>
      <c r="S63" s="54" t="s">
        <v>756</v>
      </c>
      <c r="T63" s="32">
        <v>33441</v>
      </c>
      <c r="U63" s="34">
        <v>45035</v>
      </c>
      <c r="V63" s="34">
        <v>45028</v>
      </c>
      <c r="W63" s="32" t="s">
        <v>61</v>
      </c>
      <c r="X63" s="32" t="s">
        <v>52</v>
      </c>
      <c r="Y63" s="32" t="s">
        <v>53</v>
      </c>
      <c r="Z63" s="34">
        <v>44423</v>
      </c>
      <c r="AA63" s="34">
        <v>44441</v>
      </c>
      <c r="AB63" s="32" t="s">
        <v>52</v>
      </c>
      <c r="AC63" s="32" t="s">
        <v>44</v>
      </c>
      <c r="AD63" s="32" t="s">
        <v>2445</v>
      </c>
      <c r="AE63" s="32">
        <v>4</v>
      </c>
      <c r="AF63" s="32" t="s">
        <v>2446</v>
      </c>
      <c r="AG63" s="32" t="s">
        <v>45</v>
      </c>
      <c r="AH63" s="38" t="s">
        <v>46</v>
      </c>
      <c r="AI63" s="33">
        <v>2</v>
      </c>
      <c r="AJ63" s="35">
        <v>104.82</v>
      </c>
      <c r="AK63" s="35">
        <v>193.8</v>
      </c>
      <c r="AL63" s="35">
        <v>101.82</v>
      </c>
      <c r="AN63" s="19"/>
      <c r="AP63" s="14">
        <f t="shared" si="0"/>
        <v>1.6082191780821917</v>
      </c>
    </row>
    <row r="64" spans="1:60" ht="60" x14ac:dyDescent="0.25">
      <c r="A64" s="32">
        <v>2021</v>
      </c>
      <c r="B64" s="32">
        <v>1</v>
      </c>
      <c r="C64" s="36">
        <v>106.41</v>
      </c>
      <c r="D64" s="36">
        <v>193.41</v>
      </c>
      <c r="E64" s="36">
        <v>55.26</v>
      </c>
      <c r="F64" s="32">
        <v>0</v>
      </c>
      <c r="G64" s="32">
        <v>0</v>
      </c>
      <c r="H64" s="32">
        <v>0</v>
      </c>
      <c r="I64" s="32">
        <v>0</v>
      </c>
      <c r="J64" s="37">
        <v>299.82</v>
      </c>
      <c r="K64" s="32">
        <v>7608212</v>
      </c>
      <c r="L64" s="32" t="s">
        <v>1653</v>
      </c>
      <c r="M64" s="32">
        <v>2923</v>
      </c>
      <c r="N64" s="32" t="s">
        <v>1654</v>
      </c>
      <c r="O64" s="32" t="s">
        <v>48</v>
      </c>
      <c r="P64" s="32" t="s">
        <v>49</v>
      </c>
      <c r="Q64" s="32" t="s">
        <v>40</v>
      </c>
      <c r="R64" s="32" t="s">
        <v>50</v>
      </c>
      <c r="S64" s="54" t="s">
        <v>756</v>
      </c>
      <c r="T64" s="32">
        <v>29589</v>
      </c>
      <c r="U64" s="34">
        <v>45012</v>
      </c>
      <c r="V64" s="34">
        <v>44998</v>
      </c>
      <c r="W64" s="32" t="s">
        <v>99</v>
      </c>
      <c r="X64" s="32" t="s">
        <v>52</v>
      </c>
      <c r="Y64" s="32" t="s">
        <v>53</v>
      </c>
      <c r="Z64" s="34">
        <v>44245</v>
      </c>
      <c r="AA64" s="34">
        <v>44265</v>
      </c>
      <c r="AB64" s="32" t="s">
        <v>52</v>
      </c>
      <c r="AC64" s="32" t="s">
        <v>44</v>
      </c>
      <c r="AD64" s="32" t="s">
        <v>1655</v>
      </c>
      <c r="AE64" s="32">
        <v>42</v>
      </c>
      <c r="AF64" s="32" t="s">
        <v>1656</v>
      </c>
      <c r="AG64" s="32" t="s">
        <v>45</v>
      </c>
      <c r="AH64" s="38" t="s">
        <v>46</v>
      </c>
      <c r="AI64" s="33">
        <v>3</v>
      </c>
      <c r="AJ64" s="35">
        <v>147.15</v>
      </c>
      <c r="AK64" s="35">
        <v>193.16</v>
      </c>
      <c r="AL64" s="35">
        <v>55.19</v>
      </c>
      <c r="AM64" s="15" t="s">
        <v>2734</v>
      </c>
      <c r="AN64" s="57" t="s">
        <v>2760</v>
      </c>
      <c r="AO64" s="12"/>
      <c r="AP64" s="14">
        <f t="shared" si="0"/>
        <v>2.0082191780821916</v>
      </c>
      <c r="AQ64" s="12"/>
      <c r="AR64" s="12"/>
      <c r="AS64" s="12"/>
      <c r="AT64" s="12"/>
      <c r="AU64" s="12"/>
      <c r="AV64" s="12"/>
      <c r="AW64" s="12"/>
      <c r="AX64" s="12"/>
      <c r="AY64" s="12"/>
      <c r="AZ64" s="12"/>
      <c r="BA64" s="12"/>
      <c r="BB64" s="12"/>
      <c r="BC64" s="12"/>
      <c r="BD64" s="12"/>
      <c r="BE64" s="12"/>
      <c r="BF64" s="12"/>
      <c r="BG64" s="12"/>
      <c r="BH64" s="12"/>
    </row>
    <row r="65" spans="1:60" ht="60" x14ac:dyDescent="0.25">
      <c r="A65" s="32">
        <v>2022</v>
      </c>
      <c r="B65" s="32">
        <v>1</v>
      </c>
      <c r="C65" s="36">
        <v>106.41</v>
      </c>
      <c r="D65" s="36">
        <v>193.41</v>
      </c>
      <c r="E65" s="36">
        <v>55.26</v>
      </c>
      <c r="F65" s="32">
        <v>0</v>
      </c>
      <c r="G65" s="32">
        <v>0</v>
      </c>
      <c r="H65" s="32">
        <v>0</v>
      </c>
      <c r="I65" s="32">
        <v>0</v>
      </c>
      <c r="J65" s="37">
        <v>299.82</v>
      </c>
      <c r="K65" s="32">
        <v>3150949</v>
      </c>
      <c r="L65" s="32" t="s">
        <v>2357</v>
      </c>
      <c r="M65" s="32">
        <v>2608</v>
      </c>
      <c r="N65" s="32">
        <v>8511551</v>
      </c>
      <c r="O65" s="32" t="s">
        <v>2208</v>
      </c>
      <c r="P65" s="32" t="s">
        <v>42</v>
      </c>
      <c r="Q65" s="32" t="s">
        <v>630</v>
      </c>
      <c r="R65" s="32" t="s">
        <v>42</v>
      </c>
      <c r="S65" s="54" t="s">
        <v>756</v>
      </c>
      <c r="T65" s="32">
        <v>15269</v>
      </c>
      <c r="U65" s="34">
        <v>45040</v>
      </c>
      <c r="V65" s="34">
        <v>45037</v>
      </c>
      <c r="W65" s="32" t="s">
        <v>72</v>
      </c>
      <c r="X65" s="32" t="s">
        <v>52</v>
      </c>
      <c r="Y65" s="32" t="s">
        <v>53</v>
      </c>
      <c r="Z65" s="34">
        <v>44427</v>
      </c>
      <c r="AA65" s="34">
        <v>44531</v>
      </c>
      <c r="AB65" s="32" t="s">
        <v>52</v>
      </c>
      <c r="AC65" s="32" t="s">
        <v>68</v>
      </c>
      <c r="AD65" s="32" t="s">
        <v>2358</v>
      </c>
      <c r="AE65" s="32">
        <v>42</v>
      </c>
      <c r="AF65" s="32" t="s">
        <v>2359</v>
      </c>
      <c r="AG65" s="32" t="s">
        <v>45</v>
      </c>
      <c r="AH65" s="38">
        <v>1</v>
      </c>
      <c r="AI65" s="33">
        <v>3</v>
      </c>
      <c r="AJ65" s="35">
        <v>85.78</v>
      </c>
      <c r="AK65" s="35">
        <v>193.16</v>
      </c>
      <c r="AL65" s="35">
        <v>55.19</v>
      </c>
      <c r="AM65" s="15" t="s">
        <v>2734</v>
      </c>
      <c r="AN65" s="57" t="s">
        <v>2760</v>
      </c>
      <c r="AP65" s="14">
        <f t="shared" si="0"/>
        <v>1.3863013698630138</v>
      </c>
    </row>
    <row r="66" spans="1:60" ht="60" x14ac:dyDescent="0.25">
      <c r="A66" s="32">
        <v>2022</v>
      </c>
      <c r="B66" s="32">
        <v>1.2</v>
      </c>
      <c r="C66" s="36">
        <v>106.41</v>
      </c>
      <c r="D66" s="36">
        <v>193.41</v>
      </c>
      <c r="E66" s="36">
        <v>55.26</v>
      </c>
      <c r="F66" s="32">
        <v>0</v>
      </c>
      <c r="G66" s="32">
        <v>0</v>
      </c>
      <c r="H66" s="32">
        <v>0</v>
      </c>
      <c r="I66" s="32">
        <v>0</v>
      </c>
      <c r="J66" s="37">
        <v>299.82</v>
      </c>
      <c r="K66" s="32">
        <v>2522432</v>
      </c>
      <c r="L66" s="32" t="s">
        <v>2480</v>
      </c>
      <c r="M66" s="32">
        <v>4137</v>
      </c>
      <c r="N66" s="32">
        <v>6371511</v>
      </c>
      <c r="O66" s="32" t="s">
        <v>48</v>
      </c>
      <c r="P66" s="32" t="s">
        <v>49</v>
      </c>
      <c r="Q66" s="32" t="s">
        <v>40</v>
      </c>
      <c r="R66" s="32" t="s">
        <v>50</v>
      </c>
      <c r="S66" s="54" t="s">
        <v>756</v>
      </c>
      <c r="T66" s="32">
        <v>16021</v>
      </c>
      <c r="U66" s="34">
        <v>44978</v>
      </c>
      <c r="V66" s="34">
        <v>44965</v>
      </c>
      <c r="W66" s="32" t="s">
        <v>99</v>
      </c>
      <c r="X66" s="32" t="s">
        <v>52</v>
      </c>
      <c r="Y66" s="32" t="s">
        <v>53</v>
      </c>
      <c r="Z66" s="34">
        <v>44674</v>
      </c>
      <c r="AA66" s="34">
        <v>44764</v>
      </c>
      <c r="AB66" s="32" t="s">
        <v>52</v>
      </c>
      <c r="AC66" s="32" t="s">
        <v>44</v>
      </c>
      <c r="AD66" s="32" t="s">
        <v>2481</v>
      </c>
      <c r="AE66" s="32">
        <v>42</v>
      </c>
      <c r="AF66" s="32" t="s">
        <v>2482</v>
      </c>
      <c r="AG66" s="32" t="s">
        <v>45</v>
      </c>
      <c r="AH66" s="38" t="s">
        <v>46</v>
      </c>
      <c r="AI66" s="33">
        <v>3</v>
      </c>
      <c r="AJ66" s="35">
        <v>136.24</v>
      </c>
      <c r="AK66" s="35">
        <v>193.16</v>
      </c>
      <c r="AL66" s="35">
        <v>55.19</v>
      </c>
      <c r="AM66" s="15" t="s">
        <v>2734</v>
      </c>
      <c r="AN66" s="57" t="s">
        <v>2760</v>
      </c>
      <c r="AP66" s="14">
        <f t="shared" ref="AP66:AP129" si="1">SUM(V66-AA66)/365</f>
        <v>0.55068493150684927</v>
      </c>
    </row>
    <row r="67" spans="1:60" ht="60" x14ac:dyDescent="0.25">
      <c r="A67" s="32">
        <v>2022</v>
      </c>
      <c r="B67" s="32">
        <v>1.5</v>
      </c>
      <c r="C67" s="36">
        <v>106.41</v>
      </c>
      <c r="D67" s="36">
        <v>193.41</v>
      </c>
      <c r="E67" s="36">
        <v>55.26</v>
      </c>
      <c r="F67" s="32">
        <v>0</v>
      </c>
      <c r="G67" s="32">
        <v>0</v>
      </c>
      <c r="H67" s="32">
        <v>0</v>
      </c>
      <c r="I67" s="32">
        <v>0</v>
      </c>
      <c r="J67" s="37">
        <v>299.82</v>
      </c>
      <c r="K67" s="32">
        <v>2407303</v>
      </c>
      <c r="L67" s="32" t="s">
        <v>2540</v>
      </c>
      <c r="M67" s="32">
        <v>8373</v>
      </c>
      <c r="N67" s="32">
        <v>16908901</v>
      </c>
      <c r="O67" s="32" t="s">
        <v>48</v>
      </c>
      <c r="P67" s="32" t="s">
        <v>49</v>
      </c>
      <c r="Q67" s="32" t="s">
        <v>40</v>
      </c>
      <c r="R67" s="32" t="s">
        <v>50</v>
      </c>
      <c r="S67" s="54" t="s">
        <v>756</v>
      </c>
      <c r="T67" s="32">
        <v>8500</v>
      </c>
      <c r="U67" s="34">
        <v>44966</v>
      </c>
      <c r="V67" s="34">
        <v>44956</v>
      </c>
      <c r="W67" s="32" t="s">
        <v>99</v>
      </c>
      <c r="X67" s="32" t="s">
        <v>52</v>
      </c>
      <c r="Y67" s="32" t="s">
        <v>53</v>
      </c>
      <c r="Z67" s="34">
        <v>44706</v>
      </c>
      <c r="AA67" s="34">
        <v>44776</v>
      </c>
      <c r="AB67" s="32" t="s">
        <v>52</v>
      </c>
      <c r="AC67" s="32" t="s">
        <v>44</v>
      </c>
      <c r="AD67" s="32" t="s">
        <v>2541</v>
      </c>
      <c r="AE67" s="32">
        <v>42</v>
      </c>
      <c r="AF67" s="32" t="s">
        <v>2542</v>
      </c>
      <c r="AG67" s="32" t="s">
        <v>45</v>
      </c>
      <c r="AH67" s="38">
        <v>1</v>
      </c>
      <c r="AI67" s="33">
        <v>3</v>
      </c>
      <c r="AJ67" s="35">
        <v>175.98</v>
      </c>
      <c r="AK67" s="35">
        <v>193.16</v>
      </c>
      <c r="AL67" s="35">
        <v>55.19</v>
      </c>
      <c r="AM67" s="15" t="s">
        <v>2734</v>
      </c>
      <c r="AN67" s="57" t="s">
        <v>2760</v>
      </c>
      <c r="AP67" s="14">
        <f t="shared" si="1"/>
        <v>0.49315068493150682</v>
      </c>
    </row>
    <row r="68" spans="1:60" x14ac:dyDescent="0.25">
      <c r="A68" s="32">
        <v>2021</v>
      </c>
      <c r="B68" s="32">
        <v>1.2</v>
      </c>
      <c r="C68" s="36">
        <v>70.94</v>
      </c>
      <c r="D68" s="36">
        <v>128.94</v>
      </c>
      <c r="E68" s="36">
        <v>36.840000000000003</v>
      </c>
      <c r="F68" s="32">
        <v>0</v>
      </c>
      <c r="G68" s="32">
        <v>0</v>
      </c>
      <c r="H68" s="32">
        <v>0</v>
      </c>
      <c r="I68" s="32">
        <v>0</v>
      </c>
      <c r="J68" s="37">
        <v>199.88</v>
      </c>
      <c r="K68" s="32">
        <v>7780866</v>
      </c>
      <c r="L68" s="32" t="s">
        <v>1552</v>
      </c>
      <c r="M68" s="32">
        <v>5710</v>
      </c>
      <c r="N68" s="32" t="s">
        <v>1553</v>
      </c>
      <c r="O68" s="32" t="s">
        <v>107</v>
      </c>
      <c r="P68" s="32" t="s">
        <v>39</v>
      </c>
      <c r="Q68" s="32" t="s">
        <v>40</v>
      </c>
      <c r="R68" s="32" t="s">
        <v>105</v>
      </c>
      <c r="S68" s="54" t="s">
        <v>750</v>
      </c>
      <c r="T68" s="32">
        <v>14941</v>
      </c>
      <c r="U68" s="34">
        <v>45027</v>
      </c>
      <c r="V68" s="34">
        <v>45023</v>
      </c>
      <c r="W68" s="32" t="s">
        <v>84</v>
      </c>
      <c r="X68" s="32" t="s">
        <v>52</v>
      </c>
      <c r="Y68" s="32" t="s">
        <v>53</v>
      </c>
      <c r="Z68" s="34">
        <v>44217</v>
      </c>
      <c r="AA68" s="34">
        <v>44272</v>
      </c>
      <c r="AB68" s="32" t="s">
        <v>52</v>
      </c>
      <c r="AC68" s="32" t="s">
        <v>44</v>
      </c>
      <c r="AD68" s="32" t="s">
        <v>1554</v>
      </c>
      <c r="AE68" s="32">
        <v>42</v>
      </c>
      <c r="AF68" s="32" t="s">
        <v>1555</v>
      </c>
      <c r="AG68" s="32" t="s">
        <v>45</v>
      </c>
      <c r="AH68" s="38" t="s">
        <v>46</v>
      </c>
      <c r="AI68" s="33">
        <v>2</v>
      </c>
      <c r="AJ68" s="35">
        <v>199.09</v>
      </c>
      <c r="AK68" s="35">
        <v>190.95</v>
      </c>
      <c r="AL68" s="35">
        <v>98.97</v>
      </c>
      <c r="AN68" s="19"/>
      <c r="AO68" s="12"/>
      <c r="AP68" s="14">
        <f t="shared" si="1"/>
        <v>2.0575342465753423</v>
      </c>
      <c r="AQ68" s="12"/>
      <c r="AR68" s="12"/>
      <c r="AS68" s="12"/>
      <c r="AT68" s="12"/>
      <c r="AU68" s="12"/>
      <c r="AV68" s="12"/>
      <c r="AW68" s="12"/>
      <c r="AX68" s="12"/>
      <c r="AY68" s="12"/>
      <c r="AZ68" s="12"/>
      <c r="BA68" s="12"/>
      <c r="BB68" s="12"/>
      <c r="BC68" s="12"/>
      <c r="BD68" s="12"/>
      <c r="BE68" s="12"/>
      <c r="BF68" s="12"/>
      <c r="BG68" s="12"/>
      <c r="BH68" s="12"/>
    </row>
    <row r="69" spans="1:60" x14ac:dyDescent="0.25">
      <c r="A69" s="32">
        <v>2021</v>
      </c>
      <c r="B69" s="32">
        <v>0.8</v>
      </c>
      <c r="C69" s="36">
        <v>70.94</v>
      </c>
      <c r="D69" s="36">
        <v>128.94</v>
      </c>
      <c r="E69" s="36">
        <v>36.840000000000003</v>
      </c>
      <c r="F69" s="32">
        <v>0</v>
      </c>
      <c r="G69" s="32">
        <v>0</v>
      </c>
      <c r="H69" s="32">
        <v>0</v>
      </c>
      <c r="I69" s="32">
        <v>0</v>
      </c>
      <c r="J69" s="37">
        <v>199.88</v>
      </c>
      <c r="K69" s="32">
        <v>7954187</v>
      </c>
      <c r="L69" s="32" t="s">
        <v>1819</v>
      </c>
      <c r="M69" s="32">
        <v>8186</v>
      </c>
      <c r="N69" s="32" t="s">
        <v>1820</v>
      </c>
      <c r="O69" s="32" t="s">
        <v>774</v>
      </c>
      <c r="P69" s="32" t="s">
        <v>42</v>
      </c>
      <c r="Q69" s="32" t="s">
        <v>40</v>
      </c>
      <c r="R69" s="32" t="s">
        <v>42</v>
      </c>
      <c r="S69" s="54" t="s">
        <v>750</v>
      </c>
      <c r="T69" s="32">
        <v>4578</v>
      </c>
      <c r="U69" s="34">
        <v>45043</v>
      </c>
      <c r="V69" s="34">
        <v>44986</v>
      </c>
      <c r="W69" s="32" t="s">
        <v>108</v>
      </c>
      <c r="X69" s="32" t="s">
        <v>52</v>
      </c>
      <c r="Y69" s="32" t="s">
        <v>53</v>
      </c>
      <c r="Z69" s="34">
        <v>44460</v>
      </c>
      <c r="AA69" s="34">
        <v>44650</v>
      </c>
      <c r="AB69" s="32" t="s">
        <v>52</v>
      </c>
      <c r="AC69" s="32" t="s">
        <v>44</v>
      </c>
      <c r="AD69" s="32" t="s">
        <v>1821</v>
      </c>
      <c r="AE69" s="32">
        <v>42</v>
      </c>
      <c r="AF69" s="32" t="s">
        <v>1822</v>
      </c>
      <c r="AG69" s="32" t="s">
        <v>45</v>
      </c>
      <c r="AH69" s="38">
        <v>1</v>
      </c>
      <c r="AI69" s="33">
        <v>2</v>
      </c>
      <c r="AJ69" s="35">
        <v>148.4</v>
      </c>
      <c r="AK69" s="35">
        <v>190.49</v>
      </c>
      <c r="AL69" s="35">
        <v>98.51</v>
      </c>
      <c r="AP69" s="14">
        <f t="shared" si="1"/>
        <v>0.92054794520547945</v>
      </c>
    </row>
    <row r="70" spans="1:60" x14ac:dyDescent="0.25">
      <c r="A70" s="32">
        <v>2022</v>
      </c>
      <c r="B70" s="32">
        <v>0.8</v>
      </c>
      <c r="C70" s="36">
        <v>70.94</v>
      </c>
      <c r="D70" s="36">
        <v>128.94</v>
      </c>
      <c r="E70" s="36">
        <v>36.840000000000003</v>
      </c>
      <c r="F70" s="32">
        <v>0</v>
      </c>
      <c r="G70" s="32">
        <v>0</v>
      </c>
      <c r="H70" s="32">
        <v>0</v>
      </c>
      <c r="I70" s="32">
        <v>0</v>
      </c>
      <c r="J70" s="37">
        <v>199.88</v>
      </c>
      <c r="K70" s="32">
        <v>2660453</v>
      </c>
      <c r="L70" s="32" t="s">
        <v>2422</v>
      </c>
      <c r="M70" s="32">
        <v>2531</v>
      </c>
      <c r="N70" s="32">
        <v>40042907</v>
      </c>
      <c r="O70" s="32" t="s">
        <v>48</v>
      </c>
      <c r="P70" s="32" t="s">
        <v>49</v>
      </c>
      <c r="Q70" s="32" t="s">
        <v>40</v>
      </c>
      <c r="R70" s="32" t="s">
        <v>50</v>
      </c>
      <c r="S70" s="54" t="s">
        <v>756</v>
      </c>
      <c r="T70" s="32">
        <v>16173</v>
      </c>
      <c r="U70" s="34">
        <v>44991</v>
      </c>
      <c r="V70" s="34">
        <v>44987</v>
      </c>
      <c r="W70" s="32" t="s">
        <v>99</v>
      </c>
      <c r="X70" s="32" t="s">
        <v>52</v>
      </c>
      <c r="Y70" s="32" t="s">
        <v>53</v>
      </c>
      <c r="Z70" s="34">
        <v>44540</v>
      </c>
      <c r="AA70" s="34">
        <v>44590</v>
      </c>
      <c r="AB70" s="32" t="s">
        <v>52</v>
      </c>
      <c r="AC70" s="32" t="s">
        <v>44</v>
      </c>
      <c r="AD70" s="32" t="s">
        <v>2423</v>
      </c>
      <c r="AE70" s="32">
        <v>49</v>
      </c>
      <c r="AF70" s="32" t="s">
        <v>2424</v>
      </c>
      <c r="AG70" s="32" t="s">
        <v>45</v>
      </c>
      <c r="AH70" s="38" t="s">
        <v>46</v>
      </c>
      <c r="AI70" s="33">
        <v>2</v>
      </c>
      <c r="AJ70" s="35">
        <v>142.03</v>
      </c>
      <c r="AK70" s="35">
        <v>188.1</v>
      </c>
      <c r="AL70" s="35">
        <v>96.12</v>
      </c>
      <c r="AN70" s="19"/>
      <c r="AP70" s="14">
        <f t="shared" si="1"/>
        <v>1.0876712328767124</v>
      </c>
    </row>
    <row r="71" spans="1:60" s="12" customFormat="1" x14ac:dyDescent="0.25">
      <c r="A71" s="32">
        <v>2021</v>
      </c>
      <c r="B71" s="32">
        <v>0.6</v>
      </c>
      <c r="C71" s="36">
        <v>70.94</v>
      </c>
      <c r="D71" s="36">
        <v>128.94</v>
      </c>
      <c r="E71" s="36">
        <v>36.840000000000003</v>
      </c>
      <c r="F71" s="32">
        <v>0</v>
      </c>
      <c r="G71" s="32">
        <v>0</v>
      </c>
      <c r="H71" s="32">
        <v>0</v>
      </c>
      <c r="I71" s="32">
        <v>0</v>
      </c>
      <c r="J71" s="37">
        <v>199.88</v>
      </c>
      <c r="K71" s="32">
        <v>7459354</v>
      </c>
      <c r="L71" s="32" t="s">
        <v>315</v>
      </c>
      <c r="M71" s="32">
        <v>1691</v>
      </c>
      <c r="N71" s="32">
        <v>30628901</v>
      </c>
      <c r="O71" s="32" t="s">
        <v>107</v>
      </c>
      <c r="P71" s="32" t="s">
        <v>39</v>
      </c>
      <c r="Q71" s="32" t="s">
        <v>40</v>
      </c>
      <c r="R71" s="32" t="s">
        <v>105</v>
      </c>
      <c r="S71" s="54" t="s">
        <v>196</v>
      </c>
      <c r="T71" s="32">
        <v>11384</v>
      </c>
      <c r="U71" s="34">
        <v>44998</v>
      </c>
      <c r="V71" s="34">
        <v>44988</v>
      </c>
      <c r="W71" s="32" t="s">
        <v>134</v>
      </c>
      <c r="X71" s="32" t="s">
        <v>52</v>
      </c>
      <c r="Y71" s="32" t="s">
        <v>53</v>
      </c>
      <c r="Z71" s="34">
        <v>44169</v>
      </c>
      <c r="AA71" s="34">
        <v>44236</v>
      </c>
      <c r="AB71" s="32" t="s">
        <v>52</v>
      </c>
      <c r="AC71" s="32" t="s">
        <v>44</v>
      </c>
      <c r="AD71" s="32" t="s">
        <v>215</v>
      </c>
      <c r="AE71" s="32">
        <v>42</v>
      </c>
      <c r="AF71" s="32" t="s">
        <v>316</v>
      </c>
      <c r="AG71" s="32" t="s">
        <v>45</v>
      </c>
      <c r="AH71" s="38" t="s">
        <v>46</v>
      </c>
      <c r="AI71" s="33">
        <v>2</v>
      </c>
      <c r="AJ71" s="35">
        <v>110.32</v>
      </c>
      <c r="AK71" s="35">
        <v>183.68</v>
      </c>
      <c r="AL71" s="35">
        <v>91.7</v>
      </c>
      <c r="AM71" s="15" t="s">
        <v>2734</v>
      </c>
      <c r="AN71" s="56" t="s">
        <v>2736</v>
      </c>
      <c r="AP71" s="14">
        <f t="shared" si="1"/>
        <v>2.0602739726027397</v>
      </c>
    </row>
    <row r="72" spans="1:60" ht="60" x14ac:dyDescent="0.25">
      <c r="A72" s="32">
        <v>2022</v>
      </c>
      <c r="B72" s="32">
        <v>1</v>
      </c>
      <c r="C72" s="36">
        <v>106.41</v>
      </c>
      <c r="D72" s="36">
        <v>193.41</v>
      </c>
      <c r="E72" s="36">
        <v>55.26</v>
      </c>
      <c r="F72" s="32">
        <v>33.859995873199999</v>
      </c>
      <c r="G72" s="32">
        <v>0</v>
      </c>
      <c r="H72" s="32">
        <v>0</v>
      </c>
      <c r="I72" s="32">
        <v>0</v>
      </c>
      <c r="J72" s="37">
        <v>299.82</v>
      </c>
      <c r="K72" s="32">
        <v>3174835</v>
      </c>
      <c r="L72" s="32" t="s">
        <v>2529</v>
      </c>
      <c r="M72" s="32" t="s">
        <v>2530</v>
      </c>
      <c r="N72" s="32">
        <v>3817642</v>
      </c>
      <c r="O72" s="32" t="s">
        <v>826</v>
      </c>
      <c r="P72" s="32" t="s">
        <v>643</v>
      </c>
      <c r="Q72" s="32" t="s">
        <v>40</v>
      </c>
      <c r="R72" s="32" t="s">
        <v>70</v>
      </c>
      <c r="S72" s="54" t="s">
        <v>756</v>
      </c>
      <c r="T72" s="32">
        <v>5903</v>
      </c>
      <c r="U72" s="34">
        <v>45042</v>
      </c>
      <c r="V72" s="34">
        <v>45035</v>
      </c>
      <c r="W72" s="32" t="s">
        <v>2531</v>
      </c>
      <c r="X72" s="32" t="s">
        <v>101</v>
      </c>
      <c r="Y72" s="32" t="s">
        <v>53</v>
      </c>
      <c r="Z72" s="34">
        <v>44441</v>
      </c>
      <c r="AA72" s="34">
        <v>44469</v>
      </c>
      <c r="AB72" s="32" t="s">
        <v>101</v>
      </c>
      <c r="AC72" s="32" t="s">
        <v>44</v>
      </c>
      <c r="AD72" s="32" t="s">
        <v>2532</v>
      </c>
      <c r="AE72" s="32">
        <v>28</v>
      </c>
      <c r="AF72" s="32" t="s">
        <v>2533</v>
      </c>
      <c r="AG72" s="32" t="s">
        <v>45</v>
      </c>
      <c r="AH72" s="38" t="s">
        <v>46</v>
      </c>
      <c r="AI72" s="33">
        <v>3</v>
      </c>
      <c r="AJ72" s="35">
        <v>37.647230639999997</v>
      </c>
      <c r="AK72" s="35">
        <v>173.97858176919999</v>
      </c>
      <c r="AL72" s="35">
        <v>49.708234644400001</v>
      </c>
      <c r="AM72" s="15" t="s">
        <v>2734</v>
      </c>
      <c r="AN72" s="57" t="s">
        <v>2760</v>
      </c>
      <c r="AP72" s="14">
        <f t="shared" si="1"/>
        <v>1.5506849315068494</v>
      </c>
    </row>
    <row r="73" spans="1:60" x14ac:dyDescent="0.25">
      <c r="A73" s="32">
        <v>2021</v>
      </c>
      <c r="B73" s="32">
        <v>1</v>
      </c>
      <c r="C73" s="36">
        <v>70.94</v>
      </c>
      <c r="D73" s="36">
        <v>128.94</v>
      </c>
      <c r="E73" s="36">
        <v>36.840000000000003</v>
      </c>
      <c r="F73" s="32">
        <v>0</v>
      </c>
      <c r="G73" s="32">
        <v>0</v>
      </c>
      <c r="H73" s="32">
        <v>0</v>
      </c>
      <c r="I73" s="32">
        <v>0</v>
      </c>
      <c r="J73" s="37">
        <v>199.88</v>
      </c>
      <c r="K73" s="32">
        <v>7663666</v>
      </c>
      <c r="L73" s="32" t="s">
        <v>1870</v>
      </c>
      <c r="M73" s="32">
        <v>9143</v>
      </c>
      <c r="N73" s="32" t="s">
        <v>1871</v>
      </c>
      <c r="O73" s="32" t="s">
        <v>48</v>
      </c>
      <c r="P73" s="32" t="s">
        <v>49</v>
      </c>
      <c r="Q73" s="32" t="s">
        <v>40</v>
      </c>
      <c r="R73" s="32" t="s">
        <v>50</v>
      </c>
      <c r="S73" s="54" t="s">
        <v>756</v>
      </c>
      <c r="T73" s="32">
        <v>18442</v>
      </c>
      <c r="U73" s="34">
        <v>45015</v>
      </c>
      <c r="V73" s="34">
        <v>45006</v>
      </c>
      <c r="W73" s="32" t="s">
        <v>600</v>
      </c>
      <c r="X73" s="32" t="s">
        <v>52</v>
      </c>
      <c r="Y73" s="32" t="s">
        <v>53</v>
      </c>
      <c r="Z73" s="34">
        <v>44154</v>
      </c>
      <c r="AA73" s="34">
        <v>44193</v>
      </c>
      <c r="AB73" s="32" t="s">
        <v>52</v>
      </c>
      <c r="AC73" s="32" t="s">
        <v>44</v>
      </c>
      <c r="AD73" s="32" t="s">
        <v>1872</v>
      </c>
      <c r="AE73" s="32">
        <v>42</v>
      </c>
      <c r="AF73" s="32" t="s">
        <v>1873</v>
      </c>
      <c r="AG73" s="32" t="s">
        <v>45</v>
      </c>
      <c r="AH73" s="38" t="s">
        <v>46</v>
      </c>
      <c r="AI73" s="33">
        <v>2</v>
      </c>
      <c r="AJ73" s="35">
        <v>120</v>
      </c>
      <c r="AK73" s="35">
        <v>172.28</v>
      </c>
      <c r="AL73" s="35">
        <v>80.3</v>
      </c>
      <c r="AN73" s="19"/>
      <c r="AP73" s="14">
        <f t="shared" si="1"/>
        <v>2.2273972602739724</v>
      </c>
    </row>
    <row r="74" spans="1:60" x14ac:dyDescent="0.25">
      <c r="A74" s="32">
        <v>2022</v>
      </c>
      <c r="B74" s="32">
        <v>0.8</v>
      </c>
      <c r="C74" s="36">
        <v>70.94</v>
      </c>
      <c r="D74" s="36">
        <v>128.94</v>
      </c>
      <c r="E74" s="36">
        <v>36.840000000000003</v>
      </c>
      <c r="F74" s="32">
        <v>0</v>
      </c>
      <c r="G74" s="32">
        <v>0</v>
      </c>
      <c r="H74" s="32">
        <v>0</v>
      </c>
      <c r="I74" s="32">
        <v>0</v>
      </c>
      <c r="J74" s="37">
        <v>199.88</v>
      </c>
      <c r="K74" s="32">
        <v>3067722</v>
      </c>
      <c r="L74" s="32" t="s">
        <v>2038</v>
      </c>
      <c r="M74" s="32">
        <v>307</v>
      </c>
      <c r="N74" s="32">
        <v>5509804</v>
      </c>
      <c r="O74" s="32" t="s">
        <v>107</v>
      </c>
      <c r="P74" s="32" t="s">
        <v>39</v>
      </c>
      <c r="Q74" s="32" t="s">
        <v>40</v>
      </c>
      <c r="R74" s="32" t="s">
        <v>105</v>
      </c>
      <c r="S74" s="54" t="s">
        <v>750</v>
      </c>
      <c r="T74" s="32">
        <v>11153</v>
      </c>
      <c r="U74" s="34">
        <v>45030</v>
      </c>
      <c r="V74" s="34">
        <v>45028</v>
      </c>
      <c r="W74" s="32" t="s">
        <v>130</v>
      </c>
      <c r="X74" s="32" t="s">
        <v>52</v>
      </c>
      <c r="Y74" s="32" t="s">
        <v>53</v>
      </c>
      <c r="Z74" s="34">
        <v>44733</v>
      </c>
      <c r="AA74" s="34">
        <v>44796</v>
      </c>
      <c r="AB74" s="32" t="s">
        <v>52</v>
      </c>
      <c r="AC74" s="32" t="s">
        <v>44</v>
      </c>
      <c r="AD74" s="32" t="s">
        <v>584</v>
      </c>
      <c r="AE74" s="32">
        <v>42</v>
      </c>
      <c r="AF74" s="32" t="s">
        <v>2039</v>
      </c>
      <c r="AG74" s="32" t="s">
        <v>45</v>
      </c>
      <c r="AH74" s="38">
        <v>1</v>
      </c>
      <c r="AI74" s="33">
        <v>2</v>
      </c>
      <c r="AJ74" s="35">
        <v>115.65</v>
      </c>
      <c r="AK74" s="35">
        <v>172</v>
      </c>
      <c r="AL74" s="35">
        <v>80.02</v>
      </c>
      <c r="AN74" s="19"/>
      <c r="AO74" s="12"/>
      <c r="AP74" s="14">
        <f t="shared" si="1"/>
        <v>0.63561643835616444</v>
      </c>
      <c r="AQ74" s="12"/>
      <c r="AR74" s="12"/>
      <c r="AS74" s="12"/>
      <c r="AT74" s="12"/>
      <c r="AU74" s="12"/>
      <c r="AV74" s="12"/>
      <c r="AW74" s="12"/>
      <c r="AX74" s="12"/>
      <c r="AY74" s="12"/>
      <c r="AZ74" s="12"/>
      <c r="BA74" s="12"/>
      <c r="BB74" s="12"/>
      <c r="BC74" s="12"/>
      <c r="BD74" s="12"/>
      <c r="BE74" s="12"/>
      <c r="BF74" s="12"/>
      <c r="BG74" s="12"/>
      <c r="BH74" s="12"/>
    </row>
    <row r="75" spans="1:60" x14ac:dyDescent="0.25">
      <c r="A75" s="32">
        <v>2021</v>
      </c>
      <c r="B75" s="32">
        <v>1</v>
      </c>
      <c r="C75" s="36">
        <v>70.94</v>
      </c>
      <c r="D75" s="36">
        <v>128.94</v>
      </c>
      <c r="E75" s="36">
        <v>36.840000000000003</v>
      </c>
      <c r="F75" s="32">
        <v>0</v>
      </c>
      <c r="G75" s="32">
        <v>0</v>
      </c>
      <c r="H75" s="32">
        <v>0</v>
      </c>
      <c r="I75" s="32">
        <v>0</v>
      </c>
      <c r="J75" s="37">
        <v>199.88</v>
      </c>
      <c r="K75" s="32">
        <v>7456767</v>
      </c>
      <c r="L75" s="32" t="s">
        <v>1912</v>
      </c>
      <c r="M75" s="32">
        <v>6411</v>
      </c>
      <c r="N75" s="32">
        <v>77782411</v>
      </c>
      <c r="O75" s="32" t="s">
        <v>48</v>
      </c>
      <c r="P75" s="32" t="s">
        <v>49</v>
      </c>
      <c r="Q75" s="32" t="s">
        <v>40</v>
      </c>
      <c r="R75" s="32" t="s">
        <v>50</v>
      </c>
      <c r="S75" s="54" t="s">
        <v>756</v>
      </c>
      <c r="T75" s="32">
        <v>13802</v>
      </c>
      <c r="U75" s="34">
        <v>44998</v>
      </c>
      <c r="V75" s="34">
        <v>44986</v>
      </c>
      <c r="W75" s="32" t="s">
        <v>79</v>
      </c>
      <c r="X75" s="32" t="s">
        <v>52</v>
      </c>
      <c r="Y75" s="32" t="s">
        <v>53</v>
      </c>
      <c r="Z75" s="34">
        <v>44331</v>
      </c>
      <c r="AA75" s="34">
        <v>44355</v>
      </c>
      <c r="AB75" s="32" t="s">
        <v>52</v>
      </c>
      <c r="AC75" s="32" t="s">
        <v>44</v>
      </c>
      <c r="AD75" s="32" t="s">
        <v>1913</v>
      </c>
      <c r="AE75" s="32">
        <v>42</v>
      </c>
      <c r="AF75" s="32" t="s">
        <v>1914</v>
      </c>
      <c r="AG75" s="32" t="s">
        <v>45</v>
      </c>
      <c r="AH75" s="38" t="s">
        <v>46</v>
      </c>
      <c r="AI75" s="33">
        <v>2</v>
      </c>
      <c r="AJ75" s="35">
        <v>166</v>
      </c>
      <c r="AK75" s="35">
        <v>171.73</v>
      </c>
      <c r="AL75" s="35">
        <v>79.75</v>
      </c>
      <c r="AN75" s="19"/>
      <c r="AO75" s="12"/>
      <c r="AP75" s="14">
        <f t="shared" si="1"/>
        <v>1.7287671232876711</v>
      </c>
      <c r="AQ75" s="12"/>
      <c r="AR75" s="12"/>
      <c r="AS75" s="12"/>
      <c r="AT75" s="12"/>
      <c r="AU75" s="12"/>
      <c r="AV75" s="12"/>
      <c r="AW75" s="12"/>
      <c r="AX75" s="12"/>
      <c r="AY75" s="12"/>
      <c r="AZ75" s="12"/>
      <c r="BA75" s="12"/>
      <c r="BB75" s="12"/>
      <c r="BC75" s="12"/>
      <c r="BD75" s="12"/>
      <c r="BE75" s="12"/>
      <c r="BF75" s="12"/>
      <c r="BG75" s="12"/>
      <c r="BH75" s="12"/>
    </row>
    <row r="76" spans="1:60" x14ac:dyDescent="0.25">
      <c r="A76" s="32">
        <v>2020</v>
      </c>
      <c r="B76" s="32">
        <v>1</v>
      </c>
      <c r="C76" s="36">
        <v>141.88</v>
      </c>
      <c r="D76" s="36">
        <v>257.88</v>
      </c>
      <c r="E76" s="36">
        <v>73.680000000000007</v>
      </c>
      <c r="F76" s="32">
        <v>13.309777929599999</v>
      </c>
      <c r="G76" s="32">
        <v>0</v>
      </c>
      <c r="H76" s="32">
        <v>0</v>
      </c>
      <c r="I76" s="32">
        <v>0</v>
      </c>
      <c r="J76" s="36">
        <v>399.76</v>
      </c>
      <c r="K76" s="32">
        <v>11006275</v>
      </c>
      <c r="L76" s="32" t="s">
        <v>183</v>
      </c>
      <c r="M76" s="32" t="s">
        <v>184</v>
      </c>
      <c r="N76" s="32" t="s">
        <v>185</v>
      </c>
      <c r="O76" s="32" t="s">
        <v>48</v>
      </c>
      <c r="P76" s="32" t="s">
        <v>49</v>
      </c>
      <c r="Q76" s="32" t="s">
        <v>40</v>
      </c>
      <c r="R76" s="32" t="s">
        <v>50</v>
      </c>
      <c r="S76" s="54" t="s">
        <v>95</v>
      </c>
      <c r="T76" s="32">
        <v>23563</v>
      </c>
      <c r="U76" s="34">
        <v>45020</v>
      </c>
      <c r="V76" s="34">
        <v>45020</v>
      </c>
      <c r="W76" s="32" t="s">
        <v>186</v>
      </c>
      <c r="X76" s="32" t="s">
        <v>67</v>
      </c>
      <c r="Y76" s="32" t="s">
        <v>53</v>
      </c>
      <c r="Z76" s="34">
        <v>44053</v>
      </c>
      <c r="AA76" s="34">
        <v>44246</v>
      </c>
      <c r="AB76" s="32" t="s">
        <v>67</v>
      </c>
      <c r="AC76" s="32" t="s">
        <v>44</v>
      </c>
      <c r="AD76" s="32" t="s">
        <v>187</v>
      </c>
      <c r="AE76" s="32">
        <v>42</v>
      </c>
      <c r="AF76" s="32" t="s">
        <v>188</v>
      </c>
      <c r="AG76" s="32" t="s">
        <v>45</v>
      </c>
      <c r="AH76" s="38" t="s">
        <v>46</v>
      </c>
      <c r="AI76" s="33">
        <v>4</v>
      </c>
      <c r="AJ76" s="35">
        <v>95.167964897999994</v>
      </c>
      <c r="AK76" s="35">
        <v>170.9970666804</v>
      </c>
      <c r="AL76" s="35">
        <v>48.858485266800002</v>
      </c>
      <c r="AM76" s="15" t="s">
        <v>2734</v>
      </c>
      <c r="AN76" s="56" t="s">
        <v>2736</v>
      </c>
      <c r="AP76" s="14">
        <f t="shared" si="1"/>
        <v>2.1205479452054794</v>
      </c>
    </row>
    <row r="77" spans="1:60" x14ac:dyDescent="0.25">
      <c r="A77" s="32">
        <v>2021</v>
      </c>
      <c r="B77" s="32">
        <v>1.3</v>
      </c>
      <c r="C77" s="36">
        <v>70.94</v>
      </c>
      <c r="D77" s="36">
        <v>128.94</v>
      </c>
      <c r="E77" s="36">
        <v>36.840000000000003</v>
      </c>
      <c r="F77" s="32">
        <v>0</v>
      </c>
      <c r="G77" s="32">
        <v>0</v>
      </c>
      <c r="H77" s="32">
        <v>0</v>
      </c>
      <c r="I77" s="32">
        <v>0</v>
      </c>
      <c r="J77" s="37">
        <v>199.88</v>
      </c>
      <c r="K77" s="32">
        <v>7376563</v>
      </c>
      <c r="L77" s="32" t="s">
        <v>1604</v>
      </c>
      <c r="M77" s="32">
        <v>9837</v>
      </c>
      <c r="N77" s="32">
        <v>70650903</v>
      </c>
      <c r="O77" s="32" t="s">
        <v>826</v>
      </c>
      <c r="P77" s="32" t="s">
        <v>643</v>
      </c>
      <c r="Q77" s="32" t="s">
        <v>40</v>
      </c>
      <c r="R77" s="32" t="s">
        <v>70</v>
      </c>
      <c r="S77" s="54" t="s">
        <v>756</v>
      </c>
      <c r="T77" s="32">
        <v>8140</v>
      </c>
      <c r="U77" s="34">
        <v>44991</v>
      </c>
      <c r="V77" s="34">
        <v>44984</v>
      </c>
      <c r="W77" s="32" t="s">
        <v>149</v>
      </c>
      <c r="X77" s="32" t="s">
        <v>52</v>
      </c>
      <c r="Y77" s="32" t="s">
        <v>53</v>
      </c>
      <c r="Z77" s="34">
        <v>44236</v>
      </c>
      <c r="AA77" s="34">
        <v>44250</v>
      </c>
      <c r="AB77" s="32" t="s">
        <v>52</v>
      </c>
      <c r="AC77" s="32" t="s">
        <v>44</v>
      </c>
      <c r="AD77" s="32" t="s">
        <v>1605</v>
      </c>
      <c r="AE77" s="32">
        <v>42</v>
      </c>
      <c r="AF77" s="32" t="s">
        <v>1606</v>
      </c>
      <c r="AG77" s="32" t="s">
        <v>45</v>
      </c>
      <c r="AH77" s="38" t="s">
        <v>46</v>
      </c>
      <c r="AI77" s="33">
        <v>2</v>
      </c>
      <c r="AJ77" s="35">
        <v>147.78</v>
      </c>
      <c r="AK77" s="35">
        <v>170.99</v>
      </c>
      <c r="AL77" s="35">
        <v>79.010000000000005</v>
      </c>
      <c r="AN77" s="19"/>
      <c r="AP77" s="14">
        <f t="shared" si="1"/>
        <v>2.010958904109589</v>
      </c>
    </row>
    <row r="78" spans="1:60" s="12" customFormat="1" x14ac:dyDescent="0.25">
      <c r="A78" s="32">
        <v>2022</v>
      </c>
      <c r="B78" s="32">
        <v>1</v>
      </c>
      <c r="C78" s="36">
        <v>70.94</v>
      </c>
      <c r="D78" s="36">
        <v>128.94</v>
      </c>
      <c r="E78" s="36">
        <v>36.840000000000003</v>
      </c>
      <c r="F78" s="32">
        <v>0</v>
      </c>
      <c r="G78" s="32">
        <v>0</v>
      </c>
      <c r="H78" s="32">
        <v>0</v>
      </c>
      <c r="I78" s="32">
        <v>0</v>
      </c>
      <c r="J78" s="37">
        <v>199.88</v>
      </c>
      <c r="K78" s="32">
        <v>3148817</v>
      </c>
      <c r="L78" s="32" t="s">
        <v>2137</v>
      </c>
      <c r="M78" s="32">
        <v>18</v>
      </c>
      <c r="N78" s="32">
        <v>62769104</v>
      </c>
      <c r="O78" s="32" t="s">
        <v>48</v>
      </c>
      <c r="P78" s="32" t="s">
        <v>49</v>
      </c>
      <c r="Q78" s="32" t="s">
        <v>40</v>
      </c>
      <c r="R78" s="32" t="s">
        <v>50</v>
      </c>
      <c r="S78" s="54" t="s">
        <v>756</v>
      </c>
      <c r="T78" s="32">
        <v>30339</v>
      </c>
      <c r="U78" s="34">
        <v>45040</v>
      </c>
      <c r="V78" s="34">
        <v>45036</v>
      </c>
      <c r="W78" s="32" t="s">
        <v>649</v>
      </c>
      <c r="X78" s="32" t="s">
        <v>52</v>
      </c>
      <c r="Y78" s="32" t="s">
        <v>53</v>
      </c>
      <c r="Z78" s="34">
        <v>44643</v>
      </c>
      <c r="AA78" s="34">
        <v>44662</v>
      </c>
      <c r="AB78" s="32" t="s">
        <v>52</v>
      </c>
      <c r="AC78" s="32" t="s">
        <v>44</v>
      </c>
      <c r="AD78" s="32" t="s">
        <v>2138</v>
      </c>
      <c r="AE78" s="32">
        <v>42</v>
      </c>
      <c r="AF78" s="32" t="s">
        <v>2139</v>
      </c>
      <c r="AG78" s="32" t="s">
        <v>45</v>
      </c>
      <c r="AH78" s="38" t="s">
        <v>46</v>
      </c>
      <c r="AI78" s="33">
        <v>2</v>
      </c>
      <c r="AJ78" s="35">
        <v>158</v>
      </c>
      <c r="AK78" s="35">
        <v>167.31</v>
      </c>
      <c r="AL78" s="35">
        <v>75.33</v>
      </c>
      <c r="AM78" s="15"/>
      <c r="AN78" s="19"/>
      <c r="AP78" s="14">
        <f t="shared" si="1"/>
        <v>1.0246575342465754</v>
      </c>
    </row>
    <row r="79" spans="1:60" x14ac:dyDescent="0.25">
      <c r="A79" s="32">
        <v>2019</v>
      </c>
      <c r="B79" s="32">
        <v>0.7</v>
      </c>
      <c r="C79" s="36">
        <v>70.94</v>
      </c>
      <c r="D79" s="36">
        <v>128.94</v>
      </c>
      <c r="E79" s="36">
        <v>36.840000000000003</v>
      </c>
      <c r="F79" s="32">
        <v>0</v>
      </c>
      <c r="G79" s="32">
        <v>0</v>
      </c>
      <c r="H79" s="32">
        <v>0</v>
      </c>
      <c r="I79" s="32">
        <v>0</v>
      </c>
      <c r="J79" s="37">
        <v>199.88</v>
      </c>
      <c r="K79" s="32">
        <v>13996835</v>
      </c>
      <c r="L79" s="32" t="s">
        <v>829</v>
      </c>
      <c r="M79" s="32">
        <v>11603</v>
      </c>
      <c r="N79" s="32" t="s">
        <v>830</v>
      </c>
      <c r="O79" s="32" t="s">
        <v>48</v>
      </c>
      <c r="P79" s="32" t="s">
        <v>49</v>
      </c>
      <c r="Q79" s="32" t="s">
        <v>40</v>
      </c>
      <c r="R79" s="32" t="s">
        <v>50</v>
      </c>
      <c r="S79" s="54" t="s">
        <v>764</v>
      </c>
      <c r="T79" s="32">
        <v>15049</v>
      </c>
      <c r="U79" s="34">
        <v>44984</v>
      </c>
      <c r="V79" s="34">
        <v>44973</v>
      </c>
      <c r="W79" s="32" t="s">
        <v>69</v>
      </c>
      <c r="X79" s="32" t="s">
        <v>52</v>
      </c>
      <c r="Y79" s="32" t="s">
        <v>53</v>
      </c>
      <c r="Z79" s="34">
        <v>43634</v>
      </c>
      <c r="AA79" s="34">
        <v>43854</v>
      </c>
      <c r="AB79" s="32" t="s">
        <v>52</v>
      </c>
      <c r="AC79" s="32" t="s">
        <v>44</v>
      </c>
      <c r="AD79" s="32" t="s">
        <v>831</v>
      </c>
      <c r="AE79" s="32">
        <v>28</v>
      </c>
      <c r="AF79" s="32" t="s">
        <v>832</v>
      </c>
      <c r="AG79" s="32" t="s">
        <v>45</v>
      </c>
      <c r="AH79" s="38" t="s">
        <v>46</v>
      </c>
      <c r="AI79" s="33">
        <v>2</v>
      </c>
      <c r="AJ79" s="35">
        <v>96.63</v>
      </c>
      <c r="AK79" s="35">
        <v>167.24</v>
      </c>
      <c r="AL79" s="35">
        <v>0</v>
      </c>
      <c r="AN79" s="19"/>
      <c r="AP79" s="14">
        <f t="shared" si="1"/>
        <v>3.0657534246575344</v>
      </c>
    </row>
    <row r="80" spans="1:60" x14ac:dyDescent="0.25">
      <c r="A80" s="32">
        <v>2019</v>
      </c>
      <c r="B80" s="32">
        <v>1</v>
      </c>
      <c r="C80" s="36">
        <v>70.94</v>
      </c>
      <c r="D80" s="36">
        <v>128.94</v>
      </c>
      <c r="E80" s="36">
        <v>36.840000000000003</v>
      </c>
      <c r="F80" s="32">
        <v>0</v>
      </c>
      <c r="G80" s="32">
        <v>0</v>
      </c>
      <c r="H80" s="32">
        <v>0</v>
      </c>
      <c r="I80" s="32">
        <v>0</v>
      </c>
      <c r="J80" s="37">
        <v>199.88</v>
      </c>
      <c r="K80" s="32">
        <v>14079997</v>
      </c>
      <c r="L80" s="32" t="s">
        <v>794</v>
      </c>
      <c r="M80" s="32">
        <v>1228</v>
      </c>
      <c r="N80" s="32">
        <v>55360404</v>
      </c>
      <c r="O80" s="32" t="s">
        <v>48</v>
      </c>
      <c r="P80" s="32" t="s">
        <v>49</v>
      </c>
      <c r="Q80" s="32" t="s">
        <v>40</v>
      </c>
      <c r="R80" s="32" t="s">
        <v>50</v>
      </c>
      <c r="S80" s="54" t="s">
        <v>764</v>
      </c>
      <c r="T80" s="32">
        <v>26895</v>
      </c>
      <c r="U80" s="34">
        <v>44999</v>
      </c>
      <c r="V80" s="34">
        <v>44995</v>
      </c>
      <c r="W80" s="32" t="s">
        <v>560</v>
      </c>
      <c r="X80" s="32" t="s">
        <v>52</v>
      </c>
      <c r="Y80" s="32" t="s">
        <v>53</v>
      </c>
      <c r="Z80" s="34">
        <v>43669</v>
      </c>
      <c r="AA80" s="34">
        <v>43690</v>
      </c>
      <c r="AB80" s="32" t="s">
        <v>52</v>
      </c>
      <c r="AC80" s="32" t="s">
        <v>44</v>
      </c>
      <c r="AD80" s="32" t="s">
        <v>795</v>
      </c>
      <c r="AE80" s="32">
        <v>42</v>
      </c>
      <c r="AF80" s="32" t="s">
        <v>796</v>
      </c>
      <c r="AG80" s="32" t="s">
        <v>45</v>
      </c>
      <c r="AH80" s="38" t="s">
        <v>46</v>
      </c>
      <c r="AI80" s="33">
        <v>2</v>
      </c>
      <c r="AJ80" s="35">
        <v>151</v>
      </c>
      <c r="AK80" s="35">
        <v>166.94</v>
      </c>
      <c r="AL80" s="35">
        <v>74.959999999999994</v>
      </c>
      <c r="AO80" s="12"/>
      <c r="AP80" s="14">
        <f t="shared" si="1"/>
        <v>3.5753424657534247</v>
      </c>
      <c r="AQ80" s="12"/>
      <c r="AR80" s="12"/>
      <c r="AS80" s="12"/>
      <c r="AT80" s="12"/>
      <c r="AU80" s="12"/>
      <c r="AV80" s="12"/>
      <c r="AW80" s="12"/>
      <c r="AX80" s="12"/>
      <c r="AY80" s="12"/>
      <c r="AZ80" s="12"/>
      <c r="BA80" s="12"/>
      <c r="BB80" s="12"/>
      <c r="BC80" s="12"/>
      <c r="BD80" s="12"/>
      <c r="BE80" s="12"/>
      <c r="BF80" s="12"/>
      <c r="BG80" s="12"/>
      <c r="BH80" s="12"/>
    </row>
    <row r="81" spans="1:60" x14ac:dyDescent="0.25">
      <c r="A81" s="32">
        <v>2020</v>
      </c>
      <c r="B81" s="32">
        <v>0.8</v>
      </c>
      <c r="C81" s="36">
        <v>70.94</v>
      </c>
      <c r="D81" s="36">
        <v>128.94</v>
      </c>
      <c r="E81" s="36">
        <v>36.840000000000003</v>
      </c>
      <c r="F81" s="32">
        <v>0</v>
      </c>
      <c r="G81" s="32">
        <v>0</v>
      </c>
      <c r="H81" s="32">
        <v>0</v>
      </c>
      <c r="I81" s="32">
        <v>0</v>
      </c>
      <c r="J81" s="37">
        <v>199.88</v>
      </c>
      <c r="K81" s="32">
        <v>10736084</v>
      </c>
      <c r="L81" s="32" t="s">
        <v>1168</v>
      </c>
      <c r="M81" s="32">
        <v>2681</v>
      </c>
      <c r="N81" s="32" t="s">
        <v>1169</v>
      </c>
      <c r="O81" s="32" t="s">
        <v>107</v>
      </c>
      <c r="P81" s="32" t="s">
        <v>39</v>
      </c>
      <c r="Q81" s="32" t="s">
        <v>40</v>
      </c>
      <c r="R81" s="32" t="s">
        <v>105</v>
      </c>
      <c r="S81" s="54" t="s">
        <v>750</v>
      </c>
      <c r="T81" s="32">
        <v>20979</v>
      </c>
      <c r="U81" s="34">
        <v>44991</v>
      </c>
      <c r="V81" s="34">
        <v>44988</v>
      </c>
      <c r="W81" s="32" t="s">
        <v>69</v>
      </c>
      <c r="X81" s="32" t="s">
        <v>52</v>
      </c>
      <c r="Y81" s="32" t="s">
        <v>53</v>
      </c>
      <c r="Z81" s="34">
        <v>43802</v>
      </c>
      <c r="AA81" s="34">
        <v>43979</v>
      </c>
      <c r="AB81" s="32" t="s">
        <v>52</v>
      </c>
      <c r="AC81" s="32" t="s">
        <v>44</v>
      </c>
      <c r="AD81" s="32" t="s">
        <v>1170</v>
      </c>
      <c r="AE81" s="32">
        <v>42</v>
      </c>
      <c r="AF81" s="32" t="s">
        <v>1171</v>
      </c>
      <c r="AG81" s="32" t="s">
        <v>45</v>
      </c>
      <c r="AH81" s="38" t="s">
        <v>46</v>
      </c>
      <c r="AI81" s="33">
        <v>2</v>
      </c>
      <c r="AJ81" s="35">
        <v>158.4</v>
      </c>
      <c r="AK81" s="35">
        <v>166.02</v>
      </c>
      <c r="AL81" s="35">
        <v>74.040000000000006</v>
      </c>
      <c r="AN81" s="19"/>
      <c r="AP81" s="14">
        <f t="shared" si="1"/>
        <v>2.7643835616438355</v>
      </c>
    </row>
    <row r="82" spans="1:60" s="12" customFormat="1" x14ac:dyDescent="0.25">
      <c r="A82" s="32">
        <v>2021</v>
      </c>
      <c r="B82" s="32">
        <v>1.1000000000000001</v>
      </c>
      <c r="C82" s="36">
        <v>70.94</v>
      </c>
      <c r="D82" s="36">
        <v>128.94</v>
      </c>
      <c r="E82" s="36">
        <v>36.840000000000003</v>
      </c>
      <c r="F82" s="32">
        <v>0</v>
      </c>
      <c r="G82" s="32">
        <v>0</v>
      </c>
      <c r="H82" s="32">
        <v>0</v>
      </c>
      <c r="I82" s="32">
        <v>0</v>
      </c>
      <c r="J82" s="37">
        <v>199.88</v>
      </c>
      <c r="K82" s="32">
        <v>7719854</v>
      </c>
      <c r="L82" s="32" t="s">
        <v>1768</v>
      </c>
      <c r="M82" s="32">
        <v>1331</v>
      </c>
      <c r="N82" s="32" t="s">
        <v>1769</v>
      </c>
      <c r="O82" s="32" t="s">
        <v>826</v>
      </c>
      <c r="P82" s="32" t="s">
        <v>643</v>
      </c>
      <c r="Q82" s="32" t="s">
        <v>40</v>
      </c>
      <c r="R82" s="32" t="s">
        <v>70</v>
      </c>
      <c r="S82" s="54" t="s">
        <v>865</v>
      </c>
      <c r="T82" s="32">
        <v>10124</v>
      </c>
      <c r="U82" s="34">
        <v>45020</v>
      </c>
      <c r="V82" s="34">
        <v>44872</v>
      </c>
      <c r="W82" s="32" t="s">
        <v>102</v>
      </c>
      <c r="X82" s="32" t="s">
        <v>52</v>
      </c>
      <c r="Y82" s="32" t="s">
        <v>53</v>
      </c>
      <c r="Z82" s="34">
        <v>44168</v>
      </c>
      <c r="AA82" s="34">
        <v>44345</v>
      </c>
      <c r="AB82" s="32" t="s">
        <v>52</v>
      </c>
      <c r="AC82" s="32" t="s">
        <v>44</v>
      </c>
      <c r="AD82" s="32" t="s">
        <v>1770</v>
      </c>
      <c r="AE82" s="32">
        <v>42</v>
      </c>
      <c r="AF82" s="32" t="s">
        <v>1771</v>
      </c>
      <c r="AG82" s="32" t="s">
        <v>45</v>
      </c>
      <c r="AH82" s="38" t="s">
        <v>46</v>
      </c>
      <c r="AI82" s="33">
        <v>2</v>
      </c>
      <c r="AJ82" s="35">
        <v>138.15</v>
      </c>
      <c r="AK82" s="35">
        <v>165.93</v>
      </c>
      <c r="AL82" s="35">
        <v>73.95</v>
      </c>
      <c r="AM82" s="15"/>
      <c r="AN82" s="19"/>
      <c r="AP82" s="14">
        <f t="shared" si="1"/>
        <v>1.4438356164383561</v>
      </c>
    </row>
    <row r="83" spans="1:60" x14ac:dyDescent="0.25">
      <c r="A83" s="32">
        <v>2022</v>
      </c>
      <c r="B83" s="32">
        <v>0.8</v>
      </c>
      <c r="C83" s="36">
        <v>70.94</v>
      </c>
      <c r="D83" s="36">
        <v>128.94</v>
      </c>
      <c r="E83" s="36">
        <v>36.840000000000003</v>
      </c>
      <c r="F83" s="32">
        <v>0</v>
      </c>
      <c r="G83" s="32">
        <v>0</v>
      </c>
      <c r="H83" s="32">
        <v>0</v>
      </c>
      <c r="I83" s="32">
        <v>0</v>
      </c>
      <c r="J83" s="37">
        <v>199.88</v>
      </c>
      <c r="K83" s="32">
        <v>3044029</v>
      </c>
      <c r="L83" s="32" t="s">
        <v>2459</v>
      </c>
      <c r="M83" s="32">
        <v>3317</v>
      </c>
      <c r="N83" s="32">
        <v>3440121</v>
      </c>
      <c r="O83" s="32" t="s">
        <v>826</v>
      </c>
      <c r="P83" s="32" t="s">
        <v>643</v>
      </c>
      <c r="Q83" s="32" t="s">
        <v>40</v>
      </c>
      <c r="R83" s="32" t="s">
        <v>70</v>
      </c>
      <c r="S83" s="54" t="s">
        <v>865</v>
      </c>
      <c r="T83" s="32">
        <v>4244</v>
      </c>
      <c r="U83" s="34">
        <v>45028</v>
      </c>
      <c r="V83" s="34">
        <v>45028</v>
      </c>
      <c r="W83" s="32" t="s">
        <v>514</v>
      </c>
      <c r="X83" s="32" t="s">
        <v>52</v>
      </c>
      <c r="Y83" s="32" t="s">
        <v>53</v>
      </c>
      <c r="Z83" s="34">
        <v>44209</v>
      </c>
      <c r="AA83" s="34">
        <v>44496</v>
      </c>
      <c r="AB83" s="32" t="s">
        <v>52</v>
      </c>
      <c r="AC83" s="32" t="s">
        <v>44</v>
      </c>
      <c r="AD83" s="32" t="s">
        <v>2460</v>
      </c>
      <c r="AE83" s="32">
        <v>42</v>
      </c>
      <c r="AF83" s="32" t="s">
        <v>2461</v>
      </c>
      <c r="AG83" s="32" t="s">
        <v>45</v>
      </c>
      <c r="AH83" s="38" t="s">
        <v>46</v>
      </c>
      <c r="AI83" s="33">
        <v>2</v>
      </c>
      <c r="AJ83" s="35">
        <v>103.39</v>
      </c>
      <c r="AK83" s="35">
        <v>163.44999999999999</v>
      </c>
      <c r="AL83" s="35">
        <v>71.47</v>
      </c>
      <c r="AP83" s="14">
        <f t="shared" si="1"/>
        <v>1.4575342465753425</v>
      </c>
    </row>
    <row r="84" spans="1:60" x14ac:dyDescent="0.25">
      <c r="A84" s="32">
        <v>2022</v>
      </c>
      <c r="B84" s="32">
        <v>1.2</v>
      </c>
      <c r="C84" s="36">
        <v>70.94</v>
      </c>
      <c r="D84" s="36">
        <v>128.94</v>
      </c>
      <c r="E84" s="36">
        <v>36.840000000000003</v>
      </c>
      <c r="F84" s="32">
        <v>0</v>
      </c>
      <c r="G84" s="32">
        <v>0</v>
      </c>
      <c r="H84" s="32">
        <v>0</v>
      </c>
      <c r="I84" s="32">
        <v>0</v>
      </c>
      <c r="J84" s="37">
        <v>199.88</v>
      </c>
      <c r="K84" s="32">
        <v>2783925</v>
      </c>
      <c r="L84" s="32" t="s">
        <v>2429</v>
      </c>
      <c r="M84" s="32">
        <v>7235</v>
      </c>
      <c r="N84" s="32" t="s">
        <v>2430</v>
      </c>
      <c r="O84" s="32" t="s">
        <v>48</v>
      </c>
      <c r="P84" s="32" t="s">
        <v>49</v>
      </c>
      <c r="Q84" s="32" t="s">
        <v>40</v>
      </c>
      <c r="R84" s="32" t="s">
        <v>50</v>
      </c>
      <c r="S84" s="54" t="s">
        <v>756</v>
      </c>
      <c r="T84" s="32">
        <v>1357</v>
      </c>
      <c r="U84" s="34">
        <v>45001</v>
      </c>
      <c r="V84" s="34">
        <v>44999</v>
      </c>
      <c r="W84" s="32" t="s">
        <v>86</v>
      </c>
      <c r="X84" s="32" t="s">
        <v>52</v>
      </c>
      <c r="Y84" s="32" t="s">
        <v>53</v>
      </c>
      <c r="Z84" s="34">
        <v>44914</v>
      </c>
      <c r="AA84" s="34">
        <v>44923</v>
      </c>
      <c r="AB84" s="32" t="s">
        <v>52</v>
      </c>
      <c r="AC84" s="32" t="s">
        <v>44</v>
      </c>
      <c r="AD84" s="32" t="s">
        <v>2431</v>
      </c>
      <c r="AE84" s="32">
        <v>42</v>
      </c>
      <c r="AF84" s="32" t="s">
        <v>2432</v>
      </c>
      <c r="AG84" s="32" t="s">
        <v>45</v>
      </c>
      <c r="AH84" s="38">
        <v>1</v>
      </c>
      <c r="AI84" s="33">
        <v>2</v>
      </c>
      <c r="AJ84" s="35">
        <v>184</v>
      </c>
      <c r="AK84" s="35">
        <v>162.9</v>
      </c>
      <c r="AL84" s="35">
        <v>70.92</v>
      </c>
      <c r="AN84" s="19"/>
      <c r="AP84" s="14">
        <f t="shared" si="1"/>
        <v>0.20821917808219179</v>
      </c>
    </row>
    <row r="85" spans="1:60" x14ac:dyDescent="0.25">
      <c r="A85" s="32">
        <v>2022</v>
      </c>
      <c r="B85" s="32">
        <v>2.2000000000000002</v>
      </c>
      <c r="C85" s="36">
        <v>70.94</v>
      </c>
      <c r="D85" s="36">
        <v>128.94</v>
      </c>
      <c r="E85" s="36">
        <v>36.840000000000003</v>
      </c>
      <c r="F85" s="32">
        <v>0</v>
      </c>
      <c r="G85" s="32">
        <v>0</v>
      </c>
      <c r="H85" s="32">
        <v>0</v>
      </c>
      <c r="I85" s="32">
        <v>0</v>
      </c>
      <c r="J85" s="37">
        <v>199.88</v>
      </c>
      <c r="K85" s="32">
        <v>2957102</v>
      </c>
      <c r="L85" s="32" t="s">
        <v>2011</v>
      </c>
      <c r="M85" s="32">
        <v>601</v>
      </c>
      <c r="N85" s="32" t="s">
        <v>2012</v>
      </c>
      <c r="O85" s="32" t="s">
        <v>826</v>
      </c>
      <c r="P85" s="32" t="s">
        <v>643</v>
      </c>
      <c r="Q85" s="32" t="s">
        <v>40</v>
      </c>
      <c r="R85" s="32" t="s">
        <v>70</v>
      </c>
      <c r="S85" s="54" t="s">
        <v>865</v>
      </c>
      <c r="T85" s="32">
        <v>4178</v>
      </c>
      <c r="U85" s="34">
        <v>45019</v>
      </c>
      <c r="V85" s="34">
        <v>44965</v>
      </c>
      <c r="W85" s="32" t="s">
        <v>121</v>
      </c>
      <c r="X85" s="32" t="s">
        <v>52</v>
      </c>
      <c r="Y85" s="32" t="s">
        <v>53</v>
      </c>
      <c r="Z85" s="34">
        <v>44244</v>
      </c>
      <c r="AA85" s="34">
        <v>44249</v>
      </c>
      <c r="AB85" s="32" t="s">
        <v>52</v>
      </c>
      <c r="AC85" s="32" t="s">
        <v>44</v>
      </c>
      <c r="AD85" s="32" t="s">
        <v>2013</v>
      </c>
      <c r="AE85" s="32">
        <v>42</v>
      </c>
      <c r="AF85" s="32" t="s">
        <v>2014</v>
      </c>
      <c r="AG85" s="32" t="s">
        <v>45</v>
      </c>
      <c r="AH85" s="38" t="s">
        <v>46</v>
      </c>
      <c r="AI85" s="33">
        <v>2</v>
      </c>
      <c r="AJ85" s="35">
        <v>313.32</v>
      </c>
      <c r="AK85" s="35">
        <v>162.53</v>
      </c>
      <c r="AL85" s="35">
        <v>70.55</v>
      </c>
      <c r="AN85" s="19"/>
      <c r="AO85" s="12"/>
      <c r="AP85" s="14">
        <f t="shared" si="1"/>
        <v>1.9616438356164383</v>
      </c>
      <c r="AQ85" s="12"/>
      <c r="AR85" s="12"/>
      <c r="AS85" s="12"/>
      <c r="AT85" s="12"/>
      <c r="AU85" s="12"/>
      <c r="AV85" s="12"/>
      <c r="AW85" s="12"/>
      <c r="AX85" s="12"/>
      <c r="AY85" s="12"/>
      <c r="AZ85" s="12"/>
      <c r="BA85" s="12"/>
      <c r="BB85" s="12"/>
      <c r="BC85" s="12"/>
      <c r="BD85" s="12"/>
      <c r="BE85" s="12"/>
      <c r="BF85" s="12"/>
      <c r="BG85" s="12"/>
      <c r="BH85" s="12"/>
    </row>
    <row r="86" spans="1:60" x14ac:dyDescent="0.25">
      <c r="A86" s="32">
        <v>2020</v>
      </c>
      <c r="B86" s="32">
        <v>1.3</v>
      </c>
      <c r="C86" s="36">
        <v>70.94</v>
      </c>
      <c r="D86" s="36">
        <v>128.94</v>
      </c>
      <c r="E86" s="36">
        <v>36.840000000000003</v>
      </c>
      <c r="F86" s="32">
        <v>0</v>
      </c>
      <c r="G86" s="32">
        <v>0</v>
      </c>
      <c r="H86" s="32">
        <v>0</v>
      </c>
      <c r="I86" s="32">
        <v>0</v>
      </c>
      <c r="J86" s="37">
        <v>199.88</v>
      </c>
      <c r="K86" s="32">
        <v>10822660</v>
      </c>
      <c r="L86" s="32" t="s">
        <v>1437</v>
      </c>
      <c r="M86" s="32">
        <v>8145</v>
      </c>
      <c r="N86" s="32" t="s">
        <v>1438</v>
      </c>
      <c r="O86" s="32" t="s">
        <v>826</v>
      </c>
      <c r="P86" s="32" t="s">
        <v>643</v>
      </c>
      <c r="Q86" s="32" t="s">
        <v>40</v>
      </c>
      <c r="R86" s="32" t="s">
        <v>70</v>
      </c>
      <c r="S86" s="54" t="s">
        <v>756</v>
      </c>
      <c r="T86" s="32">
        <v>27412</v>
      </c>
      <c r="U86" s="34">
        <v>44999</v>
      </c>
      <c r="V86" s="34">
        <v>44991</v>
      </c>
      <c r="W86" s="32" t="s">
        <v>72</v>
      </c>
      <c r="X86" s="32" t="s">
        <v>52</v>
      </c>
      <c r="Y86" s="32" t="s">
        <v>53</v>
      </c>
      <c r="Z86" s="34">
        <v>43978</v>
      </c>
      <c r="AA86" s="34">
        <v>44107</v>
      </c>
      <c r="AB86" s="32" t="s">
        <v>52</v>
      </c>
      <c r="AC86" s="32" t="s">
        <v>44</v>
      </c>
      <c r="AD86" s="32" t="s">
        <v>1439</v>
      </c>
      <c r="AE86" s="32">
        <v>42</v>
      </c>
      <c r="AF86" s="32" t="s">
        <v>1440</v>
      </c>
      <c r="AG86" s="32" t="s">
        <v>45</v>
      </c>
      <c r="AH86" s="38" t="s">
        <v>46</v>
      </c>
      <c r="AI86" s="33">
        <v>2</v>
      </c>
      <c r="AJ86" s="35">
        <v>187.73</v>
      </c>
      <c r="AK86" s="35">
        <v>161.24</v>
      </c>
      <c r="AL86" s="35">
        <v>69.260000000000005</v>
      </c>
      <c r="AN86" s="19"/>
      <c r="AO86" s="12"/>
      <c r="AP86" s="14">
        <f t="shared" si="1"/>
        <v>2.4219178082191779</v>
      </c>
      <c r="AQ86" s="12"/>
      <c r="AR86" s="12"/>
      <c r="AS86" s="12"/>
      <c r="AT86" s="12"/>
      <c r="AU86" s="12"/>
      <c r="AV86" s="12"/>
      <c r="AW86" s="12"/>
      <c r="AX86" s="12"/>
      <c r="AY86" s="12"/>
      <c r="AZ86" s="12"/>
      <c r="BA86" s="12"/>
      <c r="BB86" s="12"/>
      <c r="BC86" s="12"/>
      <c r="BD86" s="12"/>
      <c r="BE86" s="12"/>
      <c r="BF86" s="12"/>
      <c r="BG86" s="12"/>
      <c r="BH86" s="12"/>
    </row>
    <row r="87" spans="1:60" x14ac:dyDescent="0.25">
      <c r="A87" s="32">
        <v>2022</v>
      </c>
      <c r="B87" s="32">
        <v>0.8</v>
      </c>
      <c r="C87" s="36">
        <v>70.94</v>
      </c>
      <c r="D87" s="36">
        <v>128.94</v>
      </c>
      <c r="E87" s="36">
        <v>36.840000000000003</v>
      </c>
      <c r="F87" s="32">
        <v>0</v>
      </c>
      <c r="G87" s="32">
        <v>0</v>
      </c>
      <c r="H87" s="32">
        <v>0</v>
      </c>
      <c r="I87" s="32">
        <v>0</v>
      </c>
      <c r="J87" s="37">
        <v>199.88</v>
      </c>
      <c r="K87" s="32">
        <v>2864178</v>
      </c>
      <c r="L87" s="32" t="s">
        <v>2320</v>
      </c>
      <c r="M87" s="32">
        <v>426</v>
      </c>
      <c r="N87" s="32">
        <v>3549003</v>
      </c>
      <c r="O87" s="32" t="s">
        <v>826</v>
      </c>
      <c r="P87" s="32" t="s">
        <v>643</v>
      </c>
      <c r="Q87" s="32" t="s">
        <v>40</v>
      </c>
      <c r="R87" s="32" t="s">
        <v>70</v>
      </c>
      <c r="S87" s="54" t="s">
        <v>756</v>
      </c>
      <c r="T87" s="32">
        <v>5244</v>
      </c>
      <c r="U87" s="34">
        <v>45009</v>
      </c>
      <c r="V87" s="34">
        <v>45009</v>
      </c>
      <c r="W87" s="32" t="s">
        <v>537</v>
      </c>
      <c r="X87" s="32" t="s">
        <v>52</v>
      </c>
      <c r="Y87" s="32" t="s">
        <v>53</v>
      </c>
      <c r="Z87" s="34">
        <v>44789</v>
      </c>
      <c r="AA87" s="34">
        <v>44922</v>
      </c>
      <c r="AB87" s="32" t="s">
        <v>52</v>
      </c>
      <c r="AC87" s="32" t="s">
        <v>44</v>
      </c>
      <c r="AD87" s="32" t="s">
        <v>2321</v>
      </c>
      <c r="AE87" s="32">
        <v>42</v>
      </c>
      <c r="AF87" s="32" t="s">
        <v>2322</v>
      </c>
      <c r="AG87" s="32" t="s">
        <v>45</v>
      </c>
      <c r="AH87" s="38">
        <v>1</v>
      </c>
      <c r="AI87" s="33">
        <v>2</v>
      </c>
      <c r="AJ87" s="35">
        <v>132.13</v>
      </c>
      <c r="AK87" s="35">
        <v>160.78</v>
      </c>
      <c r="AL87" s="35">
        <v>68.8</v>
      </c>
      <c r="AN87" s="19"/>
      <c r="AP87" s="14">
        <f t="shared" si="1"/>
        <v>0.23835616438356164</v>
      </c>
    </row>
    <row r="88" spans="1:60" x14ac:dyDescent="0.25">
      <c r="A88" s="32">
        <v>2021</v>
      </c>
      <c r="B88" s="32">
        <v>1</v>
      </c>
      <c r="C88" s="36">
        <v>70.94</v>
      </c>
      <c r="D88" s="36">
        <v>128.94</v>
      </c>
      <c r="E88" s="36">
        <v>36.840000000000003</v>
      </c>
      <c r="F88" s="32">
        <v>0</v>
      </c>
      <c r="G88" s="32">
        <v>0</v>
      </c>
      <c r="H88" s="32">
        <v>0</v>
      </c>
      <c r="I88" s="32">
        <v>0</v>
      </c>
      <c r="J88" s="37">
        <v>199.88</v>
      </c>
      <c r="K88" s="32">
        <v>7541417</v>
      </c>
      <c r="L88" s="32" t="s">
        <v>1699</v>
      </c>
      <c r="M88" s="32">
        <v>9815</v>
      </c>
      <c r="N88" s="32" t="s">
        <v>1700</v>
      </c>
      <c r="O88" s="32" t="s">
        <v>774</v>
      </c>
      <c r="P88" s="32" t="s">
        <v>42</v>
      </c>
      <c r="Q88" s="32" t="s">
        <v>40</v>
      </c>
      <c r="R88" s="32" t="s">
        <v>42</v>
      </c>
      <c r="S88" s="54" t="s">
        <v>756</v>
      </c>
      <c r="T88" s="32">
        <v>33446</v>
      </c>
      <c r="U88" s="34">
        <v>45005</v>
      </c>
      <c r="V88" s="34">
        <v>45001</v>
      </c>
      <c r="W88" s="32" t="s">
        <v>86</v>
      </c>
      <c r="X88" s="32" t="s">
        <v>52</v>
      </c>
      <c r="Y88" s="32" t="s">
        <v>53</v>
      </c>
      <c r="Z88" s="34">
        <v>44140</v>
      </c>
      <c r="AA88" s="34">
        <v>44181</v>
      </c>
      <c r="AB88" s="32" t="s">
        <v>52</v>
      </c>
      <c r="AC88" s="32" t="s">
        <v>44</v>
      </c>
      <c r="AD88" s="32" t="s">
        <v>1701</v>
      </c>
      <c r="AE88" s="32">
        <v>42</v>
      </c>
      <c r="AF88" s="32" t="s">
        <v>1702</v>
      </c>
      <c r="AG88" s="32" t="s">
        <v>45</v>
      </c>
      <c r="AH88" s="38" t="s">
        <v>46</v>
      </c>
      <c r="AI88" s="33">
        <v>2</v>
      </c>
      <c r="AJ88" s="35">
        <v>110.15</v>
      </c>
      <c r="AK88" s="35">
        <v>159.4</v>
      </c>
      <c r="AL88" s="35">
        <v>67.42</v>
      </c>
      <c r="AN88" s="19"/>
      <c r="AP88" s="14">
        <f t="shared" si="1"/>
        <v>2.2465753424657535</v>
      </c>
    </row>
    <row r="89" spans="1:60" x14ac:dyDescent="0.25">
      <c r="A89" s="32">
        <v>2019</v>
      </c>
      <c r="B89" s="32">
        <v>1.1000000000000001</v>
      </c>
      <c r="C89" s="36">
        <v>70.94</v>
      </c>
      <c r="D89" s="36">
        <v>128.94</v>
      </c>
      <c r="E89" s="36">
        <v>36.840000000000003</v>
      </c>
      <c r="F89" s="32">
        <v>0</v>
      </c>
      <c r="G89" s="32">
        <v>0</v>
      </c>
      <c r="H89" s="32">
        <v>0</v>
      </c>
      <c r="I89" s="32">
        <v>0</v>
      </c>
      <c r="J89" s="37">
        <v>199.88</v>
      </c>
      <c r="K89" s="32">
        <v>13962508</v>
      </c>
      <c r="L89" s="32" t="s">
        <v>897</v>
      </c>
      <c r="M89" s="32">
        <v>4938</v>
      </c>
      <c r="N89" s="32">
        <v>65085103</v>
      </c>
      <c r="O89" s="32" t="s">
        <v>814</v>
      </c>
      <c r="P89" s="32" t="s">
        <v>643</v>
      </c>
      <c r="Q89" s="32" t="s">
        <v>40</v>
      </c>
      <c r="R89" s="32" t="s">
        <v>105</v>
      </c>
      <c r="S89" s="54" t="s">
        <v>756</v>
      </c>
      <c r="T89" s="32">
        <v>28139</v>
      </c>
      <c r="U89" s="34">
        <v>44978</v>
      </c>
      <c r="V89" s="34">
        <v>44925</v>
      </c>
      <c r="W89" s="32" t="s">
        <v>462</v>
      </c>
      <c r="X89" s="32" t="s">
        <v>52</v>
      </c>
      <c r="Y89" s="32" t="s">
        <v>53</v>
      </c>
      <c r="Z89" s="34">
        <v>43645</v>
      </c>
      <c r="AA89" s="34">
        <v>43829</v>
      </c>
      <c r="AB89" s="32" t="s">
        <v>52</v>
      </c>
      <c r="AC89" s="32" t="s">
        <v>44</v>
      </c>
      <c r="AD89" s="32" t="s">
        <v>898</v>
      </c>
      <c r="AE89" s="32">
        <v>42</v>
      </c>
      <c r="AF89" s="32" t="s">
        <v>899</v>
      </c>
      <c r="AG89" s="32" t="s">
        <v>45</v>
      </c>
      <c r="AH89" s="38" t="s">
        <v>46</v>
      </c>
      <c r="AI89" s="33">
        <v>2</v>
      </c>
      <c r="AJ89" s="35">
        <v>158.97</v>
      </c>
      <c r="AK89" s="35">
        <v>158.21</v>
      </c>
      <c r="AL89" s="35">
        <v>66.23</v>
      </c>
      <c r="AN89" s="19"/>
      <c r="AP89" s="14">
        <f t="shared" si="1"/>
        <v>3.0027397260273974</v>
      </c>
    </row>
    <row r="90" spans="1:60" x14ac:dyDescent="0.25">
      <c r="A90" s="32">
        <v>2022</v>
      </c>
      <c r="B90" s="32">
        <v>0.8</v>
      </c>
      <c r="C90" s="36">
        <v>70.94</v>
      </c>
      <c r="D90" s="36">
        <v>128.94</v>
      </c>
      <c r="E90" s="36">
        <v>36.840000000000003</v>
      </c>
      <c r="F90" s="32">
        <v>0</v>
      </c>
      <c r="G90" s="32">
        <v>0</v>
      </c>
      <c r="H90" s="32">
        <v>0</v>
      </c>
      <c r="I90" s="32">
        <v>0</v>
      </c>
      <c r="J90" s="37">
        <v>199.88</v>
      </c>
      <c r="K90" s="32">
        <v>2727280</v>
      </c>
      <c r="L90" s="32" t="s">
        <v>2107</v>
      </c>
      <c r="M90" s="32">
        <v>7163</v>
      </c>
      <c r="N90" s="32">
        <v>8889301</v>
      </c>
      <c r="O90" s="32" t="s">
        <v>48</v>
      </c>
      <c r="P90" s="32" t="s">
        <v>49</v>
      </c>
      <c r="Q90" s="32" t="s">
        <v>40</v>
      </c>
      <c r="R90" s="32" t="s">
        <v>50</v>
      </c>
      <c r="S90" s="54" t="s">
        <v>756</v>
      </c>
      <c r="T90" s="32">
        <v>1113</v>
      </c>
      <c r="U90" s="34">
        <v>44995</v>
      </c>
      <c r="V90" s="34">
        <v>44995</v>
      </c>
      <c r="W90" s="32" t="s">
        <v>86</v>
      </c>
      <c r="X90" s="32" t="s">
        <v>52</v>
      </c>
      <c r="Y90" s="32" t="s">
        <v>53</v>
      </c>
      <c r="Z90" s="34">
        <v>44538</v>
      </c>
      <c r="AA90" s="34">
        <v>44616</v>
      </c>
      <c r="AB90" s="32" t="s">
        <v>52</v>
      </c>
      <c r="AC90" s="32" t="s">
        <v>44</v>
      </c>
      <c r="AD90" s="32" t="s">
        <v>2108</v>
      </c>
      <c r="AE90" s="32">
        <v>42</v>
      </c>
      <c r="AF90" s="32" t="s">
        <v>2109</v>
      </c>
      <c r="AG90" s="32" t="s">
        <v>45</v>
      </c>
      <c r="AH90" s="38" t="s">
        <v>46</v>
      </c>
      <c r="AI90" s="33">
        <v>2</v>
      </c>
      <c r="AJ90" s="35">
        <v>89.51</v>
      </c>
      <c r="AK90" s="35">
        <v>156.55000000000001</v>
      </c>
      <c r="AL90" s="35">
        <v>64.569999999999993</v>
      </c>
      <c r="AN90" s="19"/>
      <c r="AP90" s="14">
        <f t="shared" si="1"/>
        <v>1.0383561643835617</v>
      </c>
    </row>
    <row r="91" spans="1:60" x14ac:dyDescent="0.25">
      <c r="A91" s="32">
        <v>2020</v>
      </c>
      <c r="B91" s="32">
        <v>0.8</v>
      </c>
      <c r="C91" s="36">
        <v>70.94</v>
      </c>
      <c r="D91" s="36">
        <v>128.94</v>
      </c>
      <c r="E91" s="36">
        <v>36.840000000000003</v>
      </c>
      <c r="F91" s="32">
        <v>0</v>
      </c>
      <c r="G91" s="32">
        <v>0</v>
      </c>
      <c r="H91" s="32">
        <v>0</v>
      </c>
      <c r="I91" s="32">
        <v>0</v>
      </c>
      <c r="J91" s="37">
        <v>199.88</v>
      </c>
      <c r="K91" s="32">
        <v>11143686</v>
      </c>
      <c r="L91" s="32" t="s">
        <v>1056</v>
      </c>
      <c r="M91" s="32">
        <v>773</v>
      </c>
      <c r="N91" s="32">
        <v>17632005</v>
      </c>
      <c r="O91" s="32" t="s">
        <v>981</v>
      </c>
      <c r="P91" s="32" t="s">
        <v>643</v>
      </c>
      <c r="Q91" s="32" t="s">
        <v>40</v>
      </c>
      <c r="R91" s="32" t="s">
        <v>982</v>
      </c>
      <c r="S91" s="54" t="s">
        <v>756</v>
      </c>
      <c r="T91" s="32">
        <v>6552</v>
      </c>
      <c r="U91" s="34">
        <v>45040</v>
      </c>
      <c r="V91" s="34">
        <v>45035</v>
      </c>
      <c r="W91" s="32" t="s">
        <v>649</v>
      </c>
      <c r="X91" s="32" t="s">
        <v>52</v>
      </c>
      <c r="Y91" s="32" t="s">
        <v>53</v>
      </c>
      <c r="Z91" s="34">
        <v>44047</v>
      </c>
      <c r="AA91" s="34">
        <v>44067</v>
      </c>
      <c r="AB91" s="32" t="s">
        <v>52</v>
      </c>
      <c r="AC91" s="32" t="s">
        <v>44</v>
      </c>
      <c r="AD91" s="32" t="s">
        <v>181</v>
      </c>
      <c r="AE91" s="32">
        <v>42</v>
      </c>
      <c r="AF91" s="32" t="s">
        <v>1057</v>
      </c>
      <c r="AG91" s="32" t="s">
        <v>45</v>
      </c>
      <c r="AH91" s="38" t="s">
        <v>46</v>
      </c>
      <c r="AI91" s="33">
        <v>2</v>
      </c>
      <c r="AJ91" s="35">
        <v>105.6</v>
      </c>
      <c r="AK91" s="35">
        <v>155.35</v>
      </c>
      <c r="AL91" s="35">
        <v>63.37</v>
      </c>
      <c r="AN91" s="19"/>
      <c r="AP91" s="14">
        <f t="shared" si="1"/>
        <v>2.6520547945205482</v>
      </c>
    </row>
    <row r="92" spans="1:60" x14ac:dyDescent="0.25">
      <c r="A92" s="32">
        <v>2022</v>
      </c>
      <c r="B92" s="32">
        <v>0.7</v>
      </c>
      <c r="C92" s="36">
        <v>35.47</v>
      </c>
      <c r="D92" s="36">
        <v>64.47</v>
      </c>
      <c r="E92" s="36">
        <v>18.420000000000002</v>
      </c>
      <c r="F92" s="32">
        <v>0</v>
      </c>
      <c r="G92" s="32">
        <v>0</v>
      </c>
      <c r="H92" s="32">
        <v>0</v>
      </c>
      <c r="I92" s="32">
        <v>0</v>
      </c>
      <c r="J92" s="37">
        <v>99.94</v>
      </c>
      <c r="K92" s="32">
        <v>2822979</v>
      </c>
      <c r="L92" s="32" t="s">
        <v>533</v>
      </c>
      <c r="M92" s="32">
        <v>8512</v>
      </c>
      <c r="N92" s="32" t="s">
        <v>534</v>
      </c>
      <c r="O92" s="32" t="s">
        <v>774</v>
      </c>
      <c r="P92" s="32" t="s">
        <v>42</v>
      </c>
      <c r="Q92" s="32" t="s">
        <v>40</v>
      </c>
      <c r="R92" s="32" t="s">
        <v>42</v>
      </c>
      <c r="S92" s="54" t="s">
        <v>95</v>
      </c>
      <c r="T92" s="32">
        <v>16300</v>
      </c>
      <c r="U92" s="34">
        <v>45006</v>
      </c>
      <c r="V92" s="34">
        <v>44848</v>
      </c>
      <c r="W92" s="32" t="s">
        <v>51</v>
      </c>
      <c r="X92" s="32" t="s">
        <v>52</v>
      </c>
      <c r="Y92" s="32" t="s">
        <v>53</v>
      </c>
      <c r="Z92" s="34">
        <v>44631</v>
      </c>
      <c r="AA92" s="34">
        <v>44716</v>
      </c>
      <c r="AB92" s="32" t="s">
        <v>52</v>
      </c>
      <c r="AC92" s="32" t="s">
        <v>44</v>
      </c>
      <c r="AD92" s="32" t="s">
        <v>535</v>
      </c>
      <c r="AE92" s="32">
        <v>42</v>
      </c>
      <c r="AF92" s="32" t="s">
        <v>536</v>
      </c>
      <c r="AG92" s="32" t="s">
        <v>45</v>
      </c>
      <c r="AH92" s="38" t="s">
        <v>46</v>
      </c>
      <c r="AI92" s="33">
        <v>1</v>
      </c>
      <c r="AJ92" s="35">
        <v>100.1</v>
      </c>
      <c r="AK92" s="35">
        <v>152.68</v>
      </c>
      <c r="AL92" s="35">
        <v>60.7</v>
      </c>
      <c r="AM92" s="15" t="s">
        <v>2734</v>
      </c>
      <c r="AN92" s="56" t="s">
        <v>2736</v>
      </c>
      <c r="AP92" s="14">
        <f t="shared" si="1"/>
        <v>0.36164383561643837</v>
      </c>
    </row>
    <row r="93" spans="1:60" x14ac:dyDescent="0.25">
      <c r="A93" s="32">
        <v>2022</v>
      </c>
      <c r="B93" s="32">
        <v>1</v>
      </c>
      <c r="C93" s="36">
        <v>70.94</v>
      </c>
      <c r="D93" s="36">
        <v>128.94</v>
      </c>
      <c r="E93" s="36">
        <v>36.840000000000003</v>
      </c>
      <c r="F93" s="32">
        <v>0</v>
      </c>
      <c r="G93" s="32">
        <v>0</v>
      </c>
      <c r="H93" s="32">
        <v>0</v>
      </c>
      <c r="I93" s="32">
        <v>0</v>
      </c>
      <c r="J93" s="37">
        <v>199.88</v>
      </c>
      <c r="K93" s="32">
        <v>2566300</v>
      </c>
      <c r="L93" s="32" t="s">
        <v>2308</v>
      </c>
      <c r="M93" s="32">
        <v>7419</v>
      </c>
      <c r="N93" s="32">
        <v>4040701</v>
      </c>
      <c r="O93" s="32" t="s">
        <v>48</v>
      </c>
      <c r="P93" s="32" t="s">
        <v>49</v>
      </c>
      <c r="Q93" s="32" t="s">
        <v>40</v>
      </c>
      <c r="R93" s="32" t="s">
        <v>50</v>
      </c>
      <c r="S93" s="54" t="s">
        <v>756</v>
      </c>
      <c r="T93" s="32">
        <v>804</v>
      </c>
      <c r="U93" s="34">
        <v>44981</v>
      </c>
      <c r="V93" s="34">
        <v>44979</v>
      </c>
      <c r="W93" s="32" t="s">
        <v>62</v>
      </c>
      <c r="X93" s="32" t="s">
        <v>52</v>
      </c>
      <c r="Y93" s="32" t="s">
        <v>53</v>
      </c>
      <c r="Z93" s="34">
        <v>44761</v>
      </c>
      <c r="AA93" s="34">
        <v>44798</v>
      </c>
      <c r="AB93" s="32" t="s">
        <v>52</v>
      </c>
      <c r="AC93" s="32" t="s">
        <v>44</v>
      </c>
      <c r="AD93" s="32" t="s">
        <v>2309</v>
      </c>
      <c r="AE93" s="32">
        <v>42</v>
      </c>
      <c r="AF93" s="32" t="s">
        <v>2310</v>
      </c>
      <c r="AG93" s="32" t="s">
        <v>45</v>
      </c>
      <c r="AH93" s="38">
        <v>1</v>
      </c>
      <c r="AI93" s="33">
        <v>2</v>
      </c>
      <c r="AJ93" s="35">
        <v>95.21</v>
      </c>
      <c r="AK93" s="35">
        <v>152.32</v>
      </c>
      <c r="AL93" s="35">
        <v>60.34</v>
      </c>
      <c r="AN93" s="19"/>
      <c r="AP93" s="14">
        <f t="shared" si="1"/>
        <v>0.49589041095890413</v>
      </c>
    </row>
    <row r="94" spans="1:60" s="12" customFormat="1" x14ac:dyDescent="0.25">
      <c r="A94" s="32">
        <v>2021</v>
      </c>
      <c r="B94" s="32">
        <v>1.2</v>
      </c>
      <c r="C94" s="36">
        <v>70.94</v>
      </c>
      <c r="D94" s="36">
        <v>128.94</v>
      </c>
      <c r="E94" s="36">
        <v>36.840000000000003</v>
      </c>
      <c r="F94" s="32">
        <v>0</v>
      </c>
      <c r="G94" s="32">
        <v>0</v>
      </c>
      <c r="H94" s="32">
        <v>0</v>
      </c>
      <c r="I94" s="32">
        <v>0</v>
      </c>
      <c r="J94" s="37">
        <v>199.88</v>
      </c>
      <c r="K94" s="32">
        <v>7889542</v>
      </c>
      <c r="L94" s="32" t="s">
        <v>1623</v>
      </c>
      <c r="M94" s="32">
        <v>1548</v>
      </c>
      <c r="N94" s="32" t="s">
        <v>1624</v>
      </c>
      <c r="O94" s="32" t="s">
        <v>826</v>
      </c>
      <c r="P94" s="32" t="s">
        <v>643</v>
      </c>
      <c r="Q94" s="32" t="s">
        <v>40</v>
      </c>
      <c r="R94" s="32" t="s">
        <v>70</v>
      </c>
      <c r="S94" s="54" t="s">
        <v>756</v>
      </c>
      <c r="T94" s="32">
        <v>19036</v>
      </c>
      <c r="U94" s="34">
        <v>45037</v>
      </c>
      <c r="V94" s="34">
        <v>44967</v>
      </c>
      <c r="W94" s="32" t="s">
        <v>147</v>
      </c>
      <c r="X94" s="32" t="s">
        <v>52</v>
      </c>
      <c r="Y94" s="32" t="s">
        <v>53</v>
      </c>
      <c r="Z94" s="34">
        <v>44343</v>
      </c>
      <c r="AA94" s="34">
        <v>44427</v>
      </c>
      <c r="AB94" s="32" t="s">
        <v>52</v>
      </c>
      <c r="AC94" s="32" t="s">
        <v>44</v>
      </c>
      <c r="AD94" s="32" t="s">
        <v>1625</v>
      </c>
      <c r="AE94" s="32">
        <v>42</v>
      </c>
      <c r="AF94" s="32" t="s">
        <v>1626</v>
      </c>
      <c r="AG94" s="32" t="s">
        <v>45</v>
      </c>
      <c r="AH94" s="38" t="s">
        <v>46</v>
      </c>
      <c r="AI94" s="33">
        <v>2</v>
      </c>
      <c r="AJ94" s="35">
        <v>172.65</v>
      </c>
      <c r="AK94" s="35">
        <v>151.77000000000001</v>
      </c>
      <c r="AL94" s="35">
        <v>59.79</v>
      </c>
      <c r="AM94" s="15"/>
      <c r="AN94" s="19"/>
      <c r="AP94" s="14">
        <f t="shared" si="1"/>
        <v>1.4794520547945205</v>
      </c>
    </row>
    <row r="95" spans="1:60" x14ac:dyDescent="0.25">
      <c r="A95" s="32">
        <v>2021</v>
      </c>
      <c r="B95" s="32">
        <v>1.1000000000000001</v>
      </c>
      <c r="C95" s="36">
        <v>70.94</v>
      </c>
      <c r="D95" s="36">
        <v>128.94</v>
      </c>
      <c r="E95" s="36">
        <v>36.840000000000003</v>
      </c>
      <c r="F95" s="32">
        <v>0</v>
      </c>
      <c r="G95" s="32">
        <v>0</v>
      </c>
      <c r="H95" s="32">
        <v>0</v>
      </c>
      <c r="I95" s="32">
        <v>0</v>
      </c>
      <c r="J95" s="37">
        <v>199.88</v>
      </c>
      <c r="K95" s="32">
        <v>7641048</v>
      </c>
      <c r="L95" s="32" t="s">
        <v>318</v>
      </c>
      <c r="M95" s="32">
        <v>402</v>
      </c>
      <c r="N95" s="32">
        <v>7005851</v>
      </c>
      <c r="O95" s="32" t="s">
        <v>107</v>
      </c>
      <c r="P95" s="32" t="s">
        <v>39</v>
      </c>
      <c r="Q95" s="32" t="s">
        <v>40</v>
      </c>
      <c r="R95" s="32" t="s">
        <v>105</v>
      </c>
      <c r="S95" s="54" t="s">
        <v>196</v>
      </c>
      <c r="T95" s="32">
        <v>31843</v>
      </c>
      <c r="U95" s="34">
        <v>45014</v>
      </c>
      <c r="V95" s="34">
        <v>44995</v>
      </c>
      <c r="W95" s="32" t="s">
        <v>71</v>
      </c>
      <c r="X95" s="32" t="s">
        <v>52</v>
      </c>
      <c r="Y95" s="32" t="s">
        <v>53</v>
      </c>
      <c r="Z95" s="34">
        <v>44467</v>
      </c>
      <c r="AA95" s="34">
        <v>44618</v>
      </c>
      <c r="AB95" s="32" t="s">
        <v>52</v>
      </c>
      <c r="AC95" s="32" t="s">
        <v>44</v>
      </c>
      <c r="AD95" s="32" t="s">
        <v>319</v>
      </c>
      <c r="AE95" s="32">
        <v>42</v>
      </c>
      <c r="AF95" s="32" t="s">
        <v>320</v>
      </c>
      <c r="AG95" s="32" t="s">
        <v>45</v>
      </c>
      <c r="AH95" s="38" t="s">
        <v>46</v>
      </c>
      <c r="AI95" s="33">
        <v>2</v>
      </c>
      <c r="AJ95" s="35">
        <v>150.99</v>
      </c>
      <c r="AK95" s="35">
        <v>151.77000000000001</v>
      </c>
      <c r="AL95" s="35">
        <v>59.79</v>
      </c>
      <c r="AM95" s="15" t="s">
        <v>2734</v>
      </c>
      <c r="AN95" s="56" t="s">
        <v>2736</v>
      </c>
      <c r="AP95" s="14">
        <f t="shared" si="1"/>
        <v>1.0328767123287672</v>
      </c>
    </row>
    <row r="96" spans="1:60" x14ac:dyDescent="0.25">
      <c r="A96" s="32">
        <v>2022</v>
      </c>
      <c r="B96" s="32">
        <v>1.2</v>
      </c>
      <c r="C96" s="36">
        <v>70.94</v>
      </c>
      <c r="D96" s="36">
        <v>128.94</v>
      </c>
      <c r="E96" s="36">
        <v>36.840000000000003</v>
      </c>
      <c r="F96" s="32">
        <v>0</v>
      </c>
      <c r="G96" s="32">
        <v>0</v>
      </c>
      <c r="H96" s="32">
        <v>0</v>
      </c>
      <c r="I96" s="32">
        <v>0</v>
      </c>
      <c r="J96" s="37">
        <v>199.88</v>
      </c>
      <c r="K96" s="32">
        <v>2895591</v>
      </c>
      <c r="L96" s="32" t="s">
        <v>561</v>
      </c>
      <c r="M96" s="32">
        <v>290</v>
      </c>
      <c r="N96" s="32" t="s">
        <v>562</v>
      </c>
      <c r="O96" s="32" t="s">
        <v>107</v>
      </c>
      <c r="P96" s="32" t="s">
        <v>39</v>
      </c>
      <c r="Q96" s="32" t="s">
        <v>40</v>
      </c>
      <c r="R96" s="32" t="s">
        <v>105</v>
      </c>
      <c r="S96" s="54" t="s">
        <v>193</v>
      </c>
      <c r="T96" s="32">
        <v>12223</v>
      </c>
      <c r="U96" s="34">
        <v>45013</v>
      </c>
      <c r="V96" s="34">
        <v>45000</v>
      </c>
      <c r="W96" s="32" t="s">
        <v>71</v>
      </c>
      <c r="X96" s="32" t="s">
        <v>52</v>
      </c>
      <c r="Y96" s="32" t="s">
        <v>53</v>
      </c>
      <c r="Z96" s="34">
        <v>44655</v>
      </c>
      <c r="AA96" s="34">
        <v>44707</v>
      </c>
      <c r="AB96" s="32" t="s">
        <v>52</v>
      </c>
      <c r="AC96" s="32" t="s">
        <v>44</v>
      </c>
      <c r="AD96" s="32" t="s">
        <v>563</v>
      </c>
      <c r="AE96" s="32">
        <v>42</v>
      </c>
      <c r="AF96" s="32" t="s">
        <v>564</v>
      </c>
      <c r="AG96" s="32" t="s">
        <v>45</v>
      </c>
      <c r="AH96" s="38" t="s">
        <v>46</v>
      </c>
      <c r="AI96" s="33">
        <v>2</v>
      </c>
      <c r="AJ96" s="35">
        <v>143.47999999999999</v>
      </c>
      <c r="AK96" s="35">
        <v>151.77000000000001</v>
      </c>
      <c r="AL96" s="35">
        <v>59.79</v>
      </c>
      <c r="AM96" s="15" t="s">
        <v>2734</v>
      </c>
      <c r="AN96" s="56" t="s">
        <v>2736</v>
      </c>
      <c r="AP96" s="14">
        <f t="shared" si="1"/>
        <v>0.80273972602739729</v>
      </c>
    </row>
    <row r="97" spans="1:60" x14ac:dyDescent="0.25">
      <c r="A97" s="32">
        <v>2020</v>
      </c>
      <c r="B97" s="32">
        <v>1.2</v>
      </c>
      <c r="C97" s="36">
        <v>35.47</v>
      </c>
      <c r="D97" s="36">
        <v>64.47</v>
      </c>
      <c r="E97" s="36">
        <v>18.420000000000002</v>
      </c>
      <c r="F97" s="32">
        <v>0</v>
      </c>
      <c r="G97" s="32">
        <v>0</v>
      </c>
      <c r="H97" s="32">
        <v>0</v>
      </c>
      <c r="I97" s="32">
        <v>0</v>
      </c>
      <c r="J97" s="37">
        <v>99.94</v>
      </c>
      <c r="K97" s="32">
        <v>10749049</v>
      </c>
      <c r="L97" s="32" t="s">
        <v>1512</v>
      </c>
      <c r="M97" s="32">
        <v>2081</v>
      </c>
      <c r="N97" s="32" t="s">
        <v>1513</v>
      </c>
      <c r="O97" s="32" t="s">
        <v>107</v>
      </c>
      <c r="P97" s="32" t="s">
        <v>39</v>
      </c>
      <c r="Q97" s="32" t="s">
        <v>40</v>
      </c>
      <c r="R97" s="32" t="s">
        <v>105</v>
      </c>
      <c r="S97" s="54" t="s">
        <v>756</v>
      </c>
      <c r="T97" s="32">
        <v>31292</v>
      </c>
      <c r="U97" s="34">
        <v>44992</v>
      </c>
      <c r="V97" s="34">
        <v>44984</v>
      </c>
      <c r="W97" s="32" t="s">
        <v>147</v>
      </c>
      <c r="X97" s="32" t="s">
        <v>52</v>
      </c>
      <c r="Y97" s="32" t="s">
        <v>53</v>
      </c>
      <c r="Z97" s="34">
        <v>43861</v>
      </c>
      <c r="AA97" s="34">
        <v>43980</v>
      </c>
      <c r="AB97" s="32" t="s">
        <v>52</v>
      </c>
      <c r="AC97" s="32" t="s">
        <v>44</v>
      </c>
      <c r="AD97" s="32" t="s">
        <v>1514</v>
      </c>
      <c r="AE97" s="32">
        <v>42</v>
      </c>
      <c r="AF97" s="32" t="s">
        <v>1515</v>
      </c>
      <c r="AG97" s="32" t="s">
        <v>45</v>
      </c>
      <c r="AH97" s="38" t="s">
        <v>46</v>
      </c>
      <c r="AI97" s="33">
        <v>1</v>
      </c>
      <c r="AJ97" s="35">
        <v>121.77</v>
      </c>
      <c r="AK97" s="35">
        <v>151.76</v>
      </c>
      <c r="AL97" s="35">
        <v>59.78</v>
      </c>
      <c r="AN97" s="19"/>
      <c r="AP97" s="14">
        <f t="shared" si="1"/>
        <v>2.7506849315068491</v>
      </c>
    </row>
    <row r="98" spans="1:60" x14ac:dyDescent="0.25">
      <c r="A98" s="32">
        <v>2021</v>
      </c>
      <c r="B98" s="32">
        <v>0.8</v>
      </c>
      <c r="C98" s="36">
        <v>70.94</v>
      </c>
      <c r="D98" s="36">
        <v>128.94</v>
      </c>
      <c r="E98" s="36">
        <v>36.840000000000003</v>
      </c>
      <c r="F98" s="32">
        <v>0</v>
      </c>
      <c r="G98" s="32">
        <v>0</v>
      </c>
      <c r="H98" s="32">
        <v>0</v>
      </c>
      <c r="I98" s="32">
        <v>0</v>
      </c>
      <c r="J98" s="37">
        <v>199.88</v>
      </c>
      <c r="K98" s="32">
        <v>7038677</v>
      </c>
      <c r="L98" s="32" t="s">
        <v>1627</v>
      </c>
      <c r="M98" s="32">
        <v>9019</v>
      </c>
      <c r="N98" s="32" t="s">
        <v>1628</v>
      </c>
      <c r="O98" s="32" t="s">
        <v>231</v>
      </c>
      <c r="P98" s="32" t="s">
        <v>232</v>
      </c>
      <c r="Q98" s="32" t="s">
        <v>40</v>
      </c>
      <c r="R98" s="32" t="s">
        <v>105</v>
      </c>
      <c r="S98" s="54" t="s">
        <v>865</v>
      </c>
      <c r="T98" s="32">
        <v>9884</v>
      </c>
      <c r="U98" s="34">
        <v>44959</v>
      </c>
      <c r="V98" s="34">
        <v>44935</v>
      </c>
      <c r="W98" s="32" t="s">
        <v>58</v>
      </c>
      <c r="X98" s="32" t="s">
        <v>52</v>
      </c>
      <c r="Y98" s="32" t="s">
        <v>53</v>
      </c>
      <c r="Z98" s="34">
        <v>43885</v>
      </c>
      <c r="AA98" s="34">
        <v>44427</v>
      </c>
      <c r="AB98" s="32" t="s">
        <v>52</v>
      </c>
      <c r="AC98" s="32" t="s">
        <v>44</v>
      </c>
      <c r="AD98" s="32" t="s">
        <v>1629</v>
      </c>
      <c r="AE98" s="32">
        <v>42</v>
      </c>
      <c r="AF98" s="32" t="s">
        <v>1630</v>
      </c>
      <c r="AG98" s="32" t="s">
        <v>45</v>
      </c>
      <c r="AH98" s="38" t="s">
        <v>46</v>
      </c>
      <c r="AI98" s="33">
        <v>2</v>
      </c>
      <c r="AJ98" s="35">
        <v>158.56</v>
      </c>
      <c r="AK98" s="35">
        <v>149.93</v>
      </c>
      <c r="AL98" s="35">
        <v>57.95</v>
      </c>
      <c r="AN98" s="19"/>
      <c r="AP98" s="14">
        <f t="shared" si="1"/>
        <v>1.3917808219178083</v>
      </c>
    </row>
    <row r="99" spans="1:60" s="12" customFormat="1" x14ac:dyDescent="0.25">
      <c r="A99" s="43">
        <v>2018</v>
      </c>
      <c r="B99" s="43">
        <v>1.3</v>
      </c>
      <c r="C99" s="44">
        <v>70.94</v>
      </c>
      <c r="D99" s="44">
        <v>128.94</v>
      </c>
      <c r="E99" s="44">
        <v>36.840000000000003</v>
      </c>
      <c r="F99" s="43">
        <v>0</v>
      </c>
      <c r="G99" s="43">
        <v>0</v>
      </c>
      <c r="H99" s="43">
        <v>0</v>
      </c>
      <c r="I99" s="43">
        <v>0</v>
      </c>
      <c r="J99" s="45">
        <v>199.88</v>
      </c>
      <c r="K99" s="43">
        <v>17072482</v>
      </c>
      <c r="L99" s="43" t="s">
        <v>772</v>
      </c>
      <c r="M99" s="43">
        <v>6180</v>
      </c>
      <c r="N99" s="43" t="s">
        <v>773</v>
      </c>
      <c r="O99" s="43" t="s">
        <v>774</v>
      </c>
      <c r="P99" s="43" t="s">
        <v>42</v>
      </c>
      <c r="Q99" s="43" t="s">
        <v>40</v>
      </c>
      <c r="R99" s="43" t="s">
        <v>42</v>
      </c>
      <c r="S99" s="53" t="s">
        <v>756</v>
      </c>
      <c r="T99" s="43">
        <v>92240</v>
      </c>
      <c r="U99" s="46">
        <v>44988</v>
      </c>
      <c r="V99" s="46">
        <v>44949</v>
      </c>
      <c r="W99" s="43" t="s">
        <v>222</v>
      </c>
      <c r="X99" s="43" t="s">
        <v>52</v>
      </c>
      <c r="Y99" s="43" t="s">
        <v>53</v>
      </c>
      <c r="Z99" s="46">
        <v>43087</v>
      </c>
      <c r="AA99" s="46">
        <v>43110</v>
      </c>
      <c r="AB99" s="43" t="s">
        <v>52</v>
      </c>
      <c r="AC99" s="43" t="s">
        <v>44</v>
      </c>
      <c r="AD99" s="43" t="s">
        <v>775</v>
      </c>
      <c r="AE99" s="43">
        <v>42</v>
      </c>
      <c r="AF99" s="43" t="s">
        <v>776</v>
      </c>
      <c r="AG99" s="43" t="s">
        <v>45</v>
      </c>
      <c r="AH99" s="47" t="s">
        <v>63</v>
      </c>
      <c r="AI99" s="48">
        <v>2</v>
      </c>
      <c r="AJ99" s="49">
        <v>189.94</v>
      </c>
      <c r="AK99" s="49">
        <v>148.36000000000001</v>
      </c>
      <c r="AL99" s="49">
        <v>56.38</v>
      </c>
      <c r="AM99" s="15" t="s">
        <v>2734</v>
      </c>
      <c r="AN99" s="50" t="s">
        <v>2759</v>
      </c>
      <c r="AP99" s="14">
        <f t="shared" si="1"/>
        <v>5.0383561643835613</v>
      </c>
    </row>
    <row r="100" spans="1:60" x14ac:dyDescent="0.25">
      <c r="A100" s="32">
        <v>2022</v>
      </c>
      <c r="B100" s="32">
        <v>1.1000000000000001</v>
      </c>
      <c r="C100" s="36">
        <v>70.94</v>
      </c>
      <c r="D100" s="36">
        <v>128.94</v>
      </c>
      <c r="E100" s="36">
        <v>36.840000000000003</v>
      </c>
      <c r="F100" s="32">
        <v>0</v>
      </c>
      <c r="G100" s="32">
        <v>0</v>
      </c>
      <c r="H100" s="32">
        <v>0</v>
      </c>
      <c r="I100" s="32">
        <v>0</v>
      </c>
      <c r="J100" s="37">
        <v>199.88</v>
      </c>
      <c r="K100" s="32">
        <v>2405523</v>
      </c>
      <c r="L100" s="32" t="s">
        <v>2192</v>
      </c>
      <c r="M100" s="32">
        <v>6672</v>
      </c>
      <c r="N100" s="32">
        <v>9570503</v>
      </c>
      <c r="O100" s="32" t="s">
        <v>48</v>
      </c>
      <c r="P100" s="32" t="s">
        <v>49</v>
      </c>
      <c r="Q100" s="32" t="s">
        <v>40</v>
      </c>
      <c r="R100" s="32" t="s">
        <v>50</v>
      </c>
      <c r="S100" s="54" t="s">
        <v>756</v>
      </c>
      <c r="T100" s="32">
        <v>14425</v>
      </c>
      <c r="U100" s="34">
        <v>44966</v>
      </c>
      <c r="V100" s="34">
        <v>44945</v>
      </c>
      <c r="W100" s="32" t="s">
        <v>130</v>
      </c>
      <c r="X100" s="32" t="s">
        <v>52</v>
      </c>
      <c r="Y100" s="32" t="s">
        <v>53</v>
      </c>
      <c r="Z100" s="34">
        <v>44434</v>
      </c>
      <c r="AA100" s="34">
        <v>44450</v>
      </c>
      <c r="AB100" s="32" t="s">
        <v>52</v>
      </c>
      <c r="AC100" s="32" t="s">
        <v>44</v>
      </c>
      <c r="AD100" s="32" t="s">
        <v>2193</v>
      </c>
      <c r="AE100" s="32">
        <v>42</v>
      </c>
      <c r="AF100" s="32" t="s">
        <v>2194</v>
      </c>
      <c r="AG100" s="32" t="s">
        <v>45</v>
      </c>
      <c r="AH100" s="38" t="s">
        <v>46</v>
      </c>
      <c r="AI100" s="33">
        <v>2</v>
      </c>
      <c r="AJ100" s="35">
        <v>125.48</v>
      </c>
      <c r="AK100" s="35">
        <v>140.36000000000001</v>
      </c>
      <c r="AL100" s="35">
        <v>48.38</v>
      </c>
      <c r="AN100" s="19"/>
      <c r="AP100" s="14">
        <f t="shared" si="1"/>
        <v>1.3561643835616439</v>
      </c>
    </row>
    <row r="101" spans="1:60" x14ac:dyDescent="0.25">
      <c r="A101" s="32">
        <v>2020</v>
      </c>
      <c r="B101" s="32">
        <v>0.5</v>
      </c>
      <c r="C101" s="36">
        <v>35.47</v>
      </c>
      <c r="D101" s="36">
        <v>64.47</v>
      </c>
      <c r="E101" s="36">
        <v>18.420000000000002</v>
      </c>
      <c r="F101" s="32">
        <v>0</v>
      </c>
      <c r="G101" s="32">
        <v>0</v>
      </c>
      <c r="H101" s="32">
        <v>0</v>
      </c>
      <c r="I101" s="32">
        <v>0</v>
      </c>
      <c r="J101" s="37">
        <v>99.94</v>
      </c>
      <c r="K101" s="32">
        <v>10913247</v>
      </c>
      <c r="L101" s="32" t="s">
        <v>1176</v>
      </c>
      <c r="M101" s="32">
        <v>3134</v>
      </c>
      <c r="N101" s="32" t="s">
        <v>1177</v>
      </c>
      <c r="O101" s="32" t="s">
        <v>826</v>
      </c>
      <c r="P101" s="32" t="s">
        <v>643</v>
      </c>
      <c r="Q101" s="32" t="s">
        <v>40</v>
      </c>
      <c r="R101" s="32" t="s">
        <v>70</v>
      </c>
      <c r="S101" s="54" t="s">
        <v>756</v>
      </c>
      <c r="T101" s="32">
        <v>34279</v>
      </c>
      <c r="U101" s="34">
        <v>45009</v>
      </c>
      <c r="V101" s="34">
        <v>45001</v>
      </c>
      <c r="W101" s="32" t="s">
        <v>537</v>
      </c>
      <c r="X101" s="32" t="s">
        <v>52</v>
      </c>
      <c r="Y101" s="32" t="s">
        <v>53</v>
      </c>
      <c r="Z101" s="34">
        <v>43858</v>
      </c>
      <c r="AA101" s="34">
        <v>43990</v>
      </c>
      <c r="AB101" s="32" t="s">
        <v>52</v>
      </c>
      <c r="AC101" s="32" t="s">
        <v>44</v>
      </c>
      <c r="AD101" s="32" t="s">
        <v>1178</v>
      </c>
      <c r="AE101" s="32">
        <v>42</v>
      </c>
      <c r="AF101" s="32" t="s">
        <v>1179</v>
      </c>
      <c r="AG101" s="32" t="s">
        <v>45</v>
      </c>
      <c r="AH101" s="38" t="s">
        <v>46</v>
      </c>
      <c r="AI101" s="33">
        <v>1</v>
      </c>
      <c r="AJ101" s="35">
        <v>84</v>
      </c>
      <c r="AK101" s="35">
        <v>137.44</v>
      </c>
      <c r="AL101" s="35">
        <v>67.849999999999994</v>
      </c>
      <c r="AN101" s="19"/>
      <c r="AP101" s="14">
        <f t="shared" si="1"/>
        <v>2.7698630136986302</v>
      </c>
    </row>
    <row r="102" spans="1:60" x14ac:dyDescent="0.25">
      <c r="A102" s="32">
        <v>2021</v>
      </c>
      <c r="B102" s="32">
        <v>0.8</v>
      </c>
      <c r="C102" s="36">
        <v>35.47</v>
      </c>
      <c r="D102" s="36">
        <v>64.47</v>
      </c>
      <c r="E102" s="36">
        <v>18.420000000000002</v>
      </c>
      <c r="F102" s="32">
        <v>0</v>
      </c>
      <c r="G102" s="32">
        <v>0</v>
      </c>
      <c r="H102" s="32">
        <v>0</v>
      </c>
      <c r="I102" s="32">
        <v>0</v>
      </c>
      <c r="J102" s="37">
        <v>99.94</v>
      </c>
      <c r="K102" s="32">
        <v>7816640</v>
      </c>
      <c r="L102" s="32" t="s">
        <v>1801</v>
      </c>
      <c r="M102" s="32">
        <v>518</v>
      </c>
      <c r="N102" s="32" t="s">
        <v>1802</v>
      </c>
      <c r="O102" s="32" t="s">
        <v>814</v>
      </c>
      <c r="P102" s="32" t="s">
        <v>643</v>
      </c>
      <c r="Q102" s="32" t="s">
        <v>40</v>
      </c>
      <c r="R102" s="32" t="s">
        <v>105</v>
      </c>
      <c r="S102" s="54" t="s">
        <v>756</v>
      </c>
      <c r="T102" s="32">
        <v>21692</v>
      </c>
      <c r="U102" s="34">
        <v>45030</v>
      </c>
      <c r="V102" s="34">
        <v>44917</v>
      </c>
      <c r="W102" s="32" t="s">
        <v>600</v>
      </c>
      <c r="X102" s="32" t="s">
        <v>52</v>
      </c>
      <c r="Y102" s="32" t="s">
        <v>53</v>
      </c>
      <c r="Z102" s="34">
        <v>44221</v>
      </c>
      <c r="AA102" s="34">
        <v>44254</v>
      </c>
      <c r="AB102" s="32" t="s">
        <v>52</v>
      </c>
      <c r="AC102" s="32" t="s">
        <v>44</v>
      </c>
      <c r="AD102" s="32" t="s">
        <v>1803</v>
      </c>
      <c r="AE102" s="32">
        <v>42</v>
      </c>
      <c r="AF102" s="32" t="s">
        <v>1804</v>
      </c>
      <c r="AG102" s="32" t="s">
        <v>45</v>
      </c>
      <c r="AH102" s="38" t="s">
        <v>46</v>
      </c>
      <c r="AI102" s="33">
        <v>1</v>
      </c>
      <c r="AJ102" s="35">
        <v>118.4</v>
      </c>
      <c r="AK102" s="35">
        <v>128.78</v>
      </c>
      <c r="AL102" s="35">
        <v>36.799999999999997</v>
      </c>
      <c r="AN102" s="19"/>
      <c r="AO102" s="12"/>
      <c r="AP102" s="14">
        <f t="shared" si="1"/>
        <v>1.8164383561643835</v>
      </c>
      <c r="AQ102" s="12"/>
      <c r="AR102" s="12"/>
      <c r="AS102" s="12"/>
      <c r="AT102" s="12"/>
      <c r="AU102" s="12"/>
      <c r="AV102" s="12"/>
      <c r="AW102" s="12"/>
      <c r="AX102" s="12"/>
      <c r="AY102" s="12"/>
      <c r="AZ102" s="12"/>
      <c r="BA102" s="12"/>
      <c r="BB102" s="12"/>
      <c r="BC102" s="12"/>
      <c r="BD102" s="12"/>
      <c r="BE102" s="12"/>
      <c r="BF102" s="12"/>
      <c r="BG102" s="12"/>
      <c r="BH102" s="12"/>
    </row>
    <row r="103" spans="1:60" x14ac:dyDescent="0.25">
      <c r="A103" s="32">
        <v>2019</v>
      </c>
      <c r="B103" s="32">
        <v>0.9</v>
      </c>
      <c r="C103" s="36">
        <v>70.94</v>
      </c>
      <c r="D103" s="36">
        <v>128.94</v>
      </c>
      <c r="E103" s="36">
        <v>36.840000000000003</v>
      </c>
      <c r="F103" s="32">
        <v>0</v>
      </c>
      <c r="G103" s="32">
        <v>0</v>
      </c>
      <c r="H103" s="32">
        <v>0</v>
      </c>
      <c r="I103" s="32">
        <v>0</v>
      </c>
      <c r="J103" s="37">
        <v>199.88</v>
      </c>
      <c r="K103" s="32">
        <v>14111031</v>
      </c>
      <c r="L103" s="32" t="s">
        <v>813</v>
      </c>
      <c r="M103" s="32">
        <v>20657</v>
      </c>
      <c r="N103" s="32">
        <v>95491501</v>
      </c>
      <c r="O103" s="32" t="s">
        <v>814</v>
      </c>
      <c r="P103" s="32" t="s">
        <v>643</v>
      </c>
      <c r="Q103" s="32" t="s">
        <v>40</v>
      </c>
      <c r="R103" s="32" t="s">
        <v>105</v>
      </c>
      <c r="S103" s="54" t="s">
        <v>756</v>
      </c>
      <c r="T103" s="32">
        <v>19730</v>
      </c>
      <c r="U103" s="34">
        <v>45005</v>
      </c>
      <c r="V103" s="34">
        <v>45002</v>
      </c>
      <c r="W103" s="32" t="s">
        <v>121</v>
      </c>
      <c r="X103" s="32" t="s">
        <v>52</v>
      </c>
      <c r="Y103" s="32" t="s">
        <v>53</v>
      </c>
      <c r="Z103" s="34">
        <v>43700</v>
      </c>
      <c r="AA103" s="34">
        <v>43951</v>
      </c>
      <c r="AB103" s="32" t="s">
        <v>52</v>
      </c>
      <c r="AC103" s="32" t="s">
        <v>68</v>
      </c>
      <c r="AD103" s="32" t="s">
        <v>815</v>
      </c>
      <c r="AE103" s="32" t="s">
        <v>75</v>
      </c>
      <c r="AF103" s="32" t="s">
        <v>816</v>
      </c>
      <c r="AG103" s="32" t="s">
        <v>45</v>
      </c>
      <c r="AH103" s="38" t="s">
        <v>46</v>
      </c>
      <c r="AI103" s="33">
        <v>2</v>
      </c>
      <c r="AJ103" s="35">
        <v>102.73</v>
      </c>
      <c r="AK103" s="35">
        <v>128.77000000000001</v>
      </c>
      <c r="AL103" s="35">
        <v>36.79</v>
      </c>
      <c r="AN103" s="19"/>
      <c r="AO103" s="12"/>
      <c r="AP103" s="14">
        <f t="shared" si="1"/>
        <v>2.8794520547945206</v>
      </c>
      <c r="AQ103" s="12"/>
      <c r="AR103" s="12"/>
      <c r="AS103" s="12"/>
      <c r="AT103" s="12"/>
      <c r="AU103" s="12"/>
      <c r="AV103" s="12"/>
      <c r="AW103" s="12"/>
      <c r="AX103" s="12"/>
      <c r="AY103" s="12"/>
      <c r="AZ103" s="12"/>
      <c r="BA103" s="12"/>
      <c r="BB103" s="12"/>
      <c r="BC103" s="12"/>
      <c r="BD103" s="12"/>
      <c r="BE103" s="12"/>
      <c r="BF103" s="12"/>
      <c r="BG103" s="12"/>
      <c r="BH103" s="12"/>
    </row>
    <row r="104" spans="1:60" x14ac:dyDescent="0.25">
      <c r="A104" s="32">
        <v>2019</v>
      </c>
      <c r="B104" s="32">
        <v>0</v>
      </c>
      <c r="C104" s="36">
        <v>70.94</v>
      </c>
      <c r="D104" s="36">
        <v>128.94</v>
      </c>
      <c r="E104" s="36">
        <v>36.840000000000003</v>
      </c>
      <c r="F104" s="32">
        <v>0</v>
      </c>
      <c r="G104" s="32">
        <v>0</v>
      </c>
      <c r="H104" s="32">
        <v>0</v>
      </c>
      <c r="I104" s="32">
        <v>0</v>
      </c>
      <c r="J104" s="37">
        <v>199.88</v>
      </c>
      <c r="K104" s="32">
        <v>14243431</v>
      </c>
      <c r="L104" s="32" t="s">
        <v>846</v>
      </c>
      <c r="M104" s="32">
        <v>5231</v>
      </c>
      <c r="N104" s="32" t="s">
        <v>847</v>
      </c>
      <c r="O104" s="32" t="s">
        <v>826</v>
      </c>
      <c r="P104" s="32" t="s">
        <v>643</v>
      </c>
      <c r="Q104" s="32" t="s">
        <v>40</v>
      </c>
      <c r="R104" s="32" t="s">
        <v>70</v>
      </c>
      <c r="S104" s="54" t="s">
        <v>756</v>
      </c>
      <c r="T104" s="32">
        <v>26518</v>
      </c>
      <c r="U104" s="34">
        <v>45030</v>
      </c>
      <c r="V104" s="34">
        <v>45022</v>
      </c>
      <c r="W104" s="32" t="s">
        <v>149</v>
      </c>
      <c r="X104" s="32" t="s">
        <v>52</v>
      </c>
      <c r="Y104" s="32" t="s">
        <v>53</v>
      </c>
      <c r="Z104" s="34">
        <v>43536</v>
      </c>
      <c r="AA104" s="34">
        <v>43973</v>
      </c>
      <c r="AB104" s="32" t="s">
        <v>52</v>
      </c>
      <c r="AC104" s="32" t="s">
        <v>68</v>
      </c>
      <c r="AD104" s="32" t="s">
        <v>848</v>
      </c>
      <c r="AE104" s="32">
        <v>42</v>
      </c>
      <c r="AF104" s="32" t="s">
        <v>849</v>
      </c>
      <c r="AG104" s="32" t="s">
        <v>45</v>
      </c>
      <c r="AH104" s="38" t="s">
        <v>46</v>
      </c>
      <c r="AI104" s="33">
        <v>2</v>
      </c>
      <c r="AJ104" s="35">
        <v>40</v>
      </c>
      <c r="AK104" s="35">
        <v>128.77000000000001</v>
      </c>
      <c r="AL104" s="35">
        <v>36.79</v>
      </c>
      <c r="AN104" s="19"/>
      <c r="AP104" s="14">
        <f t="shared" si="1"/>
        <v>2.8739726027397259</v>
      </c>
    </row>
    <row r="105" spans="1:60" x14ac:dyDescent="0.25">
      <c r="A105" s="32">
        <v>2020</v>
      </c>
      <c r="B105" s="32">
        <v>0.5</v>
      </c>
      <c r="C105" s="36">
        <v>70.94</v>
      </c>
      <c r="D105" s="36">
        <v>128.94</v>
      </c>
      <c r="E105" s="36">
        <v>36.840000000000003</v>
      </c>
      <c r="F105" s="32">
        <v>0</v>
      </c>
      <c r="G105" s="32">
        <v>0</v>
      </c>
      <c r="H105" s="32">
        <v>0</v>
      </c>
      <c r="I105" s="32">
        <v>0</v>
      </c>
      <c r="J105" s="37">
        <v>199.88</v>
      </c>
      <c r="K105" s="32">
        <v>10541770</v>
      </c>
      <c r="L105" s="32" t="s">
        <v>1131</v>
      </c>
      <c r="M105" s="32">
        <v>4474</v>
      </c>
      <c r="N105" s="32" t="s">
        <v>1132</v>
      </c>
      <c r="O105" s="32" t="s">
        <v>48</v>
      </c>
      <c r="P105" s="32" t="s">
        <v>49</v>
      </c>
      <c r="Q105" s="32" t="s">
        <v>40</v>
      </c>
      <c r="R105" s="32" t="s">
        <v>50</v>
      </c>
      <c r="S105" s="54" t="s">
        <v>756</v>
      </c>
      <c r="T105" s="32">
        <v>25954</v>
      </c>
      <c r="U105" s="34">
        <v>44970</v>
      </c>
      <c r="V105" s="34">
        <v>44956</v>
      </c>
      <c r="W105" s="32" t="s">
        <v>99</v>
      </c>
      <c r="X105" s="32" t="s">
        <v>52</v>
      </c>
      <c r="Y105" s="32" t="s">
        <v>53</v>
      </c>
      <c r="Z105" s="34">
        <v>43847</v>
      </c>
      <c r="AA105" s="34">
        <v>43913</v>
      </c>
      <c r="AB105" s="32" t="s">
        <v>52</v>
      </c>
      <c r="AC105" s="32" t="s">
        <v>44</v>
      </c>
      <c r="AD105" s="32" t="s">
        <v>1133</v>
      </c>
      <c r="AE105" s="32">
        <v>42</v>
      </c>
      <c r="AF105" s="32" t="s">
        <v>1134</v>
      </c>
      <c r="AG105" s="32" t="s">
        <v>45</v>
      </c>
      <c r="AH105" s="38" t="s">
        <v>46</v>
      </c>
      <c r="AI105" s="33">
        <v>2</v>
      </c>
      <c r="AJ105" s="35">
        <v>70.239999999999995</v>
      </c>
      <c r="AK105" s="35">
        <v>128.77000000000001</v>
      </c>
      <c r="AL105" s="35">
        <v>36.79</v>
      </c>
      <c r="AN105" s="19"/>
      <c r="AO105" s="12"/>
      <c r="AP105" s="14">
        <f t="shared" si="1"/>
        <v>2.8575342465753426</v>
      </c>
      <c r="AQ105" s="12"/>
      <c r="AR105" s="12"/>
      <c r="AS105" s="12"/>
      <c r="AT105" s="12"/>
      <c r="AU105" s="12"/>
      <c r="AV105" s="12"/>
      <c r="AW105" s="12"/>
      <c r="AX105" s="12"/>
      <c r="AY105" s="12"/>
      <c r="AZ105" s="12"/>
      <c r="BA105" s="12"/>
      <c r="BB105" s="12"/>
      <c r="BC105" s="12"/>
      <c r="BD105" s="12"/>
      <c r="BE105" s="12"/>
      <c r="BF105" s="12"/>
      <c r="BG105" s="12"/>
      <c r="BH105" s="12"/>
    </row>
    <row r="106" spans="1:60" x14ac:dyDescent="0.25">
      <c r="A106" s="32">
        <v>2020</v>
      </c>
      <c r="B106" s="32">
        <v>1.7</v>
      </c>
      <c r="C106" s="36">
        <v>70.94</v>
      </c>
      <c r="D106" s="36">
        <v>128.94</v>
      </c>
      <c r="E106" s="36">
        <v>36.840000000000003</v>
      </c>
      <c r="F106" s="32">
        <v>0</v>
      </c>
      <c r="G106" s="32">
        <v>0</v>
      </c>
      <c r="H106" s="32">
        <v>0</v>
      </c>
      <c r="I106" s="32">
        <v>0</v>
      </c>
      <c r="J106" s="37">
        <v>199.88</v>
      </c>
      <c r="K106" s="32">
        <v>10505255</v>
      </c>
      <c r="L106" s="32" t="s">
        <v>1086</v>
      </c>
      <c r="M106" s="32">
        <v>4137</v>
      </c>
      <c r="N106" s="32">
        <v>6371021</v>
      </c>
      <c r="O106" s="32" t="s">
        <v>826</v>
      </c>
      <c r="P106" s="32" t="s">
        <v>643</v>
      </c>
      <c r="Q106" s="32" t="s">
        <v>40</v>
      </c>
      <c r="R106" s="32" t="s">
        <v>70</v>
      </c>
      <c r="S106" s="54" t="s">
        <v>756</v>
      </c>
      <c r="T106" s="32">
        <v>35561</v>
      </c>
      <c r="U106" s="34">
        <v>44965</v>
      </c>
      <c r="V106" s="34">
        <v>44963</v>
      </c>
      <c r="W106" s="32" t="s">
        <v>99</v>
      </c>
      <c r="X106" s="32" t="s">
        <v>52</v>
      </c>
      <c r="Y106" s="32" t="s">
        <v>53</v>
      </c>
      <c r="Z106" s="34">
        <v>43979</v>
      </c>
      <c r="AA106" s="34">
        <v>43999</v>
      </c>
      <c r="AB106" s="32" t="s">
        <v>52</v>
      </c>
      <c r="AC106" s="32" t="s">
        <v>44</v>
      </c>
      <c r="AD106" s="32" t="s">
        <v>1087</v>
      </c>
      <c r="AE106" s="32">
        <v>42</v>
      </c>
      <c r="AF106" s="32" t="s">
        <v>1088</v>
      </c>
      <c r="AG106" s="32" t="s">
        <v>45</v>
      </c>
      <c r="AH106" s="38" t="s">
        <v>46</v>
      </c>
      <c r="AI106" s="33">
        <v>2</v>
      </c>
      <c r="AJ106" s="35">
        <v>193</v>
      </c>
      <c r="AK106" s="35">
        <v>128.77000000000001</v>
      </c>
      <c r="AL106" s="35">
        <v>36.79</v>
      </c>
      <c r="AN106" s="19"/>
      <c r="AP106" s="14">
        <f t="shared" si="1"/>
        <v>2.6410958904109587</v>
      </c>
    </row>
    <row r="107" spans="1:60" x14ac:dyDescent="0.25">
      <c r="A107" s="32">
        <v>2020</v>
      </c>
      <c r="B107" s="32">
        <v>1.3</v>
      </c>
      <c r="C107" s="36">
        <v>70.94</v>
      </c>
      <c r="D107" s="36">
        <v>128.94</v>
      </c>
      <c r="E107" s="36">
        <v>36.840000000000003</v>
      </c>
      <c r="F107" s="32">
        <v>0</v>
      </c>
      <c r="G107" s="32">
        <v>0</v>
      </c>
      <c r="H107" s="32">
        <v>0</v>
      </c>
      <c r="I107" s="32">
        <v>0</v>
      </c>
      <c r="J107" s="37">
        <v>199.88</v>
      </c>
      <c r="K107" s="32">
        <v>10490686</v>
      </c>
      <c r="L107" s="32" t="s">
        <v>1391</v>
      </c>
      <c r="M107" s="32">
        <v>8721</v>
      </c>
      <c r="N107" s="32">
        <v>641735</v>
      </c>
      <c r="O107" s="32" t="s">
        <v>48</v>
      </c>
      <c r="P107" s="32" t="s">
        <v>49</v>
      </c>
      <c r="Q107" s="32" t="s">
        <v>40</v>
      </c>
      <c r="R107" s="32" t="s">
        <v>50</v>
      </c>
      <c r="S107" s="54" t="s">
        <v>756</v>
      </c>
      <c r="T107" s="32">
        <v>27031</v>
      </c>
      <c r="U107" s="34">
        <v>44963</v>
      </c>
      <c r="V107" s="34">
        <v>44940</v>
      </c>
      <c r="W107" s="32" t="s">
        <v>99</v>
      </c>
      <c r="X107" s="32" t="s">
        <v>52</v>
      </c>
      <c r="Y107" s="32" t="s">
        <v>53</v>
      </c>
      <c r="Z107" s="34">
        <v>44066</v>
      </c>
      <c r="AA107" s="34">
        <v>44083</v>
      </c>
      <c r="AB107" s="32" t="s">
        <v>52</v>
      </c>
      <c r="AC107" s="32" t="s">
        <v>44</v>
      </c>
      <c r="AD107" s="32" t="s">
        <v>1392</v>
      </c>
      <c r="AE107" s="32">
        <v>42</v>
      </c>
      <c r="AF107" s="32" t="s">
        <v>1393</v>
      </c>
      <c r="AG107" s="32" t="s">
        <v>45</v>
      </c>
      <c r="AH107" s="38" t="s">
        <v>46</v>
      </c>
      <c r="AI107" s="33">
        <v>2</v>
      </c>
      <c r="AJ107" s="35">
        <v>188.5</v>
      </c>
      <c r="AK107" s="35">
        <v>128.77000000000001</v>
      </c>
      <c r="AL107" s="35">
        <v>36.79</v>
      </c>
      <c r="AN107" s="19"/>
      <c r="AP107" s="14">
        <f t="shared" si="1"/>
        <v>2.3479452054794518</v>
      </c>
    </row>
    <row r="108" spans="1:60" x14ac:dyDescent="0.25">
      <c r="A108" s="32">
        <v>2021</v>
      </c>
      <c r="B108" s="32">
        <v>1.1000000000000001</v>
      </c>
      <c r="C108" s="36">
        <v>70.94</v>
      </c>
      <c r="D108" s="36">
        <v>128.94</v>
      </c>
      <c r="E108" s="36">
        <v>36.840000000000003</v>
      </c>
      <c r="F108" s="32">
        <v>0</v>
      </c>
      <c r="G108" s="32">
        <v>0</v>
      </c>
      <c r="H108" s="32">
        <v>0</v>
      </c>
      <c r="I108" s="32">
        <v>0</v>
      </c>
      <c r="J108" s="37">
        <v>199.88</v>
      </c>
      <c r="K108" s="32">
        <v>7795032</v>
      </c>
      <c r="L108" s="32" t="s">
        <v>1696</v>
      </c>
      <c r="M108" s="32">
        <v>9576</v>
      </c>
      <c r="N108" s="32">
        <v>1323601</v>
      </c>
      <c r="O108" s="32" t="s">
        <v>48</v>
      </c>
      <c r="P108" s="32" t="s">
        <v>49</v>
      </c>
      <c r="Q108" s="32" t="s">
        <v>40</v>
      </c>
      <c r="R108" s="32" t="s">
        <v>50</v>
      </c>
      <c r="S108" s="54" t="s">
        <v>756</v>
      </c>
      <c r="T108" s="32">
        <v>27499</v>
      </c>
      <c r="U108" s="34">
        <v>45028</v>
      </c>
      <c r="V108" s="34">
        <v>45007</v>
      </c>
      <c r="W108" s="32" t="s">
        <v>99</v>
      </c>
      <c r="X108" s="32" t="s">
        <v>52</v>
      </c>
      <c r="Y108" s="32" t="s">
        <v>53</v>
      </c>
      <c r="Z108" s="34">
        <v>44182</v>
      </c>
      <c r="AA108" s="34">
        <v>44225</v>
      </c>
      <c r="AB108" s="32" t="s">
        <v>52</v>
      </c>
      <c r="AC108" s="32" t="s">
        <v>44</v>
      </c>
      <c r="AD108" s="32" t="s">
        <v>1697</v>
      </c>
      <c r="AE108" s="32">
        <v>42</v>
      </c>
      <c r="AF108" s="32" t="s">
        <v>1698</v>
      </c>
      <c r="AG108" s="32" t="s">
        <v>45</v>
      </c>
      <c r="AH108" s="38" t="s">
        <v>46</v>
      </c>
      <c r="AI108" s="33">
        <v>2</v>
      </c>
      <c r="AJ108" s="35">
        <v>155.87</v>
      </c>
      <c r="AK108" s="35">
        <v>128.77000000000001</v>
      </c>
      <c r="AL108" s="35">
        <v>36.79</v>
      </c>
      <c r="AN108" s="19"/>
      <c r="AP108" s="14">
        <f t="shared" si="1"/>
        <v>2.1424657534246574</v>
      </c>
    </row>
    <row r="109" spans="1:60" x14ac:dyDescent="0.25">
      <c r="A109" s="32">
        <v>2021</v>
      </c>
      <c r="B109" s="32">
        <v>1.6</v>
      </c>
      <c r="C109" s="36">
        <v>70.94</v>
      </c>
      <c r="D109" s="36">
        <v>128.94</v>
      </c>
      <c r="E109" s="36">
        <v>36.840000000000003</v>
      </c>
      <c r="F109" s="32">
        <v>0</v>
      </c>
      <c r="G109" s="32">
        <v>0</v>
      </c>
      <c r="H109" s="32">
        <v>0</v>
      </c>
      <c r="I109" s="32">
        <v>0</v>
      </c>
      <c r="J109" s="37">
        <v>199.88</v>
      </c>
      <c r="K109" s="32">
        <v>7105917</v>
      </c>
      <c r="L109" s="32" t="s">
        <v>1578</v>
      </c>
      <c r="M109" s="32">
        <v>3491</v>
      </c>
      <c r="N109" s="32" t="s">
        <v>1579</v>
      </c>
      <c r="O109" s="32" t="s">
        <v>48</v>
      </c>
      <c r="P109" s="32" t="s">
        <v>49</v>
      </c>
      <c r="Q109" s="32" t="s">
        <v>40</v>
      </c>
      <c r="R109" s="32" t="s">
        <v>50</v>
      </c>
      <c r="S109" s="54" t="s">
        <v>756</v>
      </c>
      <c r="T109" s="32">
        <v>18401</v>
      </c>
      <c r="U109" s="34">
        <v>44966</v>
      </c>
      <c r="V109" s="34">
        <v>44942</v>
      </c>
      <c r="W109" s="32" t="s">
        <v>99</v>
      </c>
      <c r="X109" s="32" t="s">
        <v>52</v>
      </c>
      <c r="Y109" s="32" t="s">
        <v>53</v>
      </c>
      <c r="Z109" s="34">
        <v>44171</v>
      </c>
      <c r="AA109" s="34">
        <v>44242</v>
      </c>
      <c r="AB109" s="32" t="s">
        <v>52</v>
      </c>
      <c r="AC109" s="32" t="s">
        <v>44</v>
      </c>
      <c r="AD109" s="32" t="s">
        <v>1580</v>
      </c>
      <c r="AE109" s="32">
        <v>42</v>
      </c>
      <c r="AF109" s="32" t="s">
        <v>1581</v>
      </c>
      <c r="AG109" s="32" t="s">
        <v>45</v>
      </c>
      <c r="AH109" s="38" t="s">
        <v>46</v>
      </c>
      <c r="AI109" s="33">
        <v>2</v>
      </c>
      <c r="AJ109" s="35">
        <v>73.28</v>
      </c>
      <c r="AK109" s="35">
        <v>128.77000000000001</v>
      </c>
      <c r="AL109" s="35">
        <v>36.79</v>
      </c>
      <c r="AN109" s="19"/>
      <c r="AP109" s="14">
        <f t="shared" si="1"/>
        <v>1.9178082191780821</v>
      </c>
    </row>
    <row r="110" spans="1:60" x14ac:dyDescent="0.25">
      <c r="A110" s="32">
        <v>2020</v>
      </c>
      <c r="B110" s="32">
        <v>0</v>
      </c>
      <c r="C110" s="36">
        <v>35.47</v>
      </c>
      <c r="D110" s="36">
        <v>64.47</v>
      </c>
      <c r="E110" s="36">
        <v>18.420000000000002</v>
      </c>
      <c r="F110" s="32">
        <v>64.9538531874</v>
      </c>
      <c r="G110" s="32">
        <v>0</v>
      </c>
      <c r="H110" s="32">
        <v>0</v>
      </c>
      <c r="I110" s="32">
        <v>0</v>
      </c>
      <c r="J110" s="37">
        <v>99.94</v>
      </c>
      <c r="K110" s="32">
        <v>10802447</v>
      </c>
      <c r="L110" s="32" t="s">
        <v>971</v>
      </c>
      <c r="M110" s="32" t="s">
        <v>972</v>
      </c>
      <c r="N110" s="32">
        <v>7117304</v>
      </c>
      <c r="O110" s="32" t="s">
        <v>774</v>
      </c>
      <c r="P110" s="32" t="s">
        <v>42</v>
      </c>
      <c r="Q110" s="32" t="s">
        <v>40</v>
      </c>
      <c r="R110" s="32" t="s">
        <v>42</v>
      </c>
      <c r="S110" s="54" t="s">
        <v>756</v>
      </c>
      <c r="T110" s="32">
        <v>35925</v>
      </c>
      <c r="U110" s="34">
        <v>44998</v>
      </c>
      <c r="V110" s="34">
        <v>44699</v>
      </c>
      <c r="W110" s="32" t="s">
        <v>66</v>
      </c>
      <c r="X110" s="32" t="s">
        <v>67</v>
      </c>
      <c r="Y110" s="32" t="s">
        <v>53</v>
      </c>
      <c r="Z110" s="34">
        <v>44004</v>
      </c>
      <c r="AA110" s="34">
        <v>44063</v>
      </c>
      <c r="AB110" s="32" t="s">
        <v>67</v>
      </c>
      <c r="AC110" s="32" t="s">
        <v>44</v>
      </c>
      <c r="AD110" s="32" t="s">
        <v>973</v>
      </c>
      <c r="AE110" s="32">
        <v>42</v>
      </c>
      <c r="AF110" s="32" t="s">
        <v>974</v>
      </c>
      <c r="AG110" s="32" t="s">
        <v>45</v>
      </c>
      <c r="AH110" s="38" t="s">
        <v>46</v>
      </c>
      <c r="AI110" s="33">
        <v>1</v>
      </c>
      <c r="AJ110" s="35">
        <v>0</v>
      </c>
      <c r="AK110" s="35">
        <v>128.24398413360001</v>
      </c>
      <c r="AL110" s="35">
        <v>36.640048073400003</v>
      </c>
      <c r="AN110" s="19"/>
      <c r="AP110" s="14">
        <f t="shared" si="1"/>
        <v>1.7424657534246575</v>
      </c>
    </row>
    <row r="111" spans="1:60" x14ac:dyDescent="0.25">
      <c r="A111" s="32">
        <v>2020</v>
      </c>
      <c r="B111" s="32">
        <v>0</v>
      </c>
      <c r="C111" s="36">
        <v>70.94</v>
      </c>
      <c r="D111" s="36">
        <v>128.94</v>
      </c>
      <c r="E111" s="36">
        <v>36.840000000000003</v>
      </c>
      <c r="F111" s="32">
        <v>64.9538531874</v>
      </c>
      <c r="G111" s="32">
        <v>0</v>
      </c>
      <c r="H111" s="32">
        <v>0</v>
      </c>
      <c r="I111" s="32">
        <v>0</v>
      </c>
      <c r="J111" s="37">
        <v>199.88</v>
      </c>
      <c r="K111" s="32">
        <v>10802447</v>
      </c>
      <c r="L111" s="32" t="s">
        <v>971</v>
      </c>
      <c r="M111" s="32" t="s">
        <v>972</v>
      </c>
      <c r="N111" s="32">
        <v>7117304</v>
      </c>
      <c r="O111" s="32" t="s">
        <v>774</v>
      </c>
      <c r="P111" s="32" t="s">
        <v>42</v>
      </c>
      <c r="Q111" s="32" t="s">
        <v>40</v>
      </c>
      <c r="R111" s="32" t="s">
        <v>42</v>
      </c>
      <c r="S111" s="54" t="s">
        <v>756</v>
      </c>
      <c r="T111" s="32">
        <v>35925</v>
      </c>
      <c r="U111" s="34">
        <v>44998</v>
      </c>
      <c r="V111" s="34">
        <v>44699</v>
      </c>
      <c r="W111" s="32" t="s">
        <v>66</v>
      </c>
      <c r="X111" s="32" t="s">
        <v>67</v>
      </c>
      <c r="Y111" s="32" t="s">
        <v>53</v>
      </c>
      <c r="Z111" s="34">
        <v>44004</v>
      </c>
      <c r="AA111" s="34">
        <v>44063</v>
      </c>
      <c r="AB111" s="32" t="s">
        <v>67</v>
      </c>
      <c r="AC111" s="32" t="s">
        <v>44</v>
      </c>
      <c r="AD111" s="32" t="s">
        <v>973</v>
      </c>
      <c r="AE111" s="32">
        <v>42</v>
      </c>
      <c r="AF111" s="32" t="s">
        <v>974</v>
      </c>
      <c r="AG111" s="32" t="s">
        <v>45</v>
      </c>
      <c r="AH111" s="38" t="s">
        <v>46</v>
      </c>
      <c r="AI111" s="33">
        <v>2</v>
      </c>
      <c r="AJ111" s="35">
        <v>0</v>
      </c>
      <c r="AK111" s="35">
        <v>128.24398413360001</v>
      </c>
      <c r="AL111" s="35">
        <v>36.640048073400003</v>
      </c>
      <c r="AN111" s="19"/>
      <c r="AP111" s="14">
        <f t="shared" si="1"/>
        <v>1.7424657534246575</v>
      </c>
    </row>
    <row r="112" spans="1:60" s="12" customFormat="1" x14ac:dyDescent="0.25">
      <c r="A112" s="32">
        <v>2022</v>
      </c>
      <c r="B112" s="32">
        <v>0.7</v>
      </c>
      <c r="C112" s="36">
        <v>35.47</v>
      </c>
      <c r="D112" s="36">
        <v>64.47</v>
      </c>
      <c r="E112" s="36">
        <v>18.420000000000002</v>
      </c>
      <c r="F112" s="32">
        <v>0</v>
      </c>
      <c r="G112" s="32">
        <v>0</v>
      </c>
      <c r="H112" s="32">
        <v>0</v>
      </c>
      <c r="I112" s="32">
        <v>0</v>
      </c>
      <c r="J112" s="37">
        <v>99.94</v>
      </c>
      <c r="K112" s="32">
        <v>3064977</v>
      </c>
      <c r="L112" s="32" t="s">
        <v>2433</v>
      </c>
      <c r="M112" s="32">
        <v>8452</v>
      </c>
      <c r="N112" s="32">
        <v>20838701</v>
      </c>
      <c r="O112" s="32" t="s">
        <v>981</v>
      </c>
      <c r="P112" s="32" t="s">
        <v>643</v>
      </c>
      <c r="Q112" s="32" t="s">
        <v>40</v>
      </c>
      <c r="R112" s="32" t="s">
        <v>982</v>
      </c>
      <c r="S112" s="54" t="s">
        <v>756</v>
      </c>
      <c r="T112" s="32">
        <v>36</v>
      </c>
      <c r="U112" s="34">
        <v>45030</v>
      </c>
      <c r="V112" s="34">
        <v>45028</v>
      </c>
      <c r="W112" s="32" t="s">
        <v>110</v>
      </c>
      <c r="X112" s="32" t="s">
        <v>52</v>
      </c>
      <c r="Y112" s="32" t="s">
        <v>53</v>
      </c>
      <c r="Z112" s="34">
        <v>44588</v>
      </c>
      <c r="AA112" s="34">
        <v>44707</v>
      </c>
      <c r="AB112" s="32" t="s">
        <v>52</v>
      </c>
      <c r="AC112" s="32" t="s">
        <v>44</v>
      </c>
      <c r="AD112" s="32" t="s">
        <v>2434</v>
      </c>
      <c r="AE112" s="32">
        <v>42</v>
      </c>
      <c r="AF112" s="32" t="s">
        <v>2435</v>
      </c>
      <c r="AG112" s="32" t="s">
        <v>45</v>
      </c>
      <c r="AH112" s="38">
        <v>1</v>
      </c>
      <c r="AI112" s="33">
        <v>1</v>
      </c>
      <c r="AJ112" s="35">
        <v>135.28</v>
      </c>
      <c r="AK112" s="35">
        <v>122.56</v>
      </c>
      <c r="AL112" s="35">
        <v>76.569999999999993</v>
      </c>
      <c r="AM112" s="15"/>
      <c r="AN112" s="19"/>
      <c r="AO112"/>
      <c r="AP112" s="14">
        <f t="shared" si="1"/>
        <v>0.8794520547945206</v>
      </c>
      <c r="AQ112"/>
      <c r="AR112"/>
      <c r="AS112"/>
      <c r="AT112"/>
      <c r="AU112"/>
      <c r="AV112"/>
      <c r="AW112"/>
      <c r="AX112"/>
      <c r="AY112"/>
      <c r="AZ112"/>
      <c r="BA112"/>
      <c r="BB112"/>
      <c r="BC112"/>
      <c r="BD112"/>
      <c r="BE112"/>
      <c r="BF112"/>
      <c r="BG112"/>
      <c r="BH112"/>
    </row>
    <row r="113" spans="1:60" x14ac:dyDescent="0.25">
      <c r="A113" s="32">
        <v>2020</v>
      </c>
      <c r="B113" s="32">
        <v>1</v>
      </c>
      <c r="C113" s="36">
        <v>35.47</v>
      </c>
      <c r="D113" s="36">
        <v>64.47</v>
      </c>
      <c r="E113" s="36">
        <v>18.420000000000002</v>
      </c>
      <c r="F113" s="32">
        <v>0</v>
      </c>
      <c r="G113" s="32">
        <v>0</v>
      </c>
      <c r="H113" s="32">
        <v>0</v>
      </c>
      <c r="I113" s="32">
        <v>0</v>
      </c>
      <c r="J113" s="37">
        <v>99.94</v>
      </c>
      <c r="K113" s="32">
        <v>10960107</v>
      </c>
      <c r="L113" s="32" t="s">
        <v>1044</v>
      </c>
      <c r="M113" s="32">
        <v>1286</v>
      </c>
      <c r="N113" s="32">
        <v>78306904</v>
      </c>
      <c r="O113" s="32" t="s">
        <v>48</v>
      </c>
      <c r="P113" s="32" t="s">
        <v>49</v>
      </c>
      <c r="Q113" s="32" t="s">
        <v>40</v>
      </c>
      <c r="R113" s="32" t="s">
        <v>50</v>
      </c>
      <c r="S113" s="54" t="s">
        <v>756</v>
      </c>
      <c r="T113" s="32">
        <v>35733</v>
      </c>
      <c r="U113" s="34">
        <v>45015</v>
      </c>
      <c r="V113" s="34">
        <v>44999</v>
      </c>
      <c r="W113" s="32" t="s">
        <v>69</v>
      </c>
      <c r="X113" s="32" t="s">
        <v>52</v>
      </c>
      <c r="Y113" s="32" t="s">
        <v>53</v>
      </c>
      <c r="Z113" s="34">
        <v>44042</v>
      </c>
      <c r="AA113" s="34">
        <v>44077</v>
      </c>
      <c r="AB113" s="32" t="s">
        <v>52</v>
      </c>
      <c r="AC113" s="32" t="s">
        <v>44</v>
      </c>
      <c r="AD113" s="32" t="s">
        <v>722</v>
      </c>
      <c r="AE113" s="32">
        <v>42</v>
      </c>
      <c r="AF113" s="32" t="s">
        <v>1045</v>
      </c>
      <c r="AG113" s="32" t="s">
        <v>45</v>
      </c>
      <c r="AH113" s="38" t="s">
        <v>46</v>
      </c>
      <c r="AI113" s="33">
        <v>1</v>
      </c>
      <c r="AJ113" s="35">
        <v>184.5</v>
      </c>
      <c r="AK113" s="35">
        <v>116.03</v>
      </c>
      <c r="AL113" s="35">
        <v>70.040000000000006</v>
      </c>
      <c r="AP113" s="14">
        <f t="shared" si="1"/>
        <v>2.526027397260274</v>
      </c>
    </row>
    <row r="114" spans="1:60" x14ac:dyDescent="0.25">
      <c r="A114" s="32">
        <v>2019</v>
      </c>
      <c r="B114" s="32">
        <v>0.4</v>
      </c>
      <c r="C114" s="36">
        <v>35.47</v>
      </c>
      <c r="D114" s="36">
        <v>64.47</v>
      </c>
      <c r="E114" s="36">
        <v>18.420000000000002</v>
      </c>
      <c r="F114" s="32">
        <v>0</v>
      </c>
      <c r="G114" s="32">
        <v>0</v>
      </c>
      <c r="H114" s="32">
        <v>0</v>
      </c>
      <c r="I114" s="32">
        <v>0</v>
      </c>
      <c r="J114" s="37">
        <v>99.94</v>
      </c>
      <c r="K114" s="32">
        <v>13939384</v>
      </c>
      <c r="L114" s="32" t="s">
        <v>864</v>
      </c>
      <c r="M114" s="32">
        <v>6731</v>
      </c>
      <c r="N114" s="32">
        <v>39203703</v>
      </c>
      <c r="O114" s="32" t="s">
        <v>231</v>
      </c>
      <c r="P114" s="32" t="s">
        <v>232</v>
      </c>
      <c r="Q114" s="32" t="s">
        <v>40</v>
      </c>
      <c r="R114" s="32" t="s">
        <v>105</v>
      </c>
      <c r="S114" s="54" t="s">
        <v>865</v>
      </c>
      <c r="T114" s="32">
        <v>28049</v>
      </c>
      <c r="U114" s="34">
        <v>44973</v>
      </c>
      <c r="V114" s="34">
        <v>44967</v>
      </c>
      <c r="W114" s="32" t="s">
        <v>69</v>
      </c>
      <c r="X114" s="32" t="s">
        <v>52</v>
      </c>
      <c r="Y114" s="32" t="s">
        <v>53</v>
      </c>
      <c r="Z114" s="34">
        <v>43586</v>
      </c>
      <c r="AA114" s="34">
        <v>44028</v>
      </c>
      <c r="AB114" s="32" t="s">
        <v>52</v>
      </c>
      <c r="AC114" s="32" t="s">
        <v>44</v>
      </c>
      <c r="AD114" s="32" t="s">
        <v>866</v>
      </c>
      <c r="AE114" s="32">
        <v>42</v>
      </c>
      <c r="AF114" s="32" t="s">
        <v>867</v>
      </c>
      <c r="AG114" s="32" t="s">
        <v>45</v>
      </c>
      <c r="AH114" s="38" t="s">
        <v>46</v>
      </c>
      <c r="AI114" s="33">
        <v>1</v>
      </c>
      <c r="AJ114" s="35">
        <v>57.78</v>
      </c>
      <c r="AK114" s="35">
        <v>114.52</v>
      </c>
      <c r="AL114" s="35">
        <v>68.53</v>
      </c>
      <c r="AN114" s="19"/>
      <c r="AP114" s="14">
        <f t="shared" si="1"/>
        <v>2.5726027397260274</v>
      </c>
    </row>
    <row r="115" spans="1:60" x14ac:dyDescent="0.25">
      <c r="A115" s="32">
        <v>2020</v>
      </c>
      <c r="B115" s="32">
        <v>1</v>
      </c>
      <c r="C115" s="36">
        <v>35.47</v>
      </c>
      <c r="D115" s="36">
        <v>64.47</v>
      </c>
      <c r="E115" s="36">
        <v>18.420000000000002</v>
      </c>
      <c r="F115" s="32">
        <v>0</v>
      </c>
      <c r="G115" s="32">
        <v>0</v>
      </c>
      <c r="H115" s="32">
        <v>0</v>
      </c>
      <c r="I115" s="32">
        <v>0</v>
      </c>
      <c r="J115" s="37">
        <v>99.94</v>
      </c>
      <c r="K115" s="32">
        <v>11125126</v>
      </c>
      <c r="L115" s="32" t="s">
        <v>957</v>
      </c>
      <c r="M115" s="32">
        <v>6814</v>
      </c>
      <c r="N115" s="32">
        <v>35434101</v>
      </c>
      <c r="O115" s="32" t="s">
        <v>48</v>
      </c>
      <c r="P115" s="32" t="s">
        <v>49</v>
      </c>
      <c r="Q115" s="32" t="s">
        <v>40</v>
      </c>
      <c r="R115" s="32" t="s">
        <v>50</v>
      </c>
      <c r="S115" s="54" t="s">
        <v>756</v>
      </c>
      <c r="T115" s="32">
        <v>34954</v>
      </c>
      <c r="U115" s="34">
        <v>45036</v>
      </c>
      <c r="V115" s="34">
        <v>45012</v>
      </c>
      <c r="W115" s="32" t="s">
        <v>537</v>
      </c>
      <c r="X115" s="32" t="s">
        <v>52</v>
      </c>
      <c r="Y115" s="32" t="s">
        <v>53</v>
      </c>
      <c r="Z115" s="34">
        <v>44034</v>
      </c>
      <c r="AA115" s="34">
        <v>44047</v>
      </c>
      <c r="AB115" s="32" t="s">
        <v>52</v>
      </c>
      <c r="AC115" s="32" t="s">
        <v>44</v>
      </c>
      <c r="AD115" s="32" t="s">
        <v>958</v>
      </c>
      <c r="AE115" s="32">
        <v>42</v>
      </c>
      <c r="AF115" s="32" t="s">
        <v>959</v>
      </c>
      <c r="AG115" s="32" t="s">
        <v>45</v>
      </c>
      <c r="AH115" s="38" t="s">
        <v>46</v>
      </c>
      <c r="AI115" s="33">
        <v>1</v>
      </c>
      <c r="AJ115" s="35">
        <v>222.5</v>
      </c>
      <c r="AK115" s="35">
        <v>111.8</v>
      </c>
      <c r="AL115" s="35">
        <v>65.81</v>
      </c>
      <c r="AN115" s="19"/>
      <c r="AO115" s="12"/>
      <c r="AP115" s="14">
        <f t="shared" si="1"/>
        <v>2.6438356164383561</v>
      </c>
      <c r="AQ115" s="12"/>
      <c r="AR115" s="12"/>
      <c r="AS115" s="12"/>
      <c r="AT115" s="12"/>
      <c r="AU115" s="12"/>
      <c r="AV115" s="12"/>
      <c r="AW115" s="12"/>
      <c r="AX115" s="12"/>
      <c r="AY115" s="12"/>
      <c r="AZ115" s="12"/>
      <c r="BA115" s="12"/>
      <c r="BB115" s="12"/>
      <c r="BC115" s="12"/>
      <c r="BD115" s="12"/>
      <c r="BE115" s="12"/>
      <c r="BF115" s="12"/>
      <c r="BG115" s="12"/>
      <c r="BH115" s="12"/>
    </row>
    <row r="116" spans="1:60" x14ac:dyDescent="0.25">
      <c r="A116" s="32">
        <v>2020</v>
      </c>
      <c r="B116" s="32">
        <v>1.4</v>
      </c>
      <c r="C116" s="36">
        <v>35.47</v>
      </c>
      <c r="D116" s="36">
        <v>64.47</v>
      </c>
      <c r="E116" s="36">
        <v>18.420000000000002</v>
      </c>
      <c r="F116" s="32">
        <v>0</v>
      </c>
      <c r="G116" s="32">
        <v>0</v>
      </c>
      <c r="H116" s="32">
        <v>0</v>
      </c>
      <c r="I116" s="32">
        <v>0</v>
      </c>
      <c r="J116" s="37">
        <v>99.94</v>
      </c>
      <c r="K116" s="32">
        <v>10915235</v>
      </c>
      <c r="L116" s="32" t="s">
        <v>1526</v>
      </c>
      <c r="M116" s="32">
        <v>11482</v>
      </c>
      <c r="N116" s="32">
        <v>553502</v>
      </c>
      <c r="O116" s="32" t="s">
        <v>48</v>
      </c>
      <c r="P116" s="32" t="s">
        <v>49</v>
      </c>
      <c r="Q116" s="32" t="s">
        <v>40</v>
      </c>
      <c r="R116" s="32" t="s">
        <v>50</v>
      </c>
      <c r="S116" s="54" t="s">
        <v>764</v>
      </c>
      <c r="T116" s="32">
        <v>29364</v>
      </c>
      <c r="U116" s="34">
        <v>45009</v>
      </c>
      <c r="V116" s="34">
        <v>45007</v>
      </c>
      <c r="W116" s="32" t="s">
        <v>69</v>
      </c>
      <c r="X116" s="32" t="s">
        <v>52</v>
      </c>
      <c r="Y116" s="32" t="s">
        <v>53</v>
      </c>
      <c r="Z116" s="34">
        <v>43902</v>
      </c>
      <c r="AA116" s="34">
        <v>43988</v>
      </c>
      <c r="AB116" s="32" t="s">
        <v>52</v>
      </c>
      <c r="AC116" s="32" t="s">
        <v>44</v>
      </c>
      <c r="AD116" s="32" t="s">
        <v>1527</v>
      </c>
      <c r="AE116" s="32" t="s">
        <v>128</v>
      </c>
      <c r="AF116" s="32" t="s">
        <v>1528</v>
      </c>
      <c r="AG116" s="32" t="s">
        <v>45</v>
      </c>
      <c r="AH116" s="38" t="s">
        <v>46</v>
      </c>
      <c r="AI116" s="33">
        <v>1</v>
      </c>
      <c r="AJ116" s="35">
        <v>407.93</v>
      </c>
      <c r="AK116" s="35">
        <v>110.19</v>
      </c>
      <c r="AL116" s="35">
        <v>64.2</v>
      </c>
      <c r="AN116" s="19"/>
      <c r="AP116" s="14">
        <f t="shared" si="1"/>
        <v>2.7917808219178082</v>
      </c>
    </row>
    <row r="117" spans="1:60" s="12" customFormat="1" x14ac:dyDescent="0.25">
      <c r="A117" s="32">
        <v>2019</v>
      </c>
      <c r="B117" s="32">
        <v>0.5</v>
      </c>
      <c r="C117" s="36">
        <v>35.47</v>
      </c>
      <c r="D117" s="36">
        <v>64.47</v>
      </c>
      <c r="E117" s="36">
        <v>18.420000000000002</v>
      </c>
      <c r="F117" s="32">
        <v>0</v>
      </c>
      <c r="G117" s="32">
        <v>0</v>
      </c>
      <c r="H117" s="32">
        <v>0</v>
      </c>
      <c r="I117" s="32">
        <v>0</v>
      </c>
      <c r="J117" s="37">
        <v>99.94</v>
      </c>
      <c r="K117" s="32">
        <v>14316654</v>
      </c>
      <c r="L117" s="32" t="s">
        <v>887</v>
      </c>
      <c r="M117" s="32">
        <v>6042</v>
      </c>
      <c r="N117" s="32" t="s">
        <v>888</v>
      </c>
      <c r="O117" s="32" t="s">
        <v>48</v>
      </c>
      <c r="P117" s="32" t="s">
        <v>49</v>
      </c>
      <c r="Q117" s="32" t="s">
        <v>40</v>
      </c>
      <c r="R117" s="32" t="s">
        <v>50</v>
      </c>
      <c r="S117" s="54" t="s">
        <v>756</v>
      </c>
      <c r="T117" s="32">
        <v>12201</v>
      </c>
      <c r="U117" s="34">
        <v>45044</v>
      </c>
      <c r="V117" s="34">
        <v>45041</v>
      </c>
      <c r="W117" s="32" t="s">
        <v>99</v>
      </c>
      <c r="X117" s="32" t="s">
        <v>52</v>
      </c>
      <c r="Y117" s="32" t="s">
        <v>53</v>
      </c>
      <c r="Z117" s="34">
        <v>43679</v>
      </c>
      <c r="AA117" s="34">
        <v>43988</v>
      </c>
      <c r="AB117" s="32" t="s">
        <v>52</v>
      </c>
      <c r="AC117" s="32" t="s">
        <v>44</v>
      </c>
      <c r="AD117" s="32" t="s">
        <v>889</v>
      </c>
      <c r="AE117" s="32" t="s">
        <v>174</v>
      </c>
      <c r="AF117" s="32" t="s">
        <v>890</v>
      </c>
      <c r="AG117" s="32" t="s">
        <v>45</v>
      </c>
      <c r="AH117" s="38" t="s">
        <v>46</v>
      </c>
      <c r="AI117" s="33">
        <v>1</v>
      </c>
      <c r="AJ117" s="35">
        <v>85</v>
      </c>
      <c r="AK117" s="35">
        <v>109.69</v>
      </c>
      <c r="AL117" s="35">
        <v>63.7</v>
      </c>
      <c r="AM117" s="15"/>
      <c r="AN117" s="19"/>
      <c r="AO117"/>
      <c r="AP117" s="14">
        <f t="shared" si="1"/>
        <v>2.8849315068493149</v>
      </c>
      <c r="AQ117"/>
      <c r="AR117"/>
      <c r="AS117"/>
      <c r="AT117"/>
      <c r="AU117"/>
      <c r="AV117"/>
      <c r="AW117"/>
      <c r="AX117"/>
      <c r="AY117"/>
      <c r="AZ117"/>
      <c r="BA117"/>
      <c r="BB117"/>
      <c r="BC117"/>
      <c r="BD117"/>
      <c r="BE117"/>
      <c r="BF117"/>
      <c r="BG117"/>
      <c r="BH117"/>
    </row>
    <row r="118" spans="1:60" x14ac:dyDescent="0.25">
      <c r="A118" s="32">
        <v>2021</v>
      </c>
      <c r="B118" s="32">
        <v>0.5</v>
      </c>
      <c r="C118" s="36">
        <v>35.47</v>
      </c>
      <c r="D118" s="36">
        <v>64.47</v>
      </c>
      <c r="E118" s="36">
        <v>18.420000000000002</v>
      </c>
      <c r="F118" s="32">
        <v>0</v>
      </c>
      <c r="G118" s="32">
        <v>0</v>
      </c>
      <c r="H118" s="32">
        <v>0</v>
      </c>
      <c r="I118" s="32">
        <v>0</v>
      </c>
      <c r="J118" s="37">
        <v>99.94</v>
      </c>
      <c r="K118" s="32">
        <v>7740696</v>
      </c>
      <c r="L118" s="32" t="s">
        <v>1703</v>
      </c>
      <c r="M118" s="32">
        <v>4945</v>
      </c>
      <c r="N118" s="32">
        <v>12794405</v>
      </c>
      <c r="O118" s="32" t="s">
        <v>48</v>
      </c>
      <c r="P118" s="32" t="s">
        <v>49</v>
      </c>
      <c r="Q118" s="32" t="s">
        <v>40</v>
      </c>
      <c r="R118" s="32" t="s">
        <v>50</v>
      </c>
      <c r="S118" s="54" t="s">
        <v>756</v>
      </c>
      <c r="T118" s="32">
        <v>31303</v>
      </c>
      <c r="U118" s="34">
        <v>45022</v>
      </c>
      <c r="V118" s="34">
        <v>45019</v>
      </c>
      <c r="W118" s="32" t="s">
        <v>69</v>
      </c>
      <c r="X118" s="32" t="s">
        <v>52</v>
      </c>
      <c r="Y118" s="32" t="s">
        <v>53</v>
      </c>
      <c r="Z118" s="34">
        <v>44338</v>
      </c>
      <c r="AA118" s="34">
        <v>44400</v>
      </c>
      <c r="AB118" s="32" t="s">
        <v>52</v>
      </c>
      <c r="AC118" s="32" t="s">
        <v>44</v>
      </c>
      <c r="AD118" s="32" t="s">
        <v>1704</v>
      </c>
      <c r="AE118" s="32">
        <v>28</v>
      </c>
      <c r="AF118" s="32" t="s">
        <v>1705</v>
      </c>
      <c r="AG118" s="32" t="s">
        <v>45</v>
      </c>
      <c r="AH118" s="38" t="s">
        <v>46</v>
      </c>
      <c r="AI118" s="33">
        <v>1</v>
      </c>
      <c r="AJ118" s="35">
        <v>98</v>
      </c>
      <c r="AK118" s="35">
        <v>104.4</v>
      </c>
      <c r="AL118" s="35">
        <v>58.41</v>
      </c>
      <c r="AN118" s="19"/>
      <c r="AO118" s="12"/>
      <c r="AP118" s="14">
        <f t="shared" si="1"/>
        <v>1.6958904109589041</v>
      </c>
      <c r="AQ118" s="12"/>
      <c r="AR118" s="12"/>
      <c r="AS118" s="12"/>
      <c r="AT118" s="12"/>
      <c r="AU118" s="12"/>
      <c r="AV118" s="12"/>
      <c r="AW118" s="12"/>
      <c r="AX118" s="12"/>
      <c r="AY118" s="12"/>
      <c r="AZ118" s="12"/>
      <c r="BA118" s="12"/>
      <c r="BB118" s="12"/>
      <c r="BC118" s="12"/>
      <c r="BD118" s="12"/>
      <c r="BE118" s="12"/>
      <c r="BF118" s="12"/>
      <c r="BG118" s="12"/>
      <c r="BH118" s="12"/>
    </row>
    <row r="119" spans="1:60" x14ac:dyDescent="0.25">
      <c r="A119" s="32">
        <v>2020</v>
      </c>
      <c r="B119" s="32">
        <v>0.5</v>
      </c>
      <c r="C119" s="36">
        <v>35.47</v>
      </c>
      <c r="D119" s="36">
        <v>64.47</v>
      </c>
      <c r="E119" s="36">
        <v>18.420000000000002</v>
      </c>
      <c r="F119" s="32">
        <v>0</v>
      </c>
      <c r="G119" s="32">
        <v>0</v>
      </c>
      <c r="H119" s="32">
        <v>0</v>
      </c>
      <c r="I119" s="32">
        <v>0</v>
      </c>
      <c r="J119" s="37">
        <v>99.94</v>
      </c>
      <c r="K119" s="32">
        <v>11007212</v>
      </c>
      <c r="L119" s="32" t="s">
        <v>1518</v>
      </c>
      <c r="M119" s="32">
        <v>3110</v>
      </c>
      <c r="N119" s="32">
        <v>10905101</v>
      </c>
      <c r="O119" s="32" t="s">
        <v>826</v>
      </c>
      <c r="P119" s="32" t="s">
        <v>643</v>
      </c>
      <c r="Q119" s="32" t="s">
        <v>40</v>
      </c>
      <c r="R119" s="32" t="s">
        <v>70</v>
      </c>
      <c r="S119" s="54" t="s">
        <v>756</v>
      </c>
      <c r="T119" s="32">
        <v>28786</v>
      </c>
      <c r="U119" s="34">
        <v>45020</v>
      </c>
      <c r="V119" s="34">
        <v>45019</v>
      </c>
      <c r="W119" s="32" t="s">
        <v>537</v>
      </c>
      <c r="X119" s="32" t="s">
        <v>52</v>
      </c>
      <c r="Y119" s="32" t="s">
        <v>53</v>
      </c>
      <c r="Z119" s="34">
        <v>44008</v>
      </c>
      <c r="AA119" s="34">
        <v>44112</v>
      </c>
      <c r="AB119" s="32" t="s">
        <v>52</v>
      </c>
      <c r="AC119" s="32" t="s">
        <v>44</v>
      </c>
      <c r="AD119" s="32" t="s">
        <v>1519</v>
      </c>
      <c r="AE119" s="32">
        <v>42</v>
      </c>
      <c r="AF119" s="32" t="s">
        <v>1520</v>
      </c>
      <c r="AG119" s="32" t="s">
        <v>45</v>
      </c>
      <c r="AH119" s="38" t="s">
        <v>46</v>
      </c>
      <c r="AI119" s="33">
        <v>1</v>
      </c>
      <c r="AJ119" s="35">
        <v>73.39</v>
      </c>
      <c r="AK119" s="35">
        <v>103.29</v>
      </c>
      <c r="AL119" s="35">
        <v>57.3</v>
      </c>
      <c r="AN119" s="19"/>
      <c r="AP119" s="14">
        <f t="shared" si="1"/>
        <v>2.484931506849315</v>
      </c>
    </row>
    <row r="120" spans="1:60" s="12" customFormat="1" x14ac:dyDescent="0.25">
      <c r="A120" s="32">
        <v>2022</v>
      </c>
      <c r="B120" s="32">
        <v>0.4</v>
      </c>
      <c r="C120" s="36">
        <v>35.47</v>
      </c>
      <c r="D120" s="36">
        <v>64.47</v>
      </c>
      <c r="E120" s="36">
        <v>18.420000000000002</v>
      </c>
      <c r="F120" s="32">
        <v>0</v>
      </c>
      <c r="G120" s="32">
        <v>0</v>
      </c>
      <c r="H120" s="32">
        <v>0</v>
      </c>
      <c r="I120" s="32">
        <v>0</v>
      </c>
      <c r="J120" s="37">
        <v>99.94</v>
      </c>
      <c r="K120" s="32">
        <v>2620015</v>
      </c>
      <c r="L120" s="32" t="s">
        <v>2566</v>
      </c>
      <c r="M120" s="32">
        <v>3959</v>
      </c>
      <c r="N120" s="32">
        <v>52418803</v>
      </c>
      <c r="O120" s="32" t="s">
        <v>826</v>
      </c>
      <c r="P120" s="32" t="s">
        <v>643</v>
      </c>
      <c r="Q120" s="32" t="s">
        <v>40</v>
      </c>
      <c r="R120" s="32" t="s">
        <v>70</v>
      </c>
      <c r="S120" s="54" t="s">
        <v>865</v>
      </c>
      <c r="T120" s="32">
        <v>6528</v>
      </c>
      <c r="U120" s="34">
        <v>44986</v>
      </c>
      <c r="V120" s="34">
        <v>44985</v>
      </c>
      <c r="W120" s="32" t="s">
        <v>69</v>
      </c>
      <c r="X120" s="32" t="s">
        <v>52</v>
      </c>
      <c r="Y120" s="32" t="s">
        <v>53</v>
      </c>
      <c r="Z120" s="34">
        <v>44210</v>
      </c>
      <c r="AA120" s="34">
        <v>44222</v>
      </c>
      <c r="AB120" s="32" t="s">
        <v>52</v>
      </c>
      <c r="AC120" s="32" t="s">
        <v>44</v>
      </c>
      <c r="AD120" s="32" t="s">
        <v>2567</v>
      </c>
      <c r="AE120" s="32">
        <v>42</v>
      </c>
      <c r="AF120" s="32" t="s">
        <v>2568</v>
      </c>
      <c r="AG120" s="32" t="s">
        <v>45</v>
      </c>
      <c r="AH120" s="38" t="s">
        <v>46</v>
      </c>
      <c r="AI120" s="33">
        <v>1</v>
      </c>
      <c r="AJ120" s="35">
        <v>62.4</v>
      </c>
      <c r="AK120" s="35">
        <v>101.41</v>
      </c>
      <c r="AL120" s="35">
        <v>55.42</v>
      </c>
      <c r="AM120" s="15"/>
      <c r="AN120" s="19"/>
      <c r="AO120"/>
      <c r="AP120" s="14">
        <f t="shared" si="1"/>
        <v>2.0904109589041098</v>
      </c>
      <c r="AQ120"/>
      <c r="AR120"/>
      <c r="AS120"/>
      <c r="AT120"/>
      <c r="AU120"/>
      <c r="AV120"/>
      <c r="AW120"/>
      <c r="AX120"/>
      <c r="AY120"/>
      <c r="AZ120"/>
      <c r="BA120"/>
      <c r="BB120"/>
      <c r="BC120"/>
      <c r="BD120"/>
      <c r="BE120"/>
      <c r="BF120"/>
      <c r="BG120"/>
      <c r="BH120"/>
    </row>
    <row r="121" spans="1:60" x14ac:dyDescent="0.25">
      <c r="A121" s="32">
        <v>2020</v>
      </c>
      <c r="B121" s="32">
        <v>0.5</v>
      </c>
      <c r="C121" s="36">
        <v>35.47</v>
      </c>
      <c r="D121" s="36">
        <v>64.47</v>
      </c>
      <c r="E121" s="36">
        <v>18.420000000000002</v>
      </c>
      <c r="F121" s="32">
        <v>0</v>
      </c>
      <c r="G121" s="32">
        <v>0</v>
      </c>
      <c r="H121" s="32">
        <v>0</v>
      </c>
      <c r="I121" s="32">
        <v>0</v>
      </c>
      <c r="J121" s="37">
        <v>99.94</v>
      </c>
      <c r="K121" s="32">
        <v>10490058</v>
      </c>
      <c r="L121" s="32" t="s">
        <v>124</v>
      </c>
      <c r="M121" s="32">
        <v>4970</v>
      </c>
      <c r="N121" s="32">
        <v>22748701</v>
      </c>
      <c r="O121" s="32" t="s">
        <v>48</v>
      </c>
      <c r="P121" s="32" t="s">
        <v>49</v>
      </c>
      <c r="Q121" s="32" t="s">
        <v>40</v>
      </c>
      <c r="R121" s="32" t="s">
        <v>50</v>
      </c>
      <c r="S121" s="54" t="s">
        <v>95</v>
      </c>
      <c r="T121" s="32">
        <v>24708</v>
      </c>
      <c r="U121" s="34">
        <v>44963</v>
      </c>
      <c r="V121" s="34">
        <v>44960</v>
      </c>
      <c r="W121" s="32" t="s">
        <v>69</v>
      </c>
      <c r="X121" s="32" t="s">
        <v>52</v>
      </c>
      <c r="Y121" s="32" t="s">
        <v>53</v>
      </c>
      <c r="Z121" s="34">
        <v>44039</v>
      </c>
      <c r="AA121" s="34">
        <v>44203</v>
      </c>
      <c r="AB121" s="32" t="s">
        <v>52</v>
      </c>
      <c r="AC121" s="32" t="s">
        <v>44</v>
      </c>
      <c r="AD121" s="32" t="s">
        <v>125</v>
      </c>
      <c r="AE121" s="32">
        <v>42</v>
      </c>
      <c r="AF121" s="32" t="s">
        <v>126</v>
      </c>
      <c r="AG121" s="32" t="s">
        <v>45</v>
      </c>
      <c r="AH121" s="38" t="s">
        <v>46</v>
      </c>
      <c r="AI121" s="33">
        <v>1</v>
      </c>
      <c r="AJ121" s="35">
        <v>78</v>
      </c>
      <c r="AK121" s="35">
        <v>101.41</v>
      </c>
      <c r="AL121" s="35">
        <v>55.42</v>
      </c>
      <c r="AM121" s="15" t="s">
        <v>2734</v>
      </c>
      <c r="AN121" s="56" t="s">
        <v>2736</v>
      </c>
      <c r="AP121" s="14">
        <f t="shared" si="1"/>
        <v>2.0739726027397261</v>
      </c>
    </row>
    <row r="122" spans="1:60" x14ac:dyDescent="0.25">
      <c r="A122" s="32">
        <v>2020</v>
      </c>
      <c r="B122" s="32">
        <v>0.7</v>
      </c>
      <c r="C122" s="36">
        <v>35.47</v>
      </c>
      <c r="D122" s="36">
        <v>64.47</v>
      </c>
      <c r="E122" s="36">
        <v>18.420000000000002</v>
      </c>
      <c r="F122" s="32">
        <v>0</v>
      </c>
      <c r="G122" s="32">
        <v>0</v>
      </c>
      <c r="H122" s="32">
        <v>0</v>
      </c>
      <c r="I122" s="32">
        <v>0</v>
      </c>
      <c r="J122" s="37">
        <v>99.94</v>
      </c>
      <c r="K122" s="32">
        <v>10591879</v>
      </c>
      <c r="L122" s="32" t="s">
        <v>1216</v>
      </c>
      <c r="M122" s="32">
        <v>5597</v>
      </c>
      <c r="N122" s="32" t="s">
        <v>1217</v>
      </c>
      <c r="O122" s="32" t="s">
        <v>48</v>
      </c>
      <c r="P122" s="32" t="s">
        <v>49</v>
      </c>
      <c r="Q122" s="32" t="s">
        <v>40</v>
      </c>
      <c r="R122" s="32" t="s">
        <v>50</v>
      </c>
      <c r="S122" s="54" t="s">
        <v>756</v>
      </c>
      <c r="T122" s="32">
        <v>29303</v>
      </c>
      <c r="U122" s="34">
        <v>44974</v>
      </c>
      <c r="V122" s="34">
        <v>44974</v>
      </c>
      <c r="W122" s="32" t="s">
        <v>69</v>
      </c>
      <c r="X122" s="32" t="s">
        <v>52</v>
      </c>
      <c r="Y122" s="32" t="s">
        <v>53</v>
      </c>
      <c r="Z122" s="34">
        <v>44111</v>
      </c>
      <c r="AA122" s="34">
        <v>44267</v>
      </c>
      <c r="AB122" s="32" t="s">
        <v>52</v>
      </c>
      <c r="AC122" s="32" t="s">
        <v>44</v>
      </c>
      <c r="AD122" s="32" t="s">
        <v>1218</v>
      </c>
      <c r="AE122" s="32">
        <v>42</v>
      </c>
      <c r="AF122" s="32" t="s">
        <v>1219</v>
      </c>
      <c r="AG122" s="32" t="s">
        <v>45</v>
      </c>
      <c r="AH122" s="38" t="s">
        <v>46</v>
      </c>
      <c r="AI122" s="33">
        <v>1</v>
      </c>
      <c r="AJ122" s="35">
        <v>125.83</v>
      </c>
      <c r="AK122" s="35">
        <v>101.22</v>
      </c>
      <c r="AL122" s="35">
        <v>55.23</v>
      </c>
      <c r="AP122" s="14">
        <f t="shared" si="1"/>
        <v>1.9369863013698629</v>
      </c>
    </row>
    <row r="123" spans="1:60" x14ac:dyDescent="0.25">
      <c r="A123" s="32">
        <v>2022</v>
      </c>
      <c r="B123" s="32">
        <v>0.6</v>
      </c>
      <c r="C123" s="36">
        <v>35.47</v>
      </c>
      <c r="D123" s="36">
        <v>64.47</v>
      </c>
      <c r="E123" s="36">
        <v>18.420000000000002</v>
      </c>
      <c r="F123" s="32">
        <v>0</v>
      </c>
      <c r="G123" s="32">
        <v>0</v>
      </c>
      <c r="H123" s="32">
        <v>0</v>
      </c>
      <c r="I123" s="32">
        <v>0</v>
      </c>
      <c r="J123" s="37">
        <v>99.94</v>
      </c>
      <c r="K123" s="32">
        <v>3020002</v>
      </c>
      <c r="L123" s="32" t="s">
        <v>2366</v>
      </c>
      <c r="M123" s="32">
        <v>3661</v>
      </c>
      <c r="N123" s="32">
        <v>7770802</v>
      </c>
      <c r="O123" s="32" t="s">
        <v>826</v>
      </c>
      <c r="P123" s="32" t="s">
        <v>643</v>
      </c>
      <c r="Q123" s="32" t="s">
        <v>40</v>
      </c>
      <c r="R123" s="32" t="s">
        <v>70</v>
      </c>
      <c r="S123" s="54" t="s">
        <v>865</v>
      </c>
      <c r="T123" s="32">
        <v>8335</v>
      </c>
      <c r="U123" s="34">
        <v>45026</v>
      </c>
      <c r="V123" s="34">
        <v>45020</v>
      </c>
      <c r="W123" s="32" t="s">
        <v>69</v>
      </c>
      <c r="X123" s="32" t="s">
        <v>52</v>
      </c>
      <c r="Y123" s="32" t="s">
        <v>53</v>
      </c>
      <c r="Z123" s="34">
        <v>44200</v>
      </c>
      <c r="AA123" s="34">
        <v>44209</v>
      </c>
      <c r="AB123" s="32" t="s">
        <v>52</v>
      </c>
      <c r="AC123" s="32" t="s">
        <v>44</v>
      </c>
      <c r="AD123" s="32" t="s">
        <v>2367</v>
      </c>
      <c r="AE123" s="32">
        <v>42</v>
      </c>
      <c r="AF123" s="32" t="s">
        <v>2368</v>
      </c>
      <c r="AG123" s="32" t="s">
        <v>45</v>
      </c>
      <c r="AH123" s="38" t="s">
        <v>46</v>
      </c>
      <c r="AI123" s="33">
        <v>1</v>
      </c>
      <c r="AJ123" s="35">
        <v>127.2</v>
      </c>
      <c r="AK123" s="35">
        <v>101.18</v>
      </c>
      <c r="AL123" s="35">
        <v>55.19</v>
      </c>
      <c r="AN123" s="19"/>
      <c r="AP123" s="14">
        <f t="shared" si="1"/>
        <v>2.2219178082191782</v>
      </c>
    </row>
    <row r="124" spans="1:60" x14ac:dyDescent="0.25">
      <c r="A124" s="32">
        <v>2020</v>
      </c>
      <c r="B124" s="32">
        <v>0.4</v>
      </c>
      <c r="C124" s="36">
        <v>35.47</v>
      </c>
      <c r="D124" s="36">
        <v>64.47</v>
      </c>
      <c r="E124" s="36">
        <v>18.420000000000002</v>
      </c>
      <c r="F124" s="32">
        <v>0</v>
      </c>
      <c r="G124" s="32">
        <v>0</v>
      </c>
      <c r="H124" s="32">
        <v>0</v>
      </c>
      <c r="I124" s="32">
        <v>0</v>
      </c>
      <c r="J124" s="37">
        <v>99.94</v>
      </c>
      <c r="K124" s="32">
        <v>10714315</v>
      </c>
      <c r="L124" s="32" t="s">
        <v>1035</v>
      </c>
      <c r="M124" s="32">
        <v>2650</v>
      </c>
      <c r="N124" s="32" t="s">
        <v>1036</v>
      </c>
      <c r="O124" s="32" t="s">
        <v>107</v>
      </c>
      <c r="P124" s="32" t="s">
        <v>39</v>
      </c>
      <c r="Q124" s="32" t="s">
        <v>40</v>
      </c>
      <c r="R124" s="32" t="s">
        <v>105</v>
      </c>
      <c r="S124" s="54" t="s">
        <v>750</v>
      </c>
      <c r="T124" s="32">
        <v>34832</v>
      </c>
      <c r="U124" s="34">
        <v>44987</v>
      </c>
      <c r="V124" s="34">
        <v>44980</v>
      </c>
      <c r="W124" s="32" t="s">
        <v>69</v>
      </c>
      <c r="X124" s="32" t="s">
        <v>52</v>
      </c>
      <c r="Y124" s="32" t="s">
        <v>53</v>
      </c>
      <c r="Z124" s="34">
        <v>44102</v>
      </c>
      <c r="AA124" s="34">
        <v>44192</v>
      </c>
      <c r="AB124" s="32" t="s">
        <v>52</v>
      </c>
      <c r="AC124" s="32" t="s">
        <v>44</v>
      </c>
      <c r="AD124" s="32" t="s">
        <v>1037</v>
      </c>
      <c r="AE124" s="32">
        <v>42</v>
      </c>
      <c r="AF124" s="32" t="s">
        <v>492</v>
      </c>
      <c r="AG124" s="32" t="s">
        <v>45</v>
      </c>
      <c r="AH124" s="38" t="s">
        <v>46</v>
      </c>
      <c r="AI124" s="33">
        <v>1</v>
      </c>
      <c r="AJ124" s="35">
        <v>59.6</v>
      </c>
      <c r="AK124" s="35">
        <v>101.18</v>
      </c>
      <c r="AL124" s="35">
        <v>55.19</v>
      </c>
      <c r="AN124" s="19"/>
      <c r="AP124" s="14">
        <f t="shared" si="1"/>
        <v>2.1589041095890411</v>
      </c>
    </row>
    <row r="125" spans="1:60" x14ac:dyDescent="0.25">
      <c r="A125" s="32">
        <v>2021</v>
      </c>
      <c r="B125" s="32">
        <v>0.5</v>
      </c>
      <c r="C125" s="36">
        <v>35.47</v>
      </c>
      <c r="D125" s="36">
        <v>64.47</v>
      </c>
      <c r="E125" s="36">
        <v>18.420000000000002</v>
      </c>
      <c r="F125" s="32">
        <v>0</v>
      </c>
      <c r="G125" s="32">
        <v>0</v>
      </c>
      <c r="H125" s="32">
        <v>0</v>
      </c>
      <c r="I125" s="32">
        <v>0</v>
      </c>
      <c r="J125" s="37">
        <v>99.94</v>
      </c>
      <c r="K125" s="32">
        <v>7399159</v>
      </c>
      <c r="L125" s="32" t="s">
        <v>489</v>
      </c>
      <c r="M125" s="32">
        <v>2650</v>
      </c>
      <c r="N125" s="32" t="s">
        <v>490</v>
      </c>
      <c r="O125" s="32" t="s">
        <v>212</v>
      </c>
      <c r="P125" s="32" t="s">
        <v>213</v>
      </c>
      <c r="Q125" s="32" t="s">
        <v>40</v>
      </c>
      <c r="R125" s="32" t="s">
        <v>214</v>
      </c>
      <c r="S125" s="54" t="s">
        <v>95</v>
      </c>
      <c r="T125" s="32">
        <v>35985</v>
      </c>
      <c r="U125" s="34">
        <v>44993</v>
      </c>
      <c r="V125" s="34">
        <v>44988</v>
      </c>
      <c r="W125" s="32" t="s">
        <v>69</v>
      </c>
      <c r="X125" s="32" t="s">
        <v>52</v>
      </c>
      <c r="Y125" s="32" t="s">
        <v>53</v>
      </c>
      <c r="Z125" s="34">
        <v>44264</v>
      </c>
      <c r="AA125" s="34">
        <v>44318</v>
      </c>
      <c r="AB125" s="32" t="s">
        <v>52</v>
      </c>
      <c r="AC125" s="32" t="s">
        <v>44</v>
      </c>
      <c r="AD125" s="32" t="s">
        <v>491</v>
      </c>
      <c r="AE125" s="32">
        <v>42</v>
      </c>
      <c r="AF125" s="32" t="s">
        <v>492</v>
      </c>
      <c r="AG125" s="32" t="s">
        <v>45</v>
      </c>
      <c r="AH125" s="38" t="s">
        <v>46</v>
      </c>
      <c r="AI125" s="33">
        <v>1</v>
      </c>
      <c r="AJ125" s="35">
        <v>74.5</v>
      </c>
      <c r="AK125" s="35">
        <v>101.18</v>
      </c>
      <c r="AL125" s="35">
        <v>55.19</v>
      </c>
      <c r="AM125" s="15" t="s">
        <v>2734</v>
      </c>
      <c r="AN125" s="56" t="s">
        <v>2736</v>
      </c>
      <c r="AO125" s="12"/>
      <c r="AP125" s="14">
        <f t="shared" si="1"/>
        <v>1.8356164383561644</v>
      </c>
      <c r="AQ125" s="12"/>
      <c r="AR125" s="12"/>
      <c r="AS125" s="12"/>
      <c r="AT125" s="12"/>
      <c r="AU125" s="12"/>
      <c r="AV125" s="12"/>
      <c r="AW125" s="12"/>
      <c r="AX125" s="12"/>
      <c r="AY125" s="12"/>
      <c r="AZ125" s="12"/>
      <c r="BA125" s="12"/>
      <c r="BB125" s="12"/>
      <c r="BC125" s="12"/>
      <c r="BD125" s="12"/>
      <c r="BE125" s="12"/>
      <c r="BF125" s="12"/>
      <c r="BG125" s="12"/>
      <c r="BH125" s="12"/>
    </row>
    <row r="126" spans="1:60" s="12" customFormat="1" ht="45" x14ac:dyDescent="0.25">
      <c r="A126" s="32">
        <v>2020</v>
      </c>
      <c r="B126" s="32">
        <v>0.5</v>
      </c>
      <c r="C126" s="36">
        <v>70.94</v>
      </c>
      <c r="D126" s="36">
        <v>128.94</v>
      </c>
      <c r="E126" s="36">
        <v>36.840000000000003</v>
      </c>
      <c r="F126" s="32">
        <v>22.254192914400001</v>
      </c>
      <c r="G126" s="32">
        <v>0</v>
      </c>
      <c r="H126" s="32">
        <v>0</v>
      </c>
      <c r="I126" s="32">
        <v>0</v>
      </c>
      <c r="J126" s="37">
        <v>199.88</v>
      </c>
      <c r="K126" s="32">
        <v>11045199</v>
      </c>
      <c r="L126" s="32" t="s">
        <v>911</v>
      </c>
      <c r="M126" s="32" t="s">
        <v>912</v>
      </c>
      <c r="N126" s="32">
        <v>11240005</v>
      </c>
      <c r="O126" s="32" t="s">
        <v>258</v>
      </c>
      <c r="P126" s="32" t="s">
        <v>49</v>
      </c>
      <c r="Q126" s="32" t="s">
        <v>40</v>
      </c>
      <c r="R126" s="32" t="s">
        <v>105</v>
      </c>
      <c r="S126" s="54" t="s">
        <v>913</v>
      </c>
      <c r="T126" s="32">
        <v>13842</v>
      </c>
      <c r="U126" s="34">
        <v>45026</v>
      </c>
      <c r="V126" s="34">
        <v>45021</v>
      </c>
      <c r="W126" s="32" t="s">
        <v>112</v>
      </c>
      <c r="X126" s="32" t="s">
        <v>67</v>
      </c>
      <c r="Y126" s="32" t="s">
        <v>53</v>
      </c>
      <c r="Z126" s="34">
        <v>43983</v>
      </c>
      <c r="AA126" s="34">
        <v>44152</v>
      </c>
      <c r="AB126" s="32" t="s">
        <v>67</v>
      </c>
      <c r="AC126" s="32" t="s">
        <v>44</v>
      </c>
      <c r="AD126" s="32" t="s">
        <v>914</v>
      </c>
      <c r="AE126" s="32">
        <v>42</v>
      </c>
      <c r="AF126" s="32" t="s">
        <v>915</v>
      </c>
      <c r="AG126" s="32" t="s">
        <v>45</v>
      </c>
      <c r="AH126" s="38" t="s">
        <v>46</v>
      </c>
      <c r="AI126" s="33">
        <v>2</v>
      </c>
      <c r="AJ126" s="35">
        <v>48.179259214200002</v>
      </c>
      <c r="AK126" s="35">
        <v>100.43387474399999</v>
      </c>
      <c r="AL126" s="35">
        <v>28.695392783999999</v>
      </c>
      <c r="AM126" s="15" t="s">
        <v>2734</v>
      </c>
      <c r="AN126" s="57" t="s">
        <v>2751</v>
      </c>
      <c r="AO126"/>
      <c r="AP126" s="14">
        <f t="shared" si="1"/>
        <v>2.3808219178082193</v>
      </c>
      <c r="AQ126"/>
      <c r="AR126"/>
      <c r="AS126"/>
      <c r="AT126"/>
      <c r="AU126"/>
      <c r="AV126"/>
      <c r="AW126"/>
      <c r="AX126"/>
      <c r="AY126"/>
      <c r="AZ126"/>
      <c r="BA126"/>
      <c r="BB126"/>
      <c r="BC126"/>
      <c r="BD126"/>
      <c r="BE126"/>
      <c r="BF126"/>
      <c r="BG126"/>
      <c r="BH126"/>
    </row>
    <row r="127" spans="1:60" x14ac:dyDescent="0.25">
      <c r="A127" s="32">
        <v>2022</v>
      </c>
      <c r="B127" s="32">
        <v>0.8</v>
      </c>
      <c r="C127" s="36">
        <v>70.94</v>
      </c>
      <c r="D127" s="36">
        <v>128.94</v>
      </c>
      <c r="E127" s="36">
        <v>36.840000000000003</v>
      </c>
      <c r="F127" s="32">
        <v>9.3107391479999997</v>
      </c>
      <c r="G127" s="32">
        <v>0</v>
      </c>
      <c r="H127" s="32">
        <v>0</v>
      </c>
      <c r="I127" s="32">
        <v>0</v>
      </c>
      <c r="J127" s="37">
        <v>199.88</v>
      </c>
      <c r="K127" s="32">
        <v>2423190</v>
      </c>
      <c r="L127" s="32" t="s">
        <v>2053</v>
      </c>
      <c r="M127" s="32" t="s">
        <v>2054</v>
      </c>
      <c r="N127" s="32">
        <v>53495001</v>
      </c>
      <c r="O127" s="32" t="s">
        <v>774</v>
      </c>
      <c r="P127" s="32" t="s">
        <v>42</v>
      </c>
      <c r="Q127" s="32" t="s">
        <v>40</v>
      </c>
      <c r="R127" s="32" t="s">
        <v>42</v>
      </c>
      <c r="S127" s="54" t="s">
        <v>756</v>
      </c>
      <c r="T127" s="32">
        <v>6390</v>
      </c>
      <c r="U127" s="34">
        <v>44967</v>
      </c>
      <c r="V127" s="34">
        <v>44949</v>
      </c>
      <c r="W127" s="32" t="s">
        <v>186</v>
      </c>
      <c r="X127" s="32" t="s">
        <v>67</v>
      </c>
      <c r="Y127" s="32" t="s">
        <v>53</v>
      </c>
      <c r="Z127" s="34">
        <v>44452</v>
      </c>
      <c r="AA127" s="34">
        <v>44489</v>
      </c>
      <c r="AB127" s="32" t="s">
        <v>67</v>
      </c>
      <c r="AC127" s="32" t="s">
        <v>44</v>
      </c>
      <c r="AD127" s="32" t="s">
        <v>2055</v>
      </c>
      <c r="AE127" s="32">
        <v>42</v>
      </c>
      <c r="AF127" s="32" t="s">
        <v>2056</v>
      </c>
      <c r="AG127" s="32" t="s">
        <v>45</v>
      </c>
      <c r="AH127" s="38" t="s">
        <v>46</v>
      </c>
      <c r="AI127" s="33">
        <v>2</v>
      </c>
      <c r="AJ127" s="35">
        <v>85.704590682000003</v>
      </c>
      <c r="AK127" s="35">
        <v>100.43387474399999</v>
      </c>
      <c r="AL127" s="35">
        <v>28.695392783999999</v>
      </c>
      <c r="AN127" s="19"/>
      <c r="AO127" s="12"/>
      <c r="AP127" s="14">
        <f t="shared" si="1"/>
        <v>1.2602739726027397</v>
      </c>
      <c r="AQ127" s="12"/>
      <c r="AR127" s="12"/>
      <c r="AS127" s="12"/>
      <c r="AT127" s="12"/>
      <c r="AU127" s="12"/>
      <c r="AV127" s="12"/>
      <c r="AW127" s="12"/>
      <c r="AX127" s="12"/>
      <c r="AY127" s="12"/>
      <c r="AZ127" s="12"/>
      <c r="BA127" s="12"/>
      <c r="BB127" s="12"/>
      <c r="BC127" s="12"/>
      <c r="BD127" s="12"/>
      <c r="BE127" s="12"/>
      <c r="BF127" s="12"/>
      <c r="BG127" s="12"/>
      <c r="BH127" s="12"/>
    </row>
    <row r="128" spans="1:60" x14ac:dyDescent="0.25">
      <c r="A128" s="32">
        <v>2022</v>
      </c>
      <c r="B128" s="32">
        <v>0.5</v>
      </c>
      <c r="C128" s="36">
        <v>35.47</v>
      </c>
      <c r="D128" s="36">
        <v>64.47</v>
      </c>
      <c r="E128" s="36">
        <v>18.420000000000002</v>
      </c>
      <c r="F128" s="32">
        <v>0</v>
      </c>
      <c r="G128" s="32">
        <v>0</v>
      </c>
      <c r="H128" s="32">
        <v>0</v>
      </c>
      <c r="I128" s="32">
        <v>0</v>
      </c>
      <c r="J128" s="37">
        <v>99.94</v>
      </c>
      <c r="K128" s="32">
        <v>3034176</v>
      </c>
      <c r="L128" s="32" t="s">
        <v>2341</v>
      </c>
      <c r="M128" s="32">
        <v>5848</v>
      </c>
      <c r="N128" s="32">
        <v>16160401</v>
      </c>
      <c r="O128" s="32" t="s">
        <v>48</v>
      </c>
      <c r="P128" s="32" t="s">
        <v>49</v>
      </c>
      <c r="Q128" s="32" t="s">
        <v>40</v>
      </c>
      <c r="R128" s="32" t="s">
        <v>50</v>
      </c>
      <c r="S128" s="54" t="s">
        <v>756</v>
      </c>
      <c r="T128" s="32">
        <v>19942</v>
      </c>
      <c r="U128" s="34">
        <v>45027</v>
      </c>
      <c r="V128" s="34">
        <v>45026</v>
      </c>
      <c r="W128" s="32" t="s">
        <v>1260</v>
      </c>
      <c r="X128" s="32" t="s">
        <v>52</v>
      </c>
      <c r="Y128" s="32" t="s">
        <v>53</v>
      </c>
      <c r="Z128" s="34">
        <v>44403</v>
      </c>
      <c r="AA128" s="34">
        <v>44429</v>
      </c>
      <c r="AB128" s="32" t="s">
        <v>52</v>
      </c>
      <c r="AC128" s="32" t="s">
        <v>44</v>
      </c>
      <c r="AD128" s="32" t="s">
        <v>2342</v>
      </c>
      <c r="AE128" s="32">
        <v>42</v>
      </c>
      <c r="AF128" s="32" t="s">
        <v>2343</v>
      </c>
      <c r="AG128" s="32" t="s">
        <v>45</v>
      </c>
      <c r="AH128" s="38" t="s">
        <v>46</v>
      </c>
      <c r="AI128" s="33">
        <v>1</v>
      </c>
      <c r="AJ128" s="35">
        <v>71.75</v>
      </c>
      <c r="AK128" s="35">
        <v>100.3</v>
      </c>
      <c r="AL128" s="35">
        <v>54.31</v>
      </c>
      <c r="AP128" s="14">
        <f t="shared" si="1"/>
        <v>1.6356164383561644</v>
      </c>
    </row>
    <row r="129" spans="1:60" x14ac:dyDescent="0.25">
      <c r="A129" s="32">
        <v>2019</v>
      </c>
      <c r="B129" s="32">
        <v>0.7</v>
      </c>
      <c r="C129" s="36">
        <v>35.47</v>
      </c>
      <c r="D129" s="36">
        <v>64.47</v>
      </c>
      <c r="E129" s="36">
        <v>18.420000000000002</v>
      </c>
      <c r="F129" s="32">
        <v>0</v>
      </c>
      <c r="G129" s="32">
        <v>0</v>
      </c>
      <c r="H129" s="32">
        <v>0</v>
      </c>
      <c r="I129" s="32">
        <v>0</v>
      </c>
      <c r="J129" s="37">
        <v>99.94</v>
      </c>
      <c r="K129" s="32">
        <v>13925523</v>
      </c>
      <c r="L129" s="32" t="s">
        <v>907</v>
      </c>
      <c r="M129" s="32">
        <v>11325</v>
      </c>
      <c r="N129" s="32" t="s">
        <v>908</v>
      </c>
      <c r="O129" s="32" t="s">
        <v>48</v>
      </c>
      <c r="P129" s="32" t="s">
        <v>49</v>
      </c>
      <c r="Q129" s="32" t="s">
        <v>40</v>
      </c>
      <c r="R129" s="32" t="s">
        <v>50</v>
      </c>
      <c r="S129" s="54" t="s">
        <v>784</v>
      </c>
      <c r="T129" s="32">
        <v>32283</v>
      </c>
      <c r="U129" s="34">
        <v>44971</v>
      </c>
      <c r="V129" s="34">
        <v>44958</v>
      </c>
      <c r="W129" s="32" t="s">
        <v>69</v>
      </c>
      <c r="X129" s="32" t="s">
        <v>52</v>
      </c>
      <c r="Y129" s="32" t="s">
        <v>53</v>
      </c>
      <c r="Z129" s="34">
        <v>43395</v>
      </c>
      <c r="AA129" s="34">
        <v>43505</v>
      </c>
      <c r="AB129" s="32" t="s">
        <v>52</v>
      </c>
      <c r="AC129" s="32" t="s">
        <v>44</v>
      </c>
      <c r="AD129" s="32" t="s">
        <v>909</v>
      </c>
      <c r="AE129" s="32">
        <v>42</v>
      </c>
      <c r="AF129" s="32" t="s">
        <v>910</v>
      </c>
      <c r="AG129" s="32" t="s">
        <v>45</v>
      </c>
      <c r="AH129" s="38" t="s">
        <v>46</v>
      </c>
      <c r="AI129" s="33">
        <v>1</v>
      </c>
      <c r="AJ129" s="35">
        <v>130.66999999999999</v>
      </c>
      <c r="AK129" s="35">
        <v>100.26</v>
      </c>
      <c r="AL129" s="35">
        <v>54.27</v>
      </c>
      <c r="AN129" s="19"/>
      <c r="AP129" s="14">
        <f t="shared" si="1"/>
        <v>3.9808219178082194</v>
      </c>
    </row>
    <row r="130" spans="1:60" x14ac:dyDescent="0.25">
      <c r="A130" s="32">
        <v>2020</v>
      </c>
      <c r="B130" s="32">
        <v>0.4</v>
      </c>
      <c r="C130" s="36">
        <v>35.47</v>
      </c>
      <c r="D130" s="36">
        <v>64.47</v>
      </c>
      <c r="E130" s="36">
        <v>18.420000000000002</v>
      </c>
      <c r="F130" s="32">
        <v>0</v>
      </c>
      <c r="G130" s="32">
        <v>0</v>
      </c>
      <c r="H130" s="32">
        <v>0</v>
      </c>
      <c r="I130" s="32">
        <v>0</v>
      </c>
      <c r="J130" s="37">
        <v>99.94</v>
      </c>
      <c r="K130" s="32">
        <v>10487931</v>
      </c>
      <c r="L130" s="32" t="s">
        <v>1323</v>
      </c>
      <c r="M130" s="32">
        <v>6421</v>
      </c>
      <c r="N130" s="32" t="s">
        <v>1324</v>
      </c>
      <c r="O130" s="32" t="s">
        <v>48</v>
      </c>
      <c r="P130" s="32" t="s">
        <v>49</v>
      </c>
      <c r="Q130" s="32" t="s">
        <v>40</v>
      </c>
      <c r="R130" s="32" t="s">
        <v>50</v>
      </c>
      <c r="S130" s="54" t="s">
        <v>560</v>
      </c>
      <c r="T130" s="32">
        <v>10702</v>
      </c>
      <c r="U130" s="34">
        <v>44963</v>
      </c>
      <c r="V130" s="34">
        <v>44956</v>
      </c>
      <c r="W130" s="32" t="s">
        <v>108</v>
      </c>
      <c r="X130" s="32" t="s">
        <v>52</v>
      </c>
      <c r="Y130" s="32" t="s">
        <v>53</v>
      </c>
      <c r="Z130" s="34">
        <v>44008</v>
      </c>
      <c r="AA130" s="34">
        <v>44042</v>
      </c>
      <c r="AB130" s="32" t="s">
        <v>52</v>
      </c>
      <c r="AC130" s="32" t="s">
        <v>44</v>
      </c>
      <c r="AD130" s="32" t="s">
        <v>1325</v>
      </c>
      <c r="AE130" s="32">
        <v>42</v>
      </c>
      <c r="AF130" s="32" t="s">
        <v>1326</v>
      </c>
      <c r="AG130" s="32" t="s">
        <v>45</v>
      </c>
      <c r="AH130" s="38" t="s">
        <v>46</v>
      </c>
      <c r="AI130" s="33">
        <v>1</v>
      </c>
      <c r="AJ130" s="35">
        <v>61.14</v>
      </c>
      <c r="AK130" s="35">
        <v>97.82</v>
      </c>
      <c r="AL130" s="35">
        <v>51.83</v>
      </c>
      <c r="AN130" s="19"/>
      <c r="AP130" s="14">
        <f t="shared" ref="AP130:AP193" si="2">SUM(V130-AA130)/365</f>
        <v>2.504109589041096</v>
      </c>
    </row>
    <row r="131" spans="1:60" x14ac:dyDescent="0.25">
      <c r="A131" s="32">
        <v>2022</v>
      </c>
      <c r="B131" s="32">
        <v>1.1000000000000001</v>
      </c>
      <c r="C131" s="36">
        <v>35.47</v>
      </c>
      <c r="D131" s="36">
        <v>64.47</v>
      </c>
      <c r="E131" s="36">
        <v>18.420000000000002</v>
      </c>
      <c r="F131" s="32">
        <v>0</v>
      </c>
      <c r="G131" s="32">
        <v>0</v>
      </c>
      <c r="H131" s="32">
        <v>0</v>
      </c>
      <c r="I131" s="32">
        <v>0</v>
      </c>
      <c r="J131" s="37">
        <v>99.94</v>
      </c>
      <c r="K131" s="32">
        <v>2772406</v>
      </c>
      <c r="L131" s="32" t="s">
        <v>2131</v>
      </c>
      <c r="M131" s="32">
        <v>4863</v>
      </c>
      <c r="N131" s="32">
        <v>40155901</v>
      </c>
      <c r="O131" s="32" t="s">
        <v>826</v>
      </c>
      <c r="P131" s="32" t="s">
        <v>643</v>
      </c>
      <c r="Q131" s="32" t="s">
        <v>40</v>
      </c>
      <c r="R131" s="32" t="s">
        <v>70</v>
      </c>
      <c r="S131" s="54" t="s">
        <v>756</v>
      </c>
      <c r="T131" s="32">
        <v>116</v>
      </c>
      <c r="U131" s="34">
        <v>45000</v>
      </c>
      <c r="V131" s="34">
        <v>44994</v>
      </c>
      <c r="W131" s="32" t="s">
        <v>69</v>
      </c>
      <c r="X131" s="32" t="s">
        <v>52</v>
      </c>
      <c r="Y131" s="32" t="s">
        <v>53</v>
      </c>
      <c r="Z131" s="34">
        <v>44805</v>
      </c>
      <c r="AA131" s="31"/>
      <c r="AB131" s="32" t="s">
        <v>52</v>
      </c>
      <c r="AC131" s="32" t="s">
        <v>44</v>
      </c>
      <c r="AD131" s="32" t="s">
        <v>2132</v>
      </c>
      <c r="AE131" s="32">
        <v>42</v>
      </c>
      <c r="AF131" s="32" t="s">
        <v>2133</v>
      </c>
      <c r="AG131" s="32" t="s">
        <v>45</v>
      </c>
      <c r="AH131" s="38">
        <v>1</v>
      </c>
      <c r="AI131" s="33">
        <v>1</v>
      </c>
      <c r="AJ131" s="35">
        <v>168.3</v>
      </c>
      <c r="AK131" s="35">
        <v>96.99</v>
      </c>
      <c r="AL131" s="35">
        <v>51</v>
      </c>
      <c r="AN131" s="19"/>
      <c r="AO131" s="12"/>
      <c r="AP131" s="14">
        <f t="shared" si="2"/>
        <v>123.27123287671233</v>
      </c>
      <c r="AQ131" s="12"/>
      <c r="AR131" s="12"/>
      <c r="AS131" s="12"/>
      <c r="AT131" s="12"/>
      <c r="AU131" s="12"/>
      <c r="AV131" s="12"/>
      <c r="AW131" s="12"/>
      <c r="AX131" s="12"/>
      <c r="AY131" s="12"/>
      <c r="AZ131" s="12"/>
      <c r="BA131" s="12"/>
      <c r="BB131" s="12"/>
      <c r="BC131" s="12"/>
      <c r="BD131" s="12"/>
      <c r="BE131" s="12"/>
      <c r="BF131" s="12"/>
      <c r="BG131" s="12"/>
      <c r="BH131" s="12"/>
    </row>
    <row r="132" spans="1:60" s="12" customFormat="1" x14ac:dyDescent="0.25">
      <c r="A132" s="32">
        <v>2020</v>
      </c>
      <c r="B132" s="32">
        <v>0.4</v>
      </c>
      <c r="C132" s="36">
        <v>35.47</v>
      </c>
      <c r="D132" s="36">
        <v>64.47</v>
      </c>
      <c r="E132" s="36">
        <v>18.420000000000002</v>
      </c>
      <c r="F132" s="32">
        <v>0</v>
      </c>
      <c r="G132" s="32">
        <v>0</v>
      </c>
      <c r="H132" s="32">
        <v>0</v>
      </c>
      <c r="I132" s="32">
        <v>0</v>
      </c>
      <c r="J132" s="37">
        <v>99.94</v>
      </c>
      <c r="K132" s="32">
        <v>10710074</v>
      </c>
      <c r="L132" s="32" t="s">
        <v>1241</v>
      </c>
      <c r="M132" s="32">
        <v>4863</v>
      </c>
      <c r="N132" s="32">
        <v>40053904</v>
      </c>
      <c r="O132" s="32" t="s">
        <v>107</v>
      </c>
      <c r="P132" s="32" t="s">
        <v>39</v>
      </c>
      <c r="Q132" s="32" t="s">
        <v>40</v>
      </c>
      <c r="R132" s="32" t="s">
        <v>105</v>
      </c>
      <c r="S132" s="54" t="s">
        <v>750</v>
      </c>
      <c r="T132" s="32">
        <v>23387</v>
      </c>
      <c r="U132" s="34">
        <v>44987</v>
      </c>
      <c r="V132" s="34">
        <v>44986</v>
      </c>
      <c r="W132" s="32" t="s">
        <v>69</v>
      </c>
      <c r="X132" s="32" t="s">
        <v>52</v>
      </c>
      <c r="Y132" s="32" t="s">
        <v>53</v>
      </c>
      <c r="Z132" s="34">
        <v>43720</v>
      </c>
      <c r="AA132" s="34">
        <v>43892</v>
      </c>
      <c r="AB132" s="32" t="s">
        <v>52</v>
      </c>
      <c r="AC132" s="32" t="s">
        <v>44</v>
      </c>
      <c r="AD132" s="32" t="s">
        <v>1242</v>
      </c>
      <c r="AE132" s="32">
        <v>46</v>
      </c>
      <c r="AF132" s="32" t="s">
        <v>1243</v>
      </c>
      <c r="AG132" s="32" t="s">
        <v>45</v>
      </c>
      <c r="AH132" s="38" t="s">
        <v>46</v>
      </c>
      <c r="AI132" s="33">
        <v>1</v>
      </c>
      <c r="AJ132" s="35">
        <v>61.2</v>
      </c>
      <c r="AK132" s="35">
        <v>96.99</v>
      </c>
      <c r="AL132" s="35">
        <v>51</v>
      </c>
      <c r="AM132" s="15"/>
      <c r="AN132" s="19"/>
      <c r="AO132"/>
      <c r="AP132" s="14">
        <f t="shared" si="2"/>
        <v>2.9972602739726026</v>
      </c>
      <c r="AQ132"/>
      <c r="AR132"/>
      <c r="AS132"/>
      <c r="AT132"/>
      <c r="AU132"/>
      <c r="AV132"/>
      <c r="AW132"/>
      <c r="AX132"/>
      <c r="AY132"/>
      <c r="AZ132"/>
      <c r="BA132"/>
      <c r="BB132"/>
      <c r="BC132"/>
      <c r="BD132"/>
      <c r="BE132"/>
      <c r="BF132"/>
      <c r="BG132"/>
      <c r="BH132"/>
    </row>
    <row r="133" spans="1:60" x14ac:dyDescent="0.25">
      <c r="A133" s="32">
        <v>2021</v>
      </c>
      <c r="B133" s="32">
        <v>0.6</v>
      </c>
      <c r="C133" s="36">
        <v>35.47</v>
      </c>
      <c r="D133" s="36">
        <v>64.47</v>
      </c>
      <c r="E133" s="36">
        <v>18.420000000000002</v>
      </c>
      <c r="F133" s="32">
        <v>0</v>
      </c>
      <c r="G133" s="32">
        <v>0</v>
      </c>
      <c r="H133" s="32">
        <v>0</v>
      </c>
      <c r="I133" s="32">
        <v>0</v>
      </c>
      <c r="J133" s="37">
        <v>99.94</v>
      </c>
      <c r="K133" s="32">
        <v>7123385</v>
      </c>
      <c r="L133" s="32" t="s">
        <v>475</v>
      </c>
      <c r="M133" s="32">
        <v>7839</v>
      </c>
      <c r="N133" s="32" t="s">
        <v>476</v>
      </c>
      <c r="O133" s="32" t="s">
        <v>107</v>
      </c>
      <c r="P133" s="32" t="s">
        <v>39</v>
      </c>
      <c r="Q133" s="32" t="s">
        <v>40</v>
      </c>
      <c r="R133" s="32" t="s">
        <v>105</v>
      </c>
      <c r="S133" s="54" t="s">
        <v>196</v>
      </c>
      <c r="T133" s="32">
        <v>5698</v>
      </c>
      <c r="U133" s="34">
        <v>44967</v>
      </c>
      <c r="V133" s="34">
        <v>44965</v>
      </c>
      <c r="W133" s="32" t="s">
        <v>171</v>
      </c>
      <c r="X133" s="32" t="s">
        <v>52</v>
      </c>
      <c r="Y133" s="32" t="s">
        <v>53</v>
      </c>
      <c r="Z133" s="34">
        <v>44489</v>
      </c>
      <c r="AA133" s="34">
        <v>44550</v>
      </c>
      <c r="AB133" s="32" t="s">
        <v>52</v>
      </c>
      <c r="AC133" s="32" t="s">
        <v>44</v>
      </c>
      <c r="AD133" s="32" t="s">
        <v>477</v>
      </c>
      <c r="AE133" s="32">
        <v>42</v>
      </c>
      <c r="AF133" s="32" t="s">
        <v>478</v>
      </c>
      <c r="AG133" s="32" t="s">
        <v>45</v>
      </c>
      <c r="AH133" s="38" t="s">
        <v>46</v>
      </c>
      <c r="AI133" s="33">
        <v>1</v>
      </c>
      <c r="AJ133" s="35">
        <v>84.27</v>
      </c>
      <c r="AK133" s="35">
        <v>96.9</v>
      </c>
      <c r="AL133" s="35">
        <v>50.91</v>
      </c>
      <c r="AM133" s="15" t="s">
        <v>2734</v>
      </c>
      <c r="AN133" s="56" t="s">
        <v>2736</v>
      </c>
      <c r="AP133" s="14">
        <f t="shared" si="2"/>
        <v>1.1369863013698631</v>
      </c>
    </row>
    <row r="134" spans="1:60" x14ac:dyDescent="0.25">
      <c r="A134" s="32">
        <v>2020</v>
      </c>
      <c r="B134" s="32">
        <v>1.5</v>
      </c>
      <c r="C134" s="36">
        <v>35.47</v>
      </c>
      <c r="D134" s="36">
        <v>64.47</v>
      </c>
      <c r="E134" s="36">
        <v>18.420000000000002</v>
      </c>
      <c r="F134" s="32">
        <v>0</v>
      </c>
      <c r="G134" s="32">
        <v>0</v>
      </c>
      <c r="H134" s="32">
        <v>0</v>
      </c>
      <c r="I134" s="32">
        <v>0</v>
      </c>
      <c r="J134" s="37">
        <v>99.94</v>
      </c>
      <c r="K134" s="32">
        <v>10739782</v>
      </c>
      <c r="L134" s="32" t="s">
        <v>1289</v>
      </c>
      <c r="M134" s="32">
        <v>13641</v>
      </c>
      <c r="N134" s="32">
        <v>3749602</v>
      </c>
      <c r="O134" s="32" t="s">
        <v>258</v>
      </c>
      <c r="P134" s="32" t="s">
        <v>49</v>
      </c>
      <c r="Q134" s="32" t="s">
        <v>40</v>
      </c>
      <c r="R134" s="32" t="s">
        <v>105</v>
      </c>
      <c r="S134" s="54" t="s">
        <v>784</v>
      </c>
      <c r="T134" s="32">
        <v>32953</v>
      </c>
      <c r="U134" s="34">
        <v>44991</v>
      </c>
      <c r="V134" s="34">
        <v>44985</v>
      </c>
      <c r="W134" s="32" t="s">
        <v>147</v>
      </c>
      <c r="X134" s="32" t="s">
        <v>52</v>
      </c>
      <c r="Y134" s="32" t="s">
        <v>53</v>
      </c>
      <c r="Z134" s="34">
        <v>43682</v>
      </c>
      <c r="AA134" s="34">
        <v>43693</v>
      </c>
      <c r="AB134" s="32" t="s">
        <v>52</v>
      </c>
      <c r="AC134" s="32" t="s">
        <v>44</v>
      </c>
      <c r="AD134" s="32" t="s">
        <v>1290</v>
      </c>
      <c r="AE134" s="32">
        <v>42</v>
      </c>
      <c r="AF134" s="32" t="s">
        <v>1291</v>
      </c>
      <c r="AG134" s="32" t="s">
        <v>45</v>
      </c>
      <c r="AH134" s="38" t="s">
        <v>46</v>
      </c>
      <c r="AI134" s="33">
        <v>1</v>
      </c>
      <c r="AJ134" s="35">
        <v>302.04000000000002</v>
      </c>
      <c r="AK134" s="35">
        <v>96.85</v>
      </c>
      <c r="AL134" s="35">
        <v>50.86</v>
      </c>
      <c r="AN134" s="19"/>
      <c r="AP134" s="14">
        <f t="shared" si="2"/>
        <v>3.5397260273972604</v>
      </c>
    </row>
    <row r="135" spans="1:60" x14ac:dyDescent="0.25">
      <c r="A135" s="32">
        <v>2020</v>
      </c>
      <c r="B135" s="32">
        <v>0.7</v>
      </c>
      <c r="C135" s="36">
        <v>35.47</v>
      </c>
      <c r="D135" s="36">
        <v>64.47</v>
      </c>
      <c r="E135" s="36">
        <v>18.420000000000002</v>
      </c>
      <c r="F135" s="32">
        <v>0</v>
      </c>
      <c r="G135" s="32">
        <v>0</v>
      </c>
      <c r="H135" s="32">
        <v>0</v>
      </c>
      <c r="I135" s="32">
        <v>0</v>
      </c>
      <c r="J135" s="37">
        <v>99.94</v>
      </c>
      <c r="K135" s="32">
        <v>10914011</v>
      </c>
      <c r="L135" s="32" t="s">
        <v>1282</v>
      </c>
      <c r="M135" s="32">
        <v>9137</v>
      </c>
      <c r="N135" s="32" t="s">
        <v>1283</v>
      </c>
      <c r="O135" s="32" t="s">
        <v>763</v>
      </c>
      <c r="P135" s="32" t="s">
        <v>39</v>
      </c>
      <c r="Q135" s="32">
        <v>1700</v>
      </c>
      <c r="R135" s="32" t="s">
        <v>65</v>
      </c>
      <c r="S135" s="54" t="s">
        <v>764</v>
      </c>
      <c r="T135" s="32">
        <v>27280</v>
      </c>
      <c r="U135" s="34">
        <v>45009</v>
      </c>
      <c r="V135" s="34">
        <v>45008</v>
      </c>
      <c r="W135" s="32" t="s">
        <v>148</v>
      </c>
      <c r="X135" s="32" t="s">
        <v>52</v>
      </c>
      <c r="Y135" s="32" t="s">
        <v>53</v>
      </c>
      <c r="Z135" s="34">
        <v>43809</v>
      </c>
      <c r="AA135" s="34">
        <v>43853</v>
      </c>
      <c r="AB135" s="32" t="s">
        <v>52</v>
      </c>
      <c r="AC135" s="32" t="s">
        <v>68</v>
      </c>
      <c r="AD135" s="32" t="s">
        <v>1284</v>
      </c>
      <c r="AE135" s="32">
        <v>42</v>
      </c>
      <c r="AF135" s="32" t="s">
        <v>1285</v>
      </c>
      <c r="AG135" s="32" t="s">
        <v>45</v>
      </c>
      <c r="AH135" s="38" t="s">
        <v>46</v>
      </c>
      <c r="AI135" s="33">
        <v>1</v>
      </c>
      <c r="AJ135" s="35">
        <v>86.71</v>
      </c>
      <c r="AK135" s="35">
        <v>96.36</v>
      </c>
      <c r="AL135" s="35">
        <v>39.51</v>
      </c>
      <c r="AN135" s="19"/>
      <c r="AP135" s="14">
        <f t="shared" si="2"/>
        <v>3.1643835616438358</v>
      </c>
    </row>
    <row r="136" spans="1:60" x14ac:dyDescent="0.25">
      <c r="A136" s="32">
        <v>2021</v>
      </c>
      <c r="B136" s="32">
        <v>0.5</v>
      </c>
      <c r="C136" s="36">
        <v>35.47</v>
      </c>
      <c r="D136" s="36">
        <v>64.47</v>
      </c>
      <c r="E136" s="36">
        <v>18.420000000000002</v>
      </c>
      <c r="F136" s="32">
        <v>0</v>
      </c>
      <c r="G136" s="32">
        <v>0</v>
      </c>
      <c r="H136" s="32">
        <v>0</v>
      </c>
      <c r="I136" s="32">
        <v>0</v>
      </c>
      <c r="J136" s="37">
        <v>99.94</v>
      </c>
      <c r="K136" s="32">
        <v>7356933</v>
      </c>
      <c r="L136" s="32" t="s">
        <v>1897</v>
      </c>
      <c r="M136" s="32">
        <v>5472</v>
      </c>
      <c r="N136" s="32" t="s">
        <v>1898</v>
      </c>
      <c r="O136" s="32" t="s">
        <v>826</v>
      </c>
      <c r="P136" s="32" t="s">
        <v>643</v>
      </c>
      <c r="Q136" s="32" t="s">
        <v>40</v>
      </c>
      <c r="R136" s="32" t="s">
        <v>70</v>
      </c>
      <c r="S136" s="54" t="s">
        <v>756</v>
      </c>
      <c r="T136" s="32">
        <v>5388</v>
      </c>
      <c r="U136" s="34">
        <v>44988</v>
      </c>
      <c r="V136" s="34">
        <v>44985</v>
      </c>
      <c r="W136" s="32" t="s">
        <v>79</v>
      </c>
      <c r="X136" s="32" t="s">
        <v>52</v>
      </c>
      <c r="Y136" s="32" t="s">
        <v>53</v>
      </c>
      <c r="Z136" s="34">
        <v>44311</v>
      </c>
      <c r="AA136" s="34">
        <v>44474</v>
      </c>
      <c r="AB136" s="32" t="s">
        <v>52</v>
      </c>
      <c r="AC136" s="32" t="s">
        <v>44</v>
      </c>
      <c r="AD136" s="32" t="s">
        <v>1899</v>
      </c>
      <c r="AE136" s="32">
        <v>42</v>
      </c>
      <c r="AF136" s="32" t="s">
        <v>1900</v>
      </c>
      <c r="AG136" s="32" t="s">
        <v>45</v>
      </c>
      <c r="AH136" s="38" t="s">
        <v>46</v>
      </c>
      <c r="AI136" s="33">
        <v>1</v>
      </c>
      <c r="AJ136" s="35">
        <v>74</v>
      </c>
      <c r="AK136" s="35">
        <v>95.94</v>
      </c>
      <c r="AL136" s="35">
        <v>49.95</v>
      </c>
      <c r="AN136" s="19"/>
      <c r="AP136" s="14">
        <f t="shared" si="2"/>
        <v>1.4</v>
      </c>
    </row>
    <row r="137" spans="1:60" x14ac:dyDescent="0.25">
      <c r="A137" s="32">
        <v>2020</v>
      </c>
      <c r="B137" s="32">
        <v>0.4</v>
      </c>
      <c r="C137" s="36">
        <v>35.47</v>
      </c>
      <c r="D137" s="36">
        <v>64.47</v>
      </c>
      <c r="E137" s="36">
        <v>18.420000000000002</v>
      </c>
      <c r="F137" s="32">
        <v>0</v>
      </c>
      <c r="G137" s="32">
        <v>0</v>
      </c>
      <c r="H137" s="32">
        <v>0</v>
      </c>
      <c r="I137" s="32">
        <v>0</v>
      </c>
      <c r="J137" s="37">
        <v>99.94</v>
      </c>
      <c r="K137" s="32">
        <v>10820395</v>
      </c>
      <c r="L137" s="32" t="s">
        <v>1013</v>
      </c>
      <c r="M137" s="32">
        <v>1864</v>
      </c>
      <c r="N137" s="32" t="s">
        <v>1014</v>
      </c>
      <c r="O137" s="32" t="s">
        <v>48</v>
      </c>
      <c r="P137" s="32" t="s">
        <v>49</v>
      </c>
      <c r="Q137" s="32" t="s">
        <v>40</v>
      </c>
      <c r="R137" s="32" t="s">
        <v>50</v>
      </c>
      <c r="S137" s="54" t="s">
        <v>913</v>
      </c>
      <c r="T137" s="32">
        <v>28647</v>
      </c>
      <c r="U137" s="34">
        <v>44999</v>
      </c>
      <c r="V137" s="34">
        <v>44995</v>
      </c>
      <c r="W137" s="32" t="s">
        <v>79</v>
      </c>
      <c r="X137" s="32" t="s">
        <v>52</v>
      </c>
      <c r="Y137" s="32" t="s">
        <v>53</v>
      </c>
      <c r="Z137" s="34">
        <v>43890</v>
      </c>
      <c r="AA137" s="34">
        <v>44114</v>
      </c>
      <c r="AB137" s="32" t="s">
        <v>52</v>
      </c>
      <c r="AC137" s="32" t="s">
        <v>44</v>
      </c>
      <c r="AD137" s="32" t="s">
        <v>1015</v>
      </c>
      <c r="AE137" s="32">
        <v>42</v>
      </c>
      <c r="AF137" s="32" t="s">
        <v>1016</v>
      </c>
      <c r="AG137" s="32" t="s">
        <v>45</v>
      </c>
      <c r="AH137" s="38" t="s">
        <v>46</v>
      </c>
      <c r="AI137" s="33">
        <v>1</v>
      </c>
      <c r="AJ137" s="35">
        <v>65.2</v>
      </c>
      <c r="AK137" s="35">
        <v>95.89</v>
      </c>
      <c r="AL137" s="35">
        <v>49.9</v>
      </c>
      <c r="AN137" s="19"/>
      <c r="AP137" s="14">
        <f t="shared" si="2"/>
        <v>2.4136986301369863</v>
      </c>
    </row>
    <row r="138" spans="1:60" x14ac:dyDescent="0.25">
      <c r="A138" s="32">
        <v>2020</v>
      </c>
      <c r="B138" s="32">
        <v>0.4</v>
      </c>
      <c r="C138" s="36">
        <v>35.47</v>
      </c>
      <c r="D138" s="36">
        <v>64.47</v>
      </c>
      <c r="E138" s="36">
        <v>18.420000000000002</v>
      </c>
      <c r="F138" s="32">
        <v>0</v>
      </c>
      <c r="G138" s="32">
        <v>0</v>
      </c>
      <c r="H138" s="32">
        <v>0</v>
      </c>
      <c r="I138" s="32">
        <v>0</v>
      </c>
      <c r="J138" s="37">
        <v>99.94</v>
      </c>
      <c r="K138" s="32">
        <v>11052781</v>
      </c>
      <c r="L138" s="32" t="s">
        <v>1165</v>
      </c>
      <c r="M138" s="32">
        <v>5428</v>
      </c>
      <c r="N138" s="32">
        <v>4805434</v>
      </c>
      <c r="O138" s="32" t="s">
        <v>107</v>
      </c>
      <c r="P138" s="32" t="s">
        <v>39</v>
      </c>
      <c r="Q138" s="32" t="s">
        <v>40</v>
      </c>
      <c r="R138" s="32" t="s">
        <v>105</v>
      </c>
      <c r="S138" s="54" t="s">
        <v>750</v>
      </c>
      <c r="T138" s="32">
        <v>24653</v>
      </c>
      <c r="U138" s="34">
        <v>45027</v>
      </c>
      <c r="V138" s="34">
        <v>44960</v>
      </c>
      <c r="W138" s="32" t="s">
        <v>79</v>
      </c>
      <c r="X138" s="32" t="s">
        <v>52</v>
      </c>
      <c r="Y138" s="32" t="s">
        <v>53</v>
      </c>
      <c r="Z138" s="34">
        <v>43777</v>
      </c>
      <c r="AA138" s="34">
        <v>43925</v>
      </c>
      <c r="AB138" s="32" t="s">
        <v>52</v>
      </c>
      <c r="AC138" s="32" t="s">
        <v>44</v>
      </c>
      <c r="AD138" s="32" t="s">
        <v>1166</v>
      </c>
      <c r="AE138" s="32">
        <v>42</v>
      </c>
      <c r="AF138" s="32" t="s">
        <v>1167</v>
      </c>
      <c r="AG138" s="32" t="s">
        <v>45</v>
      </c>
      <c r="AH138" s="38" t="s">
        <v>46</v>
      </c>
      <c r="AI138" s="33">
        <v>1</v>
      </c>
      <c r="AJ138" s="35">
        <v>78.400000000000006</v>
      </c>
      <c r="AK138" s="35">
        <v>95.66</v>
      </c>
      <c r="AL138" s="35">
        <v>49.67</v>
      </c>
      <c r="AN138" s="19"/>
      <c r="AP138" s="14">
        <f t="shared" si="2"/>
        <v>2.8356164383561642</v>
      </c>
    </row>
    <row r="139" spans="1:60" x14ac:dyDescent="0.25">
      <c r="A139" s="32">
        <v>2022</v>
      </c>
      <c r="B139" s="32">
        <v>0.5</v>
      </c>
      <c r="C139" s="36">
        <v>35.47</v>
      </c>
      <c r="D139" s="36">
        <v>64.47</v>
      </c>
      <c r="E139" s="36">
        <v>18.420000000000002</v>
      </c>
      <c r="F139" s="32">
        <v>0</v>
      </c>
      <c r="G139" s="32">
        <v>0</v>
      </c>
      <c r="H139" s="32">
        <v>0</v>
      </c>
      <c r="I139" s="32">
        <v>0</v>
      </c>
      <c r="J139" s="37">
        <v>99.94</v>
      </c>
      <c r="K139" s="32">
        <v>2759805</v>
      </c>
      <c r="L139" s="32" t="s">
        <v>2563</v>
      </c>
      <c r="M139" s="32">
        <v>4660</v>
      </c>
      <c r="N139" s="32">
        <v>9613901</v>
      </c>
      <c r="O139" s="32" t="s">
        <v>48</v>
      </c>
      <c r="P139" s="32" t="s">
        <v>49</v>
      </c>
      <c r="Q139" s="32" t="s">
        <v>40</v>
      </c>
      <c r="R139" s="32" t="s">
        <v>50</v>
      </c>
      <c r="S139" s="54" t="s">
        <v>756</v>
      </c>
      <c r="T139" s="32">
        <v>24600</v>
      </c>
      <c r="U139" s="34">
        <v>44999</v>
      </c>
      <c r="V139" s="34">
        <v>44999</v>
      </c>
      <c r="W139" s="32" t="s">
        <v>170</v>
      </c>
      <c r="X139" s="32" t="s">
        <v>52</v>
      </c>
      <c r="Y139" s="32" t="s">
        <v>53</v>
      </c>
      <c r="Z139" s="34">
        <v>44493</v>
      </c>
      <c r="AA139" s="34">
        <v>44539</v>
      </c>
      <c r="AB139" s="32" t="s">
        <v>52</v>
      </c>
      <c r="AC139" s="32" t="s">
        <v>44</v>
      </c>
      <c r="AD139" s="32" t="s">
        <v>2564</v>
      </c>
      <c r="AE139" s="32">
        <v>42</v>
      </c>
      <c r="AF139" s="32" t="s">
        <v>2565</v>
      </c>
      <c r="AG139" s="32" t="s">
        <v>45</v>
      </c>
      <c r="AH139" s="38" t="s">
        <v>46</v>
      </c>
      <c r="AI139" s="33">
        <v>1</v>
      </c>
      <c r="AJ139" s="35">
        <v>95</v>
      </c>
      <c r="AK139" s="35">
        <v>95.66</v>
      </c>
      <c r="AL139" s="35">
        <v>49.67</v>
      </c>
      <c r="AP139" s="14">
        <f t="shared" si="2"/>
        <v>1.2602739726027397</v>
      </c>
    </row>
    <row r="140" spans="1:60" x14ac:dyDescent="0.25">
      <c r="A140" s="32">
        <v>2020</v>
      </c>
      <c r="B140" s="32">
        <v>0.9</v>
      </c>
      <c r="C140" s="36">
        <v>35.47</v>
      </c>
      <c r="D140" s="36">
        <v>64.47</v>
      </c>
      <c r="E140" s="36">
        <v>18.420000000000002</v>
      </c>
      <c r="F140" s="32">
        <v>0</v>
      </c>
      <c r="G140" s="32">
        <v>0</v>
      </c>
      <c r="H140" s="32">
        <v>0</v>
      </c>
      <c r="I140" s="32">
        <v>0</v>
      </c>
      <c r="J140" s="37">
        <v>99.94</v>
      </c>
      <c r="K140" s="32">
        <v>11093770</v>
      </c>
      <c r="L140" s="32" t="s">
        <v>1230</v>
      </c>
      <c r="M140" s="32">
        <v>5710</v>
      </c>
      <c r="N140" s="32" t="s">
        <v>1231</v>
      </c>
      <c r="O140" s="32" t="s">
        <v>48</v>
      </c>
      <c r="P140" s="32" t="s">
        <v>49</v>
      </c>
      <c r="Q140" s="32" t="s">
        <v>40</v>
      </c>
      <c r="R140" s="32" t="s">
        <v>50</v>
      </c>
      <c r="S140" s="54" t="s">
        <v>560</v>
      </c>
      <c r="T140" s="32">
        <v>25849</v>
      </c>
      <c r="U140" s="34">
        <v>45033</v>
      </c>
      <c r="V140" s="34">
        <v>45031</v>
      </c>
      <c r="W140" s="32" t="s">
        <v>84</v>
      </c>
      <c r="X140" s="32" t="s">
        <v>52</v>
      </c>
      <c r="Y140" s="32" t="s">
        <v>53</v>
      </c>
      <c r="Z140" s="34">
        <v>44027</v>
      </c>
      <c r="AA140" s="34">
        <v>44177</v>
      </c>
      <c r="AB140" s="32" t="s">
        <v>52</v>
      </c>
      <c r="AC140" s="32" t="s">
        <v>44</v>
      </c>
      <c r="AD140" s="32" t="s">
        <v>1232</v>
      </c>
      <c r="AE140" s="32">
        <v>42</v>
      </c>
      <c r="AF140" s="32" t="s">
        <v>1233</v>
      </c>
      <c r="AG140" s="32" t="s">
        <v>45</v>
      </c>
      <c r="AH140" s="38" t="s">
        <v>46</v>
      </c>
      <c r="AI140" s="33">
        <v>1</v>
      </c>
      <c r="AJ140" s="35">
        <v>149.31</v>
      </c>
      <c r="AK140" s="35">
        <v>95.48</v>
      </c>
      <c r="AL140" s="35">
        <v>49.49</v>
      </c>
      <c r="AN140" s="19"/>
      <c r="AP140" s="14">
        <f t="shared" si="2"/>
        <v>2.3397260273972602</v>
      </c>
    </row>
    <row r="141" spans="1:60" x14ac:dyDescent="0.25">
      <c r="A141" s="32">
        <v>2022</v>
      </c>
      <c r="B141" s="32">
        <v>0.6</v>
      </c>
      <c r="C141" s="36">
        <v>35.47</v>
      </c>
      <c r="D141" s="36">
        <v>64.47</v>
      </c>
      <c r="E141" s="36">
        <v>18.420000000000002</v>
      </c>
      <c r="F141" s="32">
        <v>0</v>
      </c>
      <c r="G141" s="32">
        <v>0</v>
      </c>
      <c r="H141" s="32">
        <v>0</v>
      </c>
      <c r="I141" s="32">
        <v>0</v>
      </c>
      <c r="J141" s="37">
        <v>99.94</v>
      </c>
      <c r="K141" s="32">
        <v>3084860</v>
      </c>
      <c r="L141" s="32" t="s">
        <v>688</v>
      </c>
      <c r="M141" s="32">
        <v>5710</v>
      </c>
      <c r="N141" s="32" t="s">
        <v>689</v>
      </c>
      <c r="O141" s="32" t="s">
        <v>107</v>
      </c>
      <c r="P141" s="32" t="s">
        <v>39</v>
      </c>
      <c r="Q141" s="32" t="s">
        <v>40</v>
      </c>
      <c r="R141" s="32" t="s">
        <v>105</v>
      </c>
      <c r="S141" s="54" t="s">
        <v>196</v>
      </c>
      <c r="T141" s="32">
        <v>8019</v>
      </c>
      <c r="U141" s="34">
        <v>45033</v>
      </c>
      <c r="V141" s="34">
        <v>45023</v>
      </c>
      <c r="W141" s="32" t="s">
        <v>84</v>
      </c>
      <c r="X141" s="32" t="s">
        <v>52</v>
      </c>
      <c r="Y141" s="32" t="s">
        <v>53</v>
      </c>
      <c r="Z141" s="34">
        <v>44732</v>
      </c>
      <c r="AA141" s="34">
        <v>44761</v>
      </c>
      <c r="AB141" s="32" t="s">
        <v>52</v>
      </c>
      <c r="AC141" s="32" t="s">
        <v>44</v>
      </c>
      <c r="AD141" s="32" t="s">
        <v>690</v>
      </c>
      <c r="AE141" s="32">
        <v>42</v>
      </c>
      <c r="AF141" s="32" t="s">
        <v>691</v>
      </c>
      <c r="AG141" s="32" t="s">
        <v>45</v>
      </c>
      <c r="AH141" s="38">
        <v>1</v>
      </c>
      <c r="AI141" s="33">
        <v>1</v>
      </c>
      <c r="AJ141" s="35">
        <v>99.54</v>
      </c>
      <c r="AK141" s="35">
        <v>95.48</v>
      </c>
      <c r="AL141" s="35">
        <v>49.49</v>
      </c>
      <c r="AM141" s="15" t="s">
        <v>2734</v>
      </c>
      <c r="AN141" s="56" t="s">
        <v>2736</v>
      </c>
      <c r="AP141" s="14">
        <f t="shared" si="2"/>
        <v>0.71780821917808224</v>
      </c>
    </row>
    <row r="142" spans="1:60" x14ac:dyDescent="0.25">
      <c r="A142" s="32">
        <v>2020</v>
      </c>
      <c r="B142" s="32">
        <v>0.5</v>
      </c>
      <c r="C142" s="36">
        <v>35.47</v>
      </c>
      <c r="D142" s="36">
        <v>64.47</v>
      </c>
      <c r="E142" s="36">
        <v>18.420000000000002</v>
      </c>
      <c r="F142" s="32">
        <v>0</v>
      </c>
      <c r="G142" s="32">
        <v>0</v>
      </c>
      <c r="H142" s="32">
        <v>0</v>
      </c>
      <c r="I142" s="32">
        <v>0</v>
      </c>
      <c r="J142" s="37">
        <v>99.94</v>
      </c>
      <c r="K142" s="32">
        <v>10497409</v>
      </c>
      <c r="L142" s="32" t="s">
        <v>1427</v>
      </c>
      <c r="M142" s="32">
        <v>4617</v>
      </c>
      <c r="N142" s="32" t="s">
        <v>1428</v>
      </c>
      <c r="O142" s="32" t="s">
        <v>48</v>
      </c>
      <c r="P142" s="32" t="s">
        <v>49</v>
      </c>
      <c r="Q142" s="32" t="s">
        <v>40</v>
      </c>
      <c r="R142" s="32" t="s">
        <v>50</v>
      </c>
      <c r="S142" s="54" t="s">
        <v>756</v>
      </c>
      <c r="T142" s="32">
        <v>32818</v>
      </c>
      <c r="U142" s="34">
        <v>44964</v>
      </c>
      <c r="V142" s="34">
        <v>44935</v>
      </c>
      <c r="W142" s="32" t="s">
        <v>99</v>
      </c>
      <c r="X142" s="32" t="s">
        <v>52</v>
      </c>
      <c r="Y142" s="32" t="s">
        <v>53</v>
      </c>
      <c r="Z142" s="34">
        <v>44051</v>
      </c>
      <c r="AA142" s="34">
        <v>44104</v>
      </c>
      <c r="AB142" s="32" t="s">
        <v>52</v>
      </c>
      <c r="AC142" s="32" t="s">
        <v>44</v>
      </c>
      <c r="AD142" s="32" t="s">
        <v>1429</v>
      </c>
      <c r="AE142" s="32">
        <v>42</v>
      </c>
      <c r="AF142" s="32" t="s">
        <v>1430</v>
      </c>
      <c r="AG142" s="32" t="s">
        <v>45</v>
      </c>
      <c r="AH142" s="38" t="s">
        <v>46</v>
      </c>
      <c r="AI142" s="33">
        <v>1</v>
      </c>
      <c r="AJ142" s="35">
        <v>80</v>
      </c>
      <c r="AK142" s="35">
        <v>95.2</v>
      </c>
      <c r="AL142" s="35">
        <v>49.21</v>
      </c>
      <c r="AN142" s="19"/>
      <c r="AP142" s="14">
        <f t="shared" si="2"/>
        <v>2.2767123287671232</v>
      </c>
    </row>
    <row r="143" spans="1:60" x14ac:dyDescent="0.25">
      <c r="A143" s="32">
        <v>2022</v>
      </c>
      <c r="B143" s="32">
        <v>0.5</v>
      </c>
      <c r="C143" s="36">
        <v>35.47</v>
      </c>
      <c r="D143" s="36">
        <v>64.47</v>
      </c>
      <c r="E143" s="36">
        <v>18.420000000000002</v>
      </c>
      <c r="F143" s="32">
        <v>0</v>
      </c>
      <c r="G143" s="32">
        <v>0</v>
      </c>
      <c r="H143" s="32">
        <v>0</v>
      </c>
      <c r="I143" s="32">
        <v>0</v>
      </c>
      <c r="J143" s="37">
        <v>99.94</v>
      </c>
      <c r="K143" s="32">
        <v>3153060</v>
      </c>
      <c r="L143" s="32" t="s">
        <v>2247</v>
      </c>
      <c r="M143" s="32">
        <v>4617</v>
      </c>
      <c r="N143" s="32" t="s">
        <v>2248</v>
      </c>
      <c r="O143" s="32" t="s">
        <v>826</v>
      </c>
      <c r="P143" s="32" t="s">
        <v>643</v>
      </c>
      <c r="Q143" s="32" t="s">
        <v>40</v>
      </c>
      <c r="R143" s="32" t="s">
        <v>70</v>
      </c>
      <c r="S143" s="54" t="s">
        <v>756</v>
      </c>
      <c r="T143" s="32">
        <v>26783</v>
      </c>
      <c r="U143" s="34">
        <v>45040</v>
      </c>
      <c r="V143" s="34">
        <v>45036</v>
      </c>
      <c r="W143" s="32" t="s">
        <v>99</v>
      </c>
      <c r="X143" s="32" t="s">
        <v>52</v>
      </c>
      <c r="Y143" s="32" t="s">
        <v>53</v>
      </c>
      <c r="Z143" s="34">
        <v>44490</v>
      </c>
      <c r="AA143" s="34">
        <v>44505</v>
      </c>
      <c r="AB143" s="32" t="s">
        <v>52</v>
      </c>
      <c r="AC143" s="32" t="s">
        <v>44</v>
      </c>
      <c r="AD143" s="32" t="s">
        <v>189</v>
      </c>
      <c r="AE143" s="32">
        <v>42</v>
      </c>
      <c r="AF143" s="32" t="s">
        <v>2249</v>
      </c>
      <c r="AG143" s="32" t="s">
        <v>45</v>
      </c>
      <c r="AH143" s="38" t="s">
        <v>46</v>
      </c>
      <c r="AI143" s="33">
        <v>1</v>
      </c>
      <c r="AJ143" s="35">
        <v>80</v>
      </c>
      <c r="AK143" s="35">
        <v>95.2</v>
      </c>
      <c r="AL143" s="35">
        <v>49.21</v>
      </c>
      <c r="AP143" s="14">
        <f t="shared" si="2"/>
        <v>1.4547945205479451</v>
      </c>
    </row>
    <row r="144" spans="1:60" s="12" customFormat="1" x14ac:dyDescent="0.25">
      <c r="A144" s="32">
        <v>2020</v>
      </c>
      <c r="B144" s="32">
        <v>0.4</v>
      </c>
      <c r="C144" s="36">
        <v>35.47</v>
      </c>
      <c r="D144" s="36">
        <v>64.47</v>
      </c>
      <c r="E144" s="36">
        <v>18.420000000000002</v>
      </c>
      <c r="F144" s="32">
        <v>0</v>
      </c>
      <c r="G144" s="32">
        <v>0</v>
      </c>
      <c r="H144" s="32">
        <v>0</v>
      </c>
      <c r="I144" s="32">
        <v>0</v>
      </c>
      <c r="J144" s="37">
        <v>99.94</v>
      </c>
      <c r="K144" s="32">
        <v>11071613</v>
      </c>
      <c r="L144" s="32" t="s">
        <v>1234</v>
      </c>
      <c r="M144" s="32">
        <v>4546</v>
      </c>
      <c r="N144" s="32">
        <v>80623604</v>
      </c>
      <c r="O144" s="32" t="s">
        <v>48</v>
      </c>
      <c r="P144" s="32" t="s">
        <v>49</v>
      </c>
      <c r="Q144" s="32" t="s">
        <v>40</v>
      </c>
      <c r="R144" s="32" t="s">
        <v>50</v>
      </c>
      <c r="S144" s="54" t="s">
        <v>560</v>
      </c>
      <c r="T144" s="32">
        <v>34238</v>
      </c>
      <c r="U144" s="34">
        <v>45029</v>
      </c>
      <c r="V144" s="34">
        <v>45026</v>
      </c>
      <c r="W144" s="32" t="s">
        <v>99</v>
      </c>
      <c r="X144" s="32" t="s">
        <v>52</v>
      </c>
      <c r="Y144" s="32" t="s">
        <v>53</v>
      </c>
      <c r="Z144" s="34">
        <v>44036</v>
      </c>
      <c r="AA144" s="34">
        <v>44198</v>
      </c>
      <c r="AB144" s="32" t="s">
        <v>52</v>
      </c>
      <c r="AC144" s="32" t="s">
        <v>44</v>
      </c>
      <c r="AD144" s="32" t="s">
        <v>1235</v>
      </c>
      <c r="AE144" s="32">
        <v>28</v>
      </c>
      <c r="AF144" s="32" t="s">
        <v>1236</v>
      </c>
      <c r="AG144" s="32" t="s">
        <v>45</v>
      </c>
      <c r="AH144" s="38" t="s">
        <v>46</v>
      </c>
      <c r="AI144" s="33">
        <v>1</v>
      </c>
      <c r="AJ144" s="35">
        <v>61.2</v>
      </c>
      <c r="AK144" s="35">
        <v>95.06</v>
      </c>
      <c r="AL144" s="35">
        <v>49.07</v>
      </c>
      <c r="AM144" s="15"/>
      <c r="AN144" s="19"/>
      <c r="AO144"/>
      <c r="AP144" s="14">
        <f t="shared" si="2"/>
        <v>2.2684931506849315</v>
      </c>
      <c r="AQ144"/>
      <c r="AR144"/>
      <c r="AS144"/>
      <c r="AT144"/>
      <c r="AU144"/>
      <c r="AV144"/>
      <c r="AW144"/>
      <c r="AX144"/>
      <c r="AY144"/>
      <c r="AZ144"/>
      <c r="BA144"/>
      <c r="BB144"/>
      <c r="BC144"/>
      <c r="BD144"/>
      <c r="BE144"/>
      <c r="BF144"/>
      <c r="BG144"/>
      <c r="BH144"/>
    </row>
    <row r="145" spans="1:60" x14ac:dyDescent="0.25">
      <c r="A145" s="32">
        <v>2021</v>
      </c>
      <c r="B145" s="32">
        <v>0.4</v>
      </c>
      <c r="C145" s="36">
        <v>35.47</v>
      </c>
      <c r="D145" s="36">
        <v>64.47</v>
      </c>
      <c r="E145" s="36">
        <v>18.420000000000002</v>
      </c>
      <c r="F145" s="32">
        <v>0</v>
      </c>
      <c r="G145" s="32">
        <v>0</v>
      </c>
      <c r="H145" s="32">
        <v>0</v>
      </c>
      <c r="I145" s="32">
        <v>0</v>
      </c>
      <c r="J145" s="37">
        <v>99.94</v>
      </c>
      <c r="K145" s="32">
        <v>7705071</v>
      </c>
      <c r="L145" s="32" t="s">
        <v>278</v>
      </c>
      <c r="M145" s="32">
        <v>4615</v>
      </c>
      <c r="N145" s="32" t="s">
        <v>279</v>
      </c>
      <c r="O145" s="32" t="s">
        <v>107</v>
      </c>
      <c r="P145" s="32" t="s">
        <v>39</v>
      </c>
      <c r="Q145" s="32" t="s">
        <v>40</v>
      </c>
      <c r="R145" s="32" t="s">
        <v>105</v>
      </c>
      <c r="S145" s="54" t="s">
        <v>196</v>
      </c>
      <c r="T145" s="32">
        <v>33599</v>
      </c>
      <c r="U145" s="34">
        <v>45019</v>
      </c>
      <c r="V145" s="34">
        <v>45006</v>
      </c>
      <c r="W145" s="32" t="s">
        <v>69</v>
      </c>
      <c r="X145" s="32" t="s">
        <v>52</v>
      </c>
      <c r="Y145" s="32" t="s">
        <v>53</v>
      </c>
      <c r="Z145" s="34">
        <v>44281</v>
      </c>
      <c r="AA145" s="34">
        <v>44345</v>
      </c>
      <c r="AB145" s="32" t="s">
        <v>52</v>
      </c>
      <c r="AC145" s="32" t="s">
        <v>44</v>
      </c>
      <c r="AD145" s="32" t="s">
        <v>280</v>
      </c>
      <c r="AE145" s="32">
        <v>42</v>
      </c>
      <c r="AF145" s="32" t="s">
        <v>281</v>
      </c>
      <c r="AG145" s="32" t="s">
        <v>45</v>
      </c>
      <c r="AH145" s="38" t="s">
        <v>46</v>
      </c>
      <c r="AI145" s="33">
        <v>1</v>
      </c>
      <c r="AJ145" s="35">
        <v>71.98</v>
      </c>
      <c r="AK145" s="35">
        <v>95.06</v>
      </c>
      <c r="AL145" s="35">
        <v>49.07</v>
      </c>
      <c r="AM145" s="15" t="s">
        <v>2734</v>
      </c>
      <c r="AN145" s="56" t="s">
        <v>2736</v>
      </c>
      <c r="AP145" s="14">
        <f t="shared" si="2"/>
        <v>1.810958904109589</v>
      </c>
    </row>
    <row r="146" spans="1:60" x14ac:dyDescent="0.25">
      <c r="A146" s="32">
        <v>2019</v>
      </c>
      <c r="B146" s="32">
        <v>0.4</v>
      </c>
      <c r="C146" s="36">
        <v>35.47</v>
      </c>
      <c r="D146" s="36">
        <v>64.47</v>
      </c>
      <c r="E146" s="36">
        <v>18.420000000000002</v>
      </c>
      <c r="F146" s="32">
        <v>0</v>
      </c>
      <c r="G146" s="32">
        <v>0</v>
      </c>
      <c r="H146" s="32">
        <v>0</v>
      </c>
      <c r="I146" s="32">
        <v>0</v>
      </c>
      <c r="J146" s="37">
        <v>99.94</v>
      </c>
      <c r="K146" s="32">
        <v>14053303</v>
      </c>
      <c r="L146" s="32" t="s">
        <v>891</v>
      </c>
      <c r="M146" s="32">
        <v>3269</v>
      </c>
      <c r="N146" s="32">
        <v>7688403</v>
      </c>
      <c r="O146" s="32" t="s">
        <v>258</v>
      </c>
      <c r="P146" s="32" t="s">
        <v>49</v>
      </c>
      <c r="Q146" s="32" t="s">
        <v>40</v>
      </c>
      <c r="R146" s="32" t="s">
        <v>105</v>
      </c>
      <c r="S146" s="54" t="s">
        <v>764</v>
      </c>
      <c r="T146" s="32">
        <v>38816</v>
      </c>
      <c r="U146" s="34">
        <v>44994</v>
      </c>
      <c r="V146" s="34">
        <v>44993</v>
      </c>
      <c r="W146" s="32" t="s">
        <v>110</v>
      </c>
      <c r="X146" s="32" t="s">
        <v>52</v>
      </c>
      <c r="Y146" s="32" t="s">
        <v>53</v>
      </c>
      <c r="Z146" s="34">
        <v>43615</v>
      </c>
      <c r="AA146" s="34">
        <v>43699</v>
      </c>
      <c r="AB146" s="32" t="s">
        <v>52</v>
      </c>
      <c r="AC146" s="32" t="s">
        <v>44</v>
      </c>
      <c r="AD146" s="32" t="s">
        <v>892</v>
      </c>
      <c r="AE146" s="32">
        <v>42</v>
      </c>
      <c r="AF146" s="32" t="s">
        <v>893</v>
      </c>
      <c r="AG146" s="32" t="s">
        <v>45</v>
      </c>
      <c r="AH146" s="38" t="s">
        <v>46</v>
      </c>
      <c r="AI146" s="33">
        <v>1</v>
      </c>
      <c r="AJ146" s="35">
        <v>59.82</v>
      </c>
      <c r="AK146" s="35">
        <v>94.65</v>
      </c>
      <c r="AL146" s="35">
        <v>48.66</v>
      </c>
      <c r="AN146" s="19"/>
      <c r="AO146" s="12"/>
      <c r="AP146" s="14">
        <f t="shared" si="2"/>
        <v>3.5452054794520547</v>
      </c>
      <c r="AQ146" s="12"/>
      <c r="AR146" s="12"/>
      <c r="AS146" s="12"/>
      <c r="AT146" s="12"/>
      <c r="AU146" s="12"/>
      <c r="AV146" s="12"/>
      <c r="AW146" s="12"/>
      <c r="AX146" s="12"/>
      <c r="AY146" s="12"/>
      <c r="AZ146" s="12"/>
      <c r="BA146" s="12"/>
      <c r="BB146" s="12"/>
      <c r="BC146" s="12"/>
      <c r="BD146" s="12"/>
      <c r="BE146" s="12"/>
      <c r="BF146" s="12"/>
      <c r="BG146" s="12"/>
      <c r="BH146" s="12"/>
    </row>
    <row r="147" spans="1:60" x14ac:dyDescent="0.25">
      <c r="A147" s="32">
        <v>2021</v>
      </c>
      <c r="B147" s="32">
        <v>0.4</v>
      </c>
      <c r="C147" s="36">
        <v>35.47</v>
      </c>
      <c r="D147" s="36">
        <v>64.47</v>
      </c>
      <c r="E147" s="36">
        <v>18.420000000000002</v>
      </c>
      <c r="F147" s="32">
        <v>0</v>
      </c>
      <c r="G147" s="32">
        <v>0</v>
      </c>
      <c r="H147" s="32">
        <v>0</v>
      </c>
      <c r="I147" s="32">
        <v>0</v>
      </c>
      <c r="J147" s="37">
        <v>99.94</v>
      </c>
      <c r="K147" s="32">
        <v>7224659</v>
      </c>
      <c r="L147" s="32" t="s">
        <v>401</v>
      </c>
      <c r="M147" s="32">
        <v>3269</v>
      </c>
      <c r="N147" s="32">
        <v>7600106</v>
      </c>
      <c r="O147" s="32" t="s">
        <v>107</v>
      </c>
      <c r="P147" s="32" t="s">
        <v>39</v>
      </c>
      <c r="Q147" s="32" t="s">
        <v>40</v>
      </c>
      <c r="R147" s="32" t="s">
        <v>105</v>
      </c>
      <c r="S147" s="54" t="s">
        <v>196</v>
      </c>
      <c r="T147" s="32">
        <v>29265</v>
      </c>
      <c r="U147" s="34">
        <v>44978</v>
      </c>
      <c r="V147" s="34">
        <v>44963</v>
      </c>
      <c r="W147" s="32" t="s">
        <v>110</v>
      </c>
      <c r="X147" s="32" t="s">
        <v>52</v>
      </c>
      <c r="Y147" s="32" t="s">
        <v>53</v>
      </c>
      <c r="Z147" s="34">
        <v>44398</v>
      </c>
      <c r="AA147" s="34">
        <v>44435</v>
      </c>
      <c r="AB147" s="32" t="s">
        <v>52</v>
      </c>
      <c r="AC147" s="32" t="s">
        <v>44</v>
      </c>
      <c r="AD147" s="32" t="s">
        <v>402</v>
      </c>
      <c r="AE147" s="32">
        <v>42</v>
      </c>
      <c r="AF147" s="32" t="s">
        <v>403</v>
      </c>
      <c r="AG147" s="32" t="s">
        <v>45</v>
      </c>
      <c r="AH147" s="38" t="s">
        <v>46</v>
      </c>
      <c r="AI147" s="33">
        <v>1</v>
      </c>
      <c r="AJ147" s="35">
        <v>59.82</v>
      </c>
      <c r="AK147" s="35">
        <v>94.65</v>
      </c>
      <c r="AL147" s="35">
        <v>48.66</v>
      </c>
      <c r="AM147" s="15" t="s">
        <v>2734</v>
      </c>
      <c r="AN147" s="56" t="s">
        <v>2736</v>
      </c>
      <c r="AP147" s="14">
        <f t="shared" si="2"/>
        <v>1.4465753424657535</v>
      </c>
    </row>
    <row r="148" spans="1:60" x14ac:dyDescent="0.25">
      <c r="A148" s="32">
        <v>2021</v>
      </c>
      <c r="B148" s="32">
        <v>0.4</v>
      </c>
      <c r="C148" s="36">
        <v>35.47</v>
      </c>
      <c r="D148" s="36">
        <v>64.47</v>
      </c>
      <c r="E148" s="36">
        <v>18.420000000000002</v>
      </c>
      <c r="F148" s="32">
        <v>0</v>
      </c>
      <c r="G148" s="32">
        <v>0</v>
      </c>
      <c r="H148" s="32">
        <v>0</v>
      </c>
      <c r="I148" s="32">
        <v>0</v>
      </c>
      <c r="J148" s="37">
        <v>99.94</v>
      </c>
      <c r="K148" s="32">
        <v>7909748</v>
      </c>
      <c r="L148" s="32" t="s">
        <v>287</v>
      </c>
      <c r="M148" s="32">
        <v>7749</v>
      </c>
      <c r="N148" s="32" t="s">
        <v>288</v>
      </c>
      <c r="O148" s="32" t="s">
        <v>107</v>
      </c>
      <c r="P148" s="32" t="s">
        <v>39</v>
      </c>
      <c r="Q148" s="32" t="s">
        <v>40</v>
      </c>
      <c r="R148" s="32" t="s">
        <v>105</v>
      </c>
      <c r="S148" s="54" t="s">
        <v>193</v>
      </c>
      <c r="T148" s="32">
        <v>21615</v>
      </c>
      <c r="U148" s="34">
        <v>45040</v>
      </c>
      <c r="V148" s="34">
        <v>45033</v>
      </c>
      <c r="W148" s="32" t="s">
        <v>79</v>
      </c>
      <c r="X148" s="32" t="s">
        <v>52</v>
      </c>
      <c r="Y148" s="32" t="s">
        <v>53</v>
      </c>
      <c r="Z148" s="34">
        <v>44176</v>
      </c>
      <c r="AA148" s="34">
        <v>44245</v>
      </c>
      <c r="AB148" s="32" t="s">
        <v>52</v>
      </c>
      <c r="AC148" s="32" t="s">
        <v>44</v>
      </c>
      <c r="AD148" s="32" t="s">
        <v>289</v>
      </c>
      <c r="AE148" s="32">
        <v>42</v>
      </c>
      <c r="AF148" s="32" t="s">
        <v>290</v>
      </c>
      <c r="AG148" s="32" t="s">
        <v>45</v>
      </c>
      <c r="AH148" s="38" t="s">
        <v>46</v>
      </c>
      <c r="AI148" s="33">
        <v>1</v>
      </c>
      <c r="AJ148" s="35">
        <v>86.21</v>
      </c>
      <c r="AK148" s="35">
        <v>94.42</v>
      </c>
      <c r="AL148" s="35">
        <v>48.43</v>
      </c>
      <c r="AM148" s="15" t="s">
        <v>2734</v>
      </c>
      <c r="AN148" s="56" t="s">
        <v>2736</v>
      </c>
      <c r="AP148" s="14">
        <f t="shared" si="2"/>
        <v>2.1589041095890411</v>
      </c>
    </row>
    <row r="149" spans="1:60" s="12" customFormat="1" x14ac:dyDescent="0.25">
      <c r="A149" s="32">
        <v>2022</v>
      </c>
      <c r="B149" s="32">
        <v>0.6</v>
      </c>
      <c r="C149" s="36">
        <v>35.47</v>
      </c>
      <c r="D149" s="36">
        <v>64.47</v>
      </c>
      <c r="E149" s="36">
        <v>18.420000000000002</v>
      </c>
      <c r="F149" s="32">
        <v>0</v>
      </c>
      <c r="G149" s="32">
        <v>0</v>
      </c>
      <c r="H149" s="32">
        <v>0</v>
      </c>
      <c r="I149" s="32">
        <v>0</v>
      </c>
      <c r="J149" s="37">
        <v>99.94</v>
      </c>
      <c r="K149" s="32">
        <v>3011151</v>
      </c>
      <c r="L149" s="32" t="s">
        <v>570</v>
      </c>
      <c r="M149" s="32">
        <v>8990</v>
      </c>
      <c r="N149" s="32">
        <v>9074803</v>
      </c>
      <c r="O149" s="32" t="s">
        <v>107</v>
      </c>
      <c r="P149" s="32" t="s">
        <v>39</v>
      </c>
      <c r="Q149" s="32" t="s">
        <v>40</v>
      </c>
      <c r="R149" s="32" t="s">
        <v>105</v>
      </c>
      <c r="S149" s="54" t="s">
        <v>196</v>
      </c>
      <c r="T149" s="32">
        <v>3281</v>
      </c>
      <c r="U149" s="34">
        <v>45023</v>
      </c>
      <c r="V149" s="34">
        <v>45020</v>
      </c>
      <c r="W149" s="32" t="s">
        <v>148</v>
      </c>
      <c r="X149" s="32" t="s">
        <v>52</v>
      </c>
      <c r="Y149" s="32" t="s">
        <v>53</v>
      </c>
      <c r="Z149" s="34">
        <v>44802</v>
      </c>
      <c r="AA149" s="34">
        <v>44842</v>
      </c>
      <c r="AB149" s="32" t="s">
        <v>52</v>
      </c>
      <c r="AC149" s="32" t="s">
        <v>44</v>
      </c>
      <c r="AD149" s="32" t="s">
        <v>571</v>
      </c>
      <c r="AE149" s="32">
        <v>42</v>
      </c>
      <c r="AF149" s="32" t="s">
        <v>572</v>
      </c>
      <c r="AG149" s="32" t="s">
        <v>45</v>
      </c>
      <c r="AH149" s="38">
        <v>1</v>
      </c>
      <c r="AI149" s="33">
        <v>1</v>
      </c>
      <c r="AJ149" s="35">
        <v>99.63</v>
      </c>
      <c r="AK149" s="35">
        <v>94.37</v>
      </c>
      <c r="AL149" s="35">
        <v>48.38</v>
      </c>
      <c r="AM149" s="15" t="s">
        <v>2734</v>
      </c>
      <c r="AN149" s="56" t="s">
        <v>2736</v>
      </c>
      <c r="AP149" s="14">
        <f t="shared" si="2"/>
        <v>0.48767123287671232</v>
      </c>
    </row>
    <row r="150" spans="1:60" x14ac:dyDescent="0.25">
      <c r="A150" s="32">
        <v>2022</v>
      </c>
      <c r="B150" s="32">
        <v>0.4</v>
      </c>
      <c r="C150" s="36">
        <v>35.47</v>
      </c>
      <c r="D150" s="36">
        <v>64.47</v>
      </c>
      <c r="E150" s="36">
        <v>18.420000000000002</v>
      </c>
      <c r="F150" s="32">
        <v>0</v>
      </c>
      <c r="G150" s="32">
        <v>0</v>
      </c>
      <c r="H150" s="32">
        <v>0</v>
      </c>
      <c r="I150" s="32">
        <v>0</v>
      </c>
      <c r="J150" s="37">
        <v>99.94</v>
      </c>
      <c r="K150" s="32">
        <v>2837359</v>
      </c>
      <c r="L150" s="32" t="s">
        <v>538</v>
      </c>
      <c r="M150" s="32">
        <v>5291</v>
      </c>
      <c r="N150" s="32">
        <v>23876902</v>
      </c>
      <c r="O150" s="32" t="s">
        <v>107</v>
      </c>
      <c r="P150" s="32" t="s">
        <v>39</v>
      </c>
      <c r="Q150" s="32" t="s">
        <v>40</v>
      </c>
      <c r="R150" s="32" t="s">
        <v>105</v>
      </c>
      <c r="S150" s="54" t="s">
        <v>196</v>
      </c>
      <c r="T150" s="32">
        <v>9405</v>
      </c>
      <c r="U150" s="34">
        <v>45007</v>
      </c>
      <c r="V150" s="34">
        <v>45002</v>
      </c>
      <c r="W150" s="32" t="s">
        <v>71</v>
      </c>
      <c r="X150" s="32" t="s">
        <v>52</v>
      </c>
      <c r="Y150" s="32" t="s">
        <v>53</v>
      </c>
      <c r="Z150" s="34">
        <v>44632</v>
      </c>
      <c r="AA150" s="34">
        <v>44679</v>
      </c>
      <c r="AB150" s="32" t="s">
        <v>52</v>
      </c>
      <c r="AC150" s="32" t="s">
        <v>44</v>
      </c>
      <c r="AD150" s="32" t="s">
        <v>539</v>
      </c>
      <c r="AE150" s="32">
        <v>42</v>
      </c>
      <c r="AF150" s="32" t="s">
        <v>540</v>
      </c>
      <c r="AG150" s="32" t="s">
        <v>45</v>
      </c>
      <c r="AH150" s="38">
        <v>1</v>
      </c>
      <c r="AI150" s="33">
        <v>1</v>
      </c>
      <c r="AJ150" s="35">
        <v>57.6</v>
      </c>
      <c r="AK150" s="35">
        <v>94.23</v>
      </c>
      <c r="AL150" s="35">
        <v>48.24</v>
      </c>
      <c r="AM150" s="15" t="s">
        <v>2734</v>
      </c>
      <c r="AN150" s="56" t="s">
        <v>2736</v>
      </c>
      <c r="AP150" s="14">
        <f t="shared" si="2"/>
        <v>0.8849315068493151</v>
      </c>
    </row>
    <row r="151" spans="1:60" s="12" customFormat="1" x14ac:dyDescent="0.25">
      <c r="A151" s="32">
        <v>2021</v>
      </c>
      <c r="B151" s="32">
        <v>0.4</v>
      </c>
      <c r="C151" s="36">
        <v>35.47</v>
      </c>
      <c r="D151" s="36">
        <v>64.47</v>
      </c>
      <c r="E151" s="36">
        <v>18.420000000000002</v>
      </c>
      <c r="F151" s="32">
        <v>0</v>
      </c>
      <c r="G151" s="32">
        <v>0</v>
      </c>
      <c r="H151" s="32">
        <v>0</v>
      </c>
      <c r="I151" s="32">
        <v>0</v>
      </c>
      <c r="J151" s="37">
        <v>99.94</v>
      </c>
      <c r="K151" s="32">
        <v>7082399</v>
      </c>
      <c r="L151" s="32" t="s">
        <v>472</v>
      </c>
      <c r="M151" s="32">
        <v>4809</v>
      </c>
      <c r="N151" s="32">
        <v>15783701</v>
      </c>
      <c r="O151" s="32" t="s">
        <v>107</v>
      </c>
      <c r="P151" s="32" t="s">
        <v>39</v>
      </c>
      <c r="Q151" s="32" t="s">
        <v>40</v>
      </c>
      <c r="R151" s="32" t="s">
        <v>105</v>
      </c>
      <c r="S151" s="54" t="s">
        <v>193</v>
      </c>
      <c r="T151" s="32">
        <v>26471</v>
      </c>
      <c r="U151" s="34">
        <v>44964</v>
      </c>
      <c r="V151" s="34">
        <v>44963</v>
      </c>
      <c r="W151" s="32" t="s">
        <v>69</v>
      </c>
      <c r="X151" s="32" t="s">
        <v>52</v>
      </c>
      <c r="Y151" s="32" t="s">
        <v>53</v>
      </c>
      <c r="Z151" s="34">
        <v>44181</v>
      </c>
      <c r="AA151" s="34">
        <v>44238</v>
      </c>
      <c r="AB151" s="32" t="s">
        <v>52</v>
      </c>
      <c r="AC151" s="32" t="s">
        <v>44</v>
      </c>
      <c r="AD151" s="32" t="s">
        <v>473</v>
      </c>
      <c r="AE151" s="32">
        <v>42</v>
      </c>
      <c r="AF151" s="32" t="s">
        <v>474</v>
      </c>
      <c r="AG151" s="32" t="s">
        <v>45</v>
      </c>
      <c r="AH151" s="38" t="s">
        <v>46</v>
      </c>
      <c r="AI151" s="33">
        <v>1</v>
      </c>
      <c r="AJ151" s="35">
        <v>72.400000000000006</v>
      </c>
      <c r="AK151" s="35">
        <v>93.77</v>
      </c>
      <c r="AL151" s="35">
        <v>47.78</v>
      </c>
      <c r="AM151" s="15" t="s">
        <v>2734</v>
      </c>
      <c r="AN151" s="56" t="s">
        <v>2736</v>
      </c>
      <c r="AP151" s="14">
        <f t="shared" si="2"/>
        <v>1.9863013698630136</v>
      </c>
    </row>
    <row r="152" spans="1:60" x14ac:dyDescent="0.25">
      <c r="A152" s="32">
        <v>2022</v>
      </c>
      <c r="B152" s="32">
        <v>0.5</v>
      </c>
      <c r="C152" s="36">
        <v>35.47</v>
      </c>
      <c r="D152" s="36">
        <v>64.47</v>
      </c>
      <c r="E152" s="36">
        <v>18.420000000000002</v>
      </c>
      <c r="F152" s="32">
        <v>0</v>
      </c>
      <c r="G152" s="32">
        <v>0</v>
      </c>
      <c r="H152" s="32">
        <v>0</v>
      </c>
      <c r="I152" s="32">
        <v>0</v>
      </c>
      <c r="J152" s="37">
        <v>99.94</v>
      </c>
      <c r="K152" s="32">
        <v>2479026</v>
      </c>
      <c r="L152" s="32" t="s">
        <v>2293</v>
      </c>
      <c r="M152" s="32">
        <v>4932</v>
      </c>
      <c r="N152" s="32" t="s">
        <v>2294</v>
      </c>
      <c r="O152" s="32" t="s">
        <v>48</v>
      </c>
      <c r="P152" s="32" t="s">
        <v>49</v>
      </c>
      <c r="Q152" s="32" t="s">
        <v>40</v>
      </c>
      <c r="R152" s="32" t="s">
        <v>50</v>
      </c>
      <c r="S152" s="54" t="s">
        <v>756</v>
      </c>
      <c r="T152" s="32">
        <v>11100</v>
      </c>
      <c r="U152" s="34">
        <v>44973</v>
      </c>
      <c r="V152" s="34">
        <v>44972</v>
      </c>
      <c r="W152" s="32" t="s">
        <v>69</v>
      </c>
      <c r="X152" s="32" t="s">
        <v>52</v>
      </c>
      <c r="Y152" s="32" t="s">
        <v>53</v>
      </c>
      <c r="Z152" s="34">
        <v>44413</v>
      </c>
      <c r="AA152" s="34">
        <v>44434</v>
      </c>
      <c r="AB152" s="32" t="s">
        <v>52</v>
      </c>
      <c r="AC152" s="32" t="s">
        <v>44</v>
      </c>
      <c r="AD152" s="32" t="s">
        <v>2295</v>
      </c>
      <c r="AE152" s="32">
        <v>42</v>
      </c>
      <c r="AF152" s="32" t="s">
        <v>2296</v>
      </c>
      <c r="AG152" s="32" t="s">
        <v>45</v>
      </c>
      <c r="AH152" s="38" t="s">
        <v>46</v>
      </c>
      <c r="AI152" s="33">
        <v>1</v>
      </c>
      <c r="AJ152" s="35">
        <v>59.46</v>
      </c>
      <c r="AK152" s="35">
        <v>93.64</v>
      </c>
      <c r="AL152" s="35">
        <v>47.65</v>
      </c>
      <c r="AN152" s="19"/>
      <c r="AO152" s="12"/>
      <c r="AP152" s="14">
        <f t="shared" si="2"/>
        <v>1.473972602739726</v>
      </c>
      <c r="AQ152" s="12"/>
      <c r="AR152" s="12"/>
      <c r="AS152" s="12"/>
      <c r="AT152" s="12"/>
      <c r="AU152" s="12"/>
      <c r="AV152" s="12"/>
      <c r="AW152" s="12"/>
      <c r="AX152" s="12"/>
      <c r="AY152" s="12"/>
      <c r="AZ152" s="12"/>
      <c r="BA152" s="12"/>
      <c r="BB152" s="12"/>
      <c r="BC152" s="12"/>
      <c r="BD152" s="12"/>
      <c r="BE152" s="12"/>
      <c r="BF152" s="12"/>
      <c r="BG152" s="12"/>
      <c r="BH152" s="12"/>
    </row>
    <row r="153" spans="1:60" s="12" customFormat="1" x14ac:dyDescent="0.25">
      <c r="A153" s="32">
        <v>2020</v>
      </c>
      <c r="B153" s="32">
        <v>0.7</v>
      </c>
      <c r="C153" s="36">
        <v>35.47</v>
      </c>
      <c r="D153" s="36">
        <v>64.47</v>
      </c>
      <c r="E153" s="36">
        <v>18.420000000000002</v>
      </c>
      <c r="F153" s="32">
        <v>0</v>
      </c>
      <c r="G153" s="32">
        <v>0</v>
      </c>
      <c r="H153" s="32">
        <v>0</v>
      </c>
      <c r="I153" s="32">
        <v>0</v>
      </c>
      <c r="J153" s="37">
        <v>99.94</v>
      </c>
      <c r="K153" s="32">
        <v>10869024</v>
      </c>
      <c r="L153" s="32" t="s">
        <v>1009</v>
      </c>
      <c r="M153" s="32">
        <v>5524</v>
      </c>
      <c r="N153" s="32" t="s">
        <v>1010</v>
      </c>
      <c r="O153" s="32" t="s">
        <v>48</v>
      </c>
      <c r="P153" s="32" t="s">
        <v>49</v>
      </c>
      <c r="Q153" s="32" t="s">
        <v>40</v>
      </c>
      <c r="R153" s="32" t="s">
        <v>50</v>
      </c>
      <c r="S153" s="54" t="s">
        <v>913</v>
      </c>
      <c r="T153" s="32">
        <v>23088</v>
      </c>
      <c r="U153" s="34">
        <v>45005</v>
      </c>
      <c r="V153" s="34">
        <v>45001</v>
      </c>
      <c r="W153" s="32" t="s">
        <v>79</v>
      </c>
      <c r="X153" s="32" t="s">
        <v>52</v>
      </c>
      <c r="Y153" s="32" t="s">
        <v>53</v>
      </c>
      <c r="Z153" s="34">
        <v>43836</v>
      </c>
      <c r="AA153" s="34">
        <v>44241</v>
      </c>
      <c r="AB153" s="32" t="s">
        <v>52</v>
      </c>
      <c r="AC153" s="32" t="s">
        <v>44</v>
      </c>
      <c r="AD153" s="32" t="s">
        <v>1011</v>
      </c>
      <c r="AE153" s="32">
        <v>42</v>
      </c>
      <c r="AF153" s="32" t="s">
        <v>1012</v>
      </c>
      <c r="AG153" s="32" t="s">
        <v>45</v>
      </c>
      <c r="AH153" s="38" t="s">
        <v>46</v>
      </c>
      <c r="AI153" s="33">
        <v>1</v>
      </c>
      <c r="AJ153" s="35">
        <v>112</v>
      </c>
      <c r="AK153" s="35">
        <v>93.59</v>
      </c>
      <c r="AL153" s="35">
        <v>47.6</v>
      </c>
      <c r="AM153" s="15"/>
      <c r="AN153" s="18"/>
      <c r="AO153"/>
      <c r="AP153" s="14">
        <f t="shared" si="2"/>
        <v>2.0821917808219177</v>
      </c>
      <c r="AQ153"/>
      <c r="AR153"/>
      <c r="AS153"/>
      <c r="AT153"/>
      <c r="AU153"/>
      <c r="AV153"/>
      <c r="AW153"/>
      <c r="AX153"/>
      <c r="AY153"/>
      <c r="AZ153"/>
      <c r="BA153"/>
      <c r="BB153"/>
      <c r="BC153"/>
      <c r="BD153"/>
      <c r="BE153"/>
      <c r="BF153"/>
      <c r="BG153"/>
      <c r="BH153"/>
    </row>
    <row r="154" spans="1:60" x14ac:dyDescent="0.25">
      <c r="A154" s="32">
        <v>2022</v>
      </c>
      <c r="B154" s="32">
        <v>0.7</v>
      </c>
      <c r="C154" s="36">
        <v>35.47</v>
      </c>
      <c r="D154" s="36">
        <v>64.47</v>
      </c>
      <c r="E154" s="36">
        <v>18.420000000000002</v>
      </c>
      <c r="F154" s="32">
        <v>0</v>
      </c>
      <c r="G154" s="32">
        <v>0</v>
      </c>
      <c r="H154" s="32">
        <v>0</v>
      </c>
      <c r="I154" s="32">
        <v>0</v>
      </c>
      <c r="J154" s="37">
        <v>99.94</v>
      </c>
      <c r="K154" s="32">
        <v>3176929</v>
      </c>
      <c r="L154" s="32" t="s">
        <v>2599</v>
      </c>
      <c r="M154" s="32">
        <v>7820</v>
      </c>
      <c r="N154" s="32" t="s">
        <v>2600</v>
      </c>
      <c r="O154" s="32" t="s">
        <v>48</v>
      </c>
      <c r="P154" s="32" t="s">
        <v>49</v>
      </c>
      <c r="Q154" s="32" t="s">
        <v>40</v>
      </c>
      <c r="R154" s="32" t="s">
        <v>50</v>
      </c>
      <c r="S154" s="54" t="s">
        <v>756</v>
      </c>
      <c r="T154" s="32">
        <v>22018</v>
      </c>
      <c r="U154" s="34">
        <v>45042</v>
      </c>
      <c r="V154" s="34">
        <v>45041</v>
      </c>
      <c r="W154" s="32" t="s">
        <v>79</v>
      </c>
      <c r="X154" s="32" t="s">
        <v>52</v>
      </c>
      <c r="Y154" s="32" t="s">
        <v>53</v>
      </c>
      <c r="Z154" s="34">
        <v>44586</v>
      </c>
      <c r="AA154" s="34">
        <v>44613</v>
      </c>
      <c r="AB154" s="32" t="s">
        <v>52</v>
      </c>
      <c r="AC154" s="32" t="s">
        <v>44</v>
      </c>
      <c r="AD154" s="32" t="s">
        <v>2601</v>
      </c>
      <c r="AE154" s="32">
        <v>42</v>
      </c>
      <c r="AF154" s="32" t="s">
        <v>2602</v>
      </c>
      <c r="AG154" s="32" t="s">
        <v>45</v>
      </c>
      <c r="AH154" s="38" t="s">
        <v>46</v>
      </c>
      <c r="AI154" s="33">
        <v>1</v>
      </c>
      <c r="AJ154" s="35">
        <v>155.75</v>
      </c>
      <c r="AK154" s="35">
        <v>93.54</v>
      </c>
      <c r="AL154" s="35">
        <v>47.55</v>
      </c>
      <c r="AN154" s="19"/>
      <c r="AP154" s="14">
        <f t="shared" si="2"/>
        <v>1.1726027397260275</v>
      </c>
    </row>
    <row r="155" spans="1:60" s="12" customFormat="1" ht="45" x14ac:dyDescent="0.25">
      <c r="A155" s="32">
        <v>2022</v>
      </c>
      <c r="B155" s="32">
        <v>0.5</v>
      </c>
      <c r="C155" s="36">
        <v>35.47</v>
      </c>
      <c r="D155" s="36">
        <v>64.47</v>
      </c>
      <c r="E155" s="36">
        <v>18.420000000000002</v>
      </c>
      <c r="F155" s="32">
        <v>0</v>
      </c>
      <c r="G155" s="32">
        <v>0</v>
      </c>
      <c r="H155" s="32">
        <v>0</v>
      </c>
      <c r="I155" s="32">
        <v>0</v>
      </c>
      <c r="J155" s="37">
        <v>99.94</v>
      </c>
      <c r="K155" s="32">
        <v>3017309</v>
      </c>
      <c r="L155" s="32" t="s">
        <v>2239</v>
      </c>
      <c r="M155" s="32">
        <v>7820</v>
      </c>
      <c r="N155" s="32" t="s">
        <v>2240</v>
      </c>
      <c r="O155" s="32" t="s">
        <v>48</v>
      </c>
      <c r="P155" s="32" t="s">
        <v>49</v>
      </c>
      <c r="Q155" s="32" t="s">
        <v>40</v>
      </c>
      <c r="R155" s="32" t="s">
        <v>50</v>
      </c>
      <c r="S155" s="54" t="s">
        <v>756</v>
      </c>
      <c r="T155" s="32">
        <v>2074</v>
      </c>
      <c r="U155" s="34">
        <v>45026</v>
      </c>
      <c r="V155" s="34">
        <v>45017</v>
      </c>
      <c r="W155" s="32" t="s">
        <v>79</v>
      </c>
      <c r="X155" s="32" t="s">
        <v>52</v>
      </c>
      <c r="Y155" s="32" t="s">
        <v>53</v>
      </c>
      <c r="Z155" s="34">
        <v>44841</v>
      </c>
      <c r="AA155" s="34">
        <v>44968</v>
      </c>
      <c r="AB155" s="32" t="s">
        <v>52</v>
      </c>
      <c r="AC155" s="32" t="s">
        <v>68</v>
      </c>
      <c r="AD155" s="32" t="s">
        <v>2241</v>
      </c>
      <c r="AE155" s="32">
        <v>42</v>
      </c>
      <c r="AF155" s="32" t="s">
        <v>2242</v>
      </c>
      <c r="AG155" s="32" t="s">
        <v>45</v>
      </c>
      <c r="AH155" s="38">
        <v>1</v>
      </c>
      <c r="AI155" s="33">
        <v>1</v>
      </c>
      <c r="AJ155" s="35">
        <v>111.25</v>
      </c>
      <c r="AK155" s="35">
        <v>93.54</v>
      </c>
      <c r="AL155" s="35">
        <v>47.55</v>
      </c>
      <c r="AM155" s="15" t="s">
        <v>2734</v>
      </c>
      <c r="AN155" s="57" t="s">
        <v>2751</v>
      </c>
      <c r="AO155"/>
      <c r="AP155" s="14">
        <f t="shared" si="2"/>
        <v>0.13424657534246576</v>
      </c>
      <c r="AQ155"/>
      <c r="AR155"/>
      <c r="AS155"/>
      <c r="AT155"/>
      <c r="AU155"/>
      <c r="AV155"/>
      <c r="AW155"/>
      <c r="AX155"/>
      <c r="AY155"/>
      <c r="AZ155"/>
      <c r="BA155"/>
      <c r="BB155"/>
      <c r="BC155"/>
      <c r="BD155"/>
      <c r="BE155"/>
      <c r="BF155"/>
      <c r="BG155"/>
      <c r="BH155"/>
    </row>
    <row r="156" spans="1:60" x14ac:dyDescent="0.25">
      <c r="A156" s="32">
        <v>2020</v>
      </c>
      <c r="B156" s="32">
        <v>0.4</v>
      </c>
      <c r="C156" s="36">
        <v>35.47</v>
      </c>
      <c r="D156" s="36">
        <v>64.47</v>
      </c>
      <c r="E156" s="36">
        <v>18.420000000000002</v>
      </c>
      <c r="F156" s="32">
        <v>0</v>
      </c>
      <c r="G156" s="32">
        <v>0</v>
      </c>
      <c r="H156" s="32">
        <v>0</v>
      </c>
      <c r="I156" s="32">
        <v>0</v>
      </c>
      <c r="J156" s="37">
        <v>99.94</v>
      </c>
      <c r="K156" s="32">
        <v>11072962</v>
      </c>
      <c r="L156" s="32" t="s">
        <v>1338</v>
      </c>
      <c r="M156" s="32">
        <v>7785</v>
      </c>
      <c r="N156" s="32" t="s">
        <v>1339</v>
      </c>
      <c r="O156" s="32" t="s">
        <v>107</v>
      </c>
      <c r="P156" s="32" t="s">
        <v>39</v>
      </c>
      <c r="Q156" s="32" t="s">
        <v>40</v>
      </c>
      <c r="R156" s="32" t="s">
        <v>105</v>
      </c>
      <c r="S156" s="54" t="s">
        <v>750</v>
      </c>
      <c r="T156" s="32">
        <v>34027</v>
      </c>
      <c r="U156" s="34">
        <v>45029</v>
      </c>
      <c r="V156" s="34">
        <v>45028</v>
      </c>
      <c r="W156" s="32" t="s">
        <v>69</v>
      </c>
      <c r="X156" s="32" t="s">
        <v>52</v>
      </c>
      <c r="Y156" s="32" t="s">
        <v>53</v>
      </c>
      <c r="Z156" s="34">
        <v>44154</v>
      </c>
      <c r="AA156" s="34">
        <v>44268</v>
      </c>
      <c r="AB156" s="32" t="s">
        <v>52</v>
      </c>
      <c r="AC156" s="32" t="s">
        <v>44</v>
      </c>
      <c r="AD156" s="32" t="s">
        <v>1340</v>
      </c>
      <c r="AE156" s="32">
        <v>42</v>
      </c>
      <c r="AF156" s="32" t="s">
        <v>1341</v>
      </c>
      <c r="AG156" s="32" t="s">
        <v>45</v>
      </c>
      <c r="AH156" s="38" t="s">
        <v>46</v>
      </c>
      <c r="AI156" s="33">
        <v>1</v>
      </c>
      <c r="AJ156" s="35">
        <v>62.05</v>
      </c>
      <c r="AK156" s="35">
        <v>92.72</v>
      </c>
      <c r="AL156" s="35">
        <v>46.73</v>
      </c>
      <c r="AP156" s="14">
        <f t="shared" si="2"/>
        <v>2.0821917808219177</v>
      </c>
    </row>
    <row r="157" spans="1:60" x14ac:dyDescent="0.25">
      <c r="A157" s="32">
        <v>2022</v>
      </c>
      <c r="B157" s="32">
        <v>1</v>
      </c>
      <c r="C157" s="36">
        <v>35.47</v>
      </c>
      <c r="D157" s="36">
        <v>64.47</v>
      </c>
      <c r="E157" s="36">
        <v>18.420000000000002</v>
      </c>
      <c r="F157" s="32">
        <v>0</v>
      </c>
      <c r="G157" s="32">
        <v>0</v>
      </c>
      <c r="H157" s="32">
        <v>0</v>
      </c>
      <c r="I157" s="32">
        <v>0</v>
      </c>
      <c r="J157" s="37">
        <v>99.94</v>
      </c>
      <c r="K157" s="32">
        <v>2552282</v>
      </c>
      <c r="L157" s="32" t="s">
        <v>2185</v>
      </c>
      <c r="M157" s="32">
        <v>7785</v>
      </c>
      <c r="N157" s="32" t="s">
        <v>2186</v>
      </c>
      <c r="O157" s="32" t="s">
        <v>48</v>
      </c>
      <c r="P157" s="32" t="s">
        <v>49</v>
      </c>
      <c r="Q157" s="32" t="s">
        <v>40</v>
      </c>
      <c r="R157" s="32" t="s">
        <v>50</v>
      </c>
      <c r="S157" s="54" t="s">
        <v>756</v>
      </c>
      <c r="T157" s="32">
        <v>15680</v>
      </c>
      <c r="U157" s="34">
        <v>44980</v>
      </c>
      <c r="V157" s="34">
        <v>44979</v>
      </c>
      <c r="W157" s="32" t="s">
        <v>69</v>
      </c>
      <c r="X157" s="32" t="s">
        <v>52</v>
      </c>
      <c r="Y157" s="32" t="s">
        <v>53</v>
      </c>
      <c r="Z157" s="34">
        <v>44644</v>
      </c>
      <c r="AA157" s="34">
        <v>44670</v>
      </c>
      <c r="AB157" s="32" t="s">
        <v>52</v>
      </c>
      <c r="AC157" s="32" t="s">
        <v>44</v>
      </c>
      <c r="AD157" s="32" t="s">
        <v>2187</v>
      </c>
      <c r="AE157" s="32">
        <v>42</v>
      </c>
      <c r="AF157" s="32" t="s">
        <v>2188</v>
      </c>
      <c r="AG157" s="32" t="s">
        <v>45</v>
      </c>
      <c r="AH157" s="38" t="s">
        <v>46</v>
      </c>
      <c r="AI157" s="33">
        <v>1</v>
      </c>
      <c r="AJ157" s="35">
        <v>155.13999999999999</v>
      </c>
      <c r="AK157" s="35">
        <v>92.72</v>
      </c>
      <c r="AL157" s="35">
        <v>46.73</v>
      </c>
      <c r="AN157" s="19"/>
      <c r="AP157" s="14">
        <f t="shared" si="2"/>
        <v>0.84657534246575339</v>
      </c>
    </row>
    <row r="158" spans="1:60" x14ac:dyDescent="0.25">
      <c r="A158" s="32">
        <v>2020</v>
      </c>
      <c r="B158" s="32">
        <v>0.5</v>
      </c>
      <c r="C158" s="36">
        <v>35.47</v>
      </c>
      <c r="D158" s="36">
        <v>64.47</v>
      </c>
      <c r="E158" s="36">
        <v>18.420000000000002</v>
      </c>
      <c r="F158" s="32">
        <v>0</v>
      </c>
      <c r="G158" s="32">
        <v>0</v>
      </c>
      <c r="H158" s="32">
        <v>0</v>
      </c>
      <c r="I158" s="32">
        <v>0</v>
      </c>
      <c r="J158" s="37">
        <v>99.94</v>
      </c>
      <c r="K158" s="32">
        <v>10881132</v>
      </c>
      <c r="L158" s="32" t="s">
        <v>139</v>
      </c>
      <c r="M158" s="32">
        <v>4841</v>
      </c>
      <c r="N158" s="32" t="s">
        <v>140</v>
      </c>
      <c r="O158" s="32" t="s">
        <v>48</v>
      </c>
      <c r="P158" s="32" t="s">
        <v>49</v>
      </c>
      <c r="Q158" s="32" t="s">
        <v>40</v>
      </c>
      <c r="R158" s="32" t="s">
        <v>50</v>
      </c>
      <c r="S158" s="54" t="s">
        <v>95</v>
      </c>
      <c r="T158" s="32">
        <v>17302</v>
      </c>
      <c r="U158" s="34">
        <v>45006</v>
      </c>
      <c r="V158" s="34">
        <v>45005</v>
      </c>
      <c r="W158" s="32" t="s">
        <v>108</v>
      </c>
      <c r="X158" s="32" t="s">
        <v>52</v>
      </c>
      <c r="Y158" s="32" t="s">
        <v>53</v>
      </c>
      <c r="Z158" s="34">
        <v>44055</v>
      </c>
      <c r="AA158" s="34">
        <v>44088</v>
      </c>
      <c r="AB158" s="32" t="s">
        <v>52</v>
      </c>
      <c r="AC158" s="32" t="s">
        <v>44</v>
      </c>
      <c r="AD158" s="32" t="s">
        <v>141</v>
      </c>
      <c r="AE158" s="32">
        <v>42</v>
      </c>
      <c r="AF158" s="32" t="s">
        <v>142</v>
      </c>
      <c r="AG158" s="32" t="s">
        <v>45</v>
      </c>
      <c r="AH158" s="38" t="s">
        <v>46</v>
      </c>
      <c r="AI158" s="33">
        <v>1</v>
      </c>
      <c r="AJ158" s="35">
        <v>116.38</v>
      </c>
      <c r="AK158" s="35">
        <v>92.49</v>
      </c>
      <c r="AL158" s="35">
        <v>46.5</v>
      </c>
      <c r="AM158" s="15" t="s">
        <v>2734</v>
      </c>
      <c r="AN158" s="56" t="s">
        <v>2736</v>
      </c>
      <c r="AP158" s="14">
        <f t="shared" si="2"/>
        <v>2.5123287671232877</v>
      </c>
    </row>
    <row r="159" spans="1:60" x14ac:dyDescent="0.25">
      <c r="A159" s="32">
        <v>2020</v>
      </c>
      <c r="B159" s="32">
        <v>1.1000000000000001</v>
      </c>
      <c r="C159" s="36">
        <v>35.47</v>
      </c>
      <c r="D159" s="36">
        <v>64.47</v>
      </c>
      <c r="E159" s="36">
        <v>18.420000000000002</v>
      </c>
      <c r="F159" s="32">
        <v>0</v>
      </c>
      <c r="G159" s="32">
        <v>0</v>
      </c>
      <c r="H159" s="32">
        <v>0</v>
      </c>
      <c r="I159" s="32">
        <v>0</v>
      </c>
      <c r="J159" s="37">
        <v>99.94</v>
      </c>
      <c r="K159" s="32">
        <v>10736816</v>
      </c>
      <c r="L159" s="32" t="s">
        <v>1050</v>
      </c>
      <c r="M159" s="32">
        <v>4022</v>
      </c>
      <c r="N159" s="32">
        <v>7527402</v>
      </c>
      <c r="O159" s="32" t="s">
        <v>48</v>
      </c>
      <c r="P159" s="32" t="s">
        <v>49</v>
      </c>
      <c r="Q159" s="32" t="s">
        <v>40</v>
      </c>
      <c r="R159" s="32" t="s">
        <v>50</v>
      </c>
      <c r="S159" s="54" t="s">
        <v>756</v>
      </c>
      <c r="T159" s="32">
        <v>26017</v>
      </c>
      <c r="U159" s="34">
        <v>44991</v>
      </c>
      <c r="V159" s="34">
        <v>44981</v>
      </c>
      <c r="W159" s="32" t="s">
        <v>122</v>
      </c>
      <c r="X159" s="32" t="s">
        <v>52</v>
      </c>
      <c r="Y159" s="32" t="s">
        <v>53</v>
      </c>
      <c r="Z159" s="34">
        <v>43894</v>
      </c>
      <c r="AA159" s="34">
        <v>44130</v>
      </c>
      <c r="AB159" s="32" t="s">
        <v>52</v>
      </c>
      <c r="AC159" s="32" t="s">
        <v>44</v>
      </c>
      <c r="AD159" s="32" t="s">
        <v>1051</v>
      </c>
      <c r="AE159" s="32">
        <v>42</v>
      </c>
      <c r="AF159" s="32" t="s">
        <v>1052</v>
      </c>
      <c r="AG159" s="32" t="s">
        <v>45</v>
      </c>
      <c r="AH159" s="38" t="s">
        <v>46</v>
      </c>
      <c r="AI159" s="33">
        <v>1</v>
      </c>
      <c r="AJ159" s="35">
        <v>144.1</v>
      </c>
      <c r="AK159" s="35">
        <v>92.39</v>
      </c>
      <c r="AL159" s="35">
        <v>46.4</v>
      </c>
      <c r="AN159" s="19"/>
      <c r="AP159" s="14">
        <f t="shared" si="2"/>
        <v>2.3315068493150686</v>
      </c>
    </row>
    <row r="160" spans="1:60" s="12" customFormat="1" x14ac:dyDescent="0.25">
      <c r="A160" s="32">
        <v>2022</v>
      </c>
      <c r="B160" s="32">
        <v>1</v>
      </c>
      <c r="C160" s="36">
        <v>35.47</v>
      </c>
      <c r="D160" s="36">
        <v>64.47</v>
      </c>
      <c r="E160" s="36">
        <v>18.420000000000002</v>
      </c>
      <c r="F160" s="32">
        <v>0</v>
      </c>
      <c r="G160" s="32">
        <v>0</v>
      </c>
      <c r="H160" s="32">
        <v>0</v>
      </c>
      <c r="I160" s="32">
        <v>0</v>
      </c>
      <c r="J160" s="37">
        <v>99.94</v>
      </c>
      <c r="K160" s="32">
        <v>3154466</v>
      </c>
      <c r="L160" s="32" t="s">
        <v>2232</v>
      </c>
      <c r="M160" s="32">
        <v>7594</v>
      </c>
      <c r="N160" s="32">
        <v>1002694</v>
      </c>
      <c r="O160" s="32" t="s">
        <v>48</v>
      </c>
      <c r="P160" s="32" t="s">
        <v>49</v>
      </c>
      <c r="Q160" s="32" t="s">
        <v>40</v>
      </c>
      <c r="R160" s="32" t="s">
        <v>50</v>
      </c>
      <c r="S160" s="54" t="s">
        <v>756</v>
      </c>
      <c r="T160" s="32">
        <v>9175</v>
      </c>
      <c r="U160" s="34">
        <v>45040</v>
      </c>
      <c r="V160" s="34">
        <v>45037</v>
      </c>
      <c r="W160" s="32" t="s">
        <v>99</v>
      </c>
      <c r="X160" s="32" t="s">
        <v>52</v>
      </c>
      <c r="Y160" s="32" t="s">
        <v>53</v>
      </c>
      <c r="Z160" s="34">
        <v>44641</v>
      </c>
      <c r="AA160" s="34">
        <v>44659</v>
      </c>
      <c r="AB160" s="32" t="s">
        <v>52</v>
      </c>
      <c r="AC160" s="32" t="s">
        <v>44</v>
      </c>
      <c r="AD160" s="32" t="s">
        <v>2233</v>
      </c>
      <c r="AE160" s="32">
        <v>42</v>
      </c>
      <c r="AF160" s="32" t="s">
        <v>2234</v>
      </c>
      <c r="AG160" s="32" t="s">
        <v>45</v>
      </c>
      <c r="AH160" s="38" t="s">
        <v>46</v>
      </c>
      <c r="AI160" s="33">
        <v>1</v>
      </c>
      <c r="AJ160" s="35">
        <v>144.66</v>
      </c>
      <c r="AK160" s="35">
        <v>92.16</v>
      </c>
      <c r="AL160" s="35">
        <v>46.17</v>
      </c>
      <c r="AM160" s="15"/>
      <c r="AN160" s="19"/>
      <c r="AO160"/>
      <c r="AP160" s="14">
        <f t="shared" si="2"/>
        <v>1.0356164383561643</v>
      </c>
      <c r="AQ160"/>
      <c r="AR160"/>
      <c r="AS160"/>
      <c r="AT160"/>
      <c r="AU160"/>
      <c r="AV160"/>
      <c r="AW160"/>
      <c r="AX160"/>
      <c r="AY160"/>
      <c r="AZ160"/>
      <c r="BA160"/>
      <c r="BB160"/>
      <c r="BC160"/>
      <c r="BD160"/>
      <c r="BE160"/>
      <c r="BF160"/>
      <c r="BG160"/>
      <c r="BH160"/>
    </row>
    <row r="161" spans="1:60" x14ac:dyDescent="0.25">
      <c r="A161" s="32">
        <v>2020</v>
      </c>
      <c r="B161" s="32">
        <v>0.4</v>
      </c>
      <c r="C161" s="36">
        <v>35.47</v>
      </c>
      <c r="D161" s="36">
        <v>64.47</v>
      </c>
      <c r="E161" s="36">
        <v>18.420000000000002</v>
      </c>
      <c r="F161" s="32">
        <v>0</v>
      </c>
      <c r="G161" s="32">
        <v>0</v>
      </c>
      <c r="H161" s="32">
        <v>0</v>
      </c>
      <c r="I161" s="32">
        <v>0</v>
      </c>
      <c r="J161" s="37">
        <v>99.94</v>
      </c>
      <c r="K161" s="32">
        <v>10580948</v>
      </c>
      <c r="L161" s="32" t="s">
        <v>1327</v>
      </c>
      <c r="M161" s="32">
        <v>6723</v>
      </c>
      <c r="N161" s="32" t="s">
        <v>1328</v>
      </c>
      <c r="O161" s="32" t="s">
        <v>48</v>
      </c>
      <c r="P161" s="32" t="s">
        <v>49</v>
      </c>
      <c r="Q161" s="32" t="s">
        <v>40</v>
      </c>
      <c r="R161" s="32" t="s">
        <v>50</v>
      </c>
      <c r="S161" s="54" t="s">
        <v>560</v>
      </c>
      <c r="T161" s="32">
        <v>31103</v>
      </c>
      <c r="U161" s="34">
        <v>44973</v>
      </c>
      <c r="V161" s="34">
        <v>44967</v>
      </c>
      <c r="W161" s="32" t="s">
        <v>149</v>
      </c>
      <c r="X161" s="32" t="s">
        <v>52</v>
      </c>
      <c r="Y161" s="32" t="s">
        <v>53</v>
      </c>
      <c r="Z161" s="34">
        <v>43997</v>
      </c>
      <c r="AA161" s="34">
        <v>44043</v>
      </c>
      <c r="AB161" s="32" t="s">
        <v>52</v>
      </c>
      <c r="AC161" s="32" t="s">
        <v>44</v>
      </c>
      <c r="AD161" s="32" t="s">
        <v>1329</v>
      </c>
      <c r="AE161" s="32">
        <v>42</v>
      </c>
      <c r="AF161" s="32" t="s">
        <v>1330</v>
      </c>
      <c r="AG161" s="32" t="s">
        <v>45</v>
      </c>
      <c r="AH161" s="38" t="s">
        <v>46</v>
      </c>
      <c r="AI161" s="33">
        <v>1</v>
      </c>
      <c r="AJ161" s="35">
        <v>64</v>
      </c>
      <c r="AK161" s="35">
        <v>92.03</v>
      </c>
      <c r="AL161" s="35">
        <v>46.04</v>
      </c>
      <c r="AN161" s="19"/>
      <c r="AO161" s="12"/>
      <c r="AP161" s="14">
        <f t="shared" si="2"/>
        <v>2.5315068493150683</v>
      </c>
      <c r="AQ161" s="12"/>
      <c r="AR161" s="12"/>
      <c r="AS161" s="12"/>
      <c r="AT161" s="12"/>
      <c r="AU161" s="12"/>
      <c r="AV161" s="12"/>
      <c r="AW161" s="12"/>
      <c r="AX161" s="12"/>
      <c r="AY161" s="12"/>
      <c r="AZ161" s="12"/>
      <c r="BA161" s="12"/>
      <c r="BB161" s="12"/>
      <c r="BC161" s="12"/>
      <c r="BD161" s="12"/>
      <c r="BE161" s="12"/>
      <c r="BF161" s="12"/>
      <c r="BG161" s="12"/>
      <c r="BH161" s="12"/>
    </row>
    <row r="162" spans="1:60" x14ac:dyDescent="0.25">
      <c r="A162" s="32">
        <v>2020</v>
      </c>
      <c r="B162" s="32">
        <v>0.8</v>
      </c>
      <c r="C162" s="36">
        <v>35.47</v>
      </c>
      <c r="D162" s="36">
        <v>64.47</v>
      </c>
      <c r="E162" s="36">
        <v>18.420000000000002</v>
      </c>
      <c r="F162" s="32">
        <v>0</v>
      </c>
      <c r="G162" s="32">
        <v>0</v>
      </c>
      <c r="H162" s="32">
        <v>0</v>
      </c>
      <c r="I162" s="32">
        <v>0</v>
      </c>
      <c r="J162" s="37">
        <v>99.94</v>
      </c>
      <c r="K162" s="32">
        <v>11078421</v>
      </c>
      <c r="L162" s="32" t="s">
        <v>1053</v>
      </c>
      <c r="M162" s="32">
        <v>4927</v>
      </c>
      <c r="N162" s="32">
        <v>10744403</v>
      </c>
      <c r="O162" s="32" t="s">
        <v>48</v>
      </c>
      <c r="P162" s="32" t="s">
        <v>49</v>
      </c>
      <c r="Q162" s="32" t="s">
        <v>40</v>
      </c>
      <c r="R162" s="32" t="s">
        <v>50</v>
      </c>
      <c r="S162" s="54" t="s">
        <v>756</v>
      </c>
      <c r="T162" s="32">
        <v>33190</v>
      </c>
      <c r="U162" s="34">
        <v>45030</v>
      </c>
      <c r="V162" s="34">
        <v>44979</v>
      </c>
      <c r="W162" s="32" t="s">
        <v>71</v>
      </c>
      <c r="X162" s="32" t="s">
        <v>52</v>
      </c>
      <c r="Y162" s="32" t="s">
        <v>53</v>
      </c>
      <c r="Z162" s="34">
        <v>43881</v>
      </c>
      <c r="AA162" s="34">
        <v>43953</v>
      </c>
      <c r="AB162" s="32" t="s">
        <v>52</v>
      </c>
      <c r="AC162" s="32" t="s">
        <v>44</v>
      </c>
      <c r="AD162" s="32" t="s">
        <v>1054</v>
      </c>
      <c r="AE162" s="32">
        <v>42</v>
      </c>
      <c r="AF162" s="32" t="s">
        <v>1055</v>
      </c>
      <c r="AG162" s="32" t="s">
        <v>45</v>
      </c>
      <c r="AH162" s="38" t="s">
        <v>46</v>
      </c>
      <c r="AI162" s="33">
        <v>1</v>
      </c>
      <c r="AJ162" s="35">
        <v>99.65</v>
      </c>
      <c r="AK162" s="35">
        <v>91.98</v>
      </c>
      <c r="AL162" s="35">
        <v>45.99</v>
      </c>
      <c r="AN162" s="19"/>
      <c r="AP162" s="14">
        <f t="shared" si="2"/>
        <v>2.8109589041095893</v>
      </c>
    </row>
    <row r="163" spans="1:60" x14ac:dyDescent="0.25">
      <c r="A163" s="32">
        <v>2021</v>
      </c>
      <c r="B163" s="32">
        <v>0.7</v>
      </c>
      <c r="C163" s="36">
        <v>35.47</v>
      </c>
      <c r="D163" s="36">
        <v>64.47</v>
      </c>
      <c r="E163" s="36">
        <v>18.420000000000002</v>
      </c>
      <c r="F163" s="32">
        <v>0</v>
      </c>
      <c r="G163" s="32">
        <v>0</v>
      </c>
      <c r="H163" s="32">
        <v>0</v>
      </c>
      <c r="I163" s="32">
        <v>0</v>
      </c>
      <c r="J163" s="37">
        <v>99.94</v>
      </c>
      <c r="K163" s="32">
        <v>7170278</v>
      </c>
      <c r="L163" s="32" t="s">
        <v>440</v>
      </c>
      <c r="M163" s="32">
        <v>4927</v>
      </c>
      <c r="N163" s="32">
        <v>10380902</v>
      </c>
      <c r="O163" s="32" t="s">
        <v>107</v>
      </c>
      <c r="P163" s="32" t="s">
        <v>39</v>
      </c>
      <c r="Q163" s="32" t="s">
        <v>40</v>
      </c>
      <c r="R163" s="32" t="s">
        <v>105</v>
      </c>
      <c r="S163" s="54" t="s">
        <v>193</v>
      </c>
      <c r="T163" s="32">
        <v>11973</v>
      </c>
      <c r="U163" s="34">
        <v>44972</v>
      </c>
      <c r="V163" s="34">
        <v>44918</v>
      </c>
      <c r="W163" s="32" t="s">
        <v>71</v>
      </c>
      <c r="X163" s="32" t="s">
        <v>52</v>
      </c>
      <c r="Y163" s="32" t="s">
        <v>53</v>
      </c>
      <c r="Z163" s="34">
        <v>44205</v>
      </c>
      <c r="AA163" s="34">
        <v>44250</v>
      </c>
      <c r="AB163" s="32" t="s">
        <v>52</v>
      </c>
      <c r="AC163" s="32" t="s">
        <v>44</v>
      </c>
      <c r="AD163" s="32" t="s">
        <v>441</v>
      </c>
      <c r="AE163" s="32">
        <v>42</v>
      </c>
      <c r="AF163" s="32" t="s">
        <v>442</v>
      </c>
      <c r="AG163" s="32" t="s">
        <v>45</v>
      </c>
      <c r="AH163" s="38" t="s">
        <v>46</v>
      </c>
      <c r="AI163" s="33">
        <v>1</v>
      </c>
      <c r="AJ163" s="35">
        <v>87.19</v>
      </c>
      <c r="AK163" s="35">
        <v>91.98</v>
      </c>
      <c r="AL163" s="35">
        <v>45.99</v>
      </c>
      <c r="AM163" s="15" t="s">
        <v>2734</v>
      </c>
      <c r="AN163" s="56" t="s">
        <v>2736</v>
      </c>
      <c r="AP163" s="14">
        <f t="shared" si="2"/>
        <v>1.8301369863013699</v>
      </c>
    </row>
    <row r="164" spans="1:60" x14ac:dyDescent="0.25">
      <c r="A164" s="32">
        <v>2021</v>
      </c>
      <c r="B164" s="32">
        <v>0.6</v>
      </c>
      <c r="C164" s="36">
        <v>35.47</v>
      </c>
      <c r="D164" s="36">
        <v>64.47</v>
      </c>
      <c r="E164" s="36">
        <v>18.420000000000002</v>
      </c>
      <c r="F164" s="32">
        <v>0</v>
      </c>
      <c r="G164" s="32">
        <v>0</v>
      </c>
      <c r="H164" s="32">
        <v>0</v>
      </c>
      <c r="I164" s="32">
        <v>0</v>
      </c>
      <c r="J164" s="37">
        <v>99.94</v>
      </c>
      <c r="K164" s="32">
        <v>7217226</v>
      </c>
      <c r="L164" s="32" t="s">
        <v>1730</v>
      </c>
      <c r="M164" s="32">
        <v>9699</v>
      </c>
      <c r="N164" s="32" t="s">
        <v>1731</v>
      </c>
      <c r="O164" s="32" t="s">
        <v>107</v>
      </c>
      <c r="P164" s="32" t="s">
        <v>39</v>
      </c>
      <c r="Q164" s="32" t="s">
        <v>40</v>
      </c>
      <c r="R164" s="32" t="s">
        <v>105</v>
      </c>
      <c r="S164" s="54" t="s">
        <v>750</v>
      </c>
      <c r="T164" s="32">
        <v>7547</v>
      </c>
      <c r="U164" s="34">
        <v>44977</v>
      </c>
      <c r="V164" s="34">
        <v>44973</v>
      </c>
      <c r="W164" s="32" t="s">
        <v>69</v>
      </c>
      <c r="X164" s="32" t="s">
        <v>52</v>
      </c>
      <c r="Y164" s="32" t="s">
        <v>53</v>
      </c>
      <c r="Z164" s="34">
        <v>44551</v>
      </c>
      <c r="AA164" s="34">
        <v>44600</v>
      </c>
      <c r="AB164" s="32" t="s">
        <v>52</v>
      </c>
      <c r="AC164" s="32" t="s">
        <v>44</v>
      </c>
      <c r="AD164" s="32" t="s">
        <v>1732</v>
      </c>
      <c r="AE164" s="32">
        <v>42</v>
      </c>
      <c r="AF164" s="32" t="s">
        <v>1733</v>
      </c>
      <c r="AG164" s="32" t="s">
        <v>45</v>
      </c>
      <c r="AH164" s="38" t="s">
        <v>46</v>
      </c>
      <c r="AI164" s="33">
        <v>1</v>
      </c>
      <c r="AJ164" s="35">
        <v>93.63</v>
      </c>
      <c r="AK164" s="35">
        <v>91.98</v>
      </c>
      <c r="AL164" s="35">
        <v>45.99</v>
      </c>
      <c r="AN164" s="19"/>
      <c r="AO164" s="12"/>
      <c r="AP164" s="14">
        <f t="shared" si="2"/>
        <v>1.021917808219178</v>
      </c>
      <c r="AQ164" s="12"/>
      <c r="AR164" s="12"/>
      <c r="AS164" s="12"/>
      <c r="AT164" s="12"/>
      <c r="AU164" s="12"/>
      <c r="AV164" s="12"/>
      <c r="AW164" s="12"/>
      <c r="AX164" s="12"/>
      <c r="AY164" s="12"/>
      <c r="AZ164" s="12"/>
      <c r="BA164" s="12"/>
      <c r="BB164" s="12"/>
      <c r="BC164" s="12"/>
      <c r="BD164" s="12"/>
      <c r="BE164" s="12"/>
      <c r="BF164" s="12"/>
      <c r="BG164" s="12"/>
      <c r="BH164" s="12"/>
    </row>
    <row r="165" spans="1:60" x14ac:dyDescent="0.25">
      <c r="A165" s="32">
        <v>2022</v>
      </c>
      <c r="B165" s="32">
        <v>0.4</v>
      </c>
      <c r="C165" s="36">
        <v>35.47</v>
      </c>
      <c r="D165" s="36">
        <v>64.47</v>
      </c>
      <c r="E165" s="36">
        <v>18.420000000000002</v>
      </c>
      <c r="F165" s="32">
        <v>0</v>
      </c>
      <c r="G165" s="32">
        <v>0</v>
      </c>
      <c r="H165" s="32">
        <v>0</v>
      </c>
      <c r="I165" s="32">
        <v>0</v>
      </c>
      <c r="J165" s="37">
        <v>99.94</v>
      </c>
      <c r="K165" s="32">
        <v>3018762</v>
      </c>
      <c r="L165" s="32" t="s">
        <v>581</v>
      </c>
      <c r="M165" s="32">
        <v>5556</v>
      </c>
      <c r="N165" s="32">
        <v>25797801</v>
      </c>
      <c r="O165" s="32" t="s">
        <v>107</v>
      </c>
      <c r="P165" s="32" t="s">
        <v>39</v>
      </c>
      <c r="Q165" s="32" t="s">
        <v>40</v>
      </c>
      <c r="R165" s="32" t="s">
        <v>105</v>
      </c>
      <c r="S165" s="54" t="s">
        <v>193</v>
      </c>
      <c r="T165" s="32">
        <v>3887</v>
      </c>
      <c r="U165" s="34">
        <v>45026</v>
      </c>
      <c r="V165" s="34">
        <v>45017</v>
      </c>
      <c r="W165" s="32" t="s">
        <v>79</v>
      </c>
      <c r="X165" s="32" t="s">
        <v>52</v>
      </c>
      <c r="Y165" s="32" t="s">
        <v>53</v>
      </c>
      <c r="Z165" s="34">
        <v>44621</v>
      </c>
      <c r="AA165" s="34">
        <v>44673</v>
      </c>
      <c r="AB165" s="32" t="s">
        <v>52</v>
      </c>
      <c r="AC165" s="32" t="s">
        <v>44</v>
      </c>
      <c r="AD165" s="32" t="s">
        <v>582</v>
      </c>
      <c r="AE165" s="32">
        <v>42</v>
      </c>
      <c r="AF165" s="32" t="s">
        <v>583</v>
      </c>
      <c r="AG165" s="32" t="s">
        <v>45</v>
      </c>
      <c r="AH165" s="38">
        <v>1</v>
      </c>
      <c r="AI165" s="33">
        <v>1</v>
      </c>
      <c r="AJ165" s="35">
        <v>73.27</v>
      </c>
      <c r="AK165" s="35">
        <v>91.93</v>
      </c>
      <c r="AL165" s="35">
        <v>45.94</v>
      </c>
      <c r="AM165" s="15" t="s">
        <v>2734</v>
      </c>
      <c r="AN165" s="56" t="s">
        <v>2736</v>
      </c>
      <c r="AO165" s="12"/>
      <c r="AP165" s="14">
        <f t="shared" si="2"/>
        <v>0.94246575342465755</v>
      </c>
      <c r="AQ165" s="12"/>
      <c r="AR165" s="12"/>
      <c r="AS165" s="12"/>
      <c r="AT165" s="12"/>
      <c r="AU165" s="12"/>
      <c r="AV165" s="12"/>
      <c r="AW165" s="12"/>
      <c r="AX165" s="12"/>
      <c r="AY165" s="12"/>
      <c r="AZ165" s="12"/>
      <c r="BA165" s="12"/>
      <c r="BB165" s="12"/>
      <c r="BC165" s="12"/>
      <c r="BD165" s="12"/>
      <c r="BE165" s="12"/>
      <c r="BF165" s="12"/>
      <c r="BG165" s="12"/>
      <c r="BH165" s="12"/>
    </row>
    <row r="166" spans="1:60" s="12" customFormat="1" ht="45" x14ac:dyDescent="0.25">
      <c r="A166" s="32">
        <v>2022</v>
      </c>
      <c r="B166" s="32">
        <v>0.5</v>
      </c>
      <c r="C166" s="36">
        <v>35.47</v>
      </c>
      <c r="D166" s="36">
        <v>64.47</v>
      </c>
      <c r="E166" s="36">
        <v>18.420000000000002</v>
      </c>
      <c r="F166" s="32">
        <v>0</v>
      </c>
      <c r="G166" s="32">
        <v>0</v>
      </c>
      <c r="H166" s="32">
        <v>0</v>
      </c>
      <c r="I166" s="32">
        <v>0</v>
      </c>
      <c r="J166" s="37">
        <v>99.94</v>
      </c>
      <c r="K166" s="32">
        <v>3027745</v>
      </c>
      <c r="L166" s="32" t="s">
        <v>2151</v>
      </c>
      <c r="M166" s="32">
        <v>3297</v>
      </c>
      <c r="N166" s="32">
        <v>5413551</v>
      </c>
      <c r="O166" s="32" t="s">
        <v>48</v>
      </c>
      <c r="P166" s="32" t="s">
        <v>49</v>
      </c>
      <c r="Q166" s="32" t="s">
        <v>40</v>
      </c>
      <c r="R166" s="32" t="s">
        <v>50</v>
      </c>
      <c r="S166" s="54" t="s">
        <v>756</v>
      </c>
      <c r="T166" s="32">
        <v>7665</v>
      </c>
      <c r="U166" s="34">
        <v>45027</v>
      </c>
      <c r="V166" s="34">
        <v>45022</v>
      </c>
      <c r="W166" s="32" t="s">
        <v>537</v>
      </c>
      <c r="X166" s="32" t="s">
        <v>52</v>
      </c>
      <c r="Y166" s="32" t="s">
        <v>53</v>
      </c>
      <c r="Z166" s="34">
        <v>44410</v>
      </c>
      <c r="AA166" s="34">
        <v>44468</v>
      </c>
      <c r="AB166" s="32" t="s">
        <v>52</v>
      </c>
      <c r="AC166" s="32" t="s">
        <v>68</v>
      </c>
      <c r="AD166" s="32" t="s">
        <v>2152</v>
      </c>
      <c r="AE166" s="32">
        <v>30</v>
      </c>
      <c r="AF166" s="32" t="s">
        <v>2153</v>
      </c>
      <c r="AG166" s="32" t="s">
        <v>45</v>
      </c>
      <c r="AH166" s="38" t="s">
        <v>46</v>
      </c>
      <c r="AI166" s="33">
        <v>1</v>
      </c>
      <c r="AJ166" s="35">
        <v>89</v>
      </c>
      <c r="AK166" s="35">
        <v>91.84</v>
      </c>
      <c r="AL166" s="35">
        <v>45.85</v>
      </c>
      <c r="AM166" s="15" t="s">
        <v>2734</v>
      </c>
      <c r="AN166" s="57" t="s">
        <v>2751</v>
      </c>
      <c r="AP166" s="14">
        <f t="shared" si="2"/>
        <v>1.5178082191780822</v>
      </c>
    </row>
    <row r="167" spans="1:60" x14ac:dyDescent="0.25">
      <c r="A167" s="32">
        <v>2021</v>
      </c>
      <c r="B167" s="32">
        <v>0.5</v>
      </c>
      <c r="C167" s="36">
        <v>35.47</v>
      </c>
      <c r="D167" s="36">
        <v>64.47</v>
      </c>
      <c r="E167" s="36">
        <v>18.420000000000002</v>
      </c>
      <c r="F167" s="32">
        <v>0</v>
      </c>
      <c r="G167" s="32">
        <v>0</v>
      </c>
      <c r="H167" s="32">
        <v>0</v>
      </c>
      <c r="I167" s="32">
        <v>0</v>
      </c>
      <c r="J167" s="37">
        <v>99.94</v>
      </c>
      <c r="K167" s="32">
        <v>7459352</v>
      </c>
      <c r="L167" s="32" t="s">
        <v>211</v>
      </c>
      <c r="M167" s="32">
        <v>1691</v>
      </c>
      <c r="N167" s="32">
        <v>30652601</v>
      </c>
      <c r="O167" s="32" t="s">
        <v>212</v>
      </c>
      <c r="P167" s="32" t="s">
        <v>213</v>
      </c>
      <c r="Q167" s="32" t="s">
        <v>40</v>
      </c>
      <c r="R167" s="32" t="s">
        <v>214</v>
      </c>
      <c r="S167" s="54" t="s">
        <v>95</v>
      </c>
      <c r="T167" s="32">
        <v>18439</v>
      </c>
      <c r="U167" s="34">
        <v>44998</v>
      </c>
      <c r="V167" s="34">
        <v>44995</v>
      </c>
      <c r="W167" s="32" t="s">
        <v>134</v>
      </c>
      <c r="X167" s="32" t="s">
        <v>52</v>
      </c>
      <c r="Y167" s="32" t="s">
        <v>53</v>
      </c>
      <c r="Z167" s="34">
        <v>44434</v>
      </c>
      <c r="AA167" s="34">
        <v>44478</v>
      </c>
      <c r="AB167" s="32" t="s">
        <v>52</v>
      </c>
      <c r="AC167" s="32" t="s">
        <v>44</v>
      </c>
      <c r="AD167" s="32" t="s">
        <v>215</v>
      </c>
      <c r="AE167" s="32">
        <v>42</v>
      </c>
      <c r="AF167" s="32" t="s">
        <v>216</v>
      </c>
      <c r="AG167" s="32" t="s">
        <v>45</v>
      </c>
      <c r="AH167" s="38" t="s">
        <v>46</v>
      </c>
      <c r="AI167" s="33">
        <v>1</v>
      </c>
      <c r="AJ167" s="35">
        <v>91.93</v>
      </c>
      <c r="AK167" s="35">
        <v>91.84</v>
      </c>
      <c r="AL167" s="35">
        <v>45.85</v>
      </c>
      <c r="AM167" s="15" t="s">
        <v>2734</v>
      </c>
      <c r="AN167" s="56" t="s">
        <v>2736</v>
      </c>
      <c r="AP167" s="14">
        <f t="shared" si="2"/>
        <v>1.4164383561643836</v>
      </c>
    </row>
    <row r="168" spans="1:60" x14ac:dyDescent="0.25">
      <c r="A168" s="32">
        <v>2022</v>
      </c>
      <c r="B168" s="32">
        <v>0.5</v>
      </c>
      <c r="C168" s="36">
        <v>35.47</v>
      </c>
      <c r="D168" s="36">
        <v>64.47</v>
      </c>
      <c r="E168" s="36">
        <v>18.420000000000002</v>
      </c>
      <c r="F168" s="32">
        <v>0</v>
      </c>
      <c r="G168" s="32">
        <v>0</v>
      </c>
      <c r="H168" s="32">
        <v>0</v>
      </c>
      <c r="I168" s="32">
        <v>0</v>
      </c>
      <c r="J168" s="37">
        <v>99.94</v>
      </c>
      <c r="K168" s="32">
        <v>2548075</v>
      </c>
      <c r="L168" s="32" t="s">
        <v>2098</v>
      </c>
      <c r="M168" s="32">
        <v>733</v>
      </c>
      <c r="N168" s="32">
        <v>15187502</v>
      </c>
      <c r="O168" s="32" t="s">
        <v>48</v>
      </c>
      <c r="P168" s="32" t="s">
        <v>49</v>
      </c>
      <c r="Q168" s="32" t="s">
        <v>40</v>
      </c>
      <c r="R168" s="32" t="s">
        <v>50</v>
      </c>
      <c r="S168" s="54" t="s">
        <v>756</v>
      </c>
      <c r="T168" s="32">
        <v>1380</v>
      </c>
      <c r="U168" s="34">
        <v>44980</v>
      </c>
      <c r="V168" s="34">
        <v>44979</v>
      </c>
      <c r="W168" s="32" t="s">
        <v>102</v>
      </c>
      <c r="X168" s="32" t="s">
        <v>52</v>
      </c>
      <c r="Y168" s="32" t="s">
        <v>53</v>
      </c>
      <c r="Z168" s="34">
        <v>44815</v>
      </c>
      <c r="AA168" s="34">
        <v>44910</v>
      </c>
      <c r="AB168" s="32" t="s">
        <v>52</v>
      </c>
      <c r="AC168" s="32" t="s">
        <v>44</v>
      </c>
      <c r="AD168" s="32" t="s">
        <v>2099</v>
      </c>
      <c r="AE168" s="32">
        <v>42</v>
      </c>
      <c r="AF168" s="32" t="s">
        <v>2100</v>
      </c>
      <c r="AG168" s="32" t="s">
        <v>45</v>
      </c>
      <c r="AH168" s="38">
        <v>1</v>
      </c>
      <c r="AI168" s="33">
        <v>1</v>
      </c>
      <c r="AJ168" s="35">
        <v>59.64</v>
      </c>
      <c r="AK168" s="35">
        <v>91.7</v>
      </c>
      <c r="AL168" s="35">
        <v>45.71</v>
      </c>
      <c r="AN168" s="19"/>
      <c r="AP168" s="14">
        <f t="shared" si="2"/>
        <v>0.18904109589041096</v>
      </c>
    </row>
    <row r="169" spans="1:60" x14ac:dyDescent="0.25">
      <c r="A169" s="32">
        <v>2022</v>
      </c>
      <c r="B169" s="32">
        <v>0.8</v>
      </c>
      <c r="C169" s="36">
        <v>35.47</v>
      </c>
      <c r="D169" s="36">
        <v>64.47</v>
      </c>
      <c r="E169" s="36">
        <v>18.420000000000002</v>
      </c>
      <c r="F169" s="32">
        <v>0</v>
      </c>
      <c r="G169" s="32">
        <v>0</v>
      </c>
      <c r="H169" s="32">
        <v>0</v>
      </c>
      <c r="I169" s="32">
        <v>0</v>
      </c>
      <c r="J169" s="37">
        <v>99.94</v>
      </c>
      <c r="K169" s="32">
        <v>2394174</v>
      </c>
      <c r="L169" s="32" t="s">
        <v>2085</v>
      </c>
      <c r="M169" s="32">
        <v>7208</v>
      </c>
      <c r="N169" s="32">
        <v>8808401</v>
      </c>
      <c r="O169" s="32" t="s">
        <v>774</v>
      </c>
      <c r="P169" s="32" t="s">
        <v>42</v>
      </c>
      <c r="Q169" s="32" t="s">
        <v>40</v>
      </c>
      <c r="R169" s="32" t="s">
        <v>42</v>
      </c>
      <c r="S169" s="54" t="s">
        <v>756</v>
      </c>
      <c r="T169" s="32">
        <v>3040</v>
      </c>
      <c r="U169" s="34">
        <v>44965</v>
      </c>
      <c r="V169" s="34">
        <v>44965</v>
      </c>
      <c r="W169" s="32" t="s">
        <v>537</v>
      </c>
      <c r="X169" s="32" t="s">
        <v>52</v>
      </c>
      <c r="Y169" s="32" t="s">
        <v>53</v>
      </c>
      <c r="Z169" s="34">
        <v>44815</v>
      </c>
      <c r="AA169" s="34">
        <v>44908</v>
      </c>
      <c r="AB169" s="32" t="s">
        <v>52</v>
      </c>
      <c r="AC169" s="32" t="s">
        <v>44</v>
      </c>
      <c r="AD169" s="32" t="s">
        <v>2086</v>
      </c>
      <c r="AE169" s="32">
        <v>42</v>
      </c>
      <c r="AF169" s="32" t="s">
        <v>2087</v>
      </c>
      <c r="AG169" s="32" t="s">
        <v>45</v>
      </c>
      <c r="AH169" s="38">
        <v>1</v>
      </c>
      <c r="AI169" s="33">
        <v>1</v>
      </c>
      <c r="AJ169" s="35">
        <v>139.97999999999999</v>
      </c>
      <c r="AK169" s="35">
        <v>91.66</v>
      </c>
      <c r="AL169" s="35">
        <v>45.67</v>
      </c>
      <c r="AN169" s="19"/>
      <c r="AP169" s="14">
        <f t="shared" si="2"/>
        <v>0.15616438356164383</v>
      </c>
    </row>
    <row r="170" spans="1:60" x14ac:dyDescent="0.25">
      <c r="A170" s="32">
        <v>2021</v>
      </c>
      <c r="B170" s="32">
        <v>0.4</v>
      </c>
      <c r="C170" s="36">
        <v>35.47</v>
      </c>
      <c r="D170" s="36">
        <v>64.47</v>
      </c>
      <c r="E170" s="36">
        <v>18.420000000000002</v>
      </c>
      <c r="F170" s="32">
        <v>0</v>
      </c>
      <c r="G170" s="32">
        <v>0</v>
      </c>
      <c r="H170" s="32">
        <v>0</v>
      </c>
      <c r="I170" s="32">
        <v>0</v>
      </c>
      <c r="J170" s="37">
        <v>99.94</v>
      </c>
      <c r="K170" s="32">
        <v>7661903</v>
      </c>
      <c r="L170" s="32" t="s">
        <v>1560</v>
      </c>
      <c r="M170" s="32">
        <v>4741</v>
      </c>
      <c r="N170" s="32">
        <v>12270301</v>
      </c>
      <c r="O170" s="32" t="s">
        <v>107</v>
      </c>
      <c r="P170" s="32" t="s">
        <v>39</v>
      </c>
      <c r="Q170" s="32" t="s">
        <v>40</v>
      </c>
      <c r="R170" s="32" t="s">
        <v>105</v>
      </c>
      <c r="S170" s="54" t="s">
        <v>750</v>
      </c>
      <c r="T170" s="32">
        <v>20118</v>
      </c>
      <c r="U170" s="34">
        <v>45015</v>
      </c>
      <c r="V170" s="34">
        <v>45014</v>
      </c>
      <c r="W170" s="32" t="s">
        <v>179</v>
      </c>
      <c r="X170" s="32" t="s">
        <v>52</v>
      </c>
      <c r="Y170" s="32" t="s">
        <v>53</v>
      </c>
      <c r="Z170" s="34">
        <v>44523</v>
      </c>
      <c r="AA170" s="34">
        <v>44552</v>
      </c>
      <c r="AB170" s="32" t="s">
        <v>52</v>
      </c>
      <c r="AC170" s="32" t="s">
        <v>44</v>
      </c>
      <c r="AD170" s="32" t="s">
        <v>1561</v>
      </c>
      <c r="AE170" s="32">
        <v>42</v>
      </c>
      <c r="AF170" s="32" t="s">
        <v>1562</v>
      </c>
      <c r="AG170" s="32" t="s">
        <v>45</v>
      </c>
      <c r="AH170" s="38" t="s">
        <v>46</v>
      </c>
      <c r="AI170" s="33">
        <v>1</v>
      </c>
      <c r="AJ170" s="35">
        <v>59.2</v>
      </c>
      <c r="AK170" s="35">
        <v>91.43</v>
      </c>
      <c r="AL170" s="35">
        <v>45.44</v>
      </c>
      <c r="AN170" s="19"/>
      <c r="AP170" s="14">
        <f t="shared" si="2"/>
        <v>1.2657534246575342</v>
      </c>
    </row>
    <row r="171" spans="1:60" s="12" customFormat="1" x14ac:dyDescent="0.25">
      <c r="A171" s="32">
        <v>2022</v>
      </c>
      <c r="B171" s="32">
        <v>0.7</v>
      </c>
      <c r="C171" s="36">
        <v>35.47</v>
      </c>
      <c r="D171" s="36">
        <v>64.47</v>
      </c>
      <c r="E171" s="36">
        <v>18.420000000000002</v>
      </c>
      <c r="F171" s="32">
        <v>0</v>
      </c>
      <c r="G171" s="32">
        <v>0</v>
      </c>
      <c r="H171" s="32">
        <v>0</v>
      </c>
      <c r="I171" s="32">
        <v>0</v>
      </c>
      <c r="J171" s="37">
        <v>99.94</v>
      </c>
      <c r="K171" s="32">
        <v>2620876</v>
      </c>
      <c r="L171" s="32" t="s">
        <v>506</v>
      </c>
      <c r="M171" s="32">
        <v>5393</v>
      </c>
      <c r="N171" s="32" t="s">
        <v>507</v>
      </c>
      <c r="O171" s="32" t="s">
        <v>107</v>
      </c>
      <c r="P171" s="32" t="s">
        <v>39</v>
      </c>
      <c r="Q171" s="32" t="s">
        <v>40</v>
      </c>
      <c r="R171" s="32" t="s">
        <v>105</v>
      </c>
      <c r="S171" s="54" t="s">
        <v>196</v>
      </c>
      <c r="T171" s="32">
        <v>1709</v>
      </c>
      <c r="U171" s="34">
        <v>44986</v>
      </c>
      <c r="V171" s="34">
        <v>44982</v>
      </c>
      <c r="W171" s="32" t="s">
        <v>171</v>
      </c>
      <c r="X171" s="32" t="s">
        <v>52</v>
      </c>
      <c r="Y171" s="32" t="s">
        <v>53</v>
      </c>
      <c r="Z171" s="34">
        <v>44844</v>
      </c>
      <c r="AA171" s="34">
        <v>44945</v>
      </c>
      <c r="AB171" s="32" t="s">
        <v>52</v>
      </c>
      <c r="AC171" s="32" t="s">
        <v>44</v>
      </c>
      <c r="AD171" s="32" t="s">
        <v>508</v>
      </c>
      <c r="AE171" s="32">
        <v>42</v>
      </c>
      <c r="AF171" s="32" t="s">
        <v>509</v>
      </c>
      <c r="AG171" s="32" t="s">
        <v>45</v>
      </c>
      <c r="AH171" s="38">
        <v>1</v>
      </c>
      <c r="AI171" s="33">
        <v>1</v>
      </c>
      <c r="AJ171" s="35">
        <v>135.81</v>
      </c>
      <c r="AK171" s="35">
        <v>91.2</v>
      </c>
      <c r="AL171" s="35">
        <v>45.21</v>
      </c>
      <c r="AM171" s="15" t="s">
        <v>2734</v>
      </c>
      <c r="AN171" s="56" t="s">
        <v>2736</v>
      </c>
      <c r="AO171"/>
      <c r="AP171" s="14">
        <f t="shared" si="2"/>
        <v>0.10136986301369863</v>
      </c>
      <c r="AQ171"/>
      <c r="AR171"/>
      <c r="AS171"/>
      <c r="AT171"/>
      <c r="AU171"/>
      <c r="AV171"/>
      <c r="AW171"/>
      <c r="AX171"/>
      <c r="AY171"/>
      <c r="AZ171"/>
      <c r="BA171"/>
      <c r="BB171"/>
      <c r="BC171"/>
      <c r="BD171"/>
      <c r="BE171"/>
      <c r="BF171"/>
      <c r="BG171"/>
      <c r="BH171"/>
    </row>
    <row r="172" spans="1:60" x14ac:dyDescent="0.25">
      <c r="A172" s="32">
        <v>2020</v>
      </c>
      <c r="B172" s="32">
        <v>0.4</v>
      </c>
      <c r="C172" s="36">
        <v>35.47</v>
      </c>
      <c r="D172" s="36">
        <v>64.47</v>
      </c>
      <c r="E172" s="36">
        <v>18.420000000000002</v>
      </c>
      <c r="F172" s="32">
        <v>0</v>
      </c>
      <c r="G172" s="32">
        <v>0</v>
      </c>
      <c r="H172" s="32">
        <v>0</v>
      </c>
      <c r="I172" s="32">
        <v>0</v>
      </c>
      <c r="J172" s="37">
        <v>99.94</v>
      </c>
      <c r="K172" s="32">
        <v>10866723</v>
      </c>
      <c r="L172" s="32" t="s">
        <v>931</v>
      </c>
      <c r="M172" s="32">
        <v>2676</v>
      </c>
      <c r="N172" s="32" t="s">
        <v>932</v>
      </c>
      <c r="O172" s="32" t="s">
        <v>48</v>
      </c>
      <c r="P172" s="32" t="s">
        <v>49</v>
      </c>
      <c r="Q172" s="32" t="s">
        <v>40</v>
      </c>
      <c r="R172" s="32" t="s">
        <v>50</v>
      </c>
      <c r="S172" s="54" t="s">
        <v>560</v>
      </c>
      <c r="T172" s="32">
        <v>29616</v>
      </c>
      <c r="U172" s="34">
        <v>45005</v>
      </c>
      <c r="V172" s="34">
        <v>45002</v>
      </c>
      <c r="W172" s="32" t="s">
        <v>108</v>
      </c>
      <c r="X172" s="32" t="s">
        <v>52</v>
      </c>
      <c r="Y172" s="32" t="s">
        <v>53</v>
      </c>
      <c r="Z172" s="34">
        <v>43866</v>
      </c>
      <c r="AA172" s="34">
        <v>44022</v>
      </c>
      <c r="AB172" s="32" t="s">
        <v>52</v>
      </c>
      <c r="AC172" s="32" t="s">
        <v>44</v>
      </c>
      <c r="AD172" s="32" t="s">
        <v>584</v>
      </c>
      <c r="AE172" s="32">
        <v>42</v>
      </c>
      <c r="AF172" s="32" t="s">
        <v>933</v>
      </c>
      <c r="AG172" s="32" t="s">
        <v>45</v>
      </c>
      <c r="AH172" s="38" t="s">
        <v>46</v>
      </c>
      <c r="AI172" s="33">
        <v>1</v>
      </c>
      <c r="AJ172" s="35">
        <v>53.52</v>
      </c>
      <c r="AK172" s="35">
        <v>91.01</v>
      </c>
      <c r="AL172" s="35">
        <v>45.02</v>
      </c>
      <c r="AN172" s="19"/>
      <c r="AO172" s="12"/>
      <c r="AP172" s="14">
        <f t="shared" si="2"/>
        <v>2.6849315068493151</v>
      </c>
      <c r="AQ172" s="12"/>
      <c r="AR172" s="12"/>
      <c r="AS172" s="12"/>
      <c r="AT172" s="12"/>
      <c r="AU172" s="12"/>
      <c r="AV172" s="12"/>
      <c r="AW172" s="12"/>
      <c r="AX172" s="12"/>
      <c r="AY172" s="12"/>
      <c r="AZ172" s="12"/>
      <c r="BA172" s="12"/>
      <c r="BB172" s="12"/>
      <c r="BC172" s="12"/>
      <c r="BD172" s="12"/>
      <c r="BE172" s="12"/>
      <c r="BF172" s="12"/>
      <c r="BG172" s="12"/>
      <c r="BH172" s="12"/>
    </row>
    <row r="173" spans="1:60" x14ac:dyDescent="0.25">
      <c r="A173" s="32">
        <v>2022</v>
      </c>
      <c r="B173" s="32">
        <v>0.6</v>
      </c>
      <c r="C173" s="36">
        <v>35.47</v>
      </c>
      <c r="D173" s="36">
        <v>64.47</v>
      </c>
      <c r="E173" s="36">
        <v>18.420000000000002</v>
      </c>
      <c r="F173" s="32">
        <v>0</v>
      </c>
      <c r="G173" s="32">
        <v>0</v>
      </c>
      <c r="H173" s="32">
        <v>0</v>
      </c>
      <c r="I173" s="32">
        <v>0</v>
      </c>
      <c r="J173" s="37">
        <v>99.94</v>
      </c>
      <c r="K173" s="32">
        <v>2914815</v>
      </c>
      <c r="L173" s="32" t="s">
        <v>541</v>
      </c>
      <c r="M173" s="32">
        <v>8606</v>
      </c>
      <c r="N173" s="32">
        <v>80526401</v>
      </c>
      <c r="O173" s="32" t="s">
        <v>107</v>
      </c>
      <c r="P173" s="32" t="s">
        <v>39</v>
      </c>
      <c r="Q173" s="32" t="s">
        <v>40</v>
      </c>
      <c r="R173" s="32" t="s">
        <v>105</v>
      </c>
      <c r="S173" s="54" t="s">
        <v>196</v>
      </c>
      <c r="T173" s="32">
        <v>7205</v>
      </c>
      <c r="U173" s="34">
        <v>45014</v>
      </c>
      <c r="V173" s="34">
        <v>45012</v>
      </c>
      <c r="W173" s="32" t="s">
        <v>51</v>
      </c>
      <c r="X173" s="32" t="s">
        <v>52</v>
      </c>
      <c r="Y173" s="32" t="s">
        <v>53</v>
      </c>
      <c r="Z173" s="34">
        <v>44645</v>
      </c>
      <c r="AA173" s="34">
        <v>44668</v>
      </c>
      <c r="AB173" s="32" t="s">
        <v>52</v>
      </c>
      <c r="AC173" s="32" t="s">
        <v>44</v>
      </c>
      <c r="AD173" s="32" t="s">
        <v>542</v>
      </c>
      <c r="AE173" s="32">
        <v>42</v>
      </c>
      <c r="AF173" s="32" t="s">
        <v>543</v>
      </c>
      <c r="AG173" s="32" t="s">
        <v>45</v>
      </c>
      <c r="AH173" s="38">
        <v>1</v>
      </c>
      <c r="AI173" s="33">
        <v>1</v>
      </c>
      <c r="AJ173" s="35">
        <v>103.35</v>
      </c>
      <c r="AK173" s="35">
        <v>90.97</v>
      </c>
      <c r="AL173" s="35">
        <v>44.98</v>
      </c>
      <c r="AM173" s="15" t="s">
        <v>2734</v>
      </c>
      <c r="AN173" s="56" t="s">
        <v>2736</v>
      </c>
      <c r="AP173" s="14">
        <f t="shared" si="2"/>
        <v>0.94246575342465755</v>
      </c>
    </row>
    <row r="174" spans="1:60" x14ac:dyDescent="0.25">
      <c r="A174" s="32">
        <v>2020</v>
      </c>
      <c r="B174" s="32">
        <v>0.7</v>
      </c>
      <c r="C174" s="36">
        <v>35.47</v>
      </c>
      <c r="D174" s="36">
        <v>64.47</v>
      </c>
      <c r="E174" s="36">
        <v>18.420000000000002</v>
      </c>
      <c r="F174" s="32">
        <v>0</v>
      </c>
      <c r="G174" s="32">
        <v>0</v>
      </c>
      <c r="H174" s="32">
        <v>0</v>
      </c>
      <c r="I174" s="32">
        <v>0</v>
      </c>
      <c r="J174" s="37">
        <v>99.94</v>
      </c>
      <c r="K174" s="32">
        <v>11126206</v>
      </c>
      <c r="L174" s="32" t="s">
        <v>1191</v>
      </c>
      <c r="M174" s="32">
        <v>11479</v>
      </c>
      <c r="N174" s="32">
        <v>2169302</v>
      </c>
      <c r="O174" s="32" t="s">
        <v>48</v>
      </c>
      <c r="P174" s="32" t="s">
        <v>49</v>
      </c>
      <c r="Q174" s="32" t="s">
        <v>40</v>
      </c>
      <c r="R174" s="32" t="s">
        <v>50</v>
      </c>
      <c r="S174" s="54" t="s">
        <v>764</v>
      </c>
      <c r="T174" s="32">
        <v>43191</v>
      </c>
      <c r="U174" s="34">
        <v>45036</v>
      </c>
      <c r="V174" s="34">
        <v>45036</v>
      </c>
      <c r="W174" s="32" t="s">
        <v>69</v>
      </c>
      <c r="X174" s="32" t="s">
        <v>52</v>
      </c>
      <c r="Y174" s="32" t="s">
        <v>53</v>
      </c>
      <c r="Z174" s="34">
        <v>43720</v>
      </c>
      <c r="AA174" s="34">
        <v>44033</v>
      </c>
      <c r="AB174" s="32" t="s">
        <v>52</v>
      </c>
      <c r="AC174" s="32" t="s">
        <v>44</v>
      </c>
      <c r="AD174" s="32" t="s">
        <v>1192</v>
      </c>
      <c r="AE174" s="32">
        <v>42</v>
      </c>
      <c r="AF174" s="32" t="s">
        <v>1193</v>
      </c>
      <c r="AG174" s="32" t="s">
        <v>45</v>
      </c>
      <c r="AH174" s="38" t="s">
        <v>46</v>
      </c>
      <c r="AI174" s="33">
        <v>1</v>
      </c>
      <c r="AJ174" s="35">
        <v>154.84</v>
      </c>
      <c r="AK174" s="35">
        <v>90.88</v>
      </c>
      <c r="AL174" s="35">
        <v>44.89</v>
      </c>
      <c r="AN174" s="19"/>
      <c r="AP174" s="14">
        <f t="shared" si="2"/>
        <v>2.7479452054794522</v>
      </c>
    </row>
    <row r="175" spans="1:60" s="12" customFormat="1" x14ac:dyDescent="0.25">
      <c r="A175" s="32">
        <v>2021</v>
      </c>
      <c r="B175" s="32">
        <v>0.6</v>
      </c>
      <c r="C175" s="36">
        <v>35.47</v>
      </c>
      <c r="D175" s="36">
        <v>64.47</v>
      </c>
      <c r="E175" s="36">
        <v>18.420000000000002</v>
      </c>
      <c r="F175" s="32">
        <v>0</v>
      </c>
      <c r="G175" s="32">
        <v>0</v>
      </c>
      <c r="H175" s="32">
        <v>0</v>
      </c>
      <c r="I175" s="32">
        <v>0</v>
      </c>
      <c r="J175" s="37">
        <v>99.94</v>
      </c>
      <c r="K175" s="32">
        <v>7768889</v>
      </c>
      <c r="L175" s="32" t="s">
        <v>227</v>
      </c>
      <c r="M175" s="32">
        <v>8660</v>
      </c>
      <c r="N175" s="32">
        <v>39280701</v>
      </c>
      <c r="O175" s="32" t="s">
        <v>107</v>
      </c>
      <c r="P175" s="32" t="s">
        <v>39</v>
      </c>
      <c r="Q175" s="32" t="s">
        <v>40</v>
      </c>
      <c r="R175" s="32" t="s">
        <v>105</v>
      </c>
      <c r="S175" s="54" t="s">
        <v>193</v>
      </c>
      <c r="T175" s="32">
        <v>27577</v>
      </c>
      <c r="U175" s="34">
        <v>45026</v>
      </c>
      <c r="V175" s="34">
        <v>45023</v>
      </c>
      <c r="W175" s="32" t="s">
        <v>69</v>
      </c>
      <c r="X175" s="32" t="s">
        <v>52</v>
      </c>
      <c r="Y175" s="32" t="s">
        <v>53</v>
      </c>
      <c r="Z175" s="34">
        <v>44347</v>
      </c>
      <c r="AA175" s="34">
        <v>44387</v>
      </c>
      <c r="AB175" s="32" t="s">
        <v>52</v>
      </c>
      <c r="AC175" s="32" t="s">
        <v>44</v>
      </c>
      <c r="AD175" s="32" t="s">
        <v>228</v>
      </c>
      <c r="AE175" s="32">
        <v>42</v>
      </c>
      <c r="AF175" s="32" t="s">
        <v>229</v>
      </c>
      <c r="AG175" s="32" t="s">
        <v>45</v>
      </c>
      <c r="AH175" s="38" t="s">
        <v>46</v>
      </c>
      <c r="AI175" s="33">
        <v>1</v>
      </c>
      <c r="AJ175" s="35">
        <v>80.91</v>
      </c>
      <c r="AK175" s="35">
        <v>90.65</v>
      </c>
      <c r="AL175" s="35">
        <v>44.66</v>
      </c>
      <c r="AM175" s="15" t="s">
        <v>2734</v>
      </c>
      <c r="AN175" s="56" t="s">
        <v>2736</v>
      </c>
      <c r="AP175" s="14">
        <f t="shared" si="2"/>
        <v>1.7424657534246575</v>
      </c>
    </row>
    <row r="176" spans="1:60" x14ac:dyDescent="0.25">
      <c r="A176" s="32">
        <v>2021</v>
      </c>
      <c r="B176" s="32">
        <v>0.7</v>
      </c>
      <c r="C176" s="36">
        <v>35.47</v>
      </c>
      <c r="D176" s="36">
        <v>64.47</v>
      </c>
      <c r="E176" s="36">
        <v>18.420000000000002</v>
      </c>
      <c r="F176" s="32">
        <v>0</v>
      </c>
      <c r="G176" s="32">
        <v>0</v>
      </c>
      <c r="H176" s="32">
        <v>0</v>
      </c>
      <c r="I176" s="32">
        <v>0</v>
      </c>
      <c r="J176" s="37">
        <v>99.94</v>
      </c>
      <c r="K176" s="32">
        <v>7291326</v>
      </c>
      <c r="L176" s="32" t="s">
        <v>1638</v>
      </c>
      <c r="M176" s="32">
        <v>3125</v>
      </c>
      <c r="N176" s="32" t="s">
        <v>1639</v>
      </c>
      <c r="O176" s="32" t="s">
        <v>48</v>
      </c>
      <c r="P176" s="32" t="s">
        <v>49</v>
      </c>
      <c r="Q176" s="32" t="s">
        <v>40</v>
      </c>
      <c r="R176" s="32" t="s">
        <v>50</v>
      </c>
      <c r="S176" s="54" t="s">
        <v>756</v>
      </c>
      <c r="T176" s="32">
        <v>21053</v>
      </c>
      <c r="U176" s="34">
        <v>44984</v>
      </c>
      <c r="V176" s="34">
        <v>44977</v>
      </c>
      <c r="W176" s="32" t="s">
        <v>79</v>
      </c>
      <c r="X176" s="32" t="s">
        <v>52</v>
      </c>
      <c r="Y176" s="32" t="s">
        <v>53</v>
      </c>
      <c r="Z176" s="34">
        <v>44342</v>
      </c>
      <c r="AA176" s="34">
        <v>44491</v>
      </c>
      <c r="AB176" s="32" t="s">
        <v>52</v>
      </c>
      <c r="AC176" s="32" t="s">
        <v>44</v>
      </c>
      <c r="AD176" s="32" t="s">
        <v>1640</v>
      </c>
      <c r="AE176" s="32">
        <v>42</v>
      </c>
      <c r="AF176" s="32" t="s">
        <v>1641</v>
      </c>
      <c r="AG176" s="32" t="s">
        <v>45</v>
      </c>
      <c r="AH176" s="38" t="s">
        <v>46</v>
      </c>
      <c r="AI176" s="33">
        <v>1</v>
      </c>
      <c r="AJ176" s="35">
        <v>140</v>
      </c>
      <c r="AK176" s="35">
        <v>90.65</v>
      </c>
      <c r="AL176" s="35">
        <v>44.66</v>
      </c>
      <c r="AN176" s="19"/>
      <c r="AP176" s="14">
        <f t="shared" si="2"/>
        <v>1.3315068493150686</v>
      </c>
    </row>
    <row r="177" spans="1:60" x14ac:dyDescent="0.25">
      <c r="A177" s="32">
        <v>2022</v>
      </c>
      <c r="B177" s="32">
        <v>0.4</v>
      </c>
      <c r="C177" s="36">
        <v>35.47</v>
      </c>
      <c r="D177" s="36">
        <v>64.47</v>
      </c>
      <c r="E177" s="36">
        <v>18.420000000000002</v>
      </c>
      <c r="F177" s="32">
        <v>0</v>
      </c>
      <c r="G177" s="32">
        <v>0</v>
      </c>
      <c r="H177" s="32">
        <v>0</v>
      </c>
      <c r="I177" s="32">
        <v>0</v>
      </c>
      <c r="J177" s="37">
        <v>99.94</v>
      </c>
      <c r="K177" s="32">
        <v>2885384</v>
      </c>
      <c r="L177" s="32" t="s">
        <v>2022</v>
      </c>
      <c r="M177" s="32">
        <v>8660</v>
      </c>
      <c r="N177" s="32">
        <v>39175406</v>
      </c>
      <c r="O177" s="32" t="s">
        <v>107</v>
      </c>
      <c r="P177" s="32" t="s">
        <v>39</v>
      </c>
      <c r="Q177" s="32" t="s">
        <v>40</v>
      </c>
      <c r="R177" s="32" t="s">
        <v>105</v>
      </c>
      <c r="S177" s="54" t="s">
        <v>750</v>
      </c>
      <c r="T177" s="32">
        <v>14616</v>
      </c>
      <c r="U177" s="34">
        <v>45012</v>
      </c>
      <c r="V177" s="34">
        <v>45009</v>
      </c>
      <c r="W177" s="32" t="s">
        <v>69</v>
      </c>
      <c r="X177" s="32" t="s">
        <v>52</v>
      </c>
      <c r="Y177" s="32" t="s">
        <v>53</v>
      </c>
      <c r="Z177" s="34">
        <v>44832</v>
      </c>
      <c r="AA177" s="34">
        <v>44904</v>
      </c>
      <c r="AB177" s="32" t="s">
        <v>52</v>
      </c>
      <c r="AC177" s="32" t="s">
        <v>44</v>
      </c>
      <c r="AD177" s="32" t="s">
        <v>181</v>
      </c>
      <c r="AE177" s="32">
        <v>42</v>
      </c>
      <c r="AF177" s="32" t="s">
        <v>2023</v>
      </c>
      <c r="AG177" s="32" t="s">
        <v>45</v>
      </c>
      <c r="AH177" s="38" t="s">
        <v>46</v>
      </c>
      <c r="AI177" s="33">
        <v>1</v>
      </c>
      <c r="AJ177" s="35">
        <v>53.94</v>
      </c>
      <c r="AK177" s="35">
        <v>90.65</v>
      </c>
      <c r="AL177" s="35">
        <v>44.66</v>
      </c>
      <c r="AP177" s="14">
        <f t="shared" si="2"/>
        <v>0.28767123287671231</v>
      </c>
    </row>
    <row r="178" spans="1:60" s="12" customFormat="1" x14ac:dyDescent="0.25">
      <c r="A178" s="32">
        <v>2021</v>
      </c>
      <c r="B178" s="32">
        <v>0.5</v>
      </c>
      <c r="C178" s="36">
        <v>35.47</v>
      </c>
      <c r="D178" s="36">
        <v>64.47</v>
      </c>
      <c r="E178" s="36">
        <v>18.420000000000002</v>
      </c>
      <c r="F178" s="32">
        <v>0</v>
      </c>
      <c r="G178" s="32">
        <v>0</v>
      </c>
      <c r="H178" s="32">
        <v>0</v>
      </c>
      <c r="I178" s="32">
        <v>0</v>
      </c>
      <c r="J178" s="37">
        <v>99.94</v>
      </c>
      <c r="K178" s="32">
        <v>7492831</v>
      </c>
      <c r="L178" s="32" t="s">
        <v>1649</v>
      </c>
      <c r="M178" s="32">
        <v>4589</v>
      </c>
      <c r="N178" s="32" t="s">
        <v>1650</v>
      </c>
      <c r="O178" s="32" t="s">
        <v>826</v>
      </c>
      <c r="P178" s="32" t="s">
        <v>643</v>
      </c>
      <c r="Q178" s="32" t="s">
        <v>40</v>
      </c>
      <c r="R178" s="32" t="s">
        <v>70</v>
      </c>
      <c r="S178" s="54" t="s">
        <v>756</v>
      </c>
      <c r="T178" s="32">
        <v>24082</v>
      </c>
      <c r="U178" s="34">
        <v>45000</v>
      </c>
      <c r="V178" s="34">
        <v>44999</v>
      </c>
      <c r="W178" s="32" t="s">
        <v>99</v>
      </c>
      <c r="X178" s="32" t="s">
        <v>52</v>
      </c>
      <c r="Y178" s="32" t="s">
        <v>53</v>
      </c>
      <c r="Z178" s="34">
        <v>44183</v>
      </c>
      <c r="AA178" s="34">
        <v>44200</v>
      </c>
      <c r="AB178" s="32" t="s">
        <v>52</v>
      </c>
      <c r="AC178" s="32" t="s">
        <v>44</v>
      </c>
      <c r="AD178" s="32" t="s">
        <v>1651</v>
      </c>
      <c r="AE178" s="32">
        <v>42</v>
      </c>
      <c r="AF178" s="32" t="s">
        <v>1652</v>
      </c>
      <c r="AG178" s="32" t="s">
        <v>45</v>
      </c>
      <c r="AH178" s="38" t="s">
        <v>46</v>
      </c>
      <c r="AI178" s="33">
        <v>1</v>
      </c>
      <c r="AJ178" s="35">
        <v>69.790000000000006</v>
      </c>
      <c r="AK178" s="35">
        <v>90.55</v>
      </c>
      <c r="AL178" s="35">
        <v>44.56</v>
      </c>
      <c r="AM178" s="15"/>
      <c r="AN178" s="19"/>
      <c r="AO178"/>
      <c r="AP178" s="14">
        <f t="shared" si="2"/>
        <v>2.1890410958904107</v>
      </c>
      <c r="AQ178"/>
      <c r="AR178"/>
      <c r="AS178"/>
      <c r="AT178"/>
      <c r="AU178"/>
      <c r="AV178"/>
      <c r="AW178"/>
      <c r="AX178"/>
      <c r="AY178"/>
      <c r="AZ178"/>
      <c r="BA178"/>
      <c r="BB178"/>
      <c r="BC178"/>
      <c r="BD178"/>
      <c r="BE178"/>
      <c r="BF178"/>
      <c r="BG178"/>
      <c r="BH178"/>
    </row>
    <row r="179" spans="1:60" x14ac:dyDescent="0.25">
      <c r="A179" s="32">
        <v>2020</v>
      </c>
      <c r="B179" s="32">
        <v>0.4</v>
      </c>
      <c r="C179" s="36">
        <v>35.47</v>
      </c>
      <c r="D179" s="36">
        <v>64.47</v>
      </c>
      <c r="E179" s="36">
        <v>18.420000000000002</v>
      </c>
      <c r="F179" s="32">
        <v>0</v>
      </c>
      <c r="G179" s="32">
        <v>0</v>
      </c>
      <c r="H179" s="32">
        <v>0</v>
      </c>
      <c r="I179" s="32">
        <v>0</v>
      </c>
      <c r="J179" s="37">
        <v>99.94</v>
      </c>
      <c r="K179" s="32">
        <v>11188224</v>
      </c>
      <c r="L179" s="32" t="s">
        <v>1420</v>
      </c>
      <c r="M179" s="32">
        <v>416</v>
      </c>
      <c r="N179" s="32">
        <v>6774343</v>
      </c>
      <c r="O179" s="32" t="s">
        <v>107</v>
      </c>
      <c r="P179" s="32" t="s">
        <v>39</v>
      </c>
      <c r="Q179" s="32" t="s">
        <v>40</v>
      </c>
      <c r="R179" s="32" t="s">
        <v>105</v>
      </c>
      <c r="S179" s="54" t="s">
        <v>750</v>
      </c>
      <c r="T179" s="32">
        <v>16126</v>
      </c>
      <c r="U179" s="34">
        <v>45044</v>
      </c>
      <c r="V179" s="34">
        <v>45043</v>
      </c>
      <c r="W179" s="32" t="s">
        <v>123</v>
      </c>
      <c r="X179" s="32" t="s">
        <v>52</v>
      </c>
      <c r="Y179" s="32" t="s">
        <v>53</v>
      </c>
      <c r="Z179" s="34">
        <v>44120</v>
      </c>
      <c r="AA179" s="34">
        <v>44147</v>
      </c>
      <c r="AB179" s="32" t="s">
        <v>52</v>
      </c>
      <c r="AC179" s="32" t="s">
        <v>44</v>
      </c>
      <c r="AD179" s="32" t="s">
        <v>1421</v>
      </c>
      <c r="AE179" s="32">
        <v>42</v>
      </c>
      <c r="AF179" s="32" t="s">
        <v>1422</v>
      </c>
      <c r="AG179" s="32" t="s">
        <v>45</v>
      </c>
      <c r="AH179" s="38" t="s">
        <v>46</v>
      </c>
      <c r="AI179" s="33">
        <v>1</v>
      </c>
      <c r="AJ179" s="35">
        <v>51.78</v>
      </c>
      <c r="AK179" s="35">
        <v>90.37</v>
      </c>
      <c r="AL179" s="35">
        <v>44.38</v>
      </c>
      <c r="AN179" s="19"/>
      <c r="AP179" s="14">
        <f t="shared" si="2"/>
        <v>2.4547945205479453</v>
      </c>
    </row>
    <row r="180" spans="1:60" x14ac:dyDescent="0.25">
      <c r="A180" s="32">
        <v>2022</v>
      </c>
      <c r="B180" s="32">
        <v>0.8</v>
      </c>
      <c r="C180" s="36">
        <v>35.47</v>
      </c>
      <c r="D180" s="36">
        <v>64.47</v>
      </c>
      <c r="E180" s="36">
        <v>18.420000000000002</v>
      </c>
      <c r="F180" s="32">
        <v>0</v>
      </c>
      <c r="G180" s="32">
        <v>0</v>
      </c>
      <c r="H180" s="32">
        <v>0</v>
      </c>
      <c r="I180" s="32">
        <v>0</v>
      </c>
      <c r="J180" s="37">
        <v>99.94</v>
      </c>
      <c r="K180" s="32">
        <v>3084317</v>
      </c>
      <c r="L180" s="32" t="s">
        <v>2722</v>
      </c>
      <c r="M180" s="32">
        <v>5215</v>
      </c>
      <c r="N180" s="32" t="s">
        <v>2723</v>
      </c>
      <c r="O180" s="32" t="s">
        <v>48</v>
      </c>
      <c r="P180" s="32" t="s">
        <v>49</v>
      </c>
      <c r="Q180" s="32" t="s">
        <v>40</v>
      </c>
      <c r="R180" s="32" t="s">
        <v>50</v>
      </c>
      <c r="S180" s="54" t="s">
        <v>756</v>
      </c>
      <c r="T180" s="32">
        <v>13099</v>
      </c>
      <c r="U180" s="34">
        <v>45033</v>
      </c>
      <c r="V180" s="34">
        <v>45028</v>
      </c>
      <c r="W180" s="32" t="s">
        <v>71</v>
      </c>
      <c r="X180" s="32" t="s">
        <v>52</v>
      </c>
      <c r="Y180" s="32" t="s">
        <v>53</v>
      </c>
      <c r="Z180" s="34">
        <v>44473</v>
      </c>
      <c r="AA180" s="34">
        <v>44484</v>
      </c>
      <c r="AB180" s="32" t="s">
        <v>52</v>
      </c>
      <c r="AC180" s="32" t="s">
        <v>44</v>
      </c>
      <c r="AD180" s="32" t="s">
        <v>2724</v>
      </c>
      <c r="AE180" s="32">
        <v>42</v>
      </c>
      <c r="AF180" s="32" t="s">
        <v>2725</v>
      </c>
      <c r="AG180" s="32" t="s">
        <v>45</v>
      </c>
      <c r="AH180" s="38" t="s">
        <v>46</v>
      </c>
      <c r="AI180" s="33">
        <v>1</v>
      </c>
      <c r="AJ180" s="35">
        <v>99.52</v>
      </c>
      <c r="AK180" s="35">
        <v>90.37</v>
      </c>
      <c r="AL180" s="35">
        <v>44.38</v>
      </c>
      <c r="AP180" s="14">
        <f t="shared" si="2"/>
        <v>1.4904109589041097</v>
      </c>
    </row>
    <row r="181" spans="1:60" x14ac:dyDescent="0.25">
      <c r="A181" s="32">
        <v>2022</v>
      </c>
      <c r="B181" s="32">
        <v>0.5</v>
      </c>
      <c r="C181" s="36">
        <v>35.47</v>
      </c>
      <c r="D181" s="36">
        <v>64.47</v>
      </c>
      <c r="E181" s="36">
        <v>18.420000000000002</v>
      </c>
      <c r="F181" s="32">
        <v>0</v>
      </c>
      <c r="G181" s="32">
        <v>0</v>
      </c>
      <c r="H181" s="32">
        <v>0</v>
      </c>
      <c r="I181" s="32">
        <v>0</v>
      </c>
      <c r="J181" s="37">
        <v>99.94</v>
      </c>
      <c r="K181" s="32">
        <v>2534118</v>
      </c>
      <c r="L181" s="32" t="s">
        <v>2198</v>
      </c>
      <c r="M181" s="32">
        <v>652</v>
      </c>
      <c r="N181" s="32">
        <v>6917303</v>
      </c>
      <c r="O181" s="32" t="s">
        <v>48</v>
      </c>
      <c r="P181" s="32" t="s">
        <v>49</v>
      </c>
      <c r="Q181" s="32" t="s">
        <v>40</v>
      </c>
      <c r="R181" s="32" t="s">
        <v>50</v>
      </c>
      <c r="S181" s="54" t="s">
        <v>756</v>
      </c>
      <c r="T181" s="32">
        <v>21416</v>
      </c>
      <c r="U181" s="34">
        <v>44979</v>
      </c>
      <c r="V181" s="34">
        <v>44957</v>
      </c>
      <c r="W181" s="32" t="s">
        <v>127</v>
      </c>
      <c r="X181" s="32" t="s">
        <v>52</v>
      </c>
      <c r="Y181" s="32" t="s">
        <v>53</v>
      </c>
      <c r="Z181" s="34">
        <v>44515</v>
      </c>
      <c r="AA181" s="34">
        <v>44559</v>
      </c>
      <c r="AB181" s="32" t="s">
        <v>52</v>
      </c>
      <c r="AC181" s="32" t="s">
        <v>44</v>
      </c>
      <c r="AD181" s="32" t="s">
        <v>375</v>
      </c>
      <c r="AE181" s="32">
        <v>42</v>
      </c>
      <c r="AF181" s="32" t="s">
        <v>2199</v>
      </c>
      <c r="AG181" s="32" t="s">
        <v>45</v>
      </c>
      <c r="AH181" s="38" t="s">
        <v>46</v>
      </c>
      <c r="AI181" s="33">
        <v>1</v>
      </c>
      <c r="AJ181" s="35">
        <v>71.75</v>
      </c>
      <c r="AK181" s="35">
        <v>90.37</v>
      </c>
      <c r="AL181" s="35">
        <v>44.38</v>
      </c>
      <c r="AN181" s="19"/>
      <c r="AO181" s="12"/>
      <c r="AP181" s="14">
        <f t="shared" si="2"/>
        <v>1.0904109589041096</v>
      </c>
      <c r="AQ181" s="12"/>
      <c r="AR181" s="12"/>
      <c r="AS181" s="12"/>
      <c r="AT181" s="12"/>
      <c r="AU181" s="12"/>
      <c r="AV181" s="12"/>
      <c r="AW181" s="12"/>
      <c r="AX181" s="12"/>
      <c r="AY181" s="12"/>
      <c r="AZ181" s="12"/>
      <c r="BA181" s="12"/>
      <c r="BB181" s="12"/>
      <c r="BC181" s="12"/>
      <c r="BD181" s="12"/>
      <c r="BE181" s="12"/>
      <c r="BF181" s="12"/>
      <c r="BG181" s="12"/>
      <c r="BH181" s="12"/>
    </row>
    <row r="182" spans="1:60" x14ac:dyDescent="0.25">
      <c r="A182" s="32">
        <v>2021</v>
      </c>
      <c r="B182" s="32">
        <v>0.4</v>
      </c>
      <c r="C182" s="36">
        <v>35.47</v>
      </c>
      <c r="D182" s="36">
        <v>64.47</v>
      </c>
      <c r="E182" s="36">
        <v>18.420000000000002</v>
      </c>
      <c r="F182" s="32">
        <v>0</v>
      </c>
      <c r="G182" s="32">
        <v>0</v>
      </c>
      <c r="H182" s="32">
        <v>0</v>
      </c>
      <c r="I182" s="32">
        <v>0</v>
      </c>
      <c r="J182" s="37">
        <v>99.94</v>
      </c>
      <c r="K182" s="32">
        <v>7755276</v>
      </c>
      <c r="L182" s="32" t="s">
        <v>1867</v>
      </c>
      <c r="M182" s="32">
        <v>7443</v>
      </c>
      <c r="N182" s="32">
        <v>6956001</v>
      </c>
      <c r="O182" s="32" t="s">
        <v>107</v>
      </c>
      <c r="P182" s="32" t="s">
        <v>39</v>
      </c>
      <c r="Q182" s="32" t="s">
        <v>40</v>
      </c>
      <c r="R182" s="32" t="s">
        <v>105</v>
      </c>
      <c r="S182" s="54" t="s">
        <v>750</v>
      </c>
      <c r="T182" s="32">
        <v>13295</v>
      </c>
      <c r="U182" s="34">
        <v>45023</v>
      </c>
      <c r="V182" s="34">
        <v>45020</v>
      </c>
      <c r="W182" s="32" t="s">
        <v>69</v>
      </c>
      <c r="X182" s="32" t="s">
        <v>52</v>
      </c>
      <c r="Y182" s="32" t="s">
        <v>53</v>
      </c>
      <c r="Z182" s="34">
        <v>44274</v>
      </c>
      <c r="AA182" s="34">
        <v>44362</v>
      </c>
      <c r="AB182" s="32" t="s">
        <v>52</v>
      </c>
      <c r="AC182" s="32" t="s">
        <v>44</v>
      </c>
      <c r="AD182" s="32" t="s">
        <v>1868</v>
      </c>
      <c r="AE182" s="32">
        <v>42</v>
      </c>
      <c r="AF182" s="32" t="s">
        <v>1869</v>
      </c>
      <c r="AG182" s="32" t="s">
        <v>45</v>
      </c>
      <c r="AH182" s="38" t="s">
        <v>46</v>
      </c>
      <c r="AI182" s="33">
        <v>1</v>
      </c>
      <c r="AJ182" s="35">
        <v>72.739999999999995</v>
      </c>
      <c r="AK182" s="35">
        <v>90.28</v>
      </c>
      <c r="AL182" s="35">
        <v>44.29</v>
      </c>
      <c r="AN182" s="19"/>
      <c r="AP182" s="14">
        <f t="shared" si="2"/>
        <v>1.8027397260273972</v>
      </c>
    </row>
    <row r="183" spans="1:60" x14ac:dyDescent="0.25">
      <c r="A183" s="32">
        <v>2022</v>
      </c>
      <c r="B183" s="32">
        <v>0.6</v>
      </c>
      <c r="C183" s="36">
        <v>35.47</v>
      </c>
      <c r="D183" s="36">
        <v>64.47</v>
      </c>
      <c r="E183" s="36">
        <v>18.420000000000002</v>
      </c>
      <c r="F183" s="32">
        <v>0</v>
      </c>
      <c r="G183" s="32">
        <v>0</v>
      </c>
      <c r="H183" s="32">
        <v>0</v>
      </c>
      <c r="I183" s="32">
        <v>0</v>
      </c>
      <c r="J183" s="37">
        <v>99.94</v>
      </c>
      <c r="K183" s="32">
        <v>2465794</v>
      </c>
      <c r="L183" s="32" t="s">
        <v>2554</v>
      </c>
      <c r="M183" s="32">
        <v>8226</v>
      </c>
      <c r="N183" s="32" t="s">
        <v>2555</v>
      </c>
      <c r="O183" s="32" t="s">
        <v>107</v>
      </c>
      <c r="P183" s="32" t="s">
        <v>39</v>
      </c>
      <c r="Q183" s="32" t="s">
        <v>40</v>
      </c>
      <c r="R183" s="32" t="s">
        <v>105</v>
      </c>
      <c r="S183" s="54" t="s">
        <v>750</v>
      </c>
      <c r="T183" s="32">
        <v>3401</v>
      </c>
      <c r="U183" s="34">
        <v>44972</v>
      </c>
      <c r="V183" s="34">
        <v>44956</v>
      </c>
      <c r="W183" s="32" t="s">
        <v>69</v>
      </c>
      <c r="X183" s="32" t="s">
        <v>52</v>
      </c>
      <c r="Y183" s="32" t="s">
        <v>53</v>
      </c>
      <c r="Z183" s="34">
        <v>44833</v>
      </c>
      <c r="AA183" s="34">
        <v>44856</v>
      </c>
      <c r="AB183" s="32" t="s">
        <v>52</v>
      </c>
      <c r="AC183" s="32" t="s">
        <v>44</v>
      </c>
      <c r="AD183" s="32" t="s">
        <v>2556</v>
      </c>
      <c r="AE183" s="32">
        <v>42</v>
      </c>
      <c r="AF183" s="32" t="s">
        <v>2228</v>
      </c>
      <c r="AG183" s="32" t="s">
        <v>45</v>
      </c>
      <c r="AH183" s="38">
        <v>1</v>
      </c>
      <c r="AI183" s="33">
        <v>1</v>
      </c>
      <c r="AJ183" s="35">
        <v>93.81</v>
      </c>
      <c r="AK183" s="35">
        <v>90.09</v>
      </c>
      <c r="AL183" s="35">
        <v>44.1</v>
      </c>
      <c r="AP183" s="14">
        <f t="shared" si="2"/>
        <v>0.27397260273972601</v>
      </c>
    </row>
    <row r="184" spans="1:60" x14ac:dyDescent="0.25">
      <c r="A184" s="32">
        <v>2020</v>
      </c>
      <c r="B184" s="32">
        <v>0.4</v>
      </c>
      <c r="C184" s="36">
        <v>35.47</v>
      </c>
      <c r="D184" s="36">
        <v>64.47</v>
      </c>
      <c r="E184" s="36">
        <v>18.420000000000002</v>
      </c>
      <c r="F184" s="32">
        <v>0</v>
      </c>
      <c r="G184" s="32">
        <v>0</v>
      </c>
      <c r="H184" s="32">
        <v>0</v>
      </c>
      <c r="I184" s="32">
        <v>0</v>
      </c>
      <c r="J184" s="37">
        <v>99.94</v>
      </c>
      <c r="K184" s="32">
        <v>10822896</v>
      </c>
      <c r="L184" s="32" t="s">
        <v>1001</v>
      </c>
      <c r="M184" s="32">
        <v>7997</v>
      </c>
      <c r="N184" s="32" t="s">
        <v>1002</v>
      </c>
      <c r="O184" s="32" t="s">
        <v>107</v>
      </c>
      <c r="P184" s="32" t="s">
        <v>39</v>
      </c>
      <c r="Q184" s="32" t="s">
        <v>40</v>
      </c>
      <c r="R184" s="32" t="s">
        <v>105</v>
      </c>
      <c r="S184" s="54" t="s">
        <v>750</v>
      </c>
      <c r="T184" s="32">
        <v>16997</v>
      </c>
      <c r="U184" s="34">
        <v>44999</v>
      </c>
      <c r="V184" s="34">
        <v>44996</v>
      </c>
      <c r="W184" s="32" t="s">
        <v>71</v>
      </c>
      <c r="X184" s="32" t="s">
        <v>52</v>
      </c>
      <c r="Y184" s="32" t="s">
        <v>53</v>
      </c>
      <c r="Z184" s="34">
        <v>44026</v>
      </c>
      <c r="AA184" s="34">
        <v>44072</v>
      </c>
      <c r="AB184" s="32" t="s">
        <v>52</v>
      </c>
      <c r="AC184" s="32" t="s">
        <v>44</v>
      </c>
      <c r="AD184" s="32" t="s">
        <v>1003</v>
      </c>
      <c r="AE184" s="32">
        <v>42</v>
      </c>
      <c r="AF184" s="32" t="s">
        <v>1004</v>
      </c>
      <c r="AG184" s="32" t="s">
        <v>45</v>
      </c>
      <c r="AH184" s="38" t="s">
        <v>46</v>
      </c>
      <c r="AI184" s="33">
        <v>1</v>
      </c>
      <c r="AJ184" s="35">
        <v>56.76</v>
      </c>
      <c r="AK184" s="35">
        <v>89.96</v>
      </c>
      <c r="AL184" s="35">
        <v>43.97</v>
      </c>
      <c r="AN184" s="19"/>
      <c r="AP184" s="14">
        <f t="shared" si="2"/>
        <v>2.5315068493150683</v>
      </c>
    </row>
    <row r="185" spans="1:60" x14ac:dyDescent="0.25">
      <c r="A185" s="32">
        <v>2020</v>
      </c>
      <c r="B185" s="32">
        <v>0.7</v>
      </c>
      <c r="C185" s="36">
        <v>35.47</v>
      </c>
      <c r="D185" s="36">
        <v>64.47</v>
      </c>
      <c r="E185" s="36">
        <v>18.420000000000002</v>
      </c>
      <c r="F185" s="32">
        <v>0</v>
      </c>
      <c r="G185" s="32">
        <v>0</v>
      </c>
      <c r="H185" s="32">
        <v>0</v>
      </c>
      <c r="I185" s="32">
        <v>0</v>
      </c>
      <c r="J185" s="37">
        <v>99.94</v>
      </c>
      <c r="K185" s="32">
        <v>10604717</v>
      </c>
      <c r="L185" s="32" t="s">
        <v>1123</v>
      </c>
      <c r="M185" s="32">
        <v>2504</v>
      </c>
      <c r="N185" s="32" t="s">
        <v>1124</v>
      </c>
      <c r="O185" s="32" t="s">
        <v>48</v>
      </c>
      <c r="P185" s="32" t="s">
        <v>49</v>
      </c>
      <c r="Q185" s="32" t="s">
        <v>40</v>
      </c>
      <c r="R185" s="32" t="s">
        <v>50</v>
      </c>
      <c r="S185" s="54" t="s">
        <v>756</v>
      </c>
      <c r="T185" s="32">
        <v>20441</v>
      </c>
      <c r="U185" s="34">
        <v>44977</v>
      </c>
      <c r="V185" s="34">
        <v>44975</v>
      </c>
      <c r="W185" s="32" t="s">
        <v>99</v>
      </c>
      <c r="X185" s="32" t="s">
        <v>52</v>
      </c>
      <c r="Y185" s="32" t="s">
        <v>53</v>
      </c>
      <c r="Z185" s="34">
        <v>44062</v>
      </c>
      <c r="AA185" s="34">
        <v>44103</v>
      </c>
      <c r="AB185" s="32" t="s">
        <v>52</v>
      </c>
      <c r="AC185" s="32" t="s">
        <v>44</v>
      </c>
      <c r="AD185" s="32" t="s">
        <v>1125</v>
      </c>
      <c r="AE185" s="32">
        <v>42</v>
      </c>
      <c r="AF185" s="32" t="s">
        <v>1126</v>
      </c>
      <c r="AG185" s="32" t="s">
        <v>45</v>
      </c>
      <c r="AH185" s="38" t="s">
        <v>46</v>
      </c>
      <c r="AI185" s="33">
        <v>1</v>
      </c>
      <c r="AJ185" s="35">
        <v>109.2</v>
      </c>
      <c r="AK185" s="35">
        <v>89.96</v>
      </c>
      <c r="AL185" s="35">
        <v>43.97</v>
      </c>
      <c r="AN185" s="19"/>
      <c r="AP185" s="14">
        <f t="shared" si="2"/>
        <v>2.3890410958904109</v>
      </c>
    </row>
    <row r="186" spans="1:60" x14ac:dyDescent="0.25">
      <c r="A186" s="32">
        <v>2021</v>
      </c>
      <c r="B186" s="32">
        <v>0.4</v>
      </c>
      <c r="C186" s="36">
        <v>35.47</v>
      </c>
      <c r="D186" s="36">
        <v>64.47</v>
      </c>
      <c r="E186" s="36">
        <v>18.420000000000002</v>
      </c>
      <c r="F186" s="32">
        <v>0</v>
      </c>
      <c r="G186" s="32">
        <v>0</v>
      </c>
      <c r="H186" s="32">
        <v>0</v>
      </c>
      <c r="I186" s="32">
        <v>0</v>
      </c>
      <c r="J186" s="37">
        <v>99.94</v>
      </c>
      <c r="K186" s="32">
        <v>7198570</v>
      </c>
      <c r="L186" s="32" t="s">
        <v>394</v>
      </c>
      <c r="M186" s="32">
        <v>7997</v>
      </c>
      <c r="N186" s="32" t="s">
        <v>395</v>
      </c>
      <c r="O186" s="32" t="s">
        <v>107</v>
      </c>
      <c r="P186" s="32" t="s">
        <v>39</v>
      </c>
      <c r="Q186" s="32" t="s">
        <v>40</v>
      </c>
      <c r="R186" s="32" t="s">
        <v>105</v>
      </c>
      <c r="S186" s="54" t="s">
        <v>196</v>
      </c>
      <c r="T186" s="32">
        <v>28012</v>
      </c>
      <c r="U186" s="34">
        <v>44974</v>
      </c>
      <c r="V186" s="34">
        <v>44974</v>
      </c>
      <c r="W186" s="32" t="s">
        <v>71</v>
      </c>
      <c r="X186" s="32" t="s">
        <v>52</v>
      </c>
      <c r="Y186" s="32" t="s">
        <v>53</v>
      </c>
      <c r="Z186" s="34">
        <v>44351</v>
      </c>
      <c r="AA186" s="34">
        <v>44497</v>
      </c>
      <c r="AB186" s="32" t="s">
        <v>52</v>
      </c>
      <c r="AC186" s="32" t="s">
        <v>44</v>
      </c>
      <c r="AD186" s="32" t="s">
        <v>396</v>
      </c>
      <c r="AE186" s="32">
        <v>42</v>
      </c>
      <c r="AF186" s="32" t="s">
        <v>397</v>
      </c>
      <c r="AG186" s="32" t="s">
        <v>45</v>
      </c>
      <c r="AH186" s="38" t="s">
        <v>46</v>
      </c>
      <c r="AI186" s="33">
        <v>1</v>
      </c>
      <c r="AJ186" s="35">
        <v>56.76</v>
      </c>
      <c r="AK186" s="35">
        <v>89.96</v>
      </c>
      <c r="AL186" s="35">
        <v>43.97</v>
      </c>
      <c r="AM186" s="15" t="s">
        <v>2734</v>
      </c>
      <c r="AN186" s="56" t="s">
        <v>2736</v>
      </c>
      <c r="AP186" s="14">
        <f t="shared" si="2"/>
        <v>1.3068493150684932</v>
      </c>
    </row>
    <row r="187" spans="1:60" x14ac:dyDescent="0.25">
      <c r="A187" s="32">
        <v>2022</v>
      </c>
      <c r="B187" s="32">
        <v>0.4</v>
      </c>
      <c r="C187" s="36">
        <v>35.47</v>
      </c>
      <c r="D187" s="36">
        <v>64.47</v>
      </c>
      <c r="E187" s="36">
        <v>18.420000000000002</v>
      </c>
      <c r="F187" s="32">
        <v>0</v>
      </c>
      <c r="G187" s="32">
        <v>0</v>
      </c>
      <c r="H187" s="32">
        <v>0</v>
      </c>
      <c r="I187" s="32">
        <v>0</v>
      </c>
      <c r="J187" s="37">
        <v>99.94</v>
      </c>
      <c r="K187" s="32">
        <v>3137536</v>
      </c>
      <c r="L187" s="32" t="s">
        <v>2519</v>
      </c>
      <c r="M187" s="32">
        <v>7997</v>
      </c>
      <c r="N187" s="32" t="s">
        <v>2520</v>
      </c>
      <c r="O187" s="32" t="s">
        <v>107</v>
      </c>
      <c r="P187" s="32" t="s">
        <v>39</v>
      </c>
      <c r="Q187" s="32" t="s">
        <v>40</v>
      </c>
      <c r="R187" s="32" t="s">
        <v>105</v>
      </c>
      <c r="S187" s="54" t="s">
        <v>750</v>
      </c>
      <c r="T187" s="32">
        <v>17768</v>
      </c>
      <c r="U187" s="34">
        <v>45037</v>
      </c>
      <c r="V187" s="34">
        <v>45028</v>
      </c>
      <c r="W187" s="32" t="s">
        <v>71</v>
      </c>
      <c r="X187" s="32" t="s">
        <v>52</v>
      </c>
      <c r="Y187" s="32" t="s">
        <v>53</v>
      </c>
      <c r="Z187" s="34">
        <v>44596</v>
      </c>
      <c r="AA187" s="34">
        <v>44790</v>
      </c>
      <c r="AB187" s="32" t="s">
        <v>52</v>
      </c>
      <c r="AC187" s="32" t="s">
        <v>44</v>
      </c>
      <c r="AD187" s="32" t="s">
        <v>584</v>
      </c>
      <c r="AE187" s="32">
        <v>42</v>
      </c>
      <c r="AF187" s="32" t="s">
        <v>2521</v>
      </c>
      <c r="AG187" s="32" t="s">
        <v>45</v>
      </c>
      <c r="AH187" s="38" t="s">
        <v>46</v>
      </c>
      <c r="AI187" s="33">
        <v>1</v>
      </c>
      <c r="AJ187" s="35">
        <v>62.8</v>
      </c>
      <c r="AK187" s="35">
        <v>89.96</v>
      </c>
      <c r="AL187" s="35">
        <v>43.97</v>
      </c>
      <c r="AN187" s="19"/>
      <c r="AP187" s="14">
        <f t="shared" si="2"/>
        <v>0.65205479452054793</v>
      </c>
    </row>
    <row r="188" spans="1:60" x14ac:dyDescent="0.25">
      <c r="A188" s="32">
        <v>2022</v>
      </c>
      <c r="B188" s="32">
        <v>0.4</v>
      </c>
      <c r="C188" s="36">
        <v>35.47</v>
      </c>
      <c r="D188" s="36">
        <v>64.47</v>
      </c>
      <c r="E188" s="36">
        <v>18.420000000000002</v>
      </c>
      <c r="F188" s="32">
        <v>0</v>
      </c>
      <c r="G188" s="32">
        <v>0</v>
      </c>
      <c r="H188" s="32">
        <v>0</v>
      </c>
      <c r="I188" s="32">
        <v>0</v>
      </c>
      <c r="J188" s="37">
        <v>99.94</v>
      </c>
      <c r="K188" s="32">
        <v>3084166</v>
      </c>
      <c r="L188" s="32" t="s">
        <v>2726</v>
      </c>
      <c r="M188" s="32">
        <v>4808</v>
      </c>
      <c r="N188" s="32" t="s">
        <v>2727</v>
      </c>
      <c r="O188" s="32" t="s">
        <v>107</v>
      </c>
      <c r="P188" s="32" t="s">
        <v>39</v>
      </c>
      <c r="Q188" s="32" t="s">
        <v>40</v>
      </c>
      <c r="R188" s="32" t="s">
        <v>105</v>
      </c>
      <c r="S188" s="54" t="s">
        <v>750</v>
      </c>
      <c r="T188" s="32">
        <v>7821</v>
      </c>
      <c r="U188" s="34">
        <v>45033</v>
      </c>
      <c r="V188" s="34">
        <v>45033</v>
      </c>
      <c r="W188" s="32" t="s">
        <v>69</v>
      </c>
      <c r="X188" s="32" t="s">
        <v>52</v>
      </c>
      <c r="Y188" s="32" t="s">
        <v>53</v>
      </c>
      <c r="Z188" s="34">
        <v>44715</v>
      </c>
      <c r="AA188" s="34">
        <v>44765</v>
      </c>
      <c r="AB188" s="32" t="s">
        <v>52</v>
      </c>
      <c r="AC188" s="32" t="s">
        <v>44</v>
      </c>
      <c r="AD188" s="32" t="s">
        <v>2728</v>
      </c>
      <c r="AE188" s="32">
        <v>42</v>
      </c>
      <c r="AF188" s="32" t="s">
        <v>2729</v>
      </c>
      <c r="AG188" s="32" t="s">
        <v>45</v>
      </c>
      <c r="AH188" s="38">
        <v>1</v>
      </c>
      <c r="AI188" s="33">
        <v>1</v>
      </c>
      <c r="AJ188" s="35">
        <v>79.98</v>
      </c>
      <c r="AK188" s="35">
        <v>89.73</v>
      </c>
      <c r="AL188" s="35">
        <v>43.74</v>
      </c>
      <c r="AP188" s="14">
        <f t="shared" si="2"/>
        <v>0.73424657534246573</v>
      </c>
    </row>
    <row r="189" spans="1:60" x14ac:dyDescent="0.25">
      <c r="A189" s="32">
        <v>2020</v>
      </c>
      <c r="B189" s="32">
        <v>0.9</v>
      </c>
      <c r="C189" s="36">
        <v>35.47</v>
      </c>
      <c r="D189" s="36">
        <v>64.47</v>
      </c>
      <c r="E189" s="36">
        <v>18.420000000000002</v>
      </c>
      <c r="F189" s="32">
        <v>0</v>
      </c>
      <c r="G189" s="32">
        <v>0</v>
      </c>
      <c r="H189" s="32">
        <v>0</v>
      </c>
      <c r="I189" s="32">
        <v>0</v>
      </c>
      <c r="J189" s="37">
        <v>99.94</v>
      </c>
      <c r="K189" s="32">
        <v>10924501</v>
      </c>
      <c r="L189" s="32" t="s">
        <v>1413</v>
      </c>
      <c r="M189" s="32">
        <v>341</v>
      </c>
      <c r="N189" s="32" t="s">
        <v>1414</v>
      </c>
      <c r="O189" s="32" t="s">
        <v>48</v>
      </c>
      <c r="P189" s="32" t="s">
        <v>49</v>
      </c>
      <c r="Q189" s="32" t="s">
        <v>40</v>
      </c>
      <c r="R189" s="32" t="s">
        <v>50</v>
      </c>
      <c r="S189" s="54" t="s">
        <v>560</v>
      </c>
      <c r="T189" s="32">
        <v>16195</v>
      </c>
      <c r="U189" s="34">
        <v>45012</v>
      </c>
      <c r="V189" s="34">
        <v>45012</v>
      </c>
      <c r="W189" s="32" t="s">
        <v>71</v>
      </c>
      <c r="X189" s="32" t="s">
        <v>52</v>
      </c>
      <c r="Y189" s="32" t="s">
        <v>53</v>
      </c>
      <c r="Z189" s="34">
        <v>43846</v>
      </c>
      <c r="AA189" s="34">
        <v>43942</v>
      </c>
      <c r="AB189" s="32" t="s">
        <v>52</v>
      </c>
      <c r="AC189" s="32" t="s">
        <v>44</v>
      </c>
      <c r="AD189" s="32" t="s">
        <v>654</v>
      </c>
      <c r="AE189" s="32">
        <v>42</v>
      </c>
      <c r="AF189" s="32" t="s">
        <v>1415</v>
      </c>
      <c r="AG189" s="32" t="s">
        <v>45</v>
      </c>
      <c r="AH189" s="38" t="s">
        <v>46</v>
      </c>
      <c r="AI189" s="33">
        <v>1</v>
      </c>
      <c r="AJ189" s="35">
        <v>131.4</v>
      </c>
      <c r="AK189" s="35">
        <v>89.68</v>
      </c>
      <c r="AL189" s="35">
        <v>43.69</v>
      </c>
      <c r="AN189" s="19"/>
      <c r="AP189" s="14">
        <f t="shared" si="2"/>
        <v>2.9315068493150687</v>
      </c>
    </row>
    <row r="190" spans="1:60" x14ac:dyDescent="0.25">
      <c r="A190" s="32">
        <v>2020</v>
      </c>
      <c r="B190" s="32">
        <v>1</v>
      </c>
      <c r="C190" s="36">
        <v>35.47</v>
      </c>
      <c r="D190" s="36">
        <v>64.47</v>
      </c>
      <c r="E190" s="36">
        <v>18.420000000000002</v>
      </c>
      <c r="F190" s="32">
        <v>0</v>
      </c>
      <c r="G190" s="32">
        <v>0</v>
      </c>
      <c r="H190" s="32">
        <v>0</v>
      </c>
      <c r="I190" s="32">
        <v>0</v>
      </c>
      <c r="J190" s="37">
        <v>99.94</v>
      </c>
      <c r="K190" s="32">
        <v>10615714</v>
      </c>
      <c r="L190" s="32" t="s">
        <v>1496</v>
      </c>
      <c r="M190" s="32">
        <v>843</v>
      </c>
      <c r="N190" s="32">
        <v>13266502</v>
      </c>
      <c r="O190" s="32" t="s">
        <v>107</v>
      </c>
      <c r="P190" s="32" t="s">
        <v>39</v>
      </c>
      <c r="Q190" s="32" t="s">
        <v>40</v>
      </c>
      <c r="R190" s="32" t="s">
        <v>105</v>
      </c>
      <c r="S190" s="54" t="s">
        <v>750</v>
      </c>
      <c r="T190" s="32">
        <v>11444</v>
      </c>
      <c r="U190" s="34">
        <v>44978</v>
      </c>
      <c r="V190" s="34">
        <v>44977</v>
      </c>
      <c r="W190" s="32" t="s">
        <v>51</v>
      </c>
      <c r="X190" s="32" t="s">
        <v>52</v>
      </c>
      <c r="Y190" s="32" t="s">
        <v>53</v>
      </c>
      <c r="Z190" s="34">
        <v>43901</v>
      </c>
      <c r="AA190" s="34">
        <v>44043</v>
      </c>
      <c r="AB190" s="32" t="s">
        <v>52</v>
      </c>
      <c r="AC190" s="32" t="s">
        <v>44</v>
      </c>
      <c r="AD190" s="32" t="s">
        <v>1497</v>
      </c>
      <c r="AE190" s="32">
        <v>42</v>
      </c>
      <c r="AF190" s="32" t="s">
        <v>1498</v>
      </c>
      <c r="AG190" s="32" t="s">
        <v>45</v>
      </c>
      <c r="AH190" s="38" t="s">
        <v>46</v>
      </c>
      <c r="AI190" s="33">
        <v>1</v>
      </c>
      <c r="AJ190" s="35">
        <v>172.52</v>
      </c>
      <c r="AK190" s="35">
        <v>89.68</v>
      </c>
      <c r="AL190" s="35">
        <v>43.69</v>
      </c>
      <c r="AN190" s="19"/>
      <c r="AO190" s="12"/>
      <c r="AP190" s="14">
        <f t="shared" si="2"/>
        <v>2.558904109589041</v>
      </c>
      <c r="AQ190" s="12"/>
      <c r="AR190" s="12"/>
      <c r="AS190" s="12"/>
      <c r="AT190" s="12"/>
      <c r="AU190" s="12"/>
      <c r="AV190" s="12"/>
      <c r="AW190" s="12"/>
      <c r="AX190" s="12"/>
      <c r="AY190" s="12"/>
      <c r="AZ190" s="12"/>
      <c r="BA190" s="12"/>
      <c r="BB190" s="12"/>
      <c r="BC190" s="12"/>
      <c r="BD190" s="12"/>
      <c r="BE190" s="12"/>
      <c r="BF190" s="12"/>
      <c r="BG190" s="12"/>
      <c r="BH190" s="12"/>
    </row>
    <row r="191" spans="1:60" x14ac:dyDescent="0.25">
      <c r="A191" s="32">
        <v>2021</v>
      </c>
      <c r="B191" s="32">
        <v>0.5</v>
      </c>
      <c r="C191" s="36">
        <v>35.47</v>
      </c>
      <c r="D191" s="36">
        <v>64.47</v>
      </c>
      <c r="E191" s="36">
        <v>18.420000000000002</v>
      </c>
      <c r="F191" s="32">
        <v>0</v>
      </c>
      <c r="G191" s="32">
        <v>0</v>
      </c>
      <c r="H191" s="32">
        <v>0</v>
      </c>
      <c r="I191" s="32">
        <v>0</v>
      </c>
      <c r="J191" s="37">
        <v>99.94</v>
      </c>
      <c r="K191" s="32">
        <v>7873929</v>
      </c>
      <c r="L191" s="32" t="s">
        <v>1619</v>
      </c>
      <c r="M191" s="32">
        <v>341</v>
      </c>
      <c r="N191" s="32" t="s">
        <v>1620</v>
      </c>
      <c r="O191" s="32" t="s">
        <v>48</v>
      </c>
      <c r="P191" s="32" t="s">
        <v>49</v>
      </c>
      <c r="Q191" s="32" t="s">
        <v>40</v>
      </c>
      <c r="R191" s="32" t="s">
        <v>50</v>
      </c>
      <c r="S191" s="54" t="s">
        <v>756</v>
      </c>
      <c r="T191" s="32">
        <v>25719</v>
      </c>
      <c r="U191" s="34">
        <v>45036</v>
      </c>
      <c r="V191" s="34">
        <v>45026</v>
      </c>
      <c r="W191" s="32" t="s">
        <v>71</v>
      </c>
      <c r="X191" s="32" t="s">
        <v>52</v>
      </c>
      <c r="Y191" s="32" t="s">
        <v>53</v>
      </c>
      <c r="Z191" s="34">
        <v>44251</v>
      </c>
      <c r="AA191" s="34">
        <v>44270</v>
      </c>
      <c r="AB191" s="32" t="s">
        <v>52</v>
      </c>
      <c r="AC191" s="32" t="s">
        <v>44</v>
      </c>
      <c r="AD191" s="32" t="s">
        <v>1621</v>
      </c>
      <c r="AE191" s="32">
        <v>42</v>
      </c>
      <c r="AF191" s="32" t="s">
        <v>1622</v>
      </c>
      <c r="AG191" s="32" t="s">
        <v>45</v>
      </c>
      <c r="AH191" s="38" t="s">
        <v>46</v>
      </c>
      <c r="AI191" s="33">
        <v>1</v>
      </c>
      <c r="AJ191" s="35">
        <v>73</v>
      </c>
      <c r="AK191" s="35">
        <v>89.68</v>
      </c>
      <c r="AL191" s="35">
        <v>43.69</v>
      </c>
      <c r="AN191" s="19"/>
      <c r="AO191" s="12"/>
      <c r="AP191" s="14">
        <f t="shared" si="2"/>
        <v>2.0712328767123287</v>
      </c>
      <c r="AQ191" s="12"/>
      <c r="AR191" s="12"/>
      <c r="AS191" s="12"/>
      <c r="AT191" s="12"/>
      <c r="AU191" s="12"/>
      <c r="AV191" s="12"/>
      <c r="AW191" s="12"/>
      <c r="AX191" s="12"/>
      <c r="AY191" s="12"/>
      <c r="AZ191" s="12"/>
      <c r="BA191" s="12"/>
      <c r="BB191" s="12"/>
      <c r="BC191" s="12"/>
      <c r="BD191" s="12"/>
      <c r="BE191" s="12"/>
      <c r="BF191" s="12"/>
      <c r="BG191" s="12"/>
      <c r="BH191" s="12"/>
    </row>
    <row r="192" spans="1:60" x14ac:dyDescent="0.25">
      <c r="A192" s="32">
        <v>2019</v>
      </c>
      <c r="B192" s="32">
        <v>0.5</v>
      </c>
      <c r="C192" s="36">
        <v>35.47</v>
      </c>
      <c r="D192" s="36">
        <v>64.47</v>
      </c>
      <c r="E192" s="36">
        <v>18.420000000000002</v>
      </c>
      <c r="F192" s="32">
        <v>0</v>
      </c>
      <c r="G192" s="32">
        <v>0</v>
      </c>
      <c r="H192" s="32">
        <v>0</v>
      </c>
      <c r="I192" s="32">
        <v>0</v>
      </c>
      <c r="J192" s="37">
        <v>99.94</v>
      </c>
      <c r="K192" s="32">
        <v>14169854</v>
      </c>
      <c r="L192" s="32" t="s">
        <v>824</v>
      </c>
      <c r="M192" s="32">
        <v>6754</v>
      </c>
      <c r="N192" s="32" t="s">
        <v>825</v>
      </c>
      <c r="O192" s="32" t="s">
        <v>826</v>
      </c>
      <c r="P192" s="32" t="s">
        <v>643</v>
      </c>
      <c r="Q192" s="32" t="s">
        <v>40</v>
      </c>
      <c r="R192" s="32" t="s">
        <v>70</v>
      </c>
      <c r="S192" s="54" t="s">
        <v>756</v>
      </c>
      <c r="T192" s="32">
        <v>31407</v>
      </c>
      <c r="U192" s="34">
        <v>45015</v>
      </c>
      <c r="V192" s="34">
        <v>45001</v>
      </c>
      <c r="W192" s="32" t="s">
        <v>148</v>
      </c>
      <c r="X192" s="32" t="s">
        <v>52</v>
      </c>
      <c r="Y192" s="32" t="s">
        <v>53</v>
      </c>
      <c r="Z192" s="34">
        <v>43347</v>
      </c>
      <c r="AA192" s="34">
        <v>44063</v>
      </c>
      <c r="AB192" s="32" t="s">
        <v>52</v>
      </c>
      <c r="AC192" s="32" t="s">
        <v>44</v>
      </c>
      <c r="AD192" s="32" t="s">
        <v>827</v>
      </c>
      <c r="AE192" s="32">
        <v>42</v>
      </c>
      <c r="AF192" s="32" t="s">
        <v>828</v>
      </c>
      <c r="AG192" s="32" t="s">
        <v>45</v>
      </c>
      <c r="AH192" s="38" t="s">
        <v>46</v>
      </c>
      <c r="AI192" s="33">
        <v>1</v>
      </c>
      <c r="AJ192" s="35">
        <v>64</v>
      </c>
      <c r="AK192" s="35">
        <v>89.59</v>
      </c>
      <c r="AL192" s="35">
        <v>43.6</v>
      </c>
      <c r="AO192" s="12"/>
      <c r="AP192" s="14">
        <f t="shared" si="2"/>
        <v>2.56986301369863</v>
      </c>
      <c r="AQ192" s="12"/>
      <c r="AR192" s="12"/>
      <c r="AS192" s="12"/>
      <c r="AT192" s="12"/>
      <c r="AU192" s="12"/>
      <c r="AV192" s="12"/>
      <c r="AW192" s="12"/>
      <c r="AX192" s="12"/>
      <c r="AY192" s="12"/>
      <c r="AZ192" s="12"/>
      <c r="BA192" s="12"/>
      <c r="BB192" s="12"/>
      <c r="BC192" s="12"/>
      <c r="BD192" s="12"/>
      <c r="BE192" s="12"/>
      <c r="BF192" s="12"/>
      <c r="BG192" s="12"/>
      <c r="BH192" s="12"/>
    </row>
    <row r="193" spans="1:60" ht="45" x14ac:dyDescent="0.25">
      <c r="A193" s="32">
        <v>2020</v>
      </c>
      <c r="B193" s="32">
        <v>0.6</v>
      </c>
      <c r="C193" s="36">
        <v>35.47</v>
      </c>
      <c r="D193" s="36">
        <v>64.47</v>
      </c>
      <c r="E193" s="36">
        <v>18.420000000000002</v>
      </c>
      <c r="F193" s="32">
        <v>0</v>
      </c>
      <c r="G193" s="32">
        <v>0</v>
      </c>
      <c r="H193" s="32">
        <v>0</v>
      </c>
      <c r="I193" s="32">
        <v>0</v>
      </c>
      <c r="J193" s="37">
        <v>99.94</v>
      </c>
      <c r="K193" s="32">
        <v>11124228</v>
      </c>
      <c r="L193" s="32" t="s">
        <v>1401</v>
      </c>
      <c r="M193" s="32">
        <v>4935</v>
      </c>
      <c r="N193" s="32">
        <v>64472302</v>
      </c>
      <c r="O193" s="32" t="s">
        <v>48</v>
      </c>
      <c r="P193" s="32" t="s">
        <v>49</v>
      </c>
      <c r="Q193" s="32" t="s">
        <v>40</v>
      </c>
      <c r="R193" s="32" t="s">
        <v>50</v>
      </c>
      <c r="S193" s="54" t="s">
        <v>913</v>
      </c>
      <c r="T193" s="32">
        <v>23894</v>
      </c>
      <c r="U193" s="34">
        <v>45036</v>
      </c>
      <c r="V193" s="34">
        <v>45033</v>
      </c>
      <c r="W193" s="32" t="s">
        <v>69</v>
      </c>
      <c r="X193" s="32" t="s">
        <v>52</v>
      </c>
      <c r="Y193" s="32" t="s">
        <v>53</v>
      </c>
      <c r="Z193" s="34">
        <v>43803</v>
      </c>
      <c r="AA193" s="34">
        <v>44075</v>
      </c>
      <c r="AB193" s="32" t="s">
        <v>52</v>
      </c>
      <c r="AC193" s="32" t="s">
        <v>44</v>
      </c>
      <c r="AD193" s="32" t="s">
        <v>1402</v>
      </c>
      <c r="AE193" s="32">
        <v>42</v>
      </c>
      <c r="AF193" s="32" t="s">
        <v>1403</v>
      </c>
      <c r="AG193" s="32" t="s">
        <v>45</v>
      </c>
      <c r="AH193" s="38" t="s">
        <v>46</v>
      </c>
      <c r="AI193" s="33">
        <v>1</v>
      </c>
      <c r="AJ193" s="35">
        <v>77.55</v>
      </c>
      <c r="AK193" s="35">
        <v>89.54</v>
      </c>
      <c r="AL193" s="35">
        <v>43.55</v>
      </c>
      <c r="AM193" s="15" t="s">
        <v>2734</v>
      </c>
      <c r="AN193" s="57" t="s">
        <v>2750</v>
      </c>
      <c r="AP193" s="14">
        <f t="shared" si="2"/>
        <v>2.6246575342465754</v>
      </c>
    </row>
    <row r="194" spans="1:60" s="12" customFormat="1" x14ac:dyDescent="0.25">
      <c r="A194" s="32">
        <v>2021</v>
      </c>
      <c r="B194" s="32">
        <v>0</v>
      </c>
      <c r="C194" s="36">
        <v>35.47</v>
      </c>
      <c r="D194" s="36">
        <v>64.47</v>
      </c>
      <c r="E194" s="36">
        <v>18.420000000000002</v>
      </c>
      <c r="F194" s="32">
        <v>0</v>
      </c>
      <c r="G194" s="32">
        <v>0</v>
      </c>
      <c r="H194" s="32">
        <v>0</v>
      </c>
      <c r="I194" s="32">
        <v>0</v>
      </c>
      <c r="J194" s="37">
        <v>99.94</v>
      </c>
      <c r="K194" s="32">
        <v>7171286</v>
      </c>
      <c r="L194" s="32" t="s">
        <v>398</v>
      </c>
      <c r="M194" s="32">
        <v>9801</v>
      </c>
      <c r="N194" s="32">
        <v>57802402</v>
      </c>
      <c r="O194" s="32" t="s">
        <v>107</v>
      </c>
      <c r="P194" s="32" t="s">
        <v>39</v>
      </c>
      <c r="Q194" s="32" t="s">
        <v>40</v>
      </c>
      <c r="R194" s="32" t="s">
        <v>105</v>
      </c>
      <c r="S194" s="54" t="s">
        <v>196</v>
      </c>
      <c r="T194" s="32">
        <v>29800</v>
      </c>
      <c r="U194" s="34">
        <v>44972</v>
      </c>
      <c r="V194" s="34">
        <v>44933</v>
      </c>
      <c r="W194" s="32" t="s">
        <v>108</v>
      </c>
      <c r="X194" s="32" t="s">
        <v>52</v>
      </c>
      <c r="Y194" s="32" t="s">
        <v>53</v>
      </c>
      <c r="Z194" s="34">
        <v>44277</v>
      </c>
      <c r="AA194" s="34">
        <v>44308</v>
      </c>
      <c r="AB194" s="32" t="s">
        <v>52</v>
      </c>
      <c r="AC194" s="32" t="s">
        <v>44</v>
      </c>
      <c r="AD194" s="32" t="s">
        <v>399</v>
      </c>
      <c r="AE194" s="32">
        <v>42</v>
      </c>
      <c r="AF194" s="32" t="s">
        <v>400</v>
      </c>
      <c r="AG194" s="32" t="s">
        <v>45</v>
      </c>
      <c r="AH194" s="38" t="s">
        <v>46</v>
      </c>
      <c r="AI194" s="33">
        <v>1</v>
      </c>
      <c r="AJ194" s="35">
        <v>0</v>
      </c>
      <c r="AK194" s="35">
        <v>89.54</v>
      </c>
      <c r="AL194" s="35">
        <v>43.55</v>
      </c>
      <c r="AM194" s="15" t="s">
        <v>2734</v>
      </c>
      <c r="AN194" s="56" t="s">
        <v>2736</v>
      </c>
      <c r="AO194"/>
      <c r="AP194" s="14">
        <f t="shared" ref="AP194:AP257" si="3">SUM(V194-AA194)/365</f>
        <v>1.7123287671232876</v>
      </c>
      <c r="AQ194"/>
      <c r="AR194"/>
      <c r="AS194"/>
      <c r="AT194"/>
      <c r="AU194"/>
      <c r="AV194"/>
      <c r="AW194"/>
      <c r="AX194"/>
      <c r="AY194"/>
      <c r="AZ194"/>
      <c r="BA194"/>
      <c r="BB194"/>
      <c r="BC194"/>
      <c r="BD194"/>
      <c r="BE194"/>
      <c r="BF194"/>
      <c r="BG194"/>
      <c r="BH194"/>
    </row>
    <row r="195" spans="1:60" x14ac:dyDescent="0.25">
      <c r="A195" s="32">
        <v>2022</v>
      </c>
      <c r="B195" s="32">
        <v>0.5</v>
      </c>
      <c r="C195" s="36">
        <v>35.47</v>
      </c>
      <c r="D195" s="36">
        <v>64.47</v>
      </c>
      <c r="E195" s="36">
        <v>18.420000000000002</v>
      </c>
      <c r="F195" s="32">
        <v>0</v>
      </c>
      <c r="G195" s="32">
        <v>0</v>
      </c>
      <c r="H195" s="32">
        <v>0</v>
      </c>
      <c r="I195" s="32">
        <v>0</v>
      </c>
      <c r="J195" s="37">
        <v>99.94</v>
      </c>
      <c r="K195" s="32">
        <v>2927975</v>
      </c>
      <c r="L195" s="32" t="s">
        <v>2663</v>
      </c>
      <c r="M195" s="32">
        <v>9801</v>
      </c>
      <c r="N195" s="32">
        <v>58213101</v>
      </c>
      <c r="O195" s="32" t="s">
        <v>212</v>
      </c>
      <c r="P195" s="32" t="s">
        <v>213</v>
      </c>
      <c r="Q195" s="32" t="s">
        <v>40</v>
      </c>
      <c r="R195" s="32" t="s">
        <v>214</v>
      </c>
      <c r="S195" s="54" t="s">
        <v>756</v>
      </c>
      <c r="T195" s="32">
        <v>2234</v>
      </c>
      <c r="U195" s="34">
        <v>45015</v>
      </c>
      <c r="V195" s="34">
        <v>45010</v>
      </c>
      <c r="W195" s="32" t="s">
        <v>108</v>
      </c>
      <c r="X195" s="32" t="s">
        <v>52</v>
      </c>
      <c r="Y195" s="32" t="s">
        <v>53</v>
      </c>
      <c r="Z195" s="34">
        <v>44828</v>
      </c>
      <c r="AA195" s="34">
        <v>44946</v>
      </c>
      <c r="AB195" s="32" t="s">
        <v>52</v>
      </c>
      <c r="AC195" s="32" t="s">
        <v>44</v>
      </c>
      <c r="AD195" s="32" t="s">
        <v>2664</v>
      </c>
      <c r="AE195" s="32">
        <v>42</v>
      </c>
      <c r="AF195" s="32" t="s">
        <v>2665</v>
      </c>
      <c r="AG195" s="32" t="s">
        <v>45</v>
      </c>
      <c r="AH195" s="38">
        <v>1</v>
      </c>
      <c r="AI195" s="33">
        <v>1</v>
      </c>
      <c r="AJ195" s="35">
        <v>56.91</v>
      </c>
      <c r="AK195" s="35">
        <v>89.54</v>
      </c>
      <c r="AL195" s="35">
        <v>43.55</v>
      </c>
      <c r="AN195" s="19"/>
      <c r="AP195" s="14">
        <f t="shared" si="3"/>
        <v>0.17534246575342466</v>
      </c>
    </row>
    <row r="196" spans="1:60" x14ac:dyDescent="0.25">
      <c r="A196" s="32">
        <v>2022</v>
      </c>
      <c r="B196" s="32">
        <v>0.8</v>
      </c>
      <c r="C196" s="36">
        <v>35.47</v>
      </c>
      <c r="D196" s="36">
        <v>64.47</v>
      </c>
      <c r="E196" s="36">
        <v>18.420000000000002</v>
      </c>
      <c r="F196" s="32">
        <v>0</v>
      </c>
      <c r="G196" s="32">
        <v>0</v>
      </c>
      <c r="H196" s="32">
        <v>0</v>
      </c>
      <c r="I196" s="32">
        <v>0</v>
      </c>
      <c r="J196" s="37">
        <v>99.94</v>
      </c>
      <c r="K196" s="32">
        <v>2479910</v>
      </c>
      <c r="L196" s="32" t="s">
        <v>2094</v>
      </c>
      <c r="M196" s="32">
        <v>9314</v>
      </c>
      <c r="N196" s="32" t="s">
        <v>2095</v>
      </c>
      <c r="O196" s="32" t="s">
        <v>826</v>
      </c>
      <c r="P196" s="32" t="s">
        <v>643</v>
      </c>
      <c r="Q196" s="32" t="s">
        <v>40</v>
      </c>
      <c r="R196" s="32" t="s">
        <v>70</v>
      </c>
      <c r="S196" s="54" t="s">
        <v>865</v>
      </c>
      <c r="T196" s="32">
        <v>14845</v>
      </c>
      <c r="U196" s="34">
        <v>44973</v>
      </c>
      <c r="V196" s="34">
        <v>44971</v>
      </c>
      <c r="W196" s="32" t="s">
        <v>69</v>
      </c>
      <c r="X196" s="32" t="s">
        <v>52</v>
      </c>
      <c r="Y196" s="32" t="s">
        <v>53</v>
      </c>
      <c r="Z196" s="34">
        <v>44202</v>
      </c>
      <c r="AA196" s="34">
        <v>44466</v>
      </c>
      <c r="AB196" s="32" t="s">
        <v>52</v>
      </c>
      <c r="AC196" s="32" t="s">
        <v>44</v>
      </c>
      <c r="AD196" s="32" t="s">
        <v>2096</v>
      </c>
      <c r="AE196" s="32">
        <v>42</v>
      </c>
      <c r="AF196" s="32" t="s">
        <v>2097</v>
      </c>
      <c r="AG196" s="32" t="s">
        <v>45</v>
      </c>
      <c r="AH196" s="38" t="s">
        <v>46</v>
      </c>
      <c r="AI196" s="33">
        <v>1</v>
      </c>
      <c r="AJ196" s="35">
        <v>91.84</v>
      </c>
      <c r="AK196" s="35">
        <v>89.5</v>
      </c>
      <c r="AL196" s="35">
        <v>43.51</v>
      </c>
      <c r="AN196" s="19"/>
      <c r="AP196" s="14">
        <f t="shared" si="3"/>
        <v>1.3835616438356164</v>
      </c>
    </row>
    <row r="197" spans="1:60" x14ac:dyDescent="0.25">
      <c r="A197" s="32">
        <v>2022</v>
      </c>
      <c r="B197" s="32">
        <v>0.4</v>
      </c>
      <c r="C197" s="36">
        <v>35.47</v>
      </c>
      <c r="D197" s="36">
        <v>64.47</v>
      </c>
      <c r="E197" s="36">
        <v>18.420000000000002</v>
      </c>
      <c r="F197" s="32">
        <v>0</v>
      </c>
      <c r="G197" s="32">
        <v>0</v>
      </c>
      <c r="H197" s="32">
        <v>0</v>
      </c>
      <c r="I197" s="32">
        <v>0</v>
      </c>
      <c r="J197" s="37">
        <v>99.94</v>
      </c>
      <c r="K197" s="32">
        <v>2962067</v>
      </c>
      <c r="L197" s="32" t="s">
        <v>567</v>
      </c>
      <c r="M197" s="32">
        <v>6069</v>
      </c>
      <c r="N197" s="32">
        <v>20949803</v>
      </c>
      <c r="O197" s="32" t="s">
        <v>107</v>
      </c>
      <c r="P197" s="32" t="s">
        <v>39</v>
      </c>
      <c r="Q197" s="32" t="s">
        <v>40</v>
      </c>
      <c r="R197" s="32" t="s">
        <v>105</v>
      </c>
      <c r="S197" s="54" t="s">
        <v>193</v>
      </c>
      <c r="T197" s="32">
        <v>8352</v>
      </c>
      <c r="U197" s="34">
        <v>45019</v>
      </c>
      <c r="V197" s="34">
        <v>45013</v>
      </c>
      <c r="W197" s="32" t="s">
        <v>108</v>
      </c>
      <c r="X197" s="32" t="s">
        <v>52</v>
      </c>
      <c r="Y197" s="32" t="s">
        <v>53</v>
      </c>
      <c r="Z197" s="34">
        <v>44576</v>
      </c>
      <c r="AA197" s="34">
        <v>44688</v>
      </c>
      <c r="AB197" s="32" t="s">
        <v>52</v>
      </c>
      <c r="AC197" s="32" t="s">
        <v>44</v>
      </c>
      <c r="AD197" s="32" t="s">
        <v>568</v>
      </c>
      <c r="AE197" s="32">
        <v>42</v>
      </c>
      <c r="AF197" s="32" t="s">
        <v>569</v>
      </c>
      <c r="AG197" s="32" t="s">
        <v>45</v>
      </c>
      <c r="AH197" s="38">
        <v>1</v>
      </c>
      <c r="AI197" s="33">
        <v>1</v>
      </c>
      <c r="AJ197" s="35">
        <v>44.95</v>
      </c>
      <c r="AK197" s="35">
        <v>89.45</v>
      </c>
      <c r="AL197" s="35">
        <v>43.46</v>
      </c>
      <c r="AM197" s="15" t="s">
        <v>2734</v>
      </c>
      <c r="AN197" s="56" t="s">
        <v>2736</v>
      </c>
      <c r="AP197" s="14">
        <f t="shared" si="3"/>
        <v>0.8904109589041096</v>
      </c>
    </row>
    <row r="198" spans="1:60" s="12" customFormat="1" x14ac:dyDescent="0.25">
      <c r="A198" s="32">
        <v>2020</v>
      </c>
      <c r="B198" s="32">
        <v>0.8</v>
      </c>
      <c r="C198" s="36">
        <v>35.47</v>
      </c>
      <c r="D198" s="36">
        <v>64.47</v>
      </c>
      <c r="E198" s="36">
        <v>18.420000000000002</v>
      </c>
      <c r="F198" s="32">
        <v>0</v>
      </c>
      <c r="G198" s="32">
        <v>0</v>
      </c>
      <c r="H198" s="32">
        <v>0</v>
      </c>
      <c r="I198" s="32">
        <v>0</v>
      </c>
      <c r="J198" s="37">
        <v>99.94</v>
      </c>
      <c r="K198" s="32">
        <v>10961948</v>
      </c>
      <c r="L198" s="32" t="s">
        <v>1444</v>
      </c>
      <c r="M198" s="32">
        <v>1254</v>
      </c>
      <c r="N198" s="32" t="s">
        <v>1445</v>
      </c>
      <c r="O198" s="32" t="s">
        <v>48</v>
      </c>
      <c r="P198" s="32" t="s">
        <v>49</v>
      </c>
      <c r="Q198" s="32" t="s">
        <v>40</v>
      </c>
      <c r="R198" s="32" t="s">
        <v>50</v>
      </c>
      <c r="S198" s="54" t="s">
        <v>756</v>
      </c>
      <c r="T198" s="32">
        <v>16182</v>
      </c>
      <c r="U198" s="34">
        <v>45015</v>
      </c>
      <c r="V198" s="34">
        <v>45012</v>
      </c>
      <c r="W198" s="32" t="s">
        <v>58</v>
      </c>
      <c r="X198" s="32" t="s">
        <v>52</v>
      </c>
      <c r="Y198" s="32" t="s">
        <v>53</v>
      </c>
      <c r="Z198" s="34">
        <v>44058</v>
      </c>
      <c r="AA198" s="34">
        <v>44142</v>
      </c>
      <c r="AB198" s="32" t="s">
        <v>52</v>
      </c>
      <c r="AC198" s="32" t="s">
        <v>44</v>
      </c>
      <c r="AD198" s="32" t="s">
        <v>1446</v>
      </c>
      <c r="AE198" s="32">
        <v>42</v>
      </c>
      <c r="AF198" s="32" t="s">
        <v>1447</v>
      </c>
      <c r="AG198" s="32" t="s">
        <v>45</v>
      </c>
      <c r="AH198" s="38" t="s">
        <v>46</v>
      </c>
      <c r="AI198" s="33">
        <v>1</v>
      </c>
      <c r="AJ198" s="35">
        <v>101.52</v>
      </c>
      <c r="AK198" s="35">
        <v>89.4</v>
      </c>
      <c r="AL198" s="35">
        <v>43.41</v>
      </c>
      <c r="AM198" s="15"/>
      <c r="AN198" s="19"/>
      <c r="AP198" s="14">
        <f t="shared" si="3"/>
        <v>2.3835616438356166</v>
      </c>
    </row>
    <row r="199" spans="1:60" s="12" customFormat="1" x14ac:dyDescent="0.25">
      <c r="A199" s="32">
        <v>2021</v>
      </c>
      <c r="B199" s="32">
        <v>0.6</v>
      </c>
      <c r="C199" s="36">
        <v>35.47</v>
      </c>
      <c r="D199" s="36">
        <v>64.47</v>
      </c>
      <c r="E199" s="36">
        <v>18.420000000000002</v>
      </c>
      <c r="F199" s="32">
        <v>0</v>
      </c>
      <c r="G199" s="32">
        <v>0</v>
      </c>
      <c r="H199" s="32">
        <v>0</v>
      </c>
      <c r="I199" s="32">
        <v>0</v>
      </c>
      <c r="J199" s="37">
        <v>99.94</v>
      </c>
      <c r="K199" s="32">
        <v>7684897</v>
      </c>
      <c r="L199" s="32" t="s">
        <v>1923</v>
      </c>
      <c r="M199" s="32">
        <v>5536</v>
      </c>
      <c r="N199" s="32">
        <v>2942067</v>
      </c>
      <c r="O199" s="32" t="s">
        <v>826</v>
      </c>
      <c r="P199" s="32" t="s">
        <v>643</v>
      </c>
      <c r="Q199" s="32" t="s">
        <v>40</v>
      </c>
      <c r="R199" s="32" t="s">
        <v>70</v>
      </c>
      <c r="S199" s="54" t="s">
        <v>865</v>
      </c>
      <c r="T199" s="32">
        <v>24079</v>
      </c>
      <c r="U199" s="34">
        <v>45016</v>
      </c>
      <c r="V199" s="34">
        <v>45007</v>
      </c>
      <c r="W199" s="32" t="s">
        <v>79</v>
      </c>
      <c r="X199" s="32" t="s">
        <v>52</v>
      </c>
      <c r="Y199" s="32" t="s">
        <v>53</v>
      </c>
      <c r="Z199" s="34">
        <v>43901</v>
      </c>
      <c r="AA199" s="34">
        <v>44133</v>
      </c>
      <c r="AB199" s="32" t="s">
        <v>52</v>
      </c>
      <c r="AC199" s="32" t="s">
        <v>44</v>
      </c>
      <c r="AD199" s="32" t="s">
        <v>1924</v>
      </c>
      <c r="AE199" s="32">
        <v>42</v>
      </c>
      <c r="AF199" s="32" t="s">
        <v>1925</v>
      </c>
      <c r="AG199" s="32" t="s">
        <v>45</v>
      </c>
      <c r="AH199" s="38" t="s">
        <v>46</v>
      </c>
      <c r="AI199" s="33">
        <v>1</v>
      </c>
      <c r="AJ199" s="35">
        <v>103.8</v>
      </c>
      <c r="AK199" s="35">
        <v>88.85</v>
      </c>
      <c r="AL199" s="35">
        <v>42.86</v>
      </c>
      <c r="AM199" s="15"/>
      <c r="AN199" s="19"/>
      <c r="AP199" s="14">
        <f t="shared" si="3"/>
        <v>2.3945205479452056</v>
      </c>
    </row>
    <row r="200" spans="1:60" s="12" customFormat="1" x14ac:dyDescent="0.25">
      <c r="A200" s="32">
        <v>2020</v>
      </c>
      <c r="B200" s="32">
        <v>0.4</v>
      </c>
      <c r="C200" s="36">
        <v>35.47</v>
      </c>
      <c r="D200" s="36">
        <v>64.47</v>
      </c>
      <c r="E200" s="36">
        <v>18.420000000000002</v>
      </c>
      <c r="F200" s="32">
        <v>0</v>
      </c>
      <c r="G200" s="32">
        <v>0</v>
      </c>
      <c r="H200" s="32">
        <v>0</v>
      </c>
      <c r="I200" s="32">
        <v>0</v>
      </c>
      <c r="J200" s="37">
        <v>99.94</v>
      </c>
      <c r="K200" s="32">
        <v>10606834</v>
      </c>
      <c r="L200" s="32" t="s">
        <v>1100</v>
      </c>
      <c r="M200" s="32">
        <v>5536</v>
      </c>
      <c r="N200" s="32">
        <v>2914866</v>
      </c>
      <c r="O200" s="32" t="s">
        <v>48</v>
      </c>
      <c r="P200" s="32" t="s">
        <v>49</v>
      </c>
      <c r="Q200" s="32" t="s">
        <v>40</v>
      </c>
      <c r="R200" s="32" t="s">
        <v>50</v>
      </c>
      <c r="S200" s="54" t="s">
        <v>913</v>
      </c>
      <c r="T200" s="32">
        <v>30273</v>
      </c>
      <c r="U200" s="34">
        <v>44977</v>
      </c>
      <c r="V200" s="34">
        <v>44975</v>
      </c>
      <c r="W200" s="32" t="s">
        <v>79</v>
      </c>
      <c r="X200" s="32" t="s">
        <v>52</v>
      </c>
      <c r="Y200" s="32" t="s">
        <v>53</v>
      </c>
      <c r="Z200" s="34">
        <v>44027</v>
      </c>
      <c r="AA200" s="34">
        <v>44120</v>
      </c>
      <c r="AB200" s="32" t="s">
        <v>52</v>
      </c>
      <c r="AC200" s="32" t="s">
        <v>44</v>
      </c>
      <c r="AD200" s="32" t="s">
        <v>1101</v>
      </c>
      <c r="AE200" s="32">
        <v>42</v>
      </c>
      <c r="AF200" s="32" t="s">
        <v>1102</v>
      </c>
      <c r="AG200" s="32" t="s">
        <v>45</v>
      </c>
      <c r="AH200" s="38" t="s">
        <v>46</v>
      </c>
      <c r="AI200" s="33">
        <v>1</v>
      </c>
      <c r="AJ200" s="35">
        <v>69.2</v>
      </c>
      <c r="AK200" s="35">
        <v>88.85</v>
      </c>
      <c r="AL200" s="35">
        <v>42.86</v>
      </c>
      <c r="AM200" s="15"/>
      <c r="AN200" s="19"/>
      <c r="AO200"/>
      <c r="AP200" s="14">
        <f t="shared" si="3"/>
        <v>2.3424657534246576</v>
      </c>
      <c r="AQ200"/>
      <c r="AR200"/>
      <c r="AS200"/>
      <c r="AT200"/>
      <c r="AU200"/>
      <c r="AV200"/>
      <c r="AW200"/>
      <c r="AX200"/>
      <c r="AY200"/>
      <c r="AZ200"/>
      <c r="BA200"/>
      <c r="BB200"/>
      <c r="BC200"/>
      <c r="BD200"/>
      <c r="BE200"/>
      <c r="BF200"/>
      <c r="BG200"/>
      <c r="BH200"/>
    </row>
    <row r="201" spans="1:60" x14ac:dyDescent="0.25">
      <c r="A201" s="32">
        <v>2020</v>
      </c>
      <c r="B201" s="32">
        <v>0.4</v>
      </c>
      <c r="C201" s="36">
        <v>35.47</v>
      </c>
      <c r="D201" s="36">
        <v>64.47</v>
      </c>
      <c r="E201" s="36">
        <v>18.420000000000002</v>
      </c>
      <c r="F201" s="32">
        <v>0</v>
      </c>
      <c r="G201" s="32">
        <v>0</v>
      </c>
      <c r="H201" s="32">
        <v>0</v>
      </c>
      <c r="I201" s="32">
        <v>0</v>
      </c>
      <c r="J201" s="37">
        <v>99.94</v>
      </c>
      <c r="K201" s="32">
        <v>11093371</v>
      </c>
      <c r="L201" s="32" t="s">
        <v>1107</v>
      </c>
      <c r="M201" s="32">
        <v>5536</v>
      </c>
      <c r="N201" s="32">
        <v>2961712</v>
      </c>
      <c r="O201" s="32" t="s">
        <v>48</v>
      </c>
      <c r="P201" s="32" t="s">
        <v>49</v>
      </c>
      <c r="Q201" s="32" t="s">
        <v>40</v>
      </c>
      <c r="R201" s="32" t="s">
        <v>50</v>
      </c>
      <c r="S201" s="54" t="s">
        <v>913</v>
      </c>
      <c r="T201" s="32">
        <v>25307</v>
      </c>
      <c r="U201" s="34">
        <v>45033</v>
      </c>
      <c r="V201" s="34">
        <v>45030</v>
      </c>
      <c r="W201" s="32" t="s">
        <v>79</v>
      </c>
      <c r="X201" s="32" t="s">
        <v>52</v>
      </c>
      <c r="Y201" s="32" t="s">
        <v>53</v>
      </c>
      <c r="Z201" s="34">
        <v>44035</v>
      </c>
      <c r="AA201" s="34">
        <v>44186</v>
      </c>
      <c r="AB201" s="32" t="s">
        <v>52</v>
      </c>
      <c r="AC201" s="32" t="s">
        <v>44</v>
      </c>
      <c r="AD201" s="32" t="s">
        <v>1108</v>
      </c>
      <c r="AE201" s="32">
        <v>42</v>
      </c>
      <c r="AF201" s="32" t="s">
        <v>1109</v>
      </c>
      <c r="AG201" s="32" t="s">
        <v>45</v>
      </c>
      <c r="AH201" s="38" t="s">
        <v>46</v>
      </c>
      <c r="AI201" s="33">
        <v>1</v>
      </c>
      <c r="AJ201" s="35">
        <v>69.2</v>
      </c>
      <c r="AK201" s="35">
        <v>88.85</v>
      </c>
      <c r="AL201" s="35">
        <v>42.86</v>
      </c>
      <c r="AP201" s="14">
        <f t="shared" si="3"/>
        <v>2.3123287671232875</v>
      </c>
    </row>
    <row r="202" spans="1:60" x14ac:dyDescent="0.25">
      <c r="A202" s="32">
        <v>2022</v>
      </c>
      <c r="B202" s="32">
        <v>0.5</v>
      </c>
      <c r="C202" s="36">
        <v>35.47</v>
      </c>
      <c r="D202" s="36">
        <v>64.47</v>
      </c>
      <c r="E202" s="36">
        <v>18.420000000000002</v>
      </c>
      <c r="F202" s="32">
        <v>0</v>
      </c>
      <c r="G202" s="32">
        <v>0</v>
      </c>
      <c r="H202" s="32">
        <v>0</v>
      </c>
      <c r="I202" s="32">
        <v>0</v>
      </c>
      <c r="J202" s="37">
        <v>99.94</v>
      </c>
      <c r="K202" s="32">
        <v>2395598</v>
      </c>
      <c r="L202" s="32" t="s">
        <v>2635</v>
      </c>
      <c r="M202" s="32">
        <v>7713</v>
      </c>
      <c r="N202" s="32" t="s">
        <v>2636</v>
      </c>
      <c r="O202" s="32" t="s">
        <v>48</v>
      </c>
      <c r="P202" s="32" t="s">
        <v>49</v>
      </c>
      <c r="Q202" s="32" t="s">
        <v>40</v>
      </c>
      <c r="R202" s="32" t="s">
        <v>50</v>
      </c>
      <c r="S202" s="54" t="s">
        <v>756</v>
      </c>
      <c r="T202" s="32">
        <v>12875</v>
      </c>
      <c r="U202" s="34">
        <v>44965</v>
      </c>
      <c r="V202" s="34">
        <v>44964</v>
      </c>
      <c r="W202" s="32" t="s">
        <v>79</v>
      </c>
      <c r="X202" s="32" t="s">
        <v>52</v>
      </c>
      <c r="Y202" s="32" t="s">
        <v>53</v>
      </c>
      <c r="Z202" s="34">
        <v>44648</v>
      </c>
      <c r="AA202" s="34">
        <v>44673</v>
      </c>
      <c r="AB202" s="32" t="s">
        <v>52</v>
      </c>
      <c r="AC202" s="32" t="s">
        <v>44</v>
      </c>
      <c r="AD202" s="32" t="s">
        <v>2637</v>
      </c>
      <c r="AE202" s="32">
        <v>42</v>
      </c>
      <c r="AF202" s="32" t="s">
        <v>2638</v>
      </c>
      <c r="AG202" s="32" t="s">
        <v>45</v>
      </c>
      <c r="AH202" s="38" t="s">
        <v>46</v>
      </c>
      <c r="AI202" s="33">
        <v>1</v>
      </c>
      <c r="AJ202" s="35">
        <v>111.52</v>
      </c>
      <c r="AK202" s="35">
        <v>88.85</v>
      </c>
      <c r="AL202" s="35">
        <v>42.86</v>
      </c>
      <c r="AN202" s="19"/>
      <c r="AP202" s="14">
        <f t="shared" si="3"/>
        <v>0.79726027397260268</v>
      </c>
    </row>
    <row r="203" spans="1:60" x14ac:dyDescent="0.25">
      <c r="A203" s="32">
        <v>2020</v>
      </c>
      <c r="B203" s="32">
        <v>0.5</v>
      </c>
      <c r="C203" s="36">
        <v>35.47</v>
      </c>
      <c r="D203" s="36">
        <v>64.47</v>
      </c>
      <c r="E203" s="36">
        <v>18.420000000000002</v>
      </c>
      <c r="F203" s="32">
        <v>0</v>
      </c>
      <c r="G203" s="32">
        <v>0</v>
      </c>
      <c r="H203" s="32">
        <v>0</v>
      </c>
      <c r="I203" s="32">
        <v>0</v>
      </c>
      <c r="J203" s="37">
        <v>99.94</v>
      </c>
      <c r="K203" s="32">
        <v>10773298</v>
      </c>
      <c r="L203" s="32" t="s">
        <v>135</v>
      </c>
      <c r="M203" s="32">
        <v>3897</v>
      </c>
      <c r="N203" s="32" t="s">
        <v>136</v>
      </c>
      <c r="O203" s="32" t="s">
        <v>48</v>
      </c>
      <c r="P203" s="32" t="s">
        <v>49</v>
      </c>
      <c r="Q203" s="32" t="s">
        <v>40</v>
      </c>
      <c r="R203" s="32" t="s">
        <v>50</v>
      </c>
      <c r="S203" s="54" t="s">
        <v>95</v>
      </c>
      <c r="T203" s="32">
        <v>15926</v>
      </c>
      <c r="U203" s="34">
        <v>44994</v>
      </c>
      <c r="V203" s="34">
        <v>44986</v>
      </c>
      <c r="W203" s="32" t="s">
        <v>96</v>
      </c>
      <c r="X203" s="32" t="s">
        <v>52</v>
      </c>
      <c r="Y203" s="32" t="s">
        <v>53</v>
      </c>
      <c r="Z203" s="34">
        <v>43873</v>
      </c>
      <c r="AA203" s="34">
        <v>43992</v>
      </c>
      <c r="AB203" s="32" t="s">
        <v>52</v>
      </c>
      <c r="AC203" s="32" t="s">
        <v>44</v>
      </c>
      <c r="AD203" s="32" t="s">
        <v>137</v>
      </c>
      <c r="AE203" s="32">
        <v>42</v>
      </c>
      <c r="AF203" s="32" t="s">
        <v>138</v>
      </c>
      <c r="AG203" s="32" t="s">
        <v>45</v>
      </c>
      <c r="AH203" s="38" t="s">
        <v>46</v>
      </c>
      <c r="AI203" s="33">
        <v>1</v>
      </c>
      <c r="AJ203" s="35">
        <v>77.31</v>
      </c>
      <c r="AK203" s="35">
        <v>88.81</v>
      </c>
      <c r="AL203" s="35">
        <v>42.82</v>
      </c>
      <c r="AM203" s="15" t="s">
        <v>2734</v>
      </c>
      <c r="AN203" s="56" t="s">
        <v>2736</v>
      </c>
      <c r="AP203" s="14">
        <f t="shared" si="3"/>
        <v>2.7232876712328768</v>
      </c>
    </row>
    <row r="204" spans="1:60" x14ac:dyDescent="0.25">
      <c r="A204" s="32">
        <v>2020</v>
      </c>
      <c r="B204" s="32">
        <v>0.4</v>
      </c>
      <c r="C204" s="36">
        <v>35.47</v>
      </c>
      <c r="D204" s="36">
        <v>64.47</v>
      </c>
      <c r="E204" s="36">
        <v>18.420000000000002</v>
      </c>
      <c r="F204" s="32">
        <v>0</v>
      </c>
      <c r="G204" s="32">
        <v>0</v>
      </c>
      <c r="H204" s="32">
        <v>0</v>
      </c>
      <c r="I204" s="32">
        <v>0</v>
      </c>
      <c r="J204" s="37">
        <v>99.94</v>
      </c>
      <c r="K204" s="32">
        <v>11177680</v>
      </c>
      <c r="L204" s="32" t="s">
        <v>1237</v>
      </c>
      <c r="M204" s="32">
        <v>2663</v>
      </c>
      <c r="N204" s="32" t="s">
        <v>1238</v>
      </c>
      <c r="O204" s="32" t="s">
        <v>48</v>
      </c>
      <c r="P204" s="32" t="s">
        <v>49</v>
      </c>
      <c r="Q204" s="32" t="s">
        <v>40</v>
      </c>
      <c r="R204" s="32" t="s">
        <v>50</v>
      </c>
      <c r="S204" s="54" t="s">
        <v>560</v>
      </c>
      <c r="T204" s="32">
        <v>15880</v>
      </c>
      <c r="U204" s="34">
        <v>45043</v>
      </c>
      <c r="V204" s="34">
        <v>45040</v>
      </c>
      <c r="W204" s="32" t="s">
        <v>108</v>
      </c>
      <c r="X204" s="32" t="s">
        <v>52</v>
      </c>
      <c r="Y204" s="32" t="s">
        <v>53</v>
      </c>
      <c r="Z204" s="34">
        <v>43839</v>
      </c>
      <c r="AA204" s="34">
        <v>44174</v>
      </c>
      <c r="AB204" s="32" t="s">
        <v>52</v>
      </c>
      <c r="AC204" s="32" t="s">
        <v>44</v>
      </c>
      <c r="AD204" s="32" t="s">
        <v>1239</v>
      </c>
      <c r="AE204" s="32">
        <v>42</v>
      </c>
      <c r="AF204" s="32" t="s">
        <v>1240</v>
      </c>
      <c r="AG204" s="32" t="s">
        <v>45</v>
      </c>
      <c r="AH204" s="38" t="s">
        <v>46</v>
      </c>
      <c r="AI204" s="33">
        <v>1</v>
      </c>
      <c r="AJ204" s="35">
        <v>62.5</v>
      </c>
      <c r="AK204" s="35">
        <v>88.81</v>
      </c>
      <c r="AL204" s="35">
        <v>42.82</v>
      </c>
      <c r="AN204" s="19"/>
      <c r="AP204" s="14">
        <f t="shared" si="3"/>
        <v>2.3726027397260272</v>
      </c>
    </row>
    <row r="205" spans="1:60" x14ac:dyDescent="0.25">
      <c r="A205" s="32">
        <v>2020</v>
      </c>
      <c r="B205" s="32">
        <v>0.4</v>
      </c>
      <c r="C205" s="36">
        <v>35.47</v>
      </c>
      <c r="D205" s="36">
        <v>64.47</v>
      </c>
      <c r="E205" s="36">
        <v>18.420000000000002</v>
      </c>
      <c r="F205" s="32">
        <v>0</v>
      </c>
      <c r="G205" s="32">
        <v>0</v>
      </c>
      <c r="H205" s="32">
        <v>0</v>
      </c>
      <c r="I205" s="32">
        <v>0</v>
      </c>
      <c r="J205" s="37">
        <v>99.94</v>
      </c>
      <c r="K205" s="32">
        <v>10670935</v>
      </c>
      <c r="L205" s="32" t="s">
        <v>1416</v>
      </c>
      <c r="M205" s="32">
        <v>4908</v>
      </c>
      <c r="N205" s="32" t="s">
        <v>1417</v>
      </c>
      <c r="O205" s="32" t="s">
        <v>107</v>
      </c>
      <c r="P205" s="32" t="s">
        <v>39</v>
      </c>
      <c r="Q205" s="32" t="s">
        <v>40</v>
      </c>
      <c r="R205" s="32" t="s">
        <v>105</v>
      </c>
      <c r="S205" s="54" t="s">
        <v>750</v>
      </c>
      <c r="T205" s="32">
        <v>17407</v>
      </c>
      <c r="U205" s="34">
        <v>44984</v>
      </c>
      <c r="V205" s="34">
        <v>44979</v>
      </c>
      <c r="W205" s="32" t="s">
        <v>69</v>
      </c>
      <c r="X205" s="32" t="s">
        <v>52</v>
      </c>
      <c r="Y205" s="32" t="s">
        <v>53</v>
      </c>
      <c r="Z205" s="34">
        <v>44110</v>
      </c>
      <c r="AA205" s="34">
        <v>44208</v>
      </c>
      <c r="AB205" s="32" t="s">
        <v>52</v>
      </c>
      <c r="AC205" s="32" t="s">
        <v>44</v>
      </c>
      <c r="AD205" s="32" t="s">
        <v>1418</v>
      </c>
      <c r="AE205" s="32">
        <v>42</v>
      </c>
      <c r="AF205" s="32" t="s">
        <v>1419</v>
      </c>
      <c r="AG205" s="32" t="s">
        <v>45</v>
      </c>
      <c r="AH205" s="38" t="s">
        <v>46</v>
      </c>
      <c r="AI205" s="33">
        <v>1</v>
      </c>
      <c r="AJ205" s="35">
        <v>70.64</v>
      </c>
      <c r="AK205" s="35">
        <v>88.81</v>
      </c>
      <c r="AL205" s="35">
        <v>42.82</v>
      </c>
      <c r="AN205" s="19"/>
      <c r="AP205" s="14">
        <f t="shared" si="3"/>
        <v>2.1123287671232878</v>
      </c>
    </row>
    <row r="206" spans="1:60" x14ac:dyDescent="0.25">
      <c r="A206" s="32">
        <v>2021</v>
      </c>
      <c r="B206" s="32">
        <v>0.5</v>
      </c>
      <c r="C206" s="36">
        <v>35.47</v>
      </c>
      <c r="D206" s="36">
        <v>64.47</v>
      </c>
      <c r="E206" s="36">
        <v>18.420000000000002</v>
      </c>
      <c r="F206" s="32">
        <v>0</v>
      </c>
      <c r="G206" s="32">
        <v>0</v>
      </c>
      <c r="H206" s="32">
        <v>0</v>
      </c>
      <c r="I206" s="32">
        <v>0</v>
      </c>
      <c r="J206" s="37">
        <v>99.94</v>
      </c>
      <c r="K206" s="32">
        <v>7124423</v>
      </c>
      <c r="L206" s="32" t="s">
        <v>1791</v>
      </c>
      <c r="M206" s="32">
        <v>8608</v>
      </c>
      <c r="N206" s="32">
        <v>3823901</v>
      </c>
      <c r="O206" s="32" t="s">
        <v>258</v>
      </c>
      <c r="P206" s="32" t="s">
        <v>49</v>
      </c>
      <c r="Q206" s="32" t="s">
        <v>40</v>
      </c>
      <c r="R206" s="32" t="s">
        <v>105</v>
      </c>
      <c r="S206" s="54" t="s">
        <v>756</v>
      </c>
      <c r="T206" s="32">
        <v>23000</v>
      </c>
      <c r="U206" s="34">
        <v>44967</v>
      </c>
      <c r="V206" s="34">
        <v>44966</v>
      </c>
      <c r="W206" s="32" t="s">
        <v>537</v>
      </c>
      <c r="X206" s="32" t="s">
        <v>52</v>
      </c>
      <c r="Y206" s="32" t="s">
        <v>53</v>
      </c>
      <c r="Z206" s="34">
        <v>44344</v>
      </c>
      <c r="AA206" s="34">
        <v>44359</v>
      </c>
      <c r="AB206" s="32" t="s">
        <v>52</v>
      </c>
      <c r="AC206" s="32" t="s">
        <v>44</v>
      </c>
      <c r="AD206" s="32" t="s">
        <v>1792</v>
      </c>
      <c r="AE206" s="32">
        <v>42</v>
      </c>
      <c r="AF206" s="32" t="s">
        <v>1793</v>
      </c>
      <c r="AG206" s="32" t="s">
        <v>45</v>
      </c>
      <c r="AH206" s="38" t="s">
        <v>46</v>
      </c>
      <c r="AI206" s="33">
        <v>1</v>
      </c>
      <c r="AJ206" s="35">
        <v>80</v>
      </c>
      <c r="AK206" s="35">
        <v>88.81</v>
      </c>
      <c r="AL206" s="35">
        <v>42.82</v>
      </c>
      <c r="AN206" s="19"/>
      <c r="AP206" s="14">
        <f t="shared" si="3"/>
        <v>1.6630136986301369</v>
      </c>
    </row>
    <row r="207" spans="1:60" x14ac:dyDescent="0.25">
      <c r="A207" s="32">
        <v>2021</v>
      </c>
      <c r="B207" s="32">
        <v>1</v>
      </c>
      <c r="C207" s="36">
        <v>35.47</v>
      </c>
      <c r="D207" s="36">
        <v>64.47</v>
      </c>
      <c r="E207" s="36">
        <v>18.420000000000002</v>
      </c>
      <c r="F207" s="32">
        <v>0</v>
      </c>
      <c r="G207" s="32">
        <v>0</v>
      </c>
      <c r="H207" s="32">
        <v>0</v>
      </c>
      <c r="I207" s="32">
        <v>0</v>
      </c>
      <c r="J207" s="37">
        <v>99.94</v>
      </c>
      <c r="K207" s="32">
        <v>7568309</v>
      </c>
      <c r="L207" s="32" t="s">
        <v>1714</v>
      </c>
      <c r="M207" s="32">
        <v>6004</v>
      </c>
      <c r="N207" s="32">
        <v>66382201</v>
      </c>
      <c r="O207" s="32" t="s">
        <v>107</v>
      </c>
      <c r="P207" s="32" t="s">
        <v>39</v>
      </c>
      <c r="Q207" s="32" t="s">
        <v>40</v>
      </c>
      <c r="R207" s="32" t="s">
        <v>105</v>
      </c>
      <c r="S207" s="54" t="s">
        <v>750</v>
      </c>
      <c r="T207" s="32">
        <v>13406</v>
      </c>
      <c r="U207" s="34">
        <v>45007</v>
      </c>
      <c r="V207" s="34">
        <v>45000</v>
      </c>
      <c r="W207" s="32" t="s">
        <v>86</v>
      </c>
      <c r="X207" s="32" t="s">
        <v>52</v>
      </c>
      <c r="Y207" s="32" t="s">
        <v>53</v>
      </c>
      <c r="Z207" s="34">
        <v>44424</v>
      </c>
      <c r="AA207" s="34">
        <v>44440</v>
      </c>
      <c r="AB207" s="32" t="s">
        <v>52</v>
      </c>
      <c r="AC207" s="32" t="s">
        <v>44</v>
      </c>
      <c r="AD207" s="32" t="s">
        <v>1715</v>
      </c>
      <c r="AE207" s="32">
        <v>42</v>
      </c>
      <c r="AF207" s="32" t="s">
        <v>1716</v>
      </c>
      <c r="AG207" s="32" t="s">
        <v>45</v>
      </c>
      <c r="AH207" s="38" t="s">
        <v>46</v>
      </c>
      <c r="AI207" s="33">
        <v>1</v>
      </c>
      <c r="AJ207" s="35">
        <v>203</v>
      </c>
      <c r="AK207" s="35">
        <v>88.53</v>
      </c>
      <c r="AL207" s="35">
        <v>42.54</v>
      </c>
      <c r="AN207" s="19"/>
      <c r="AO207" s="12"/>
      <c r="AP207" s="14">
        <f t="shared" si="3"/>
        <v>1.5342465753424657</v>
      </c>
      <c r="AQ207" s="12"/>
      <c r="AR207" s="12"/>
      <c r="AS207" s="12"/>
      <c r="AT207" s="12"/>
      <c r="AU207" s="12"/>
      <c r="AV207" s="12"/>
      <c r="AW207" s="12"/>
      <c r="AX207" s="12"/>
      <c r="AY207" s="12"/>
      <c r="AZ207" s="12"/>
      <c r="BA207" s="12"/>
      <c r="BB207" s="12"/>
      <c r="BC207" s="12"/>
      <c r="BD207" s="12"/>
      <c r="BE207" s="12"/>
      <c r="BF207" s="12"/>
      <c r="BG207" s="12"/>
      <c r="BH207" s="12"/>
    </row>
    <row r="208" spans="1:60" x14ac:dyDescent="0.25">
      <c r="A208" s="32">
        <v>2022</v>
      </c>
      <c r="B208" s="32">
        <v>0.4</v>
      </c>
      <c r="C208" s="36">
        <v>35.47</v>
      </c>
      <c r="D208" s="36">
        <v>64.47</v>
      </c>
      <c r="E208" s="36">
        <v>18.420000000000002</v>
      </c>
      <c r="F208" s="32">
        <v>0</v>
      </c>
      <c r="G208" s="32">
        <v>0</v>
      </c>
      <c r="H208" s="32">
        <v>0</v>
      </c>
      <c r="I208" s="32">
        <v>0</v>
      </c>
      <c r="J208" s="37">
        <v>99.94</v>
      </c>
      <c r="K208" s="32">
        <v>2744468</v>
      </c>
      <c r="L208" s="32" t="s">
        <v>675</v>
      </c>
      <c r="M208" s="32">
        <v>6004</v>
      </c>
      <c r="N208" s="32">
        <v>66357901</v>
      </c>
      <c r="O208" s="32" t="s">
        <v>107</v>
      </c>
      <c r="P208" s="32" t="s">
        <v>39</v>
      </c>
      <c r="Q208" s="32" t="s">
        <v>40</v>
      </c>
      <c r="R208" s="32" t="s">
        <v>105</v>
      </c>
      <c r="S208" s="54" t="s">
        <v>196</v>
      </c>
      <c r="T208" s="32">
        <v>18061</v>
      </c>
      <c r="U208" s="34">
        <v>44998</v>
      </c>
      <c r="V208" s="34">
        <v>44996</v>
      </c>
      <c r="W208" s="32" t="s">
        <v>86</v>
      </c>
      <c r="X208" s="32" t="s">
        <v>52</v>
      </c>
      <c r="Y208" s="32" t="s">
        <v>53</v>
      </c>
      <c r="Z208" s="34">
        <v>44531</v>
      </c>
      <c r="AA208" s="34">
        <v>44554</v>
      </c>
      <c r="AB208" s="32" t="s">
        <v>52</v>
      </c>
      <c r="AC208" s="32" t="s">
        <v>44</v>
      </c>
      <c r="AD208" s="32" t="s">
        <v>676</v>
      </c>
      <c r="AE208" s="32">
        <v>42</v>
      </c>
      <c r="AF208" s="32" t="s">
        <v>677</v>
      </c>
      <c r="AG208" s="32" t="s">
        <v>45</v>
      </c>
      <c r="AH208" s="38" t="s">
        <v>46</v>
      </c>
      <c r="AI208" s="33">
        <v>1</v>
      </c>
      <c r="AJ208" s="35">
        <v>81.2</v>
      </c>
      <c r="AK208" s="35">
        <v>88.53</v>
      </c>
      <c r="AL208" s="35">
        <v>42.54</v>
      </c>
      <c r="AM208" s="15" t="s">
        <v>2734</v>
      </c>
      <c r="AN208" s="56" t="s">
        <v>2736</v>
      </c>
      <c r="AP208" s="14">
        <f t="shared" si="3"/>
        <v>1.210958904109589</v>
      </c>
    </row>
    <row r="209" spans="1:60" x14ac:dyDescent="0.25">
      <c r="A209" s="32">
        <v>2020</v>
      </c>
      <c r="B209" s="32">
        <v>1.1000000000000001</v>
      </c>
      <c r="C209" s="36">
        <v>35.47</v>
      </c>
      <c r="D209" s="36">
        <v>64.47</v>
      </c>
      <c r="E209" s="36">
        <v>18.420000000000002</v>
      </c>
      <c r="F209" s="32">
        <v>0</v>
      </c>
      <c r="G209" s="32">
        <v>0</v>
      </c>
      <c r="H209" s="32">
        <v>0</v>
      </c>
      <c r="I209" s="32">
        <v>0</v>
      </c>
      <c r="J209" s="37">
        <v>99.94</v>
      </c>
      <c r="K209" s="32">
        <v>11158416</v>
      </c>
      <c r="L209" s="32" t="s">
        <v>1521</v>
      </c>
      <c r="M209" s="32">
        <v>8081</v>
      </c>
      <c r="N209" s="32">
        <v>42740904</v>
      </c>
      <c r="O209" s="32" t="s">
        <v>48</v>
      </c>
      <c r="P209" s="32" t="s">
        <v>49</v>
      </c>
      <c r="Q209" s="32" t="s">
        <v>40</v>
      </c>
      <c r="R209" s="32" t="s">
        <v>50</v>
      </c>
      <c r="S209" s="54" t="s">
        <v>756</v>
      </c>
      <c r="T209" s="32">
        <v>14807</v>
      </c>
      <c r="U209" s="34">
        <v>45041</v>
      </c>
      <c r="V209" s="34">
        <v>45037</v>
      </c>
      <c r="W209" s="32" t="s">
        <v>130</v>
      </c>
      <c r="X209" s="32" t="s">
        <v>52</v>
      </c>
      <c r="Y209" s="32" t="s">
        <v>53</v>
      </c>
      <c r="Z209" s="34">
        <v>44035</v>
      </c>
      <c r="AA209" s="34">
        <v>44100</v>
      </c>
      <c r="AB209" s="32" t="s">
        <v>52</v>
      </c>
      <c r="AC209" s="32" t="s">
        <v>44</v>
      </c>
      <c r="AD209" s="32" t="s">
        <v>1522</v>
      </c>
      <c r="AE209" s="32">
        <v>42</v>
      </c>
      <c r="AF209" s="32" t="s">
        <v>1523</v>
      </c>
      <c r="AG209" s="32" t="s">
        <v>45</v>
      </c>
      <c r="AH209" s="38" t="s">
        <v>46</v>
      </c>
      <c r="AI209" s="33">
        <v>1</v>
      </c>
      <c r="AJ209" s="35">
        <v>161.04</v>
      </c>
      <c r="AK209" s="35">
        <v>88.39</v>
      </c>
      <c r="AL209" s="35">
        <v>42.4</v>
      </c>
      <c r="AN209" s="19"/>
      <c r="AP209" s="14">
        <f t="shared" si="3"/>
        <v>2.5671232876712327</v>
      </c>
    </row>
    <row r="210" spans="1:60" x14ac:dyDescent="0.25">
      <c r="A210" s="32">
        <v>2022</v>
      </c>
      <c r="B210" s="32">
        <v>0.5</v>
      </c>
      <c r="C210" s="36">
        <v>35.47</v>
      </c>
      <c r="D210" s="36">
        <v>64.47</v>
      </c>
      <c r="E210" s="36">
        <v>18.420000000000002</v>
      </c>
      <c r="F210" s="32">
        <v>0</v>
      </c>
      <c r="G210" s="32">
        <v>0</v>
      </c>
      <c r="H210" s="32">
        <v>0</v>
      </c>
      <c r="I210" s="32">
        <v>0</v>
      </c>
      <c r="J210" s="37">
        <v>99.94</v>
      </c>
      <c r="K210" s="32">
        <v>3157443</v>
      </c>
      <c r="L210" s="32" t="s">
        <v>2693</v>
      </c>
      <c r="M210" s="32">
        <v>9694</v>
      </c>
      <c r="N210" s="32" t="s">
        <v>2694</v>
      </c>
      <c r="O210" s="32" t="s">
        <v>48</v>
      </c>
      <c r="P210" s="32" t="s">
        <v>49</v>
      </c>
      <c r="Q210" s="32" t="s">
        <v>40</v>
      </c>
      <c r="R210" s="32" t="s">
        <v>50</v>
      </c>
      <c r="S210" s="54" t="s">
        <v>756</v>
      </c>
      <c r="T210" s="32">
        <v>8815</v>
      </c>
      <c r="U210" s="34">
        <v>45040</v>
      </c>
      <c r="V210" s="34">
        <v>45026</v>
      </c>
      <c r="W210" s="32" t="s">
        <v>99</v>
      </c>
      <c r="X210" s="32" t="s">
        <v>52</v>
      </c>
      <c r="Y210" s="32" t="s">
        <v>53</v>
      </c>
      <c r="Z210" s="34">
        <v>44707</v>
      </c>
      <c r="AA210" s="34">
        <v>44742</v>
      </c>
      <c r="AB210" s="32" t="s">
        <v>52</v>
      </c>
      <c r="AC210" s="32" t="s">
        <v>44</v>
      </c>
      <c r="AD210" s="32" t="s">
        <v>2695</v>
      </c>
      <c r="AE210" s="32">
        <v>42</v>
      </c>
      <c r="AF210" s="32" t="s">
        <v>2696</v>
      </c>
      <c r="AG210" s="32" t="s">
        <v>45</v>
      </c>
      <c r="AH210" s="38">
        <v>1</v>
      </c>
      <c r="AI210" s="33">
        <v>1</v>
      </c>
      <c r="AJ210" s="35">
        <v>71.83</v>
      </c>
      <c r="AK210" s="35">
        <v>88.35</v>
      </c>
      <c r="AL210" s="35">
        <v>42.36</v>
      </c>
      <c r="AP210" s="14">
        <f t="shared" si="3"/>
        <v>0.77808219178082194</v>
      </c>
    </row>
    <row r="211" spans="1:60" x14ac:dyDescent="0.25">
      <c r="A211" s="32">
        <v>2021</v>
      </c>
      <c r="B211" s="32">
        <v>0.4</v>
      </c>
      <c r="C211" s="36">
        <v>35.47</v>
      </c>
      <c r="D211" s="36">
        <v>64.47</v>
      </c>
      <c r="E211" s="36">
        <v>18.420000000000002</v>
      </c>
      <c r="F211" s="32">
        <v>0</v>
      </c>
      <c r="G211" s="32">
        <v>0</v>
      </c>
      <c r="H211" s="32">
        <v>0</v>
      </c>
      <c r="I211" s="32">
        <v>0</v>
      </c>
      <c r="J211" s="37">
        <v>99.94</v>
      </c>
      <c r="K211" s="32">
        <v>7608539</v>
      </c>
      <c r="L211" s="32" t="s">
        <v>366</v>
      </c>
      <c r="M211" s="32">
        <v>3567</v>
      </c>
      <c r="N211" s="32" t="s">
        <v>367</v>
      </c>
      <c r="O211" s="32" t="s">
        <v>107</v>
      </c>
      <c r="P211" s="32" t="s">
        <v>39</v>
      </c>
      <c r="Q211" s="32" t="s">
        <v>40</v>
      </c>
      <c r="R211" s="32" t="s">
        <v>105</v>
      </c>
      <c r="S211" s="54" t="s">
        <v>193</v>
      </c>
      <c r="T211" s="32">
        <v>21609</v>
      </c>
      <c r="U211" s="34">
        <v>45012</v>
      </c>
      <c r="V211" s="34">
        <v>45005</v>
      </c>
      <c r="W211" s="32" t="s">
        <v>99</v>
      </c>
      <c r="X211" s="32" t="s">
        <v>52</v>
      </c>
      <c r="Y211" s="32" t="s">
        <v>53</v>
      </c>
      <c r="Z211" s="34">
        <v>44286</v>
      </c>
      <c r="AA211" s="34">
        <v>44331</v>
      </c>
      <c r="AB211" s="32" t="s">
        <v>52</v>
      </c>
      <c r="AC211" s="32" t="s">
        <v>44</v>
      </c>
      <c r="AD211" s="32" t="s">
        <v>368</v>
      </c>
      <c r="AE211" s="32">
        <v>42</v>
      </c>
      <c r="AF211" s="32" t="s">
        <v>369</v>
      </c>
      <c r="AG211" s="32" t="s">
        <v>45</v>
      </c>
      <c r="AH211" s="38" t="s">
        <v>46</v>
      </c>
      <c r="AI211" s="33">
        <v>1</v>
      </c>
      <c r="AJ211" s="35">
        <v>60</v>
      </c>
      <c r="AK211" s="35">
        <v>88.21</v>
      </c>
      <c r="AL211" s="35">
        <v>42.22</v>
      </c>
      <c r="AM211" s="15" t="s">
        <v>2734</v>
      </c>
      <c r="AN211" s="56" t="s">
        <v>2736</v>
      </c>
      <c r="AP211" s="14">
        <f t="shared" si="3"/>
        <v>1.8465753424657534</v>
      </c>
    </row>
    <row r="212" spans="1:60" x14ac:dyDescent="0.25">
      <c r="A212" s="32">
        <v>2020</v>
      </c>
      <c r="B212" s="32">
        <v>0.4</v>
      </c>
      <c r="C212" s="36">
        <v>35.47</v>
      </c>
      <c r="D212" s="36">
        <v>64.47</v>
      </c>
      <c r="E212" s="36">
        <v>18.420000000000002</v>
      </c>
      <c r="F212" s="32">
        <v>0</v>
      </c>
      <c r="G212" s="32">
        <v>0</v>
      </c>
      <c r="H212" s="32">
        <v>0</v>
      </c>
      <c r="I212" s="32">
        <v>0</v>
      </c>
      <c r="J212" s="37">
        <v>99.94</v>
      </c>
      <c r="K212" s="32">
        <v>10754403</v>
      </c>
      <c r="L212" s="32" t="s">
        <v>1335</v>
      </c>
      <c r="M212" s="32">
        <v>20554</v>
      </c>
      <c r="N212" s="32">
        <v>51939603</v>
      </c>
      <c r="O212" s="32" t="s">
        <v>107</v>
      </c>
      <c r="P212" s="32" t="s">
        <v>39</v>
      </c>
      <c r="Q212" s="32" t="s">
        <v>40</v>
      </c>
      <c r="R212" s="32" t="s">
        <v>105</v>
      </c>
      <c r="S212" s="54" t="s">
        <v>750</v>
      </c>
      <c r="T212" s="32">
        <v>15650</v>
      </c>
      <c r="U212" s="34">
        <v>44992</v>
      </c>
      <c r="V212" s="34">
        <v>44992</v>
      </c>
      <c r="W212" s="32" t="s">
        <v>58</v>
      </c>
      <c r="X212" s="32" t="s">
        <v>52</v>
      </c>
      <c r="Y212" s="32" t="s">
        <v>53</v>
      </c>
      <c r="Z212" s="34">
        <v>44180</v>
      </c>
      <c r="AA212" s="34">
        <v>44273</v>
      </c>
      <c r="AB212" s="32" t="s">
        <v>52</v>
      </c>
      <c r="AC212" s="32" t="s">
        <v>44</v>
      </c>
      <c r="AD212" s="32" t="s">
        <v>1336</v>
      </c>
      <c r="AE212" s="32">
        <v>42</v>
      </c>
      <c r="AF212" s="32" t="s">
        <v>1337</v>
      </c>
      <c r="AG212" s="32" t="s">
        <v>45</v>
      </c>
      <c r="AH212" s="38" t="s">
        <v>46</v>
      </c>
      <c r="AI212" s="33">
        <v>1</v>
      </c>
      <c r="AJ212" s="35">
        <v>57.57</v>
      </c>
      <c r="AK212" s="35">
        <v>88.16</v>
      </c>
      <c r="AL212" s="35">
        <v>42.17</v>
      </c>
      <c r="AN212" s="19"/>
      <c r="AP212" s="14">
        <f t="shared" si="3"/>
        <v>1.9698630136986301</v>
      </c>
    </row>
    <row r="213" spans="1:60" s="12" customFormat="1" x14ac:dyDescent="0.25">
      <c r="A213" s="32">
        <v>2019</v>
      </c>
      <c r="B213" s="32">
        <v>0.6</v>
      </c>
      <c r="C213" s="36">
        <v>35.47</v>
      </c>
      <c r="D213" s="36">
        <v>64.47</v>
      </c>
      <c r="E213" s="36">
        <v>18.420000000000002</v>
      </c>
      <c r="F213" s="32">
        <v>0</v>
      </c>
      <c r="G213" s="32">
        <v>0</v>
      </c>
      <c r="H213" s="32">
        <v>0</v>
      </c>
      <c r="I213" s="32">
        <v>0</v>
      </c>
      <c r="J213" s="37">
        <v>99.94</v>
      </c>
      <c r="K213" s="32">
        <v>14317798</v>
      </c>
      <c r="L213" s="32" t="s">
        <v>806</v>
      </c>
      <c r="M213" s="32">
        <v>6183</v>
      </c>
      <c r="N213" s="32" t="s">
        <v>807</v>
      </c>
      <c r="O213" s="32" t="s">
        <v>107</v>
      </c>
      <c r="P213" s="32" t="s">
        <v>39</v>
      </c>
      <c r="Q213" s="32" t="s">
        <v>40</v>
      </c>
      <c r="R213" s="32" t="s">
        <v>105</v>
      </c>
      <c r="S213" s="54" t="s">
        <v>750</v>
      </c>
      <c r="T213" s="32">
        <v>22191</v>
      </c>
      <c r="U213" s="34">
        <v>45044</v>
      </c>
      <c r="V213" s="34">
        <v>45043</v>
      </c>
      <c r="W213" s="32" t="s">
        <v>222</v>
      </c>
      <c r="X213" s="32" t="s">
        <v>52</v>
      </c>
      <c r="Y213" s="32" t="s">
        <v>53</v>
      </c>
      <c r="Z213" s="34">
        <v>43550</v>
      </c>
      <c r="AA213" s="34">
        <v>43971</v>
      </c>
      <c r="AB213" s="32" t="s">
        <v>52</v>
      </c>
      <c r="AC213" s="32" t="s">
        <v>44</v>
      </c>
      <c r="AD213" s="32" t="s">
        <v>808</v>
      </c>
      <c r="AE213" s="32">
        <v>42</v>
      </c>
      <c r="AF213" s="32" t="s">
        <v>809</v>
      </c>
      <c r="AG213" s="32" t="s">
        <v>45</v>
      </c>
      <c r="AH213" s="38" t="s">
        <v>46</v>
      </c>
      <c r="AI213" s="33">
        <v>1</v>
      </c>
      <c r="AJ213" s="35">
        <v>118.95</v>
      </c>
      <c r="AK213" s="35">
        <v>88.02</v>
      </c>
      <c r="AL213" s="35">
        <v>42.03</v>
      </c>
      <c r="AM213" s="15"/>
      <c r="AN213" s="19"/>
      <c r="AO213"/>
      <c r="AP213" s="14">
        <f t="shared" si="3"/>
        <v>2.9369863013698629</v>
      </c>
      <c r="AQ213"/>
      <c r="AR213"/>
      <c r="AS213"/>
      <c r="AT213"/>
      <c r="AU213"/>
      <c r="AV213"/>
      <c r="AW213"/>
      <c r="AX213"/>
      <c r="AY213"/>
      <c r="AZ213"/>
      <c r="BA213"/>
      <c r="BB213"/>
      <c r="BC213"/>
      <c r="BD213"/>
      <c r="BE213"/>
      <c r="BF213"/>
      <c r="BG213"/>
      <c r="BH213"/>
    </row>
    <row r="214" spans="1:60" x14ac:dyDescent="0.25">
      <c r="A214" s="32">
        <v>2020</v>
      </c>
      <c r="B214" s="32">
        <v>0.4</v>
      </c>
      <c r="C214" s="36">
        <v>35.47</v>
      </c>
      <c r="D214" s="36">
        <v>64.47</v>
      </c>
      <c r="E214" s="36">
        <v>18.420000000000002</v>
      </c>
      <c r="F214" s="32">
        <v>0</v>
      </c>
      <c r="G214" s="32">
        <v>0</v>
      </c>
      <c r="H214" s="32">
        <v>0</v>
      </c>
      <c r="I214" s="32">
        <v>0</v>
      </c>
      <c r="J214" s="37">
        <v>99.94</v>
      </c>
      <c r="K214" s="32">
        <v>10604338</v>
      </c>
      <c r="L214" s="32" t="s">
        <v>1159</v>
      </c>
      <c r="M214" s="32">
        <v>1471</v>
      </c>
      <c r="N214" s="32">
        <v>4261863</v>
      </c>
      <c r="O214" s="32" t="s">
        <v>48</v>
      </c>
      <c r="P214" s="32" t="s">
        <v>49</v>
      </c>
      <c r="Q214" s="32" t="s">
        <v>40</v>
      </c>
      <c r="R214" s="32" t="s">
        <v>50</v>
      </c>
      <c r="S214" s="54" t="s">
        <v>560</v>
      </c>
      <c r="T214" s="32">
        <v>19415</v>
      </c>
      <c r="U214" s="34">
        <v>44977</v>
      </c>
      <c r="V214" s="34">
        <v>44971</v>
      </c>
      <c r="W214" s="32" t="s">
        <v>102</v>
      </c>
      <c r="X214" s="32" t="s">
        <v>52</v>
      </c>
      <c r="Y214" s="32" t="s">
        <v>53</v>
      </c>
      <c r="Z214" s="34">
        <v>44032</v>
      </c>
      <c r="AA214" s="34">
        <v>44195</v>
      </c>
      <c r="AB214" s="32" t="s">
        <v>52</v>
      </c>
      <c r="AC214" s="32" t="s">
        <v>44</v>
      </c>
      <c r="AD214" s="32" t="s">
        <v>129</v>
      </c>
      <c r="AE214" s="32">
        <v>42</v>
      </c>
      <c r="AF214" s="32" t="s">
        <v>1160</v>
      </c>
      <c r="AG214" s="32" t="s">
        <v>45</v>
      </c>
      <c r="AH214" s="38" t="s">
        <v>46</v>
      </c>
      <c r="AI214" s="33">
        <v>1</v>
      </c>
      <c r="AJ214" s="35">
        <v>58</v>
      </c>
      <c r="AK214" s="35">
        <v>88.02</v>
      </c>
      <c r="AL214" s="35">
        <v>42.03</v>
      </c>
      <c r="AN214" s="19"/>
      <c r="AO214" s="12"/>
      <c r="AP214" s="14">
        <f t="shared" si="3"/>
        <v>2.1260273972602741</v>
      </c>
      <c r="AQ214" s="12"/>
      <c r="AR214" s="12"/>
      <c r="AS214" s="12"/>
      <c r="AT214" s="12"/>
      <c r="AU214" s="12"/>
      <c r="AV214" s="12"/>
      <c r="AW214" s="12"/>
      <c r="AX214" s="12"/>
      <c r="AY214" s="12"/>
      <c r="AZ214" s="12"/>
      <c r="BA214" s="12"/>
      <c r="BB214" s="12"/>
      <c r="BC214" s="12"/>
      <c r="BD214" s="12"/>
      <c r="BE214" s="12"/>
      <c r="BF214" s="12"/>
      <c r="BG214" s="12"/>
      <c r="BH214" s="12"/>
    </row>
    <row r="215" spans="1:60" s="12" customFormat="1" x14ac:dyDescent="0.25">
      <c r="A215" s="32">
        <v>2020</v>
      </c>
      <c r="B215" s="32">
        <v>0.4</v>
      </c>
      <c r="C215" s="36">
        <v>35.47</v>
      </c>
      <c r="D215" s="36">
        <v>64.47</v>
      </c>
      <c r="E215" s="36">
        <v>18.420000000000002</v>
      </c>
      <c r="F215" s="32">
        <v>0</v>
      </c>
      <c r="G215" s="32">
        <v>0</v>
      </c>
      <c r="H215" s="32">
        <v>0</v>
      </c>
      <c r="I215" s="32">
        <v>0</v>
      </c>
      <c r="J215" s="37">
        <v>99.94</v>
      </c>
      <c r="K215" s="32">
        <v>10833674</v>
      </c>
      <c r="L215" s="32" t="s">
        <v>940</v>
      </c>
      <c r="M215" s="32">
        <v>5100</v>
      </c>
      <c r="N215" s="32">
        <v>41449501</v>
      </c>
      <c r="O215" s="32" t="s">
        <v>107</v>
      </c>
      <c r="P215" s="32" t="s">
        <v>39</v>
      </c>
      <c r="Q215" s="32" t="s">
        <v>40</v>
      </c>
      <c r="R215" s="32" t="s">
        <v>105</v>
      </c>
      <c r="S215" s="54" t="s">
        <v>750</v>
      </c>
      <c r="T215" s="32">
        <v>27860</v>
      </c>
      <c r="U215" s="34">
        <v>45000</v>
      </c>
      <c r="V215" s="34">
        <v>45000</v>
      </c>
      <c r="W215" s="32" t="s">
        <v>72</v>
      </c>
      <c r="X215" s="32" t="s">
        <v>52</v>
      </c>
      <c r="Y215" s="32" t="s">
        <v>53</v>
      </c>
      <c r="Z215" s="34">
        <v>43819</v>
      </c>
      <c r="AA215" s="34">
        <v>43937</v>
      </c>
      <c r="AB215" s="32" t="s">
        <v>52</v>
      </c>
      <c r="AC215" s="32" t="s">
        <v>44</v>
      </c>
      <c r="AD215" s="32" t="s">
        <v>941</v>
      </c>
      <c r="AE215" s="32">
        <v>42</v>
      </c>
      <c r="AF215" s="32" t="s">
        <v>942</v>
      </c>
      <c r="AG215" s="32" t="s">
        <v>45</v>
      </c>
      <c r="AH215" s="38" t="s">
        <v>46</v>
      </c>
      <c r="AI215" s="33">
        <v>1</v>
      </c>
      <c r="AJ215" s="35">
        <v>51.83</v>
      </c>
      <c r="AK215" s="35">
        <v>87.89</v>
      </c>
      <c r="AL215" s="35">
        <v>41.9</v>
      </c>
      <c r="AM215" s="15"/>
      <c r="AN215" s="19"/>
      <c r="AO215"/>
      <c r="AP215" s="14">
        <f t="shared" si="3"/>
        <v>2.9123287671232876</v>
      </c>
      <c r="AQ215"/>
      <c r="AR215"/>
      <c r="AS215"/>
      <c r="AT215"/>
      <c r="AU215"/>
      <c r="AV215"/>
      <c r="AW215"/>
      <c r="AX215"/>
      <c r="AY215"/>
      <c r="AZ215"/>
      <c r="BA215"/>
      <c r="BB215"/>
      <c r="BC215"/>
      <c r="BD215"/>
      <c r="BE215"/>
      <c r="BF215"/>
      <c r="BG215"/>
      <c r="BH215"/>
    </row>
    <row r="216" spans="1:60" x14ac:dyDescent="0.25">
      <c r="A216" s="32">
        <v>2021</v>
      </c>
      <c r="B216" s="32">
        <v>1.1000000000000001</v>
      </c>
      <c r="C216" s="36">
        <v>35.47</v>
      </c>
      <c r="D216" s="36">
        <v>64.47</v>
      </c>
      <c r="E216" s="36">
        <v>18.420000000000002</v>
      </c>
      <c r="F216" s="32">
        <v>0</v>
      </c>
      <c r="G216" s="32">
        <v>0</v>
      </c>
      <c r="H216" s="32">
        <v>0</v>
      </c>
      <c r="I216" s="32">
        <v>0</v>
      </c>
      <c r="J216" s="37">
        <v>99.94</v>
      </c>
      <c r="K216" s="32">
        <v>7171247</v>
      </c>
      <c r="L216" s="32" t="s">
        <v>1909</v>
      </c>
      <c r="M216" s="32">
        <v>9543</v>
      </c>
      <c r="N216" s="32">
        <v>29692216</v>
      </c>
      <c r="O216" s="32" t="s">
        <v>826</v>
      </c>
      <c r="P216" s="32" t="s">
        <v>643</v>
      </c>
      <c r="Q216" s="32" t="s">
        <v>40</v>
      </c>
      <c r="R216" s="32" t="s">
        <v>70</v>
      </c>
      <c r="S216" s="54" t="s">
        <v>756</v>
      </c>
      <c r="T216" s="32">
        <v>26881</v>
      </c>
      <c r="U216" s="34">
        <v>44972</v>
      </c>
      <c r="V216" s="34">
        <v>44960</v>
      </c>
      <c r="W216" s="32" t="s">
        <v>130</v>
      </c>
      <c r="X216" s="32" t="s">
        <v>52</v>
      </c>
      <c r="Y216" s="32" t="s">
        <v>53</v>
      </c>
      <c r="Z216" s="34">
        <v>44148</v>
      </c>
      <c r="AA216" s="34">
        <v>44177</v>
      </c>
      <c r="AB216" s="32" t="s">
        <v>52</v>
      </c>
      <c r="AC216" s="32" t="s">
        <v>44</v>
      </c>
      <c r="AD216" s="32" t="s">
        <v>1910</v>
      </c>
      <c r="AE216" s="32">
        <v>42</v>
      </c>
      <c r="AF216" s="32" t="s">
        <v>1911</v>
      </c>
      <c r="AG216" s="32" t="s">
        <v>45</v>
      </c>
      <c r="AH216" s="38" t="s">
        <v>46</v>
      </c>
      <c r="AI216" s="33">
        <v>1</v>
      </c>
      <c r="AJ216" s="35">
        <v>167.66</v>
      </c>
      <c r="AK216" s="35">
        <v>87.79</v>
      </c>
      <c r="AL216" s="35">
        <v>41.8</v>
      </c>
      <c r="AN216" s="19"/>
      <c r="AP216" s="14">
        <f t="shared" si="3"/>
        <v>2.1452054794520548</v>
      </c>
    </row>
    <row r="217" spans="1:60" s="12" customFormat="1" x14ac:dyDescent="0.25">
      <c r="A217" s="32">
        <v>2022</v>
      </c>
      <c r="B217" s="32">
        <v>0.5</v>
      </c>
      <c r="C217" s="36">
        <v>35.47</v>
      </c>
      <c r="D217" s="36">
        <v>64.47</v>
      </c>
      <c r="E217" s="36">
        <v>18.420000000000002</v>
      </c>
      <c r="F217" s="32">
        <v>0</v>
      </c>
      <c r="G217" s="32">
        <v>0</v>
      </c>
      <c r="H217" s="32">
        <v>0</v>
      </c>
      <c r="I217" s="32">
        <v>0</v>
      </c>
      <c r="J217" s="37">
        <v>99.94</v>
      </c>
      <c r="K217" s="32">
        <v>3098111</v>
      </c>
      <c r="L217" s="32" t="s">
        <v>2346</v>
      </c>
      <c r="M217" s="32">
        <v>3756</v>
      </c>
      <c r="N217" s="32" t="s">
        <v>2347</v>
      </c>
      <c r="O217" s="32" t="s">
        <v>48</v>
      </c>
      <c r="P217" s="32" t="s">
        <v>49</v>
      </c>
      <c r="Q217" s="32" t="s">
        <v>40</v>
      </c>
      <c r="R217" s="32" t="s">
        <v>50</v>
      </c>
      <c r="S217" s="54" t="s">
        <v>756</v>
      </c>
      <c r="T217" s="32">
        <v>27132</v>
      </c>
      <c r="U217" s="34">
        <v>45034</v>
      </c>
      <c r="V217" s="34">
        <v>45030</v>
      </c>
      <c r="W217" s="32" t="s">
        <v>222</v>
      </c>
      <c r="X217" s="32" t="s">
        <v>52</v>
      </c>
      <c r="Y217" s="32" t="s">
        <v>53</v>
      </c>
      <c r="Z217" s="34">
        <v>44451</v>
      </c>
      <c r="AA217" s="34">
        <v>44471</v>
      </c>
      <c r="AB217" s="32" t="s">
        <v>52</v>
      </c>
      <c r="AC217" s="32" t="s">
        <v>44</v>
      </c>
      <c r="AD217" s="32" t="s">
        <v>2348</v>
      </c>
      <c r="AE217" s="32">
        <v>42</v>
      </c>
      <c r="AF217" s="32" t="s">
        <v>2349</v>
      </c>
      <c r="AG217" s="32" t="s">
        <v>45</v>
      </c>
      <c r="AH217" s="38" t="s">
        <v>46</v>
      </c>
      <c r="AI217" s="33">
        <v>1</v>
      </c>
      <c r="AJ217" s="35">
        <v>95</v>
      </c>
      <c r="AK217" s="35">
        <v>87.56</v>
      </c>
      <c r="AL217" s="35">
        <v>41.57</v>
      </c>
      <c r="AM217" s="15"/>
      <c r="AN217" s="19"/>
      <c r="AP217" s="14">
        <f t="shared" si="3"/>
        <v>1.5315068493150685</v>
      </c>
    </row>
    <row r="218" spans="1:60" x14ac:dyDescent="0.25">
      <c r="A218" s="32">
        <v>2019</v>
      </c>
      <c r="B218" s="32">
        <v>1</v>
      </c>
      <c r="C218" s="36">
        <v>35.47</v>
      </c>
      <c r="D218" s="36">
        <v>64.47</v>
      </c>
      <c r="E218" s="36">
        <v>18.420000000000002</v>
      </c>
      <c r="F218" s="32">
        <v>0</v>
      </c>
      <c r="G218" s="32">
        <v>0</v>
      </c>
      <c r="H218" s="32">
        <v>0</v>
      </c>
      <c r="I218" s="32">
        <v>0</v>
      </c>
      <c r="J218" s="37">
        <v>99.94</v>
      </c>
      <c r="K218" s="32">
        <v>13911158</v>
      </c>
      <c r="L218" s="32" t="s">
        <v>810</v>
      </c>
      <c r="M218" s="32">
        <v>4947</v>
      </c>
      <c r="N218" s="32">
        <v>20780603</v>
      </c>
      <c r="O218" s="32" t="s">
        <v>107</v>
      </c>
      <c r="P218" s="32" t="s">
        <v>39</v>
      </c>
      <c r="Q218" s="32" t="s">
        <v>40</v>
      </c>
      <c r="R218" s="32" t="s">
        <v>105</v>
      </c>
      <c r="S218" s="54" t="s">
        <v>750</v>
      </c>
      <c r="T218" s="32">
        <v>27463</v>
      </c>
      <c r="U218" s="34">
        <v>44967</v>
      </c>
      <c r="V218" s="34">
        <v>44914</v>
      </c>
      <c r="W218" s="32" t="s">
        <v>69</v>
      </c>
      <c r="X218" s="32" t="s">
        <v>52</v>
      </c>
      <c r="Y218" s="32" t="s">
        <v>53</v>
      </c>
      <c r="Z218" s="34">
        <v>43599</v>
      </c>
      <c r="AA218" s="34">
        <v>43903</v>
      </c>
      <c r="AB218" s="32" t="s">
        <v>52</v>
      </c>
      <c r="AC218" s="32" t="s">
        <v>44</v>
      </c>
      <c r="AD218" s="32" t="s">
        <v>811</v>
      </c>
      <c r="AE218" s="32">
        <v>42</v>
      </c>
      <c r="AF218" s="32" t="s">
        <v>812</v>
      </c>
      <c r="AG218" s="32" t="s">
        <v>45</v>
      </c>
      <c r="AH218" s="38" t="s">
        <v>46</v>
      </c>
      <c r="AI218" s="33">
        <v>1</v>
      </c>
      <c r="AJ218" s="35">
        <v>134.86000000000001</v>
      </c>
      <c r="AK218" s="35">
        <v>87.43</v>
      </c>
      <c r="AL218" s="35">
        <v>41.44</v>
      </c>
      <c r="AO218" s="12"/>
      <c r="AP218" s="14">
        <f t="shared" si="3"/>
        <v>2.7698630136986302</v>
      </c>
      <c r="AQ218" s="12"/>
      <c r="AR218" s="12"/>
      <c r="AS218" s="12"/>
      <c r="AT218" s="12"/>
      <c r="AU218" s="12"/>
      <c r="AV218" s="12"/>
      <c r="AW218" s="12"/>
      <c r="AX218" s="12"/>
      <c r="AY218" s="12"/>
      <c r="AZ218" s="12"/>
      <c r="BA218" s="12"/>
      <c r="BB218" s="12"/>
      <c r="BC218" s="12"/>
      <c r="BD218" s="12"/>
      <c r="BE218" s="12"/>
      <c r="BF218" s="12"/>
      <c r="BG218" s="12"/>
      <c r="BH218" s="12"/>
    </row>
    <row r="219" spans="1:60" x14ac:dyDescent="0.25">
      <c r="A219" s="32">
        <v>2020</v>
      </c>
      <c r="B219" s="32">
        <v>0.4</v>
      </c>
      <c r="C219" s="36">
        <v>35.47</v>
      </c>
      <c r="D219" s="36">
        <v>64.47</v>
      </c>
      <c r="E219" s="36">
        <v>18.420000000000002</v>
      </c>
      <c r="F219" s="32">
        <v>0</v>
      </c>
      <c r="G219" s="32">
        <v>0</v>
      </c>
      <c r="H219" s="32">
        <v>0</v>
      </c>
      <c r="I219" s="32">
        <v>0</v>
      </c>
      <c r="J219" s="37">
        <v>99.94</v>
      </c>
      <c r="K219" s="32">
        <v>10532898</v>
      </c>
      <c r="L219" s="32" t="s">
        <v>1486</v>
      </c>
      <c r="M219" s="32">
        <v>12152</v>
      </c>
      <c r="N219" s="32" t="s">
        <v>1487</v>
      </c>
      <c r="O219" s="32" t="s">
        <v>48</v>
      </c>
      <c r="P219" s="32" t="s">
        <v>49</v>
      </c>
      <c r="Q219" s="32" t="s">
        <v>40</v>
      </c>
      <c r="R219" s="32" t="s">
        <v>50</v>
      </c>
      <c r="S219" s="54" t="s">
        <v>560</v>
      </c>
      <c r="T219" s="32">
        <v>30886</v>
      </c>
      <c r="U219" s="34">
        <v>44967</v>
      </c>
      <c r="V219" s="34">
        <v>44966</v>
      </c>
      <c r="W219" s="32" t="s">
        <v>222</v>
      </c>
      <c r="X219" s="32" t="s">
        <v>52</v>
      </c>
      <c r="Y219" s="32" t="s">
        <v>53</v>
      </c>
      <c r="Z219" s="34">
        <v>43878</v>
      </c>
      <c r="AA219" s="34">
        <v>43893</v>
      </c>
      <c r="AB219" s="32" t="s">
        <v>52</v>
      </c>
      <c r="AC219" s="32" t="s">
        <v>44</v>
      </c>
      <c r="AD219" s="32" t="s">
        <v>1488</v>
      </c>
      <c r="AE219" s="32">
        <v>42</v>
      </c>
      <c r="AF219" s="32" t="s">
        <v>1489</v>
      </c>
      <c r="AG219" s="32" t="s">
        <v>45</v>
      </c>
      <c r="AH219" s="38" t="s">
        <v>46</v>
      </c>
      <c r="AI219" s="33">
        <v>1</v>
      </c>
      <c r="AJ219" s="35">
        <v>50.42</v>
      </c>
      <c r="AK219" s="35">
        <v>87.24</v>
      </c>
      <c r="AL219" s="35">
        <v>41.25</v>
      </c>
      <c r="AN219" s="19"/>
      <c r="AP219" s="14">
        <f t="shared" si="3"/>
        <v>2.9397260273972603</v>
      </c>
    </row>
    <row r="220" spans="1:60" x14ac:dyDescent="0.25">
      <c r="A220" s="32">
        <v>2020</v>
      </c>
      <c r="B220" s="32">
        <v>0.4</v>
      </c>
      <c r="C220" s="36">
        <v>35.47</v>
      </c>
      <c r="D220" s="36">
        <v>64.47</v>
      </c>
      <c r="E220" s="36">
        <v>18.420000000000002</v>
      </c>
      <c r="F220" s="32">
        <v>0</v>
      </c>
      <c r="G220" s="32">
        <v>0</v>
      </c>
      <c r="H220" s="32">
        <v>0</v>
      </c>
      <c r="I220" s="32">
        <v>0</v>
      </c>
      <c r="J220" s="37">
        <v>99.94</v>
      </c>
      <c r="K220" s="32">
        <v>10905104</v>
      </c>
      <c r="L220" s="32" t="s">
        <v>1135</v>
      </c>
      <c r="M220" s="32">
        <v>12152</v>
      </c>
      <c r="N220" s="32" t="s">
        <v>1136</v>
      </c>
      <c r="O220" s="32" t="s">
        <v>48</v>
      </c>
      <c r="P220" s="32" t="s">
        <v>49</v>
      </c>
      <c r="Q220" s="32" t="s">
        <v>40</v>
      </c>
      <c r="R220" s="32" t="s">
        <v>50</v>
      </c>
      <c r="S220" s="54" t="s">
        <v>764</v>
      </c>
      <c r="T220" s="32">
        <v>23879</v>
      </c>
      <c r="U220" s="34">
        <v>45008</v>
      </c>
      <c r="V220" s="34">
        <v>45006</v>
      </c>
      <c r="W220" s="32" t="s">
        <v>222</v>
      </c>
      <c r="X220" s="32" t="s">
        <v>52</v>
      </c>
      <c r="Y220" s="32" t="s">
        <v>53</v>
      </c>
      <c r="Z220" s="34">
        <v>43999</v>
      </c>
      <c r="AA220" s="34">
        <v>44055</v>
      </c>
      <c r="AB220" s="32" t="s">
        <v>52</v>
      </c>
      <c r="AC220" s="32" t="s">
        <v>44</v>
      </c>
      <c r="AD220" s="32" t="s">
        <v>1137</v>
      </c>
      <c r="AE220" s="32">
        <v>42</v>
      </c>
      <c r="AF220" s="32" t="s">
        <v>1138</v>
      </c>
      <c r="AG220" s="32" t="s">
        <v>45</v>
      </c>
      <c r="AH220" s="38" t="s">
        <v>46</v>
      </c>
      <c r="AI220" s="33">
        <v>1</v>
      </c>
      <c r="AJ220" s="35">
        <v>50.42</v>
      </c>
      <c r="AK220" s="35">
        <v>87.24</v>
      </c>
      <c r="AL220" s="35">
        <v>41.25</v>
      </c>
      <c r="AN220" s="19"/>
      <c r="AP220" s="14">
        <f t="shared" si="3"/>
        <v>2.6054794520547944</v>
      </c>
    </row>
    <row r="221" spans="1:60" x14ac:dyDescent="0.25">
      <c r="A221" s="32">
        <v>2022</v>
      </c>
      <c r="B221" s="32">
        <v>1</v>
      </c>
      <c r="C221" s="36">
        <v>35.47</v>
      </c>
      <c r="D221" s="36">
        <v>64.47</v>
      </c>
      <c r="E221" s="36">
        <v>18.420000000000002</v>
      </c>
      <c r="F221" s="32">
        <v>0</v>
      </c>
      <c r="G221" s="32">
        <v>0</v>
      </c>
      <c r="H221" s="32">
        <v>0</v>
      </c>
      <c r="I221" s="32">
        <v>0</v>
      </c>
      <c r="J221" s="37">
        <v>99.94</v>
      </c>
      <c r="K221" s="32">
        <v>3057360</v>
      </c>
      <c r="L221" s="32" t="s">
        <v>2515</v>
      </c>
      <c r="M221" s="32">
        <v>4058</v>
      </c>
      <c r="N221" s="32" t="s">
        <v>2516</v>
      </c>
      <c r="O221" s="32" t="s">
        <v>107</v>
      </c>
      <c r="P221" s="32" t="s">
        <v>39</v>
      </c>
      <c r="Q221" s="32" t="s">
        <v>40</v>
      </c>
      <c r="R221" s="32" t="s">
        <v>105</v>
      </c>
      <c r="S221" s="54" t="s">
        <v>750</v>
      </c>
      <c r="T221" s="32">
        <v>17504</v>
      </c>
      <c r="U221" s="34">
        <v>45029</v>
      </c>
      <c r="V221" s="34">
        <v>45022</v>
      </c>
      <c r="W221" s="32" t="s">
        <v>79</v>
      </c>
      <c r="X221" s="32" t="s">
        <v>52</v>
      </c>
      <c r="Y221" s="32" t="s">
        <v>53</v>
      </c>
      <c r="Z221" s="34">
        <v>44593</v>
      </c>
      <c r="AA221" s="34">
        <v>44695</v>
      </c>
      <c r="AB221" s="32" t="s">
        <v>52</v>
      </c>
      <c r="AC221" s="32" t="s">
        <v>44</v>
      </c>
      <c r="AD221" s="32" t="s">
        <v>2517</v>
      </c>
      <c r="AE221" s="32" t="s">
        <v>128</v>
      </c>
      <c r="AF221" s="32" t="s">
        <v>2518</v>
      </c>
      <c r="AG221" s="32" t="s">
        <v>45</v>
      </c>
      <c r="AH221" s="38" t="s">
        <v>46</v>
      </c>
      <c r="AI221" s="33">
        <v>1</v>
      </c>
      <c r="AJ221" s="35">
        <v>181.57</v>
      </c>
      <c r="AK221" s="35">
        <v>87.24</v>
      </c>
      <c r="AL221" s="35">
        <v>41.25</v>
      </c>
      <c r="AN221" s="19"/>
      <c r="AP221" s="14">
        <f t="shared" si="3"/>
        <v>0.89589041095890409</v>
      </c>
    </row>
    <row r="222" spans="1:60" x14ac:dyDescent="0.25">
      <c r="A222" s="32">
        <v>2022</v>
      </c>
      <c r="B222" s="32">
        <v>0.4</v>
      </c>
      <c r="C222" s="36">
        <v>35.47</v>
      </c>
      <c r="D222" s="36">
        <v>64.47</v>
      </c>
      <c r="E222" s="36">
        <v>18.420000000000002</v>
      </c>
      <c r="F222" s="32">
        <v>0</v>
      </c>
      <c r="G222" s="32">
        <v>0</v>
      </c>
      <c r="H222" s="32">
        <v>0</v>
      </c>
      <c r="I222" s="32">
        <v>0</v>
      </c>
      <c r="J222" s="37">
        <v>99.94</v>
      </c>
      <c r="K222" s="32">
        <v>2950807</v>
      </c>
      <c r="L222" s="32" t="s">
        <v>635</v>
      </c>
      <c r="M222" s="32">
        <v>20546</v>
      </c>
      <c r="N222" s="32" t="s">
        <v>636</v>
      </c>
      <c r="O222" s="32" t="s">
        <v>107</v>
      </c>
      <c r="P222" s="32" t="s">
        <v>39</v>
      </c>
      <c r="Q222" s="32" t="s">
        <v>40</v>
      </c>
      <c r="R222" s="32" t="s">
        <v>105</v>
      </c>
      <c r="S222" s="54" t="s">
        <v>196</v>
      </c>
      <c r="T222" s="32">
        <v>9864</v>
      </c>
      <c r="U222" s="34">
        <v>45016</v>
      </c>
      <c r="V222" s="34">
        <v>45016</v>
      </c>
      <c r="W222" s="32" t="s">
        <v>58</v>
      </c>
      <c r="X222" s="32" t="s">
        <v>52</v>
      </c>
      <c r="Y222" s="32" t="s">
        <v>53</v>
      </c>
      <c r="Z222" s="34">
        <v>44673</v>
      </c>
      <c r="AA222" s="34">
        <v>44700</v>
      </c>
      <c r="AB222" s="32" t="s">
        <v>52</v>
      </c>
      <c r="AC222" s="32" t="s">
        <v>44</v>
      </c>
      <c r="AD222" s="32" t="s">
        <v>637</v>
      </c>
      <c r="AE222" s="32">
        <v>42</v>
      </c>
      <c r="AF222" s="32" t="s">
        <v>638</v>
      </c>
      <c r="AG222" s="32" t="s">
        <v>45</v>
      </c>
      <c r="AH222" s="38">
        <v>1</v>
      </c>
      <c r="AI222" s="33">
        <v>1</v>
      </c>
      <c r="AJ222" s="35">
        <v>61.04</v>
      </c>
      <c r="AK222" s="35">
        <v>87.15</v>
      </c>
      <c r="AL222" s="35">
        <v>41.16</v>
      </c>
      <c r="AM222" s="15" t="s">
        <v>2734</v>
      </c>
      <c r="AN222" s="56" t="s">
        <v>2736</v>
      </c>
      <c r="AO222" s="12"/>
      <c r="AP222" s="14">
        <f t="shared" si="3"/>
        <v>0.86575342465753424</v>
      </c>
      <c r="AQ222" s="12"/>
      <c r="AR222" s="12"/>
      <c r="AS222" s="12"/>
      <c r="AT222" s="12"/>
      <c r="AU222" s="12"/>
      <c r="AV222" s="12"/>
      <c r="AW222" s="12"/>
      <c r="AX222" s="12"/>
      <c r="AY222" s="12"/>
      <c r="AZ222" s="12"/>
      <c r="BA222" s="12"/>
      <c r="BB222" s="12"/>
      <c r="BC222" s="12"/>
      <c r="BD222" s="12"/>
      <c r="BE222" s="12"/>
      <c r="BF222" s="12"/>
      <c r="BG222" s="12"/>
      <c r="BH222" s="12"/>
    </row>
    <row r="223" spans="1:60" x14ac:dyDescent="0.25">
      <c r="A223" s="32">
        <v>2021</v>
      </c>
      <c r="B223" s="32">
        <v>0.6</v>
      </c>
      <c r="C223" s="36">
        <v>35.47</v>
      </c>
      <c r="D223" s="36">
        <v>64.47</v>
      </c>
      <c r="E223" s="36">
        <v>18.420000000000002</v>
      </c>
      <c r="F223" s="32">
        <v>0</v>
      </c>
      <c r="G223" s="32">
        <v>0</v>
      </c>
      <c r="H223" s="32">
        <v>0</v>
      </c>
      <c r="I223" s="32">
        <v>0</v>
      </c>
      <c r="J223" s="37">
        <v>99.94</v>
      </c>
      <c r="K223" s="32">
        <v>7793697</v>
      </c>
      <c r="L223" s="32" t="s">
        <v>443</v>
      </c>
      <c r="M223" s="32">
        <v>6048</v>
      </c>
      <c r="N223" s="32" t="s">
        <v>444</v>
      </c>
      <c r="O223" s="32" t="s">
        <v>107</v>
      </c>
      <c r="P223" s="32" t="s">
        <v>39</v>
      </c>
      <c r="Q223" s="32" t="s">
        <v>40</v>
      </c>
      <c r="R223" s="32" t="s">
        <v>105</v>
      </c>
      <c r="S223" s="54" t="s">
        <v>193</v>
      </c>
      <c r="T223" s="32">
        <v>8953</v>
      </c>
      <c r="U223" s="34">
        <v>45028</v>
      </c>
      <c r="V223" s="34">
        <v>44909</v>
      </c>
      <c r="W223" s="32" t="s">
        <v>190</v>
      </c>
      <c r="X223" s="32" t="s">
        <v>52</v>
      </c>
      <c r="Y223" s="32" t="s">
        <v>53</v>
      </c>
      <c r="Z223" s="34">
        <v>44529</v>
      </c>
      <c r="AA223" s="34">
        <v>44634</v>
      </c>
      <c r="AB223" s="32" t="s">
        <v>52</v>
      </c>
      <c r="AC223" s="32" t="s">
        <v>44</v>
      </c>
      <c r="AD223" s="32" t="s">
        <v>445</v>
      </c>
      <c r="AE223" s="32">
        <v>42</v>
      </c>
      <c r="AF223" s="32" t="s">
        <v>446</v>
      </c>
      <c r="AG223" s="32" t="s">
        <v>45</v>
      </c>
      <c r="AH223" s="38">
        <v>1</v>
      </c>
      <c r="AI223" s="33">
        <v>1</v>
      </c>
      <c r="AJ223" s="35">
        <v>74.92</v>
      </c>
      <c r="AK223" s="35">
        <v>87.06</v>
      </c>
      <c r="AL223" s="35">
        <v>41.07</v>
      </c>
      <c r="AM223" s="15" t="s">
        <v>2734</v>
      </c>
      <c r="AN223" s="56" t="s">
        <v>2736</v>
      </c>
      <c r="AO223" s="12"/>
      <c r="AP223" s="14">
        <f t="shared" si="3"/>
        <v>0.75342465753424659</v>
      </c>
      <c r="AQ223" s="12"/>
      <c r="AR223" s="12"/>
      <c r="AS223" s="12"/>
      <c r="AT223" s="12"/>
      <c r="AU223" s="12"/>
      <c r="AV223" s="12"/>
      <c r="AW223" s="12"/>
      <c r="AX223" s="12"/>
      <c r="AY223" s="12"/>
      <c r="AZ223" s="12"/>
      <c r="BA223" s="12"/>
      <c r="BB223" s="12"/>
      <c r="BC223" s="12"/>
      <c r="BD223" s="12"/>
      <c r="BE223" s="12"/>
      <c r="BF223" s="12"/>
      <c r="BG223" s="12"/>
      <c r="BH223" s="12"/>
    </row>
    <row r="224" spans="1:60" x14ac:dyDescent="0.25">
      <c r="A224" s="32">
        <v>2022</v>
      </c>
      <c r="B224" s="32">
        <v>0.8</v>
      </c>
      <c r="C224" s="36">
        <v>35.47</v>
      </c>
      <c r="D224" s="36">
        <v>64.47</v>
      </c>
      <c r="E224" s="36">
        <v>18.420000000000002</v>
      </c>
      <c r="F224" s="32">
        <v>0</v>
      </c>
      <c r="G224" s="32">
        <v>0</v>
      </c>
      <c r="H224" s="32">
        <v>0</v>
      </c>
      <c r="I224" s="32">
        <v>0</v>
      </c>
      <c r="J224" s="37">
        <v>99.94</v>
      </c>
      <c r="K224" s="32">
        <v>3030299</v>
      </c>
      <c r="L224" s="32" t="s">
        <v>544</v>
      </c>
      <c r="M224" s="32">
        <v>4465</v>
      </c>
      <c r="N224" s="32" t="s">
        <v>545</v>
      </c>
      <c r="O224" s="32" t="s">
        <v>107</v>
      </c>
      <c r="P224" s="32" t="s">
        <v>39</v>
      </c>
      <c r="Q224" s="32" t="s">
        <v>40</v>
      </c>
      <c r="R224" s="32" t="s">
        <v>105</v>
      </c>
      <c r="S224" s="54" t="s">
        <v>196</v>
      </c>
      <c r="T224" s="32">
        <v>4665</v>
      </c>
      <c r="U224" s="34">
        <v>45027</v>
      </c>
      <c r="V224" s="34">
        <v>45019</v>
      </c>
      <c r="W224" s="32" t="s">
        <v>99</v>
      </c>
      <c r="X224" s="32" t="s">
        <v>52</v>
      </c>
      <c r="Y224" s="32" t="s">
        <v>53</v>
      </c>
      <c r="Z224" s="34">
        <v>44715</v>
      </c>
      <c r="AA224" s="34">
        <v>44737</v>
      </c>
      <c r="AB224" s="32" t="s">
        <v>52</v>
      </c>
      <c r="AC224" s="32" t="s">
        <v>44</v>
      </c>
      <c r="AD224" s="32" t="s">
        <v>546</v>
      </c>
      <c r="AE224" s="32">
        <v>42</v>
      </c>
      <c r="AF224" s="32" t="s">
        <v>547</v>
      </c>
      <c r="AG224" s="32" t="s">
        <v>45</v>
      </c>
      <c r="AH224" s="38">
        <v>1</v>
      </c>
      <c r="AI224" s="33">
        <v>1</v>
      </c>
      <c r="AJ224" s="35">
        <v>155.19999999999999</v>
      </c>
      <c r="AK224" s="35">
        <v>86.97</v>
      </c>
      <c r="AL224" s="35">
        <v>40.98</v>
      </c>
      <c r="AM224" s="15" t="s">
        <v>2734</v>
      </c>
      <c r="AN224" s="56" t="s">
        <v>2736</v>
      </c>
      <c r="AP224" s="14">
        <f t="shared" si="3"/>
        <v>0.77260273972602744</v>
      </c>
    </row>
    <row r="225" spans="1:60" x14ac:dyDescent="0.25">
      <c r="A225" s="32">
        <v>2021</v>
      </c>
      <c r="B225" s="32">
        <v>0.4</v>
      </c>
      <c r="C225" s="36">
        <v>35.47</v>
      </c>
      <c r="D225" s="36">
        <v>64.47</v>
      </c>
      <c r="E225" s="36">
        <v>18.420000000000002</v>
      </c>
      <c r="F225" s="32">
        <v>0</v>
      </c>
      <c r="G225" s="32">
        <v>0</v>
      </c>
      <c r="H225" s="32">
        <v>0</v>
      </c>
      <c r="I225" s="32">
        <v>0</v>
      </c>
      <c r="J225" s="37">
        <v>99.94</v>
      </c>
      <c r="K225" s="32">
        <v>7967143</v>
      </c>
      <c r="L225" s="32" t="s">
        <v>387</v>
      </c>
      <c r="M225" s="32">
        <v>4984</v>
      </c>
      <c r="N225" s="32">
        <v>24879701</v>
      </c>
      <c r="O225" s="32" t="s">
        <v>107</v>
      </c>
      <c r="P225" s="32" t="s">
        <v>39</v>
      </c>
      <c r="Q225" s="32" t="s">
        <v>40</v>
      </c>
      <c r="R225" s="32" t="s">
        <v>105</v>
      </c>
      <c r="S225" s="54" t="s">
        <v>193</v>
      </c>
      <c r="T225" s="32">
        <v>26199</v>
      </c>
      <c r="U225" s="34">
        <v>45044</v>
      </c>
      <c r="V225" s="34">
        <v>45043</v>
      </c>
      <c r="W225" s="32" t="s">
        <v>69</v>
      </c>
      <c r="X225" s="32" t="s">
        <v>52</v>
      </c>
      <c r="Y225" s="32" t="s">
        <v>53</v>
      </c>
      <c r="Z225" s="34">
        <v>44551</v>
      </c>
      <c r="AA225" s="34">
        <v>44588</v>
      </c>
      <c r="AB225" s="32" t="s">
        <v>52</v>
      </c>
      <c r="AC225" s="32" t="s">
        <v>44</v>
      </c>
      <c r="AD225" s="32" t="s">
        <v>388</v>
      </c>
      <c r="AE225" s="32">
        <v>42</v>
      </c>
      <c r="AF225" s="32" t="s">
        <v>389</v>
      </c>
      <c r="AG225" s="32" t="s">
        <v>45</v>
      </c>
      <c r="AH225" s="38" t="s">
        <v>46</v>
      </c>
      <c r="AI225" s="33">
        <v>1</v>
      </c>
      <c r="AJ225" s="35">
        <v>42.71</v>
      </c>
      <c r="AK225" s="35">
        <v>86.92</v>
      </c>
      <c r="AL225" s="35">
        <v>40.93</v>
      </c>
      <c r="AM225" s="15" t="s">
        <v>2734</v>
      </c>
      <c r="AN225" s="56" t="s">
        <v>2736</v>
      </c>
      <c r="AO225" s="12"/>
      <c r="AP225" s="14">
        <f t="shared" si="3"/>
        <v>1.2465753424657535</v>
      </c>
      <c r="AQ225" s="12"/>
      <c r="AR225" s="12"/>
      <c r="AS225" s="12"/>
      <c r="AT225" s="12"/>
      <c r="AU225" s="12"/>
      <c r="AV225" s="12"/>
      <c r="AW225" s="12"/>
      <c r="AX225" s="12"/>
      <c r="AY225" s="12"/>
      <c r="AZ225" s="12"/>
      <c r="BA225" s="12"/>
      <c r="BB225" s="12"/>
      <c r="BC225" s="12"/>
      <c r="BD225" s="12"/>
      <c r="BE225" s="12"/>
      <c r="BF225" s="12"/>
      <c r="BG225" s="12"/>
      <c r="BH225" s="12"/>
    </row>
    <row r="226" spans="1:60" x14ac:dyDescent="0.25">
      <c r="A226" s="32">
        <v>2022</v>
      </c>
      <c r="B226" s="32">
        <v>0.4</v>
      </c>
      <c r="C226" s="36">
        <v>35.47</v>
      </c>
      <c r="D226" s="36">
        <v>64.47</v>
      </c>
      <c r="E226" s="36">
        <v>18.420000000000002</v>
      </c>
      <c r="F226" s="32">
        <v>0</v>
      </c>
      <c r="G226" s="32">
        <v>0</v>
      </c>
      <c r="H226" s="32">
        <v>0</v>
      </c>
      <c r="I226" s="32">
        <v>0</v>
      </c>
      <c r="J226" s="37">
        <v>99.94</v>
      </c>
      <c r="K226" s="32">
        <v>2705221</v>
      </c>
      <c r="L226" s="32" t="s">
        <v>715</v>
      </c>
      <c r="M226" s="32">
        <v>5563</v>
      </c>
      <c r="N226" s="32" t="s">
        <v>716</v>
      </c>
      <c r="O226" s="32" t="s">
        <v>107</v>
      </c>
      <c r="P226" s="32" t="s">
        <v>39</v>
      </c>
      <c r="Q226" s="32" t="s">
        <v>40</v>
      </c>
      <c r="R226" s="32" t="s">
        <v>105</v>
      </c>
      <c r="S226" s="54" t="s">
        <v>196</v>
      </c>
      <c r="T226" s="32">
        <v>5986</v>
      </c>
      <c r="U226" s="34">
        <v>44994</v>
      </c>
      <c r="V226" s="34">
        <v>44993</v>
      </c>
      <c r="W226" s="32" t="s">
        <v>79</v>
      </c>
      <c r="X226" s="32" t="s">
        <v>52</v>
      </c>
      <c r="Y226" s="32" t="s">
        <v>53</v>
      </c>
      <c r="Z226" s="34">
        <v>44616</v>
      </c>
      <c r="AA226" s="34">
        <v>44636</v>
      </c>
      <c r="AB226" s="32" t="s">
        <v>52</v>
      </c>
      <c r="AC226" s="32" t="s">
        <v>44</v>
      </c>
      <c r="AD226" s="32" t="s">
        <v>717</v>
      </c>
      <c r="AE226" s="32">
        <v>42</v>
      </c>
      <c r="AF226" s="32" t="s">
        <v>718</v>
      </c>
      <c r="AG226" s="32" t="s">
        <v>45</v>
      </c>
      <c r="AH226" s="38">
        <v>1</v>
      </c>
      <c r="AI226" s="33">
        <v>1</v>
      </c>
      <c r="AJ226" s="35">
        <v>74</v>
      </c>
      <c r="AK226" s="35">
        <v>86.92</v>
      </c>
      <c r="AL226" s="35">
        <v>40.93</v>
      </c>
      <c r="AM226" s="15" t="s">
        <v>2734</v>
      </c>
      <c r="AN226" s="56" t="s">
        <v>2736</v>
      </c>
      <c r="AP226" s="14">
        <f t="shared" si="3"/>
        <v>0.9780821917808219</v>
      </c>
    </row>
    <row r="227" spans="1:60" s="12" customFormat="1" x14ac:dyDescent="0.25">
      <c r="A227" s="32">
        <v>2021</v>
      </c>
      <c r="B227" s="32">
        <v>0.6</v>
      </c>
      <c r="C227" s="36">
        <v>35.47</v>
      </c>
      <c r="D227" s="36">
        <v>64.47</v>
      </c>
      <c r="E227" s="36">
        <v>18.420000000000002</v>
      </c>
      <c r="F227" s="32">
        <v>0</v>
      </c>
      <c r="G227" s="32">
        <v>0</v>
      </c>
      <c r="H227" s="32">
        <v>0</v>
      </c>
      <c r="I227" s="32">
        <v>0</v>
      </c>
      <c r="J227" s="37">
        <v>99.94</v>
      </c>
      <c r="K227" s="32">
        <v>7318887</v>
      </c>
      <c r="L227" s="32" t="s">
        <v>203</v>
      </c>
      <c r="M227" s="32">
        <v>4758</v>
      </c>
      <c r="N227" s="32" t="s">
        <v>204</v>
      </c>
      <c r="O227" s="32" t="s">
        <v>107</v>
      </c>
      <c r="P227" s="32" t="s">
        <v>39</v>
      </c>
      <c r="Q227" s="32" t="s">
        <v>40</v>
      </c>
      <c r="R227" s="32" t="s">
        <v>105</v>
      </c>
      <c r="S227" s="54" t="s">
        <v>193</v>
      </c>
      <c r="T227" s="32">
        <v>17278</v>
      </c>
      <c r="U227" s="34">
        <v>44985</v>
      </c>
      <c r="V227" s="34">
        <v>44984</v>
      </c>
      <c r="W227" s="32" t="s">
        <v>84</v>
      </c>
      <c r="X227" s="32" t="s">
        <v>52</v>
      </c>
      <c r="Y227" s="32" t="s">
        <v>53</v>
      </c>
      <c r="Z227" s="34">
        <v>44326</v>
      </c>
      <c r="AA227" s="34">
        <v>44383</v>
      </c>
      <c r="AB227" s="32" t="s">
        <v>52</v>
      </c>
      <c r="AC227" s="32" t="s">
        <v>44</v>
      </c>
      <c r="AD227" s="32" t="s">
        <v>205</v>
      </c>
      <c r="AE227" s="32">
        <v>42</v>
      </c>
      <c r="AF227" s="32" t="s">
        <v>206</v>
      </c>
      <c r="AG227" s="32" t="s">
        <v>45</v>
      </c>
      <c r="AH227" s="38" t="s">
        <v>46</v>
      </c>
      <c r="AI227" s="33">
        <v>1</v>
      </c>
      <c r="AJ227" s="35">
        <v>81</v>
      </c>
      <c r="AK227" s="35">
        <v>86.55</v>
      </c>
      <c r="AL227" s="35">
        <v>40.56</v>
      </c>
      <c r="AM227" s="15" t="s">
        <v>2734</v>
      </c>
      <c r="AN227" s="56" t="s">
        <v>2736</v>
      </c>
      <c r="AP227" s="14">
        <f t="shared" si="3"/>
        <v>1.6465753424657534</v>
      </c>
    </row>
    <row r="228" spans="1:60" x14ac:dyDescent="0.25">
      <c r="A228" s="32">
        <v>2020</v>
      </c>
      <c r="B228" s="32">
        <v>0.4</v>
      </c>
      <c r="C228" s="36">
        <v>35.47</v>
      </c>
      <c r="D228" s="36">
        <v>64.47</v>
      </c>
      <c r="E228" s="36">
        <v>18.420000000000002</v>
      </c>
      <c r="F228" s="32">
        <v>0</v>
      </c>
      <c r="G228" s="32">
        <v>0</v>
      </c>
      <c r="H228" s="32">
        <v>0</v>
      </c>
      <c r="I228" s="32">
        <v>0</v>
      </c>
      <c r="J228" s="37">
        <v>99.94</v>
      </c>
      <c r="K228" s="32">
        <v>11040764</v>
      </c>
      <c r="L228" s="32" t="s">
        <v>1407</v>
      </c>
      <c r="M228" s="32">
        <v>4963</v>
      </c>
      <c r="N228" s="32">
        <v>7728551</v>
      </c>
      <c r="O228" s="32" t="s">
        <v>48</v>
      </c>
      <c r="P228" s="32" t="s">
        <v>49</v>
      </c>
      <c r="Q228" s="32" t="s">
        <v>40</v>
      </c>
      <c r="R228" s="32" t="s">
        <v>50</v>
      </c>
      <c r="S228" s="54" t="s">
        <v>560</v>
      </c>
      <c r="T228" s="32">
        <v>31135</v>
      </c>
      <c r="U228" s="34">
        <v>45026</v>
      </c>
      <c r="V228" s="34">
        <v>45023</v>
      </c>
      <c r="W228" s="32" t="s">
        <v>69</v>
      </c>
      <c r="X228" s="32" t="s">
        <v>52</v>
      </c>
      <c r="Y228" s="32" t="s">
        <v>53</v>
      </c>
      <c r="Z228" s="34">
        <v>43685</v>
      </c>
      <c r="AA228" s="34">
        <v>43953</v>
      </c>
      <c r="AB228" s="32" t="s">
        <v>52</v>
      </c>
      <c r="AC228" s="32" t="s">
        <v>44</v>
      </c>
      <c r="AD228" s="32" t="s">
        <v>109</v>
      </c>
      <c r="AE228" s="32">
        <v>42</v>
      </c>
      <c r="AF228" s="32" t="s">
        <v>1408</v>
      </c>
      <c r="AG228" s="32" t="s">
        <v>45</v>
      </c>
      <c r="AH228" s="38" t="s">
        <v>46</v>
      </c>
      <c r="AI228" s="33">
        <v>1</v>
      </c>
      <c r="AJ228" s="35">
        <v>89.6</v>
      </c>
      <c r="AK228" s="35">
        <v>86.46</v>
      </c>
      <c r="AL228" s="35">
        <v>40.47</v>
      </c>
      <c r="AN228" s="19"/>
      <c r="AP228" s="14">
        <f t="shared" si="3"/>
        <v>2.9315068493150687</v>
      </c>
    </row>
    <row r="229" spans="1:60" x14ac:dyDescent="0.25">
      <c r="A229" s="32">
        <v>2020</v>
      </c>
      <c r="B229" s="32">
        <v>0.4</v>
      </c>
      <c r="C229" s="36">
        <v>35.47</v>
      </c>
      <c r="D229" s="36">
        <v>64.47</v>
      </c>
      <c r="E229" s="36">
        <v>18.420000000000002</v>
      </c>
      <c r="F229" s="32">
        <v>0</v>
      </c>
      <c r="G229" s="32">
        <v>0</v>
      </c>
      <c r="H229" s="32">
        <v>0</v>
      </c>
      <c r="I229" s="32">
        <v>0</v>
      </c>
      <c r="J229" s="37">
        <v>99.94</v>
      </c>
      <c r="K229" s="32">
        <v>10923500</v>
      </c>
      <c r="L229" s="32" t="s">
        <v>1493</v>
      </c>
      <c r="M229" s="32">
        <v>6886</v>
      </c>
      <c r="N229" s="32">
        <v>17040101</v>
      </c>
      <c r="O229" s="32" t="s">
        <v>48</v>
      </c>
      <c r="P229" s="32" t="s">
        <v>49</v>
      </c>
      <c r="Q229" s="32" t="s">
        <v>40</v>
      </c>
      <c r="R229" s="32" t="s">
        <v>50</v>
      </c>
      <c r="S229" s="54" t="s">
        <v>560</v>
      </c>
      <c r="T229" s="32">
        <v>21584</v>
      </c>
      <c r="U229" s="34">
        <v>45012</v>
      </c>
      <c r="V229" s="34">
        <v>45007</v>
      </c>
      <c r="W229" s="32" t="s">
        <v>82</v>
      </c>
      <c r="X229" s="32" t="s">
        <v>52</v>
      </c>
      <c r="Y229" s="32" t="s">
        <v>53</v>
      </c>
      <c r="Z229" s="34">
        <v>43848</v>
      </c>
      <c r="AA229" s="34">
        <v>43948</v>
      </c>
      <c r="AB229" s="32" t="s">
        <v>52</v>
      </c>
      <c r="AC229" s="32" t="s">
        <v>44</v>
      </c>
      <c r="AD229" s="32" t="s">
        <v>1494</v>
      </c>
      <c r="AE229" s="32">
        <v>46</v>
      </c>
      <c r="AF229" s="32" t="s">
        <v>1495</v>
      </c>
      <c r="AG229" s="32" t="s">
        <v>45</v>
      </c>
      <c r="AH229" s="38" t="s">
        <v>46</v>
      </c>
      <c r="AI229" s="33">
        <v>1</v>
      </c>
      <c r="AJ229" s="35">
        <v>66.92</v>
      </c>
      <c r="AK229" s="35">
        <v>86.46</v>
      </c>
      <c r="AL229" s="35">
        <v>40.47</v>
      </c>
      <c r="AN229" s="19"/>
      <c r="AP229" s="14">
        <f t="shared" si="3"/>
        <v>2.9013698630136986</v>
      </c>
    </row>
    <row r="230" spans="1:60" s="12" customFormat="1" ht="45" x14ac:dyDescent="0.25">
      <c r="A230" s="32">
        <v>2020</v>
      </c>
      <c r="B230" s="32">
        <v>0.4</v>
      </c>
      <c r="C230" s="36">
        <v>35.47</v>
      </c>
      <c r="D230" s="36">
        <v>64.47</v>
      </c>
      <c r="E230" s="36">
        <v>18.420000000000002</v>
      </c>
      <c r="F230" s="32">
        <v>0</v>
      </c>
      <c r="G230" s="32">
        <v>0</v>
      </c>
      <c r="H230" s="32">
        <v>0</v>
      </c>
      <c r="I230" s="32">
        <v>0</v>
      </c>
      <c r="J230" s="37">
        <v>99.94</v>
      </c>
      <c r="K230" s="32">
        <v>10952339</v>
      </c>
      <c r="L230" s="32" t="s">
        <v>1479</v>
      </c>
      <c r="M230" s="32">
        <v>6886</v>
      </c>
      <c r="N230" s="32">
        <v>1693346</v>
      </c>
      <c r="O230" s="32" t="s">
        <v>48</v>
      </c>
      <c r="P230" s="32" t="s">
        <v>49</v>
      </c>
      <c r="Q230" s="32" t="s">
        <v>40</v>
      </c>
      <c r="R230" s="32" t="s">
        <v>50</v>
      </c>
      <c r="S230" s="54" t="s">
        <v>560</v>
      </c>
      <c r="T230" s="32">
        <v>22765</v>
      </c>
      <c r="U230" s="34">
        <v>45014</v>
      </c>
      <c r="V230" s="34">
        <v>44987</v>
      </c>
      <c r="W230" s="32" t="s">
        <v>82</v>
      </c>
      <c r="X230" s="32" t="s">
        <v>52</v>
      </c>
      <c r="Y230" s="32" t="s">
        <v>53</v>
      </c>
      <c r="Z230" s="34">
        <v>43890</v>
      </c>
      <c r="AA230" s="34">
        <v>44137</v>
      </c>
      <c r="AB230" s="32" t="s">
        <v>52</v>
      </c>
      <c r="AC230" s="32" t="s">
        <v>44</v>
      </c>
      <c r="AD230" s="32" t="s">
        <v>1480</v>
      </c>
      <c r="AE230" s="32" t="s">
        <v>75</v>
      </c>
      <c r="AF230" s="32" t="s">
        <v>1481</v>
      </c>
      <c r="AG230" s="32" t="s">
        <v>45</v>
      </c>
      <c r="AH230" s="38" t="s">
        <v>46</v>
      </c>
      <c r="AI230" s="33">
        <v>1</v>
      </c>
      <c r="AJ230" s="35">
        <v>66.92</v>
      </c>
      <c r="AK230" s="35">
        <v>86.46</v>
      </c>
      <c r="AL230" s="35">
        <v>40.47</v>
      </c>
      <c r="AM230" s="15" t="s">
        <v>2734</v>
      </c>
      <c r="AN230" s="57" t="s">
        <v>2751</v>
      </c>
      <c r="AO230"/>
      <c r="AP230" s="14">
        <f t="shared" si="3"/>
        <v>2.3287671232876712</v>
      </c>
      <c r="AQ230"/>
      <c r="AR230"/>
      <c r="AS230"/>
      <c r="AT230"/>
      <c r="AU230"/>
      <c r="AV230"/>
      <c r="AW230"/>
      <c r="AX230"/>
      <c r="AY230"/>
      <c r="AZ230"/>
      <c r="BA230"/>
      <c r="BB230"/>
      <c r="BC230"/>
      <c r="BD230"/>
      <c r="BE230"/>
      <c r="BF230"/>
      <c r="BG230"/>
      <c r="BH230"/>
    </row>
    <row r="231" spans="1:60" x14ac:dyDescent="0.25">
      <c r="A231" s="32">
        <v>2021</v>
      </c>
      <c r="B231" s="32">
        <v>0.4</v>
      </c>
      <c r="C231" s="36">
        <v>35.47</v>
      </c>
      <c r="D231" s="36">
        <v>64.47</v>
      </c>
      <c r="E231" s="36">
        <v>18.420000000000002</v>
      </c>
      <c r="F231" s="32">
        <v>0</v>
      </c>
      <c r="G231" s="32">
        <v>0</v>
      </c>
      <c r="H231" s="32">
        <v>0</v>
      </c>
      <c r="I231" s="32">
        <v>0</v>
      </c>
      <c r="J231" s="37">
        <v>99.94</v>
      </c>
      <c r="K231" s="32">
        <v>7703059</v>
      </c>
      <c r="L231" s="32" t="s">
        <v>1666</v>
      </c>
      <c r="M231" s="32">
        <v>4963</v>
      </c>
      <c r="N231" s="32">
        <v>7547552</v>
      </c>
      <c r="O231" s="32" t="s">
        <v>107</v>
      </c>
      <c r="P231" s="32" t="s">
        <v>39</v>
      </c>
      <c r="Q231" s="32" t="s">
        <v>40</v>
      </c>
      <c r="R231" s="32" t="s">
        <v>105</v>
      </c>
      <c r="S231" s="54" t="s">
        <v>750</v>
      </c>
      <c r="T231" s="32">
        <v>15000</v>
      </c>
      <c r="U231" s="34">
        <v>45019</v>
      </c>
      <c r="V231" s="34">
        <v>45012</v>
      </c>
      <c r="W231" s="32" t="s">
        <v>69</v>
      </c>
      <c r="X231" s="32" t="s">
        <v>52</v>
      </c>
      <c r="Y231" s="32" t="s">
        <v>53</v>
      </c>
      <c r="Z231" s="34">
        <v>44377</v>
      </c>
      <c r="AA231" s="34">
        <v>44423</v>
      </c>
      <c r="AB231" s="32" t="s">
        <v>52</v>
      </c>
      <c r="AC231" s="32" t="s">
        <v>44</v>
      </c>
      <c r="AD231" s="32" t="s">
        <v>1667</v>
      </c>
      <c r="AE231" s="32" t="s">
        <v>77</v>
      </c>
      <c r="AF231" s="32" t="s">
        <v>1668</v>
      </c>
      <c r="AG231" s="32" t="s">
        <v>45</v>
      </c>
      <c r="AH231" s="38" t="s">
        <v>46</v>
      </c>
      <c r="AI231" s="33">
        <v>1</v>
      </c>
      <c r="AJ231" s="35">
        <v>89.6</v>
      </c>
      <c r="AK231" s="35">
        <v>86.46</v>
      </c>
      <c r="AL231" s="35">
        <v>40.47</v>
      </c>
      <c r="AN231" s="19"/>
      <c r="AO231" s="12"/>
      <c r="AP231" s="14">
        <f t="shared" si="3"/>
        <v>1.6136986301369862</v>
      </c>
      <c r="AQ231" s="12"/>
      <c r="AR231" s="12"/>
      <c r="AS231" s="12"/>
      <c r="AT231" s="12"/>
      <c r="AU231" s="12"/>
      <c r="AV231" s="12"/>
      <c r="AW231" s="12"/>
      <c r="AX231" s="12"/>
      <c r="AY231" s="12"/>
      <c r="AZ231" s="12"/>
      <c r="BA231" s="12"/>
      <c r="BB231" s="12"/>
      <c r="BC231" s="12"/>
      <c r="BD231" s="12"/>
      <c r="BE231" s="12"/>
      <c r="BF231" s="12"/>
      <c r="BG231" s="12"/>
      <c r="BH231" s="12"/>
    </row>
    <row r="232" spans="1:60" x14ac:dyDescent="0.25">
      <c r="A232" s="32">
        <v>2022</v>
      </c>
      <c r="B232" s="32">
        <v>0.5</v>
      </c>
      <c r="C232" s="36">
        <v>35.47</v>
      </c>
      <c r="D232" s="36">
        <v>64.47</v>
      </c>
      <c r="E232" s="36">
        <v>18.420000000000002</v>
      </c>
      <c r="F232" s="32">
        <v>0</v>
      </c>
      <c r="G232" s="32">
        <v>0</v>
      </c>
      <c r="H232" s="32">
        <v>0</v>
      </c>
      <c r="I232" s="32">
        <v>0</v>
      </c>
      <c r="J232" s="37">
        <v>99.94</v>
      </c>
      <c r="K232" s="32">
        <v>3068857</v>
      </c>
      <c r="L232" s="32" t="s">
        <v>2015</v>
      </c>
      <c r="M232" s="32">
        <v>4963</v>
      </c>
      <c r="N232" s="32">
        <v>7591952</v>
      </c>
      <c r="O232" s="32" t="s">
        <v>48</v>
      </c>
      <c r="P232" s="32" t="s">
        <v>49</v>
      </c>
      <c r="Q232" s="32" t="s">
        <v>40</v>
      </c>
      <c r="R232" s="32" t="s">
        <v>50</v>
      </c>
      <c r="S232" s="54" t="s">
        <v>756</v>
      </c>
      <c r="T232" s="32">
        <v>16985</v>
      </c>
      <c r="U232" s="34">
        <v>45030</v>
      </c>
      <c r="V232" s="34">
        <v>45014</v>
      </c>
      <c r="W232" s="32" t="s">
        <v>69</v>
      </c>
      <c r="X232" s="32" t="s">
        <v>52</v>
      </c>
      <c r="Y232" s="32" t="s">
        <v>53</v>
      </c>
      <c r="Z232" s="34">
        <v>44613</v>
      </c>
      <c r="AA232" s="34">
        <v>44624</v>
      </c>
      <c r="AB232" s="32" t="s">
        <v>52</v>
      </c>
      <c r="AC232" s="32" t="s">
        <v>44</v>
      </c>
      <c r="AD232" s="32" t="s">
        <v>2016</v>
      </c>
      <c r="AE232" s="32">
        <v>42</v>
      </c>
      <c r="AF232" s="32" t="s">
        <v>2017</v>
      </c>
      <c r="AG232" s="32" t="s">
        <v>45</v>
      </c>
      <c r="AH232" s="38" t="s">
        <v>46</v>
      </c>
      <c r="AI232" s="33">
        <v>1</v>
      </c>
      <c r="AJ232" s="35">
        <v>112</v>
      </c>
      <c r="AK232" s="35">
        <v>86.46</v>
      </c>
      <c r="AL232" s="35">
        <v>40.47</v>
      </c>
      <c r="AN232" s="19"/>
      <c r="AO232" s="12"/>
      <c r="AP232" s="14">
        <f t="shared" si="3"/>
        <v>1.0684931506849316</v>
      </c>
      <c r="AQ232" s="12"/>
      <c r="AR232" s="12"/>
      <c r="AS232" s="12"/>
      <c r="AT232" s="12"/>
      <c r="AU232" s="12"/>
      <c r="AV232" s="12"/>
      <c r="AW232" s="12"/>
      <c r="AX232" s="12"/>
      <c r="AY232" s="12"/>
      <c r="AZ232" s="12"/>
      <c r="BA232" s="12"/>
      <c r="BB232" s="12"/>
      <c r="BC232" s="12"/>
      <c r="BD232" s="12"/>
      <c r="BE232" s="12"/>
      <c r="BF232" s="12"/>
      <c r="BG232" s="12"/>
      <c r="BH232" s="12"/>
    </row>
    <row r="233" spans="1:60" x14ac:dyDescent="0.25">
      <c r="A233" s="32">
        <v>2022</v>
      </c>
      <c r="B233" s="32">
        <v>0.5</v>
      </c>
      <c r="C233" s="36">
        <v>35.47</v>
      </c>
      <c r="D233" s="36">
        <v>64.47</v>
      </c>
      <c r="E233" s="36">
        <v>18.420000000000002</v>
      </c>
      <c r="F233" s="32">
        <v>0</v>
      </c>
      <c r="G233" s="32">
        <v>0</v>
      </c>
      <c r="H233" s="32">
        <v>0</v>
      </c>
      <c r="I233" s="32">
        <v>0</v>
      </c>
      <c r="J233" s="37">
        <v>99.94</v>
      </c>
      <c r="K233" s="32">
        <v>2828444</v>
      </c>
      <c r="L233" s="32" t="s">
        <v>2581</v>
      </c>
      <c r="M233" s="32">
        <v>4963</v>
      </c>
      <c r="N233" s="32">
        <v>7356653</v>
      </c>
      <c r="O233" s="32" t="s">
        <v>48</v>
      </c>
      <c r="P233" s="32" t="s">
        <v>49</v>
      </c>
      <c r="Q233" s="32" t="s">
        <v>40</v>
      </c>
      <c r="R233" s="32" t="s">
        <v>50</v>
      </c>
      <c r="S233" s="54" t="s">
        <v>756</v>
      </c>
      <c r="T233" s="32">
        <v>183</v>
      </c>
      <c r="U233" s="34">
        <v>45006</v>
      </c>
      <c r="V233" s="34">
        <v>44998</v>
      </c>
      <c r="W233" s="32" t="s">
        <v>69</v>
      </c>
      <c r="X233" s="32" t="s">
        <v>52</v>
      </c>
      <c r="Y233" s="32" t="s">
        <v>53</v>
      </c>
      <c r="Z233" s="34">
        <v>44812</v>
      </c>
      <c r="AA233" s="34">
        <v>44991</v>
      </c>
      <c r="AB233" s="32" t="s">
        <v>52</v>
      </c>
      <c r="AC233" s="32" t="s">
        <v>44</v>
      </c>
      <c r="AD233" s="32" t="s">
        <v>2582</v>
      </c>
      <c r="AE233" s="32" t="s">
        <v>77</v>
      </c>
      <c r="AF233" s="32" t="s">
        <v>2583</v>
      </c>
      <c r="AG233" s="32" t="s">
        <v>45</v>
      </c>
      <c r="AH233" s="38">
        <v>1</v>
      </c>
      <c r="AI233" s="33">
        <v>1</v>
      </c>
      <c r="AJ233" s="35">
        <v>112</v>
      </c>
      <c r="AK233" s="35">
        <v>86.46</v>
      </c>
      <c r="AL233" s="35">
        <v>40.47</v>
      </c>
      <c r="AN233" s="19"/>
      <c r="AP233" s="14">
        <f t="shared" si="3"/>
        <v>1.9178082191780823E-2</v>
      </c>
    </row>
    <row r="234" spans="1:60" x14ac:dyDescent="0.25">
      <c r="A234" s="32">
        <v>2020</v>
      </c>
      <c r="B234" s="32">
        <v>0.4</v>
      </c>
      <c r="C234" s="36">
        <v>35.47</v>
      </c>
      <c r="D234" s="36">
        <v>64.47</v>
      </c>
      <c r="E234" s="36">
        <v>18.420000000000002</v>
      </c>
      <c r="F234" s="32">
        <v>0</v>
      </c>
      <c r="G234" s="32">
        <v>0</v>
      </c>
      <c r="H234" s="32">
        <v>0</v>
      </c>
      <c r="I234" s="32">
        <v>0</v>
      </c>
      <c r="J234" s="37">
        <v>99.94</v>
      </c>
      <c r="K234" s="32">
        <v>10879074</v>
      </c>
      <c r="L234" s="32" t="s">
        <v>1244</v>
      </c>
      <c r="M234" s="32">
        <v>988</v>
      </c>
      <c r="N234" s="32" t="s">
        <v>1245</v>
      </c>
      <c r="O234" s="32" t="s">
        <v>107</v>
      </c>
      <c r="P234" s="32" t="s">
        <v>39</v>
      </c>
      <c r="Q234" s="32" t="s">
        <v>40</v>
      </c>
      <c r="R234" s="32" t="s">
        <v>105</v>
      </c>
      <c r="S234" s="54" t="s">
        <v>750</v>
      </c>
      <c r="T234" s="32">
        <v>19792</v>
      </c>
      <c r="U234" s="34">
        <v>45006</v>
      </c>
      <c r="V234" s="34">
        <v>45006</v>
      </c>
      <c r="W234" s="32" t="s">
        <v>83</v>
      </c>
      <c r="X234" s="32" t="s">
        <v>52</v>
      </c>
      <c r="Y234" s="32" t="s">
        <v>53</v>
      </c>
      <c r="Z234" s="34">
        <v>44092</v>
      </c>
      <c r="AA234" s="34">
        <v>44259</v>
      </c>
      <c r="AB234" s="32" t="s">
        <v>52</v>
      </c>
      <c r="AC234" s="32" t="s">
        <v>44</v>
      </c>
      <c r="AD234" s="32" t="s">
        <v>1246</v>
      </c>
      <c r="AE234" s="32">
        <v>42</v>
      </c>
      <c r="AF234" s="32" t="s">
        <v>1247</v>
      </c>
      <c r="AG234" s="32" t="s">
        <v>45</v>
      </c>
      <c r="AH234" s="38" t="s">
        <v>46</v>
      </c>
      <c r="AI234" s="33">
        <v>1</v>
      </c>
      <c r="AJ234" s="35">
        <v>69</v>
      </c>
      <c r="AK234" s="35">
        <v>86.28</v>
      </c>
      <c r="AL234" s="35">
        <v>40.29</v>
      </c>
      <c r="AN234" s="19"/>
      <c r="AO234" s="12"/>
      <c r="AP234" s="14">
        <f t="shared" si="3"/>
        <v>2.0465753424657533</v>
      </c>
      <c r="AQ234" s="12"/>
      <c r="AR234" s="12"/>
      <c r="AS234" s="12"/>
      <c r="AT234" s="12"/>
      <c r="AU234" s="12"/>
      <c r="AV234" s="12"/>
      <c r="AW234" s="12"/>
      <c r="AX234" s="12"/>
      <c r="AY234" s="12"/>
      <c r="AZ234" s="12"/>
      <c r="BA234" s="12"/>
      <c r="BB234" s="12"/>
      <c r="BC234" s="12"/>
      <c r="BD234" s="12"/>
      <c r="BE234" s="12"/>
      <c r="BF234" s="12"/>
      <c r="BG234" s="12"/>
      <c r="BH234" s="12"/>
    </row>
    <row r="235" spans="1:60" x14ac:dyDescent="0.25">
      <c r="A235" s="32">
        <v>2022</v>
      </c>
      <c r="B235" s="32">
        <v>1</v>
      </c>
      <c r="C235" s="36">
        <v>35.47</v>
      </c>
      <c r="D235" s="36">
        <v>64.47</v>
      </c>
      <c r="E235" s="36">
        <v>18.420000000000002</v>
      </c>
      <c r="F235" s="32">
        <v>0</v>
      </c>
      <c r="G235" s="32">
        <v>0</v>
      </c>
      <c r="H235" s="32">
        <v>0</v>
      </c>
      <c r="I235" s="32">
        <v>0</v>
      </c>
      <c r="J235" s="37">
        <v>99.94</v>
      </c>
      <c r="K235" s="32">
        <v>2759012</v>
      </c>
      <c r="L235" s="32" t="s">
        <v>2408</v>
      </c>
      <c r="M235" s="32">
        <v>7170</v>
      </c>
      <c r="N235" s="32">
        <v>54653601</v>
      </c>
      <c r="O235" s="32" t="s">
        <v>48</v>
      </c>
      <c r="P235" s="32" t="s">
        <v>49</v>
      </c>
      <c r="Q235" s="32" t="s">
        <v>40</v>
      </c>
      <c r="R235" s="32" t="s">
        <v>50</v>
      </c>
      <c r="S235" s="54" t="s">
        <v>756</v>
      </c>
      <c r="T235" s="32">
        <v>7965</v>
      </c>
      <c r="U235" s="34">
        <v>44999</v>
      </c>
      <c r="V235" s="34">
        <v>44998</v>
      </c>
      <c r="W235" s="32" t="s">
        <v>96</v>
      </c>
      <c r="X235" s="32" t="s">
        <v>52</v>
      </c>
      <c r="Y235" s="32" t="s">
        <v>53</v>
      </c>
      <c r="Z235" s="34">
        <v>44860</v>
      </c>
      <c r="AA235" s="34">
        <v>44879</v>
      </c>
      <c r="AB235" s="32" t="s">
        <v>52</v>
      </c>
      <c r="AC235" s="32" t="s">
        <v>44</v>
      </c>
      <c r="AD235" s="32" t="s">
        <v>2409</v>
      </c>
      <c r="AE235" s="32">
        <v>42</v>
      </c>
      <c r="AF235" s="32" t="s">
        <v>2410</v>
      </c>
      <c r="AG235" s="32" t="s">
        <v>45</v>
      </c>
      <c r="AH235" s="38">
        <v>1</v>
      </c>
      <c r="AI235" s="33">
        <v>1</v>
      </c>
      <c r="AJ235" s="35">
        <v>175</v>
      </c>
      <c r="AK235" s="35">
        <v>86.23</v>
      </c>
      <c r="AL235" s="35">
        <v>40.24</v>
      </c>
      <c r="AN235" s="19"/>
      <c r="AP235" s="14">
        <f t="shared" si="3"/>
        <v>0.32602739726027397</v>
      </c>
    </row>
    <row r="236" spans="1:60" x14ac:dyDescent="0.25">
      <c r="A236" s="32">
        <v>2020</v>
      </c>
      <c r="B236" s="32">
        <v>0.4</v>
      </c>
      <c r="C236" s="36">
        <v>35.47</v>
      </c>
      <c r="D236" s="36">
        <v>64.47</v>
      </c>
      <c r="E236" s="36">
        <v>18.420000000000002</v>
      </c>
      <c r="F236" s="32">
        <v>0</v>
      </c>
      <c r="G236" s="32">
        <v>0</v>
      </c>
      <c r="H236" s="32">
        <v>0</v>
      </c>
      <c r="I236" s="32">
        <v>0</v>
      </c>
      <c r="J236" s="37">
        <v>99.94</v>
      </c>
      <c r="K236" s="32">
        <v>10934101</v>
      </c>
      <c r="L236" s="32" t="s">
        <v>1096</v>
      </c>
      <c r="M236" s="32">
        <v>7616</v>
      </c>
      <c r="N236" s="32" t="s">
        <v>1097</v>
      </c>
      <c r="O236" s="32" t="s">
        <v>826</v>
      </c>
      <c r="P236" s="32" t="s">
        <v>643</v>
      </c>
      <c r="Q236" s="32" t="s">
        <v>40</v>
      </c>
      <c r="R236" s="32" t="s">
        <v>70</v>
      </c>
      <c r="S236" s="54" t="s">
        <v>750</v>
      </c>
      <c r="T236" s="32">
        <v>4164</v>
      </c>
      <c r="U236" s="34">
        <v>45013</v>
      </c>
      <c r="V236" s="34">
        <v>45005</v>
      </c>
      <c r="W236" s="32" t="s">
        <v>148</v>
      </c>
      <c r="X236" s="32" t="s">
        <v>52</v>
      </c>
      <c r="Y236" s="32" t="s">
        <v>53</v>
      </c>
      <c r="Z236" s="34">
        <v>44118</v>
      </c>
      <c r="AA236" s="34">
        <v>44172</v>
      </c>
      <c r="AB236" s="32" t="s">
        <v>52</v>
      </c>
      <c r="AC236" s="32" t="s">
        <v>44</v>
      </c>
      <c r="AD236" s="32" t="s">
        <v>1098</v>
      </c>
      <c r="AE236" s="32">
        <v>42</v>
      </c>
      <c r="AF236" s="32" t="s">
        <v>1099</v>
      </c>
      <c r="AG236" s="32" t="s">
        <v>45</v>
      </c>
      <c r="AH236" s="38" t="s">
        <v>46</v>
      </c>
      <c r="AI236" s="33">
        <v>1</v>
      </c>
      <c r="AJ236" s="35">
        <v>72.8</v>
      </c>
      <c r="AK236" s="35">
        <v>86.14</v>
      </c>
      <c r="AL236" s="35">
        <v>40.15</v>
      </c>
      <c r="AN236" s="19"/>
      <c r="AP236" s="14">
        <f t="shared" si="3"/>
        <v>2.2821917808219179</v>
      </c>
    </row>
    <row r="237" spans="1:60" x14ac:dyDescent="0.25">
      <c r="A237" s="32">
        <v>2022</v>
      </c>
      <c r="B237" s="32">
        <v>0.4</v>
      </c>
      <c r="C237" s="36">
        <v>35.47</v>
      </c>
      <c r="D237" s="36">
        <v>64.47</v>
      </c>
      <c r="E237" s="36">
        <v>18.420000000000002</v>
      </c>
      <c r="F237" s="32">
        <v>0</v>
      </c>
      <c r="G237" s="32">
        <v>0</v>
      </c>
      <c r="H237" s="32">
        <v>0</v>
      </c>
      <c r="I237" s="32">
        <v>0</v>
      </c>
      <c r="J237" s="37">
        <v>99.94</v>
      </c>
      <c r="K237" s="32">
        <v>2810755</v>
      </c>
      <c r="L237" s="32" t="s">
        <v>2326</v>
      </c>
      <c r="M237" s="32">
        <v>206</v>
      </c>
      <c r="N237" s="32" t="s">
        <v>2327</v>
      </c>
      <c r="O237" s="32" t="s">
        <v>107</v>
      </c>
      <c r="P237" s="32" t="s">
        <v>39</v>
      </c>
      <c r="Q237" s="32" t="s">
        <v>40</v>
      </c>
      <c r="R237" s="32" t="s">
        <v>105</v>
      </c>
      <c r="S237" s="54" t="s">
        <v>750</v>
      </c>
      <c r="T237" s="32">
        <v>4419</v>
      </c>
      <c r="U237" s="34">
        <v>45005</v>
      </c>
      <c r="V237" s="34">
        <v>44994</v>
      </c>
      <c r="W237" s="32" t="s">
        <v>69</v>
      </c>
      <c r="X237" s="32" t="s">
        <v>52</v>
      </c>
      <c r="Y237" s="32" t="s">
        <v>53</v>
      </c>
      <c r="Z237" s="34">
        <v>44694</v>
      </c>
      <c r="AA237" s="34">
        <v>44714</v>
      </c>
      <c r="AB237" s="32" t="s">
        <v>52</v>
      </c>
      <c r="AC237" s="32" t="s">
        <v>44</v>
      </c>
      <c r="AD237" s="32" t="s">
        <v>2328</v>
      </c>
      <c r="AE237" s="32">
        <v>42</v>
      </c>
      <c r="AF237" s="32" t="s">
        <v>2329</v>
      </c>
      <c r="AG237" s="32" t="s">
        <v>45</v>
      </c>
      <c r="AH237" s="38">
        <v>1</v>
      </c>
      <c r="AI237" s="33">
        <v>1</v>
      </c>
      <c r="AJ237" s="35">
        <v>56</v>
      </c>
      <c r="AK237" s="35">
        <v>86.09</v>
      </c>
      <c r="AL237" s="35">
        <v>40.1</v>
      </c>
      <c r="AN237" s="19"/>
      <c r="AO237" s="12"/>
      <c r="AP237" s="14">
        <f t="shared" si="3"/>
        <v>0.76712328767123283</v>
      </c>
      <c r="AQ237" s="12"/>
      <c r="AR237" s="12"/>
      <c r="AS237" s="12"/>
      <c r="AT237" s="12"/>
      <c r="AU237" s="12"/>
      <c r="AV237" s="12"/>
      <c r="AW237" s="12"/>
      <c r="AX237" s="12"/>
      <c r="AY237" s="12"/>
      <c r="AZ237" s="12"/>
      <c r="BA237" s="12"/>
      <c r="BB237" s="12"/>
      <c r="BC237" s="12"/>
      <c r="BD237" s="12"/>
      <c r="BE237" s="12"/>
      <c r="BF237" s="12"/>
      <c r="BG237" s="12"/>
      <c r="BH237" s="12"/>
    </row>
    <row r="238" spans="1:60" x14ac:dyDescent="0.25">
      <c r="A238" s="32">
        <v>2022</v>
      </c>
      <c r="B238" s="32">
        <v>1.1000000000000001</v>
      </c>
      <c r="C238" s="36">
        <v>35.47</v>
      </c>
      <c r="D238" s="36">
        <v>64.47</v>
      </c>
      <c r="E238" s="36">
        <v>18.420000000000002</v>
      </c>
      <c r="F238" s="32">
        <v>0</v>
      </c>
      <c r="G238" s="32">
        <v>0</v>
      </c>
      <c r="H238" s="32">
        <v>0</v>
      </c>
      <c r="I238" s="32">
        <v>0</v>
      </c>
      <c r="J238" s="37">
        <v>99.94</v>
      </c>
      <c r="K238" s="32">
        <v>2941912</v>
      </c>
      <c r="L238" s="32" t="s">
        <v>2689</v>
      </c>
      <c r="M238" s="32">
        <v>206</v>
      </c>
      <c r="N238" s="32" t="s">
        <v>2690</v>
      </c>
      <c r="O238" s="32" t="s">
        <v>48</v>
      </c>
      <c r="P238" s="32" t="s">
        <v>49</v>
      </c>
      <c r="Q238" s="32" t="s">
        <v>40</v>
      </c>
      <c r="R238" s="32" t="s">
        <v>50</v>
      </c>
      <c r="S238" s="54" t="s">
        <v>756</v>
      </c>
      <c r="T238" s="32">
        <v>10260</v>
      </c>
      <c r="U238" s="34">
        <v>45016</v>
      </c>
      <c r="V238" s="34">
        <v>44964</v>
      </c>
      <c r="W238" s="32" t="s">
        <v>69</v>
      </c>
      <c r="X238" s="32" t="s">
        <v>52</v>
      </c>
      <c r="Y238" s="32" t="s">
        <v>53</v>
      </c>
      <c r="Z238" s="34">
        <v>44679</v>
      </c>
      <c r="AA238" s="34">
        <v>44813</v>
      </c>
      <c r="AB238" s="32" t="s">
        <v>52</v>
      </c>
      <c r="AC238" s="32" t="s">
        <v>44</v>
      </c>
      <c r="AD238" s="32" t="s">
        <v>2691</v>
      </c>
      <c r="AE238" s="32">
        <v>42</v>
      </c>
      <c r="AF238" s="32" t="s">
        <v>2692</v>
      </c>
      <c r="AG238" s="32" t="s">
        <v>45</v>
      </c>
      <c r="AH238" s="38">
        <v>1</v>
      </c>
      <c r="AI238" s="33">
        <v>1</v>
      </c>
      <c r="AJ238" s="35">
        <v>154</v>
      </c>
      <c r="AK238" s="35">
        <v>86.09</v>
      </c>
      <c r="AL238" s="35">
        <v>40.1</v>
      </c>
      <c r="AP238" s="14">
        <f t="shared" si="3"/>
        <v>0.41369863013698632</v>
      </c>
    </row>
    <row r="239" spans="1:60" x14ac:dyDescent="0.25">
      <c r="A239" s="32">
        <v>2021</v>
      </c>
      <c r="B239" s="32">
        <v>0.8</v>
      </c>
      <c r="C239" s="36">
        <v>35.47</v>
      </c>
      <c r="D239" s="36">
        <v>64.47</v>
      </c>
      <c r="E239" s="36">
        <v>18.420000000000002</v>
      </c>
      <c r="F239" s="32">
        <v>0</v>
      </c>
      <c r="G239" s="32">
        <v>0</v>
      </c>
      <c r="H239" s="32">
        <v>0</v>
      </c>
      <c r="I239" s="32">
        <v>0</v>
      </c>
      <c r="J239" s="37">
        <v>99.94</v>
      </c>
      <c r="K239" s="32">
        <v>7522119</v>
      </c>
      <c r="L239" s="32" t="s">
        <v>1717</v>
      </c>
      <c r="M239" s="32">
        <v>9816</v>
      </c>
      <c r="N239" s="32" t="s">
        <v>1718</v>
      </c>
      <c r="O239" s="32" t="s">
        <v>107</v>
      </c>
      <c r="P239" s="32" t="s">
        <v>39</v>
      </c>
      <c r="Q239" s="32" t="s">
        <v>40</v>
      </c>
      <c r="R239" s="32" t="s">
        <v>105</v>
      </c>
      <c r="S239" s="54" t="s">
        <v>750</v>
      </c>
      <c r="T239" s="32">
        <v>22870</v>
      </c>
      <c r="U239" s="34">
        <v>45002</v>
      </c>
      <c r="V239" s="34">
        <v>45001</v>
      </c>
      <c r="W239" s="32" t="s">
        <v>85</v>
      </c>
      <c r="X239" s="32" t="s">
        <v>52</v>
      </c>
      <c r="Y239" s="32" t="s">
        <v>53</v>
      </c>
      <c r="Z239" s="34">
        <v>44280</v>
      </c>
      <c r="AA239" s="34">
        <v>44310</v>
      </c>
      <c r="AB239" s="32" t="s">
        <v>52</v>
      </c>
      <c r="AC239" s="32" t="s">
        <v>44</v>
      </c>
      <c r="AD239" s="32" t="s">
        <v>1719</v>
      </c>
      <c r="AE239" s="32">
        <v>42</v>
      </c>
      <c r="AF239" s="32" t="s">
        <v>1720</v>
      </c>
      <c r="AG239" s="32" t="s">
        <v>45</v>
      </c>
      <c r="AH239" s="38" t="s">
        <v>46</v>
      </c>
      <c r="AI239" s="33">
        <v>1</v>
      </c>
      <c r="AJ239" s="35">
        <v>120</v>
      </c>
      <c r="AK239" s="35">
        <v>86</v>
      </c>
      <c r="AL239" s="35">
        <v>40.01</v>
      </c>
      <c r="AP239" s="14">
        <f t="shared" si="3"/>
        <v>1.893150684931507</v>
      </c>
    </row>
    <row r="240" spans="1:60" x14ac:dyDescent="0.25">
      <c r="A240" s="32">
        <v>2020</v>
      </c>
      <c r="B240" s="32">
        <v>0.5</v>
      </c>
      <c r="C240" s="36">
        <v>35.47</v>
      </c>
      <c r="D240" s="36">
        <v>64.47</v>
      </c>
      <c r="E240" s="36">
        <v>18.420000000000002</v>
      </c>
      <c r="F240" s="32">
        <v>0</v>
      </c>
      <c r="G240" s="32">
        <v>0</v>
      </c>
      <c r="H240" s="32">
        <v>0</v>
      </c>
      <c r="I240" s="32">
        <v>0</v>
      </c>
      <c r="J240" s="37">
        <v>99.94</v>
      </c>
      <c r="K240" s="32">
        <v>10546040</v>
      </c>
      <c r="L240" s="32" t="s">
        <v>1342</v>
      </c>
      <c r="M240" s="32">
        <v>5246</v>
      </c>
      <c r="N240" s="32">
        <v>66369603</v>
      </c>
      <c r="O240" s="32" t="s">
        <v>48</v>
      </c>
      <c r="P240" s="32" t="s">
        <v>49</v>
      </c>
      <c r="Q240" s="32" t="s">
        <v>40</v>
      </c>
      <c r="R240" s="32" t="s">
        <v>50</v>
      </c>
      <c r="S240" s="54" t="s">
        <v>756</v>
      </c>
      <c r="T240" s="32">
        <v>24112</v>
      </c>
      <c r="U240" s="34">
        <v>44970</v>
      </c>
      <c r="V240" s="34">
        <v>44957</v>
      </c>
      <c r="W240" s="32" t="s">
        <v>649</v>
      </c>
      <c r="X240" s="32" t="s">
        <v>52</v>
      </c>
      <c r="Y240" s="32" t="s">
        <v>53</v>
      </c>
      <c r="Z240" s="34">
        <v>43820</v>
      </c>
      <c r="AA240" s="34">
        <v>43955</v>
      </c>
      <c r="AB240" s="32" t="s">
        <v>52</v>
      </c>
      <c r="AC240" s="32" t="s">
        <v>44</v>
      </c>
      <c r="AD240" s="32" t="s">
        <v>1343</v>
      </c>
      <c r="AE240" s="32">
        <v>42</v>
      </c>
      <c r="AF240" s="32" t="s">
        <v>1344</v>
      </c>
      <c r="AG240" s="32" t="s">
        <v>45</v>
      </c>
      <c r="AH240" s="38" t="s">
        <v>46</v>
      </c>
      <c r="AI240" s="33">
        <v>1</v>
      </c>
      <c r="AJ240" s="35">
        <v>69.5</v>
      </c>
      <c r="AK240" s="35">
        <v>85.96</v>
      </c>
      <c r="AL240" s="35">
        <v>39.97</v>
      </c>
      <c r="AN240" s="19"/>
      <c r="AP240" s="14">
        <f t="shared" si="3"/>
        <v>2.7452054794520548</v>
      </c>
    </row>
    <row r="241" spans="1:60" s="12" customFormat="1" ht="45" x14ac:dyDescent="0.25">
      <c r="A241" s="32">
        <v>2020</v>
      </c>
      <c r="B241" s="32">
        <v>0.5</v>
      </c>
      <c r="C241" s="36">
        <v>35.47</v>
      </c>
      <c r="D241" s="36">
        <v>64.47</v>
      </c>
      <c r="E241" s="36">
        <v>18.420000000000002</v>
      </c>
      <c r="F241" s="32">
        <v>0</v>
      </c>
      <c r="G241" s="32">
        <v>0</v>
      </c>
      <c r="H241" s="32">
        <v>0</v>
      </c>
      <c r="I241" s="32">
        <v>0</v>
      </c>
      <c r="J241" s="37">
        <v>99.94</v>
      </c>
      <c r="K241" s="32">
        <v>10655471</v>
      </c>
      <c r="L241" s="32" t="s">
        <v>1345</v>
      </c>
      <c r="M241" s="32">
        <v>8114</v>
      </c>
      <c r="N241" s="32">
        <v>3795308</v>
      </c>
      <c r="O241" s="32" t="s">
        <v>48</v>
      </c>
      <c r="P241" s="32" t="s">
        <v>49</v>
      </c>
      <c r="Q241" s="32" t="s">
        <v>40</v>
      </c>
      <c r="R241" s="32" t="s">
        <v>50</v>
      </c>
      <c r="S241" s="54" t="s">
        <v>756</v>
      </c>
      <c r="T241" s="32">
        <v>34479</v>
      </c>
      <c r="U241" s="34">
        <v>44981</v>
      </c>
      <c r="V241" s="34">
        <v>44979</v>
      </c>
      <c r="W241" s="32" t="s">
        <v>69</v>
      </c>
      <c r="X241" s="32" t="s">
        <v>52</v>
      </c>
      <c r="Y241" s="32" t="s">
        <v>53</v>
      </c>
      <c r="Z241" s="34">
        <v>44055</v>
      </c>
      <c r="AA241" s="34">
        <v>44133</v>
      </c>
      <c r="AB241" s="32" t="s">
        <v>52</v>
      </c>
      <c r="AC241" s="32" t="s">
        <v>44</v>
      </c>
      <c r="AD241" s="32" t="s">
        <v>1346</v>
      </c>
      <c r="AE241" s="32">
        <v>33</v>
      </c>
      <c r="AF241" s="32" t="s">
        <v>1347</v>
      </c>
      <c r="AG241" s="32" t="s">
        <v>45</v>
      </c>
      <c r="AH241" s="38" t="s">
        <v>46</v>
      </c>
      <c r="AI241" s="33">
        <v>1</v>
      </c>
      <c r="AJ241" s="35">
        <v>66</v>
      </c>
      <c r="AK241" s="35">
        <v>85.86</v>
      </c>
      <c r="AL241" s="35">
        <v>39.869999999999997</v>
      </c>
      <c r="AM241" s="15" t="s">
        <v>2734</v>
      </c>
      <c r="AN241" s="57" t="s">
        <v>2751</v>
      </c>
      <c r="AP241" s="14">
        <f t="shared" si="3"/>
        <v>2.3178082191780822</v>
      </c>
    </row>
    <row r="242" spans="1:60" s="12" customFormat="1" x14ac:dyDescent="0.25">
      <c r="A242" s="32">
        <v>2022</v>
      </c>
      <c r="B242" s="32">
        <v>0.5</v>
      </c>
      <c r="C242" s="36">
        <v>35.47</v>
      </c>
      <c r="D242" s="36">
        <v>64.47</v>
      </c>
      <c r="E242" s="36">
        <v>18.420000000000002</v>
      </c>
      <c r="F242" s="32">
        <v>0</v>
      </c>
      <c r="G242" s="32">
        <v>0</v>
      </c>
      <c r="H242" s="32">
        <v>0</v>
      </c>
      <c r="I242" s="32">
        <v>0</v>
      </c>
      <c r="J242" s="37">
        <v>99.94</v>
      </c>
      <c r="K242" s="32">
        <v>2782349</v>
      </c>
      <c r="L242" s="32" t="s">
        <v>2311</v>
      </c>
      <c r="M242" s="32">
        <v>1771</v>
      </c>
      <c r="N242" s="32">
        <v>64702705</v>
      </c>
      <c r="O242" s="32" t="s">
        <v>48</v>
      </c>
      <c r="P242" s="32" t="s">
        <v>49</v>
      </c>
      <c r="Q242" s="32" t="s">
        <v>40</v>
      </c>
      <c r="R242" s="32" t="s">
        <v>50</v>
      </c>
      <c r="S242" s="54" t="s">
        <v>756</v>
      </c>
      <c r="T242" s="32">
        <v>4966</v>
      </c>
      <c r="U242" s="34">
        <v>45001</v>
      </c>
      <c r="V242" s="34">
        <v>44987</v>
      </c>
      <c r="W242" s="32" t="s">
        <v>649</v>
      </c>
      <c r="X242" s="32" t="s">
        <v>52</v>
      </c>
      <c r="Y242" s="32" t="s">
        <v>53</v>
      </c>
      <c r="Z242" s="34">
        <v>44610</v>
      </c>
      <c r="AA242" s="34">
        <v>44630</v>
      </c>
      <c r="AB242" s="32" t="s">
        <v>52</v>
      </c>
      <c r="AC242" s="32" t="s">
        <v>44</v>
      </c>
      <c r="AD242" s="32" t="s">
        <v>2312</v>
      </c>
      <c r="AE242" s="32">
        <v>42</v>
      </c>
      <c r="AF242" s="32" t="s">
        <v>2313</v>
      </c>
      <c r="AG242" s="32" t="s">
        <v>45</v>
      </c>
      <c r="AH242" s="38">
        <v>1</v>
      </c>
      <c r="AI242" s="33">
        <v>1</v>
      </c>
      <c r="AJ242" s="35">
        <v>71.64</v>
      </c>
      <c r="AK242" s="35">
        <v>85.82</v>
      </c>
      <c r="AL242" s="35">
        <v>39.83</v>
      </c>
      <c r="AM242" s="15"/>
      <c r="AN242" s="18"/>
      <c r="AO242"/>
      <c r="AP242" s="14">
        <f t="shared" si="3"/>
        <v>0.9780821917808219</v>
      </c>
      <c r="AQ242"/>
      <c r="AR242"/>
      <c r="AS242"/>
      <c r="AT242"/>
      <c r="AU242"/>
      <c r="AV242"/>
      <c r="AW242"/>
      <c r="AX242"/>
      <c r="AY242"/>
      <c r="AZ242"/>
      <c r="BA242"/>
      <c r="BB242"/>
      <c r="BC242"/>
      <c r="BD242"/>
      <c r="BE242"/>
      <c r="BF242"/>
      <c r="BG242"/>
      <c r="BH242"/>
    </row>
    <row r="243" spans="1:60" x14ac:dyDescent="0.25">
      <c r="A243" s="32">
        <v>2021</v>
      </c>
      <c r="B243" s="32">
        <v>0.5</v>
      </c>
      <c r="C243" s="36">
        <v>35.47</v>
      </c>
      <c r="D243" s="36">
        <v>64.47</v>
      </c>
      <c r="E243" s="36">
        <v>18.420000000000002</v>
      </c>
      <c r="F243" s="32">
        <v>0</v>
      </c>
      <c r="G243" s="32">
        <v>0</v>
      </c>
      <c r="H243" s="32">
        <v>0</v>
      </c>
      <c r="I243" s="32">
        <v>0</v>
      </c>
      <c r="J243" s="37">
        <v>99.94</v>
      </c>
      <c r="K243" s="32">
        <v>7376770</v>
      </c>
      <c r="L243" s="32" t="s">
        <v>1808</v>
      </c>
      <c r="M243" s="32">
        <v>11232</v>
      </c>
      <c r="N243" s="32" t="s">
        <v>1809</v>
      </c>
      <c r="O243" s="32" t="s">
        <v>48</v>
      </c>
      <c r="P243" s="32" t="s">
        <v>49</v>
      </c>
      <c r="Q243" s="32" t="s">
        <v>40</v>
      </c>
      <c r="R243" s="32" t="s">
        <v>50</v>
      </c>
      <c r="S243" s="54" t="s">
        <v>756</v>
      </c>
      <c r="T243" s="32">
        <v>21003</v>
      </c>
      <c r="U243" s="34">
        <v>44991</v>
      </c>
      <c r="V243" s="34">
        <v>44989</v>
      </c>
      <c r="W243" s="32" t="s">
        <v>58</v>
      </c>
      <c r="X243" s="32" t="s">
        <v>52</v>
      </c>
      <c r="Y243" s="32" t="s">
        <v>53</v>
      </c>
      <c r="Z243" s="34">
        <v>44374</v>
      </c>
      <c r="AA243" s="34">
        <v>44396</v>
      </c>
      <c r="AB243" s="32" t="s">
        <v>52</v>
      </c>
      <c r="AC243" s="32" t="s">
        <v>44</v>
      </c>
      <c r="AD243" s="32" t="s">
        <v>1810</v>
      </c>
      <c r="AE243" s="32">
        <v>42</v>
      </c>
      <c r="AF243" s="32" t="s">
        <v>1811</v>
      </c>
      <c r="AG243" s="32" t="s">
        <v>45</v>
      </c>
      <c r="AH243" s="38" t="s">
        <v>46</v>
      </c>
      <c r="AI243" s="33">
        <v>1</v>
      </c>
      <c r="AJ243" s="35">
        <v>72.98</v>
      </c>
      <c r="AK243" s="35">
        <v>85.73</v>
      </c>
      <c r="AL243" s="35">
        <v>39.74</v>
      </c>
      <c r="AN243" s="19"/>
      <c r="AP243" s="14">
        <f t="shared" si="3"/>
        <v>1.6246575342465754</v>
      </c>
    </row>
    <row r="244" spans="1:60" x14ac:dyDescent="0.25">
      <c r="A244" s="32">
        <v>2022</v>
      </c>
      <c r="B244" s="32">
        <v>0.4</v>
      </c>
      <c r="C244" s="36">
        <v>35.47</v>
      </c>
      <c r="D244" s="36">
        <v>64.47</v>
      </c>
      <c r="E244" s="36">
        <v>18.420000000000002</v>
      </c>
      <c r="F244" s="32">
        <v>0</v>
      </c>
      <c r="G244" s="32">
        <v>0</v>
      </c>
      <c r="H244" s="32">
        <v>0</v>
      </c>
      <c r="I244" s="32">
        <v>0</v>
      </c>
      <c r="J244" s="37">
        <v>99.94</v>
      </c>
      <c r="K244" s="32">
        <v>2507401</v>
      </c>
      <c r="L244" s="32" t="s">
        <v>678</v>
      </c>
      <c r="M244" s="32">
        <v>4240</v>
      </c>
      <c r="N244" s="32">
        <v>2964751</v>
      </c>
      <c r="O244" s="32" t="s">
        <v>107</v>
      </c>
      <c r="P244" s="32" t="s">
        <v>39</v>
      </c>
      <c r="Q244" s="32" t="s">
        <v>40</v>
      </c>
      <c r="R244" s="32" t="s">
        <v>105</v>
      </c>
      <c r="S244" s="54" t="s">
        <v>193</v>
      </c>
      <c r="T244" s="32">
        <v>2595</v>
      </c>
      <c r="U244" s="34">
        <v>44977</v>
      </c>
      <c r="V244" s="34">
        <v>44974</v>
      </c>
      <c r="W244" s="32" t="s">
        <v>79</v>
      </c>
      <c r="X244" s="32" t="s">
        <v>52</v>
      </c>
      <c r="Y244" s="32" t="s">
        <v>53</v>
      </c>
      <c r="Z244" s="34">
        <v>44792</v>
      </c>
      <c r="AA244" s="34">
        <v>44879</v>
      </c>
      <c r="AB244" s="32" t="s">
        <v>52</v>
      </c>
      <c r="AC244" s="32" t="s">
        <v>44</v>
      </c>
      <c r="AD244" s="32" t="s">
        <v>679</v>
      </c>
      <c r="AE244" s="32">
        <v>42</v>
      </c>
      <c r="AF244" s="32" t="s">
        <v>680</v>
      </c>
      <c r="AG244" s="32" t="s">
        <v>45</v>
      </c>
      <c r="AH244" s="38">
        <v>1</v>
      </c>
      <c r="AI244" s="33">
        <v>1</v>
      </c>
      <c r="AJ244" s="35">
        <v>84</v>
      </c>
      <c r="AK244" s="35">
        <v>85.54</v>
      </c>
      <c r="AL244" s="35">
        <v>39.549999999999997</v>
      </c>
      <c r="AM244" s="15" t="s">
        <v>2734</v>
      </c>
      <c r="AN244" s="56" t="s">
        <v>2736</v>
      </c>
      <c r="AP244" s="14">
        <f t="shared" si="3"/>
        <v>0.26027397260273971</v>
      </c>
    </row>
    <row r="245" spans="1:60" x14ac:dyDescent="0.25">
      <c r="A245" s="32">
        <v>2021</v>
      </c>
      <c r="B245" s="32">
        <v>0.4</v>
      </c>
      <c r="C245" s="36">
        <v>35.47</v>
      </c>
      <c r="D245" s="36">
        <v>64.47</v>
      </c>
      <c r="E245" s="36">
        <v>18.420000000000002</v>
      </c>
      <c r="F245" s="32">
        <v>0</v>
      </c>
      <c r="G245" s="32">
        <v>0</v>
      </c>
      <c r="H245" s="32">
        <v>0</v>
      </c>
      <c r="I245" s="32">
        <v>0</v>
      </c>
      <c r="J245" s="37">
        <v>99.94</v>
      </c>
      <c r="K245" s="32">
        <v>7214723</v>
      </c>
      <c r="L245" s="32" t="s">
        <v>195</v>
      </c>
      <c r="M245" s="32">
        <v>5591</v>
      </c>
      <c r="N245" s="32">
        <v>33044504</v>
      </c>
      <c r="O245" s="32" t="s">
        <v>107</v>
      </c>
      <c r="P245" s="32" t="s">
        <v>39</v>
      </c>
      <c r="Q245" s="32" t="s">
        <v>40</v>
      </c>
      <c r="R245" s="32" t="s">
        <v>105</v>
      </c>
      <c r="S245" s="54" t="s">
        <v>196</v>
      </c>
      <c r="T245" s="32">
        <v>19785</v>
      </c>
      <c r="U245" s="34">
        <v>44977</v>
      </c>
      <c r="V245" s="34">
        <v>44972</v>
      </c>
      <c r="W245" s="32" t="s">
        <v>79</v>
      </c>
      <c r="X245" s="32" t="s">
        <v>52</v>
      </c>
      <c r="Y245" s="32" t="s">
        <v>53</v>
      </c>
      <c r="Z245" s="34">
        <v>44238</v>
      </c>
      <c r="AA245" s="34">
        <v>44252</v>
      </c>
      <c r="AB245" s="32" t="s">
        <v>52</v>
      </c>
      <c r="AC245" s="32" t="s">
        <v>44</v>
      </c>
      <c r="AD245" s="32" t="s">
        <v>197</v>
      </c>
      <c r="AE245" s="32">
        <v>42</v>
      </c>
      <c r="AF245" s="32" t="s">
        <v>198</v>
      </c>
      <c r="AG245" s="32" t="s">
        <v>45</v>
      </c>
      <c r="AH245" s="38" t="s">
        <v>46</v>
      </c>
      <c r="AI245" s="33">
        <v>1</v>
      </c>
      <c r="AJ245" s="35">
        <v>48</v>
      </c>
      <c r="AK245" s="35">
        <v>85.5</v>
      </c>
      <c r="AL245" s="35">
        <v>39.51</v>
      </c>
      <c r="AM245" s="15" t="s">
        <v>2734</v>
      </c>
      <c r="AN245" s="56" t="s">
        <v>2736</v>
      </c>
      <c r="AP245" s="14">
        <f t="shared" si="3"/>
        <v>1.9726027397260273</v>
      </c>
    </row>
    <row r="246" spans="1:60" x14ac:dyDescent="0.25">
      <c r="A246" s="32">
        <v>2022</v>
      </c>
      <c r="B246" s="32">
        <v>0.4</v>
      </c>
      <c r="C246" s="36">
        <v>35.47</v>
      </c>
      <c r="D246" s="36">
        <v>64.47</v>
      </c>
      <c r="E246" s="36">
        <v>18.420000000000002</v>
      </c>
      <c r="F246" s="32">
        <v>0</v>
      </c>
      <c r="G246" s="32">
        <v>0</v>
      </c>
      <c r="H246" s="32">
        <v>0</v>
      </c>
      <c r="I246" s="32">
        <v>0</v>
      </c>
      <c r="J246" s="37">
        <v>99.94</v>
      </c>
      <c r="K246" s="32">
        <v>2867821</v>
      </c>
      <c r="L246" s="32" t="s">
        <v>2497</v>
      </c>
      <c r="M246" s="32">
        <v>5591</v>
      </c>
      <c r="N246" s="32">
        <v>33286602</v>
      </c>
      <c r="O246" s="32" t="s">
        <v>107</v>
      </c>
      <c r="P246" s="32" t="s">
        <v>39</v>
      </c>
      <c r="Q246" s="32" t="s">
        <v>40</v>
      </c>
      <c r="R246" s="32" t="s">
        <v>105</v>
      </c>
      <c r="S246" s="54" t="s">
        <v>750</v>
      </c>
      <c r="T246" s="32">
        <v>3655</v>
      </c>
      <c r="U246" s="34">
        <v>45009</v>
      </c>
      <c r="V246" s="34">
        <v>45008</v>
      </c>
      <c r="W246" s="32" t="s">
        <v>79</v>
      </c>
      <c r="X246" s="32" t="s">
        <v>52</v>
      </c>
      <c r="Y246" s="32" t="s">
        <v>53</v>
      </c>
      <c r="Z246" s="34">
        <v>44699</v>
      </c>
      <c r="AA246" s="34">
        <v>44727</v>
      </c>
      <c r="AB246" s="32" t="s">
        <v>52</v>
      </c>
      <c r="AC246" s="32" t="s">
        <v>44</v>
      </c>
      <c r="AD246" s="32" t="s">
        <v>2498</v>
      </c>
      <c r="AE246" s="32">
        <v>42</v>
      </c>
      <c r="AF246" s="32" t="s">
        <v>2499</v>
      </c>
      <c r="AG246" s="32" t="s">
        <v>45</v>
      </c>
      <c r="AH246" s="38">
        <v>1</v>
      </c>
      <c r="AI246" s="33">
        <v>1</v>
      </c>
      <c r="AJ246" s="35">
        <v>48</v>
      </c>
      <c r="AK246" s="35">
        <v>85.5</v>
      </c>
      <c r="AL246" s="35">
        <v>39.51</v>
      </c>
      <c r="AN246" s="19"/>
      <c r="AP246" s="14">
        <f t="shared" si="3"/>
        <v>0.76986301369863008</v>
      </c>
    </row>
    <row r="247" spans="1:60" s="12" customFormat="1" x14ac:dyDescent="0.25">
      <c r="A247" s="32">
        <v>2020</v>
      </c>
      <c r="B247" s="32">
        <v>1</v>
      </c>
      <c r="C247" s="36">
        <v>70.94</v>
      </c>
      <c r="D247" s="36">
        <v>128.94</v>
      </c>
      <c r="E247" s="36">
        <v>36.840000000000003</v>
      </c>
      <c r="F247" s="32">
        <v>9.2725803809999992</v>
      </c>
      <c r="G247" s="32">
        <v>0</v>
      </c>
      <c r="H247" s="32">
        <v>0</v>
      </c>
      <c r="I247" s="32">
        <v>0</v>
      </c>
      <c r="J247" s="37">
        <v>199.88</v>
      </c>
      <c r="K247" s="32">
        <v>10634533</v>
      </c>
      <c r="L247" s="32" t="s">
        <v>1455</v>
      </c>
      <c r="M247" s="32" t="s">
        <v>1456</v>
      </c>
      <c r="N247" s="32">
        <v>6594601</v>
      </c>
      <c r="O247" s="32" t="s">
        <v>826</v>
      </c>
      <c r="P247" s="32" t="s">
        <v>643</v>
      </c>
      <c r="Q247" s="32" t="s">
        <v>40</v>
      </c>
      <c r="R247" s="32" t="s">
        <v>70</v>
      </c>
      <c r="S247" s="54" t="s">
        <v>756</v>
      </c>
      <c r="T247" s="32">
        <v>36746</v>
      </c>
      <c r="U247" s="34">
        <v>44979</v>
      </c>
      <c r="V247" s="34">
        <v>44979</v>
      </c>
      <c r="W247" s="32" t="s">
        <v>186</v>
      </c>
      <c r="X247" s="32" t="s">
        <v>67</v>
      </c>
      <c r="Y247" s="32" t="s">
        <v>53</v>
      </c>
      <c r="Z247" s="34">
        <v>44050</v>
      </c>
      <c r="AA247" s="34">
        <v>44076</v>
      </c>
      <c r="AB247" s="32" t="s">
        <v>67</v>
      </c>
      <c r="AC247" s="32" t="s">
        <v>44</v>
      </c>
      <c r="AD247" s="32" t="s">
        <v>1457</v>
      </c>
      <c r="AE247" s="32">
        <v>42</v>
      </c>
      <c r="AF247" s="32" t="s">
        <v>1458</v>
      </c>
      <c r="AG247" s="32" t="s">
        <v>45</v>
      </c>
      <c r="AH247" s="38" t="s">
        <v>46</v>
      </c>
      <c r="AI247" s="33">
        <v>2</v>
      </c>
      <c r="AJ247" s="35">
        <v>99.9836012934</v>
      </c>
      <c r="AK247" s="35">
        <v>85.498533340199998</v>
      </c>
      <c r="AL247" s="35">
        <v>24.429242633400001</v>
      </c>
      <c r="AM247" s="15"/>
      <c r="AN247" s="19"/>
      <c r="AO247"/>
      <c r="AP247" s="14">
        <f t="shared" si="3"/>
        <v>2.473972602739726</v>
      </c>
      <c r="AQ247"/>
      <c r="AR247"/>
      <c r="AS247"/>
      <c r="AT247"/>
      <c r="AU247"/>
      <c r="AV247"/>
      <c r="AW247"/>
      <c r="AX247"/>
      <c r="AY247"/>
      <c r="AZ247"/>
      <c r="BA247"/>
      <c r="BB247"/>
      <c r="BC247"/>
      <c r="BD247"/>
      <c r="BE247"/>
      <c r="BF247"/>
      <c r="BG247"/>
      <c r="BH247"/>
    </row>
    <row r="248" spans="1:60" x14ac:dyDescent="0.25">
      <c r="A248" s="32">
        <v>2020</v>
      </c>
      <c r="B248" s="32">
        <v>1</v>
      </c>
      <c r="C248" s="36">
        <v>70.94</v>
      </c>
      <c r="D248" s="36">
        <v>128.94</v>
      </c>
      <c r="E248" s="36">
        <v>36.840000000000003</v>
      </c>
      <c r="F248" s="32">
        <v>7.8683377553999998</v>
      </c>
      <c r="G248" s="32">
        <v>0</v>
      </c>
      <c r="H248" s="32">
        <v>0</v>
      </c>
      <c r="I248" s="32">
        <v>0</v>
      </c>
      <c r="J248" s="37">
        <v>199.88</v>
      </c>
      <c r="K248" s="32">
        <v>10711269</v>
      </c>
      <c r="L248" s="32" t="s">
        <v>162</v>
      </c>
      <c r="M248" s="32" t="s">
        <v>163</v>
      </c>
      <c r="N248" s="32" t="s">
        <v>164</v>
      </c>
      <c r="O248" s="32" t="s">
        <v>774</v>
      </c>
      <c r="P248" s="32" t="s">
        <v>42</v>
      </c>
      <c r="Q248" s="32" t="s">
        <v>40</v>
      </c>
      <c r="R248" s="32" t="s">
        <v>42</v>
      </c>
      <c r="S248" s="54" t="s">
        <v>95</v>
      </c>
      <c r="T248" s="32">
        <v>27834</v>
      </c>
      <c r="U248" s="34">
        <v>44987</v>
      </c>
      <c r="V248" s="34">
        <v>44950</v>
      </c>
      <c r="W248" s="32" t="s">
        <v>133</v>
      </c>
      <c r="X248" s="32" t="s">
        <v>67</v>
      </c>
      <c r="Y248" s="32" t="s">
        <v>53</v>
      </c>
      <c r="Z248" s="34">
        <v>44013</v>
      </c>
      <c r="AA248" s="34">
        <v>44050</v>
      </c>
      <c r="AB248" s="32" t="s">
        <v>67</v>
      </c>
      <c r="AC248" s="32" t="s">
        <v>44</v>
      </c>
      <c r="AD248" s="32" t="s">
        <v>88</v>
      </c>
      <c r="AE248" s="32">
        <v>42</v>
      </c>
      <c r="AF248" s="32" t="s">
        <v>165</v>
      </c>
      <c r="AG248" s="32" t="s">
        <v>45</v>
      </c>
      <c r="AH248" s="38" t="s">
        <v>46</v>
      </c>
      <c r="AI248" s="33">
        <v>2</v>
      </c>
      <c r="AJ248" s="35">
        <v>71.936907548400001</v>
      </c>
      <c r="AK248" s="35">
        <v>85.498533340199998</v>
      </c>
      <c r="AL248" s="35">
        <v>24.429242633400001</v>
      </c>
      <c r="AM248" s="15" t="s">
        <v>2734</v>
      </c>
      <c r="AN248" s="56" t="s">
        <v>2736</v>
      </c>
      <c r="AP248" s="14">
        <f t="shared" si="3"/>
        <v>2.4657534246575343</v>
      </c>
    </row>
    <row r="249" spans="1:60" x14ac:dyDescent="0.25">
      <c r="A249" s="32">
        <v>2021</v>
      </c>
      <c r="B249" s="32">
        <v>0.8</v>
      </c>
      <c r="C249" s="36">
        <v>70.94</v>
      </c>
      <c r="D249" s="36">
        <v>128.94</v>
      </c>
      <c r="E249" s="36">
        <v>36.840000000000003</v>
      </c>
      <c r="F249" s="32">
        <v>19.728082538999999</v>
      </c>
      <c r="G249" s="32">
        <v>0</v>
      </c>
      <c r="H249" s="32">
        <v>0</v>
      </c>
      <c r="I249" s="32">
        <v>0</v>
      </c>
      <c r="J249" s="37">
        <v>199.88</v>
      </c>
      <c r="K249" s="32">
        <v>7973901</v>
      </c>
      <c r="L249" s="32" t="s">
        <v>1574</v>
      </c>
      <c r="M249" s="32" t="s">
        <v>1575</v>
      </c>
      <c r="N249" s="32">
        <v>17982601</v>
      </c>
      <c r="O249" s="32" t="s">
        <v>981</v>
      </c>
      <c r="P249" s="32" t="s">
        <v>643</v>
      </c>
      <c r="Q249" s="32" t="s">
        <v>40</v>
      </c>
      <c r="R249" s="32" t="s">
        <v>982</v>
      </c>
      <c r="S249" s="54" t="s">
        <v>756</v>
      </c>
      <c r="T249" s="32">
        <v>33012</v>
      </c>
      <c r="U249" s="34">
        <v>45044</v>
      </c>
      <c r="V249" s="34">
        <v>45042</v>
      </c>
      <c r="W249" s="32" t="s">
        <v>66</v>
      </c>
      <c r="X249" s="32" t="s">
        <v>67</v>
      </c>
      <c r="Y249" s="32" t="s">
        <v>53</v>
      </c>
      <c r="Z249" s="34">
        <v>44222</v>
      </c>
      <c r="AA249" s="34">
        <v>44243</v>
      </c>
      <c r="AB249" s="32" t="s">
        <v>67</v>
      </c>
      <c r="AC249" s="32" t="s">
        <v>44</v>
      </c>
      <c r="AD249" s="32" t="s">
        <v>1576</v>
      </c>
      <c r="AE249" s="32">
        <v>42</v>
      </c>
      <c r="AF249" s="32" t="s">
        <v>1577</v>
      </c>
      <c r="AG249" s="32" t="s">
        <v>45</v>
      </c>
      <c r="AH249" s="38" t="s">
        <v>46</v>
      </c>
      <c r="AI249" s="33">
        <v>2</v>
      </c>
      <c r="AJ249" s="35">
        <v>66.274146525600003</v>
      </c>
      <c r="AK249" s="35">
        <v>85.498533340199998</v>
      </c>
      <c r="AL249" s="35">
        <v>24.429242633400001</v>
      </c>
      <c r="AP249" s="14">
        <f t="shared" si="3"/>
        <v>2.1890410958904107</v>
      </c>
    </row>
    <row r="250" spans="1:60" x14ac:dyDescent="0.25">
      <c r="A250" s="32">
        <v>2021</v>
      </c>
      <c r="B250" s="32">
        <v>1.9</v>
      </c>
      <c r="C250" s="36">
        <v>70.94</v>
      </c>
      <c r="D250" s="36">
        <v>128.94</v>
      </c>
      <c r="E250" s="36">
        <v>36.840000000000003</v>
      </c>
      <c r="F250" s="32">
        <v>40.959620497800003</v>
      </c>
      <c r="G250" s="32">
        <v>0</v>
      </c>
      <c r="H250" s="32">
        <v>0</v>
      </c>
      <c r="I250" s="32">
        <v>0</v>
      </c>
      <c r="J250" s="37">
        <v>199.88</v>
      </c>
      <c r="K250" s="32">
        <v>7927015</v>
      </c>
      <c r="L250" s="32" t="s">
        <v>1721</v>
      </c>
      <c r="M250" s="32" t="s">
        <v>414</v>
      </c>
      <c r="N250" s="32">
        <v>11746802</v>
      </c>
      <c r="O250" s="32" t="s">
        <v>826</v>
      </c>
      <c r="P250" s="32" t="s">
        <v>643</v>
      </c>
      <c r="Q250" s="32" t="s">
        <v>40</v>
      </c>
      <c r="R250" s="32" t="s">
        <v>70</v>
      </c>
      <c r="S250" s="54" t="s">
        <v>756</v>
      </c>
      <c r="T250" s="32">
        <v>34186</v>
      </c>
      <c r="U250" s="34">
        <v>45041</v>
      </c>
      <c r="V250" s="34">
        <v>45036</v>
      </c>
      <c r="W250" s="32" t="s">
        <v>112</v>
      </c>
      <c r="X250" s="32" t="s">
        <v>67</v>
      </c>
      <c r="Y250" s="32" t="s">
        <v>53</v>
      </c>
      <c r="Z250" s="34">
        <v>44250</v>
      </c>
      <c r="AA250" s="34">
        <v>44292</v>
      </c>
      <c r="AB250" s="32" t="s">
        <v>67</v>
      </c>
      <c r="AC250" s="32" t="s">
        <v>44</v>
      </c>
      <c r="AD250" s="32" t="s">
        <v>1722</v>
      </c>
      <c r="AE250" s="32" t="s">
        <v>128</v>
      </c>
      <c r="AF250" s="32" t="s">
        <v>1723</v>
      </c>
      <c r="AG250" s="32" t="s">
        <v>45</v>
      </c>
      <c r="AH250" s="38" t="s">
        <v>46</v>
      </c>
      <c r="AI250" s="33">
        <v>2</v>
      </c>
      <c r="AJ250" s="35">
        <v>188.03114026919999</v>
      </c>
      <c r="AK250" s="35">
        <v>85.498533340199998</v>
      </c>
      <c r="AL250" s="35">
        <v>24.429242633400001</v>
      </c>
      <c r="AN250" s="19"/>
      <c r="AO250" s="12"/>
      <c r="AP250" s="14">
        <f t="shared" si="3"/>
        <v>2.0383561643835617</v>
      </c>
      <c r="AQ250" s="12"/>
      <c r="AR250" s="12"/>
      <c r="AS250" s="12"/>
      <c r="AT250" s="12"/>
      <c r="AU250" s="12"/>
      <c r="AV250" s="12"/>
      <c r="AW250" s="12"/>
      <c r="AX250" s="12"/>
      <c r="AY250" s="12"/>
      <c r="AZ250" s="12"/>
      <c r="BA250" s="12"/>
      <c r="BB250" s="12"/>
      <c r="BC250" s="12"/>
      <c r="BD250" s="12"/>
      <c r="BE250" s="12"/>
      <c r="BF250" s="12"/>
      <c r="BG250" s="12"/>
      <c r="BH250" s="12"/>
    </row>
    <row r="251" spans="1:60" x14ac:dyDescent="0.25">
      <c r="A251" s="32">
        <v>2022</v>
      </c>
      <c r="B251" s="32">
        <v>0</v>
      </c>
      <c r="C251" s="36">
        <v>70.94</v>
      </c>
      <c r="D251" s="36">
        <v>128.94</v>
      </c>
      <c r="E251" s="36">
        <v>36.840000000000003</v>
      </c>
      <c r="F251" s="32">
        <v>12.821345711999999</v>
      </c>
      <c r="G251" s="32">
        <v>0</v>
      </c>
      <c r="H251" s="32">
        <v>0</v>
      </c>
      <c r="I251" s="32">
        <v>0</v>
      </c>
      <c r="J251" s="37">
        <v>199.88</v>
      </c>
      <c r="K251" s="32">
        <v>2709044</v>
      </c>
      <c r="L251" s="32" t="s">
        <v>1956</v>
      </c>
      <c r="M251" s="32" t="s">
        <v>173</v>
      </c>
      <c r="N251" s="32">
        <v>76927102</v>
      </c>
      <c r="O251" s="32" t="s">
        <v>774</v>
      </c>
      <c r="P251" s="32" t="s">
        <v>42</v>
      </c>
      <c r="Q251" s="32" t="s">
        <v>40</v>
      </c>
      <c r="R251" s="32" t="s">
        <v>42</v>
      </c>
      <c r="S251" s="54" t="s">
        <v>756</v>
      </c>
      <c r="T251" s="32">
        <v>23201</v>
      </c>
      <c r="U251" s="34">
        <v>44994</v>
      </c>
      <c r="V251" s="34">
        <v>44993</v>
      </c>
      <c r="W251" s="32" t="s">
        <v>158</v>
      </c>
      <c r="X251" s="32" t="s">
        <v>67</v>
      </c>
      <c r="Y251" s="32" t="s">
        <v>53</v>
      </c>
      <c r="Z251" s="34">
        <v>44521</v>
      </c>
      <c r="AA251" s="34">
        <v>44547</v>
      </c>
      <c r="AB251" s="32" t="s">
        <v>67</v>
      </c>
      <c r="AC251" s="32" t="s">
        <v>44</v>
      </c>
      <c r="AD251" s="32" t="s">
        <v>1957</v>
      </c>
      <c r="AE251" s="32">
        <v>42</v>
      </c>
      <c r="AF251" s="32" t="s">
        <v>1958</v>
      </c>
      <c r="AG251" s="32" t="s">
        <v>45</v>
      </c>
      <c r="AH251" s="38" t="s">
        <v>46</v>
      </c>
      <c r="AI251" s="33">
        <v>2</v>
      </c>
      <c r="AJ251" s="35">
        <v>0</v>
      </c>
      <c r="AK251" s="35">
        <v>85.498533340199998</v>
      </c>
      <c r="AL251" s="35">
        <v>24.429242633400001</v>
      </c>
      <c r="AN251" s="19"/>
      <c r="AP251" s="14">
        <f t="shared" si="3"/>
        <v>1.2219178082191782</v>
      </c>
    </row>
    <row r="252" spans="1:60" x14ac:dyDescent="0.25">
      <c r="A252" s="32">
        <v>2022</v>
      </c>
      <c r="B252" s="32">
        <v>0.8</v>
      </c>
      <c r="C252" s="36">
        <v>70.94</v>
      </c>
      <c r="D252" s="36">
        <v>128.94</v>
      </c>
      <c r="E252" s="36">
        <v>36.840000000000003</v>
      </c>
      <c r="F252" s="32">
        <v>8.2346619186000005</v>
      </c>
      <c r="G252" s="32">
        <v>0</v>
      </c>
      <c r="H252" s="32">
        <v>0</v>
      </c>
      <c r="I252" s="32">
        <v>0</v>
      </c>
      <c r="J252" s="37">
        <v>199.88</v>
      </c>
      <c r="K252" s="32">
        <v>3049310</v>
      </c>
      <c r="L252" s="32" t="s">
        <v>2393</v>
      </c>
      <c r="M252" s="32" t="s">
        <v>2394</v>
      </c>
      <c r="N252" s="32">
        <v>41333001</v>
      </c>
      <c r="O252" s="32" t="s">
        <v>48</v>
      </c>
      <c r="P252" s="32" t="s">
        <v>49</v>
      </c>
      <c r="Q252" s="32" t="s">
        <v>40</v>
      </c>
      <c r="R252" s="32" t="s">
        <v>50</v>
      </c>
      <c r="S252" s="54" t="s">
        <v>756</v>
      </c>
      <c r="T252" s="32">
        <v>11826</v>
      </c>
      <c r="U252" s="34">
        <v>45028</v>
      </c>
      <c r="V252" s="34">
        <v>45028</v>
      </c>
      <c r="W252" s="32" t="s">
        <v>87</v>
      </c>
      <c r="X252" s="32" t="s">
        <v>67</v>
      </c>
      <c r="Y252" s="32" t="s">
        <v>53</v>
      </c>
      <c r="Z252" s="34">
        <v>44768</v>
      </c>
      <c r="AA252" s="34">
        <v>44869</v>
      </c>
      <c r="AB252" s="32" t="s">
        <v>67</v>
      </c>
      <c r="AC252" s="32" t="s">
        <v>44</v>
      </c>
      <c r="AD252" s="32" t="s">
        <v>2395</v>
      </c>
      <c r="AE252" s="32">
        <v>42</v>
      </c>
      <c r="AF252" s="32" t="s">
        <v>2396</v>
      </c>
      <c r="AG252" s="32" t="s">
        <v>45</v>
      </c>
      <c r="AH252" s="38">
        <v>1</v>
      </c>
      <c r="AI252" s="33">
        <v>2</v>
      </c>
      <c r="AJ252" s="35">
        <v>79.141282758000003</v>
      </c>
      <c r="AK252" s="35">
        <v>85.498533340199998</v>
      </c>
      <c r="AL252" s="35">
        <v>24.429242633400001</v>
      </c>
      <c r="AP252" s="14">
        <f t="shared" si="3"/>
        <v>0.43561643835616437</v>
      </c>
    </row>
    <row r="253" spans="1:60" x14ac:dyDescent="0.25">
      <c r="A253" s="32">
        <v>2020</v>
      </c>
      <c r="B253" s="32">
        <v>0.4</v>
      </c>
      <c r="C253" s="36">
        <v>35.47</v>
      </c>
      <c r="D253" s="36">
        <v>64.47</v>
      </c>
      <c r="E253" s="36">
        <v>18.420000000000002</v>
      </c>
      <c r="F253" s="32">
        <v>0</v>
      </c>
      <c r="G253" s="32">
        <v>0</v>
      </c>
      <c r="H253" s="32">
        <v>0</v>
      </c>
      <c r="I253" s="32">
        <v>0</v>
      </c>
      <c r="J253" s="37">
        <v>99.94</v>
      </c>
      <c r="K253" s="32">
        <v>10686228</v>
      </c>
      <c r="L253" s="32" t="s">
        <v>1103</v>
      </c>
      <c r="M253" s="32">
        <v>7923</v>
      </c>
      <c r="N253" s="32" t="s">
        <v>1104</v>
      </c>
      <c r="O253" s="32" t="s">
        <v>48</v>
      </c>
      <c r="P253" s="32" t="s">
        <v>49</v>
      </c>
      <c r="Q253" s="32" t="s">
        <v>40</v>
      </c>
      <c r="R253" s="32" t="s">
        <v>50</v>
      </c>
      <c r="S253" s="54" t="s">
        <v>913</v>
      </c>
      <c r="T253" s="32">
        <v>26269</v>
      </c>
      <c r="U253" s="34">
        <v>44985</v>
      </c>
      <c r="V253" s="34">
        <v>44973</v>
      </c>
      <c r="W253" s="32" t="s">
        <v>79</v>
      </c>
      <c r="X253" s="32" t="s">
        <v>52</v>
      </c>
      <c r="Y253" s="32" t="s">
        <v>53</v>
      </c>
      <c r="Z253" s="34">
        <v>43690</v>
      </c>
      <c r="AA253" s="34">
        <v>43882</v>
      </c>
      <c r="AB253" s="32" t="s">
        <v>52</v>
      </c>
      <c r="AC253" s="32" t="s">
        <v>44</v>
      </c>
      <c r="AD253" s="32" t="s">
        <v>1105</v>
      </c>
      <c r="AE253" s="32">
        <v>42</v>
      </c>
      <c r="AF253" s="32" t="s">
        <v>1106</v>
      </c>
      <c r="AG253" s="32" t="s">
        <v>45</v>
      </c>
      <c r="AH253" s="38" t="s">
        <v>46</v>
      </c>
      <c r="AI253" s="33">
        <v>1</v>
      </c>
      <c r="AJ253" s="35">
        <v>71.599999999999994</v>
      </c>
      <c r="AK253" s="35">
        <v>85.45</v>
      </c>
      <c r="AL253" s="35">
        <v>39.46</v>
      </c>
      <c r="AN253" s="19"/>
      <c r="AP253" s="14">
        <f t="shared" si="3"/>
        <v>2.989041095890411</v>
      </c>
    </row>
    <row r="254" spans="1:60" x14ac:dyDescent="0.25">
      <c r="A254" s="32">
        <v>2017</v>
      </c>
      <c r="B254" s="32">
        <v>0.5</v>
      </c>
      <c r="C254" s="36">
        <v>35.47</v>
      </c>
      <c r="D254" s="36">
        <v>64.47</v>
      </c>
      <c r="E254" s="36">
        <v>18.420000000000002</v>
      </c>
      <c r="F254" s="32">
        <v>0</v>
      </c>
      <c r="G254" s="32">
        <v>0</v>
      </c>
      <c r="H254" s="32">
        <v>0</v>
      </c>
      <c r="I254" s="32">
        <v>0</v>
      </c>
      <c r="J254" s="37">
        <v>99.94</v>
      </c>
      <c r="K254" s="32">
        <v>23981897</v>
      </c>
      <c r="L254" s="32" t="s">
        <v>754</v>
      </c>
      <c r="M254" s="32">
        <v>7923</v>
      </c>
      <c r="N254" s="32" t="s">
        <v>755</v>
      </c>
      <c r="O254" s="32" t="s">
        <v>48</v>
      </c>
      <c r="P254" s="32" t="s">
        <v>49</v>
      </c>
      <c r="Q254" s="32" t="s">
        <v>40</v>
      </c>
      <c r="R254" s="32" t="s">
        <v>50</v>
      </c>
      <c r="S254" s="54" t="s">
        <v>756</v>
      </c>
      <c r="T254" s="32">
        <v>24644</v>
      </c>
      <c r="U254" s="34">
        <v>45035</v>
      </c>
      <c r="V254" s="34">
        <v>45033</v>
      </c>
      <c r="W254" s="32" t="s">
        <v>79</v>
      </c>
      <c r="X254" s="32" t="s">
        <v>52</v>
      </c>
      <c r="Y254" s="32" t="s">
        <v>53</v>
      </c>
      <c r="Z254" s="34">
        <v>42915</v>
      </c>
      <c r="AA254" s="34">
        <v>44027</v>
      </c>
      <c r="AB254" s="32" t="s">
        <v>52</v>
      </c>
      <c r="AC254" s="32" t="s">
        <v>44</v>
      </c>
      <c r="AD254" s="32" t="s">
        <v>757</v>
      </c>
      <c r="AE254" s="32">
        <v>42</v>
      </c>
      <c r="AF254" s="32" t="s">
        <v>758</v>
      </c>
      <c r="AG254" s="32" t="s">
        <v>45</v>
      </c>
      <c r="AH254" s="38" t="s">
        <v>46</v>
      </c>
      <c r="AI254" s="33">
        <v>1</v>
      </c>
      <c r="AJ254" s="35">
        <v>89.5</v>
      </c>
      <c r="AK254" s="35">
        <v>85.45</v>
      </c>
      <c r="AL254" s="35">
        <v>39.46</v>
      </c>
      <c r="AN254" s="19"/>
      <c r="AO254" s="12"/>
      <c r="AP254" s="14">
        <f t="shared" si="3"/>
        <v>2.7561643835616438</v>
      </c>
      <c r="AQ254" s="12"/>
      <c r="AR254" s="12"/>
      <c r="AS254" s="12"/>
      <c r="AT254" s="12"/>
      <c r="AU254" s="12"/>
      <c r="AV254" s="12"/>
      <c r="AW254" s="12"/>
      <c r="AX254" s="12"/>
      <c r="AY254" s="12"/>
      <c r="AZ254" s="12"/>
      <c r="BA254" s="12"/>
      <c r="BB254" s="12"/>
      <c r="BC254" s="12"/>
      <c r="BD254" s="12"/>
      <c r="BE254" s="12"/>
      <c r="BF254" s="12"/>
      <c r="BG254" s="12"/>
      <c r="BH254" s="12"/>
    </row>
    <row r="255" spans="1:60" s="12" customFormat="1" x14ac:dyDescent="0.25">
      <c r="A255" s="32">
        <v>2022</v>
      </c>
      <c r="B255" s="32">
        <v>0.5</v>
      </c>
      <c r="C255" s="36">
        <v>35.47</v>
      </c>
      <c r="D255" s="36">
        <v>64.47</v>
      </c>
      <c r="E255" s="36">
        <v>18.420000000000002</v>
      </c>
      <c r="F255" s="32">
        <v>0</v>
      </c>
      <c r="G255" s="32">
        <v>0</v>
      </c>
      <c r="H255" s="32">
        <v>0</v>
      </c>
      <c r="I255" s="32">
        <v>0</v>
      </c>
      <c r="J255" s="37">
        <v>99.94</v>
      </c>
      <c r="K255" s="32">
        <v>2944210</v>
      </c>
      <c r="L255" s="32" t="s">
        <v>2418</v>
      </c>
      <c r="M255" s="32">
        <v>3036</v>
      </c>
      <c r="N255" s="32" t="s">
        <v>2419</v>
      </c>
      <c r="O255" s="32" t="s">
        <v>826</v>
      </c>
      <c r="P255" s="32" t="s">
        <v>643</v>
      </c>
      <c r="Q255" s="32" t="s">
        <v>40</v>
      </c>
      <c r="R255" s="32" t="s">
        <v>70</v>
      </c>
      <c r="S255" s="54" t="s">
        <v>756</v>
      </c>
      <c r="T255" s="32">
        <v>344</v>
      </c>
      <c r="U255" s="34">
        <v>45016</v>
      </c>
      <c r="V255" s="34">
        <v>44984</v>
      </c>
      <c r="W255" s="32" t="s">
        <v>649</v>
      </c>
      <c r="X255" s="32" t="s">
        <v>52</v>
      </c>
      <c r="Y255" s="32" t="s">
        <v>53</v>
      </c>
      <c r="Z255" s="34">
        <v>44888</v>
      </c>
      <c r="AA255" s="34">
        <v>44980</v>
      </c>
      <c r="AB255" s="32" t="s">
        <v>52</v>
      </c>
      <c r="AC255" s="32" t="s">
        <v>44</v>
      </c>
      <c r="AD255" s="32" t="s">
        <v>2420</v>
      </c>
      <c r="AE255" s="32">
        <v>42</v>
      </c>
      <c r="AF255" s="32" t="s">
        <v>2421</v>
      </c>
      <c r="AG255" s="32" t="s">
        <v>45</v>
      </c>
      <c r="AH255" s="38">
        <v>1</v>
      </c>
      <c r="AI255" s="33">
        <v>1</v>
      </c>
      <c r="AJ255" s="35">
        <v>81.25</v>
      </c>
      <c r="AK255" s="35">
        <v>85.45</v>
      </c>
      <c r="AL255" s="35">
        <v>39.46</v>
      </c>
      <c r="AM255" s="15"/>
      <c r="AN255" s="19"/>
      <c r="AO255"/>
      <c r="AP255" s="14">
        <f t="shared" si="3"/>
        <v>1.0958904109589041E-2</v>
      </c>
      <c r="AQ255"/>
      <c r="AR255"/>
      <c r="AS255"/>
      <c r="AT255"/>
      <c r="AU255"/>
      <c r="AV255"/>
      <c r="AW255"/>
      <c r="AX255"/>
      <c r="AY255"/>
      <c r="AZ255"/>
      <c r="BA255"/>
      <c r="BB255"/>
      <c r="BC255"/>
      <c r="BD255"/>
      <c r="BE255"/>
      <c r="BF255"/>
      <c r="BG255"/>
      <c r="BH255"/>
    </row>
    <row r="256" spans="1:60" x14ac:dyDescent="0.25">
      <c r="A256" s="32">
        <v>2020</v>
      </c>
      <c r="B256" s="32">
        <v>0.5</v>
      </c>
      <c r="C256" s="36">
        <v>35.47</v>
      </c>
      <c r="D256" s="36">
        <v>64.47</v>
      </c>
      <c r="E256" s="36">
        <v>18.420000000000002</v>
      </c>
      <c r="F256" s="32">
        <v>0</v>
      </c>
      <c r="G256" s="32">
        <v>0</v>
      </c>
      <c r="H256" s="32">
        <v>0</v>
      </c>
      <c r="I256" s="32">
        <v>0</v>
      </c>
      <c r="J256" s="37">
        <v>99.94</v>
      </c>
      <c r="K256" s="32">
        <v>11168141</v>
      </c>
      <c r="L256" s="32" t="s">
        <v>1184</v>
      </c>
      <c r="M256" s="32">
        <v>1362</v>
      </c>
      <c r="N256" s="32" t="s">
        <v>1185</v>
      </c>
      <c r="O256" s="32" t="s">
        <v>826</v>
      </c>
      <c r="P256" s="32" t="s">
        <v>643</v>
      </c>
      <c r="Q256" s="32" t="s">
        <v>40</v>
      </c>
      <c r="R256" s="32" t="s">
        <v>70</v>
      </c>
      <c r="S256" s="54" t="s">
        <v>756</v>
      </c>
      <c r="T256" s="32">
        <v>34468</v>
      </c>
      <c r="U256" s="34">
        <v>45042</v>
      </c>
      <c r="V256" s="34">
        <v>45037</v>
      </c>
      <c r="W256" s="32" t="s">
        <v>102</v>
      </c>
      <c r="X256" s="32" t="s">
        <v>52</v>
      </c>
      <c r="Y256" s="32" t="s">
        <v>53</v>
      </c>
      <c r="Z256" s="34">
        <v>44033</v>
      </c>
      <c r="AA256" s="34">
        <v>44155</v>
      </c>
      <c r="AB256" s="32" t="s">
        <v>52</v>
      </c>
      <c r="AC256" s="32" t="s">
        <v>44</v>
      </c>
      <c r="AD256" s="32" t="s">
        <v>1186</v>
      </c>
      <c r="AE256" s="32">
        <v>42</v>
      </c>
      <c r="AF256" s="32" t="s">
        <v>1187</v>
      </c>
      <c r="AG256" s="32" t="s">
        <v>45</v>
      </c>
      <c r="AH256" s="38" t="s">
        <v>46</v>
      </c>
      <c r="AI256" s="33">
        <v>1</v>
      </c>
      <c r="AJ256" s="35">
        <v>80</v>
      </c>
      <c r="AK256" s="35">
        <v>85.36</v>
      </c>
      <c r="AL256" s="35">
        <v>39.369999999999997</v>
      </c>
      <c r="AN256" s="19"/>
      <c r="AP256" s="14">
        <f t="shared" si="3"/>
        <v>2.4164383561643836</v>
      </c>
    </row>
    <row r="257" spans="1:60" x14ac:dyDescent="0.25">
      <c r="A257" s="32">
        <v>2021</v>
      </c>
      <c r="B257" s="32">
        <v>0.5</v>
      </c>
      <c r="C257" s="36">
        <v>35.47</v>
      </c>
      <c r="D257" s="36">
        <v>64.47</v>
      </c>
      <c r="E257" s="36">
        <v>18.420000000000002</v>
      </c>
      <c r="F257" s="32">
        <v>0</v>
      </c>
      <c r="G257" s="32">
        <v>0</v>
      </c>
      <c r="H257" s="32">
        <v>0</v>
      </c>
      <c r="I257" s="32">
        <v>0</v>
      </c>
      <c r="J257" s="37">
        <v>99.94</v>
      </c>
      <c r="K257" s="32">
        <v>7700489</v>
      </c>
      <c r="L257" s="32" t="s">
        <v>1764</v>
      </c>
      <c r="M257" s="32">
        <v>4126</v>
      </c>
      <c r="N257" s="32" t="s">
        <v>1765</v>
      </c>
      <c r="O257" s="32" t="s">
        <v>48</v>
      </c>
      <c r="P257" s="32" t="s">
        <v>49</v>
      </c>
      <c r="Q257" s="32" t="s">
        <v>40</v>
      </c>
      <c r="R257" s="32" t="s">
        <v>50</v>
      </c>
      <c r="S257" s="54" t="s">
        <v>756</v>
      </c>
      <c r="T257" s="32">
        <v>33215</v>
      </c>
      <c r="U257" s="34">
        <v>45019</v>
      </c>
      <c r="V257" s="34">
        <v>45017</v>
      </c>
      <c r="W257" s="32" t="s">
        <v>649</v>
      </c>
      <c r="X257" s="32" t="s">
        <v>52</v>
      </c>
      <c r="Y257" s="32" t="s">
        <v>53</v>
      </c>
      <c r="Z257" s="34">
        <v>44217</v>
      </c>
      <c r="AA257" s="34">
        <v>44295</v>
      </c>
      <c r="AB257" s="32" t="s">
        <v>52</v>
      </c>
      <c r="AC257" s="32" t="s">
        <v>44</v>
      </c>
      <c r="AD257" s="32" t="s">
        <v>1766</v>
      </c>
      <c r="AE257" s="32">
        <v>42</v>
      </c>
      <c r="AF257" s="32" t="s">
        <v>1767</v>
      </c>
      <c r="AG257" s="32" t="s">
        <v>45</v>
      </c>
      <c r="AH257" s="38" t="s">
        <v>46</v>
      </c>
      <c r="AI257" s="33">
        <v>1</v>
      </c>
      <c r="AJ257" s="35">
        <v>94</v>
      </c>
      <c r="AK257" s="35">
        <v>85.36</v>
      </c>
      <c r="AL257" s="35">
        <v>39.369999999999997</v>
      </c>
      <c r="AN257" s="19"/>
      <c r="AP257" s="14">
        <f t="shared" si="3"/>
        <v>1.978082191780822</v>
      </c>
    </row>
    <row r="258" spans="1:60" s="12" customFormat="1" x14ac:dyDescent="0.25">
      <c r="A258" s="32">
        <v>2021</v>
      </c>
      <c r="B258" s="32">
        <v>0.7</v>
      </c>
      <c r="C258" s="36">
        <v>35.47</v>
      </c>
      <c r="D258" s="36">
        <v>64.47</v>
      </c>
      <c r="E258" s="36">
        <v>18.420000000000002</v>
      </c>
      <c r="F258" s="32">
        <v>0</v>
      </c>
      <c r="G258" s="32">
        <v>0</v>
      </c>
      <c r="H258" s="32">
        <v>0</v>
      </c>
      <c r="I258" s="32">
        <v>0</v>
      </c>
      <c r="J258" s="37">
        <v>99.94</v>
      </c>
      <c r="K258" s="32">
        <v>7135987</v>
      </c>
      <c r="L258" s="32" t="s">
        <v>1534</v>
      </c>
      <c r="M258" s="32">
        <v>4790</v>
      </c>
      <c r="N258" s="32">
        <v>36329602</v>
      </c>
      <c r="O258" s="32" t="s">
        <v>48</v>
      </c>
      <c r="P258" s="32" t="s">
        <v>49</v>
      </c>
      <c r="Q258" s="32" t="s">
        <v>40</v>
      </c>
      <c r="R258" s="32" t="s">
        <v>50</v>
      </c>
      <c r="S258" s="54" t="s">
        <v>756</v>
      </c>
      <c r="T258" s="32">
        <v>35940</v>
      </c>
      <c r="U258" s="34">
        <v>44970</v>
      </c>
      <c r="V258" s="34">
        <v>44966</v>
      </c>
      <c r="W258" s="32" t="s">
        <v>69</v>
      </c>
      <c r="X258" s="32" t="s">
        <v>52</v>
      </c>
      <c r="Y258" s="32" t="s">
        <v>53</v>
      </c>
      <c r="Z258" s="34">
        <v>44179</v>
      </c>
      <c r="AA258" s="34">
        <v>44272</v>
      </c>
      <c r="AB258" s="32" t="s">
        <v>52</v>
      </c>
      <c r="AC258" s="32" t="s">
        <v>44</v>
      </c>
      <c r="AD258" s="32" t="s">
        <v>1535</v>
      </c>
      <c r="AE258" s="32">
        <v>28</v>
      </c>
      <c r="AF258" s="32" t="s">
        <v>1536</v>
      </c>
      <c r="AG258" s="32" t="s">
        <v>45</v>
      </c>
      <c r="AH258" s="38" t="s">
        <v>46</v>
      </c>
      <c r="AI258" s="33">
        <v>1</v>
      </c>
      <c r="AJ258" s="35">
        <v>126.85</v>
      </c>
      <c r="AK258" s="35">
        <v>85.36</v>
      </c>
      <c r="AL258" s="35">
        <v>39.369999999999997</v>
      </c>
      <c r="AM258" s="15"/>
      <c r="AN258" s="19"/>
      <c r="AO258"/>
      <c r="AP258" s="14">
        <f t="shared" ref="AP258:AP321" si="4">SUM(V258-AA258)/365</f>
        <v>1.9013698630136986</v>
      </c>
      <c r="AQ258"/>
      <c r="AR258"/>
      <c r="AS258"/>
      <c r="AT258"/>
      <c r="AU258"/>
      <c r="AV258"/>
      <c r="AW258"/>
      <c r="AX258"/>
      <c r="AY258"/>
      <c r="AZ258"/>
      <c r="BA258"/>
      <c r="BB258"/>
      <c r="BC258"/>
      <c r="BD258"/>
      <c r="BE258"/>
      <c r="BF258"/>
      <c r="BG258"/>
      <c r="BH258"/>
    </row>
    <row r="259" spans="1:60" s="12" customFormat="1" x14ac:dyDescent="0.25">
      <c r="A259" s="32">
        <v>2022</v>
      </c>
      <c r="B259" s="32">
        <v>0.6</v>
      </c>
      <c r="C259" s="36">
        <v>35.47</v>
      </c>
      <c r="D259" s="36">
        <v>64.47</v>
      </c>
      <c r="E259" s="36">
        <v>18.420000000000002</v>
      </c>
      <c r="F259" s="32">
        <v>0</v>
      </c>
      <c r="G259" s="32">
        <v>0</v>
      </c>
      <c r="H259" s="32">
        <v>0</v>
      </c>
      <c r="I259" s="32">
        <v>0</v>
      </c>
      <c r="J259" s="37">
        <v>99.94</v>
      </c>
      <c r="K259" s="32">
        <v>2432936</v>
      </c>
      <c r="L259" s="32" t="s">
        <v>2182</v>
      </c>
      <c r="M259" s="32">
        <v>4790</v>
      </c>
      <c r="N259" s="32">
        <v>36306901</v>
      </c>
      <c r="O259" s="32" t="s">
        <v>826</v>
      </c>
      <c r="P259" s="32" t="s">
        <v>643</v>
      </c>
      <c r="Q259" s="32" t="s">
        <v>40</v>
      </c>
      <c r="R259" s="32" t="s">
        <v>70</v>
      </c>
      <c r="S259" s="54" t="s">
        <v>865</v>
      </c>
      <c r="T259" s="32">
        <v>16501</v>
      </c>
      <c r="U259" s="34">
        <v>44970</v>
      </c>
      <c r="V259" s="34">
        <v>44964</v>
      </c>
      <c r="W259" s="32" t="s">
        <v>69</v>
      </c>
      <c r="X259" s="32" t="s">
        <v>52</v>
      </c>
      <c r="Y259" s="32" t="s">
        <v>53</v>
      </c>
      <c r="Z259" s="34">
        <v>44536</v>
      </c>
      <c r="AA259" s="34">
        <v>44602</v>
      </c>
      <c r="AB259" s="32" t="s">
        <v>52</v>
      </c>
      <c r="AC259" s="32" t="s">
        <v>44</v>
      </c>
      <c r="AD259" s="32" t="s">
        <v>2183</v>
      </c>
      <c r="AE259" s="32">
        <v>28</v>
      </c>
      <c r="AF259" s="32" t="s">
        <v>2184</v>
      </c>
      <c r="AG259" s="32" t="s">
        <v>45</v>
      </c>
      <c r="AH259" s="38" t="s">
        <v>46</v>
      </c>
      <c r="AI259" s="33">
        <v>1</v>
      </c>
      <c r="AJ259" s="35">
        <v>108.73</v>
      </c>
      <c r="AK259" s="35">
        <v>85.36</v>
      </c>
      <c r="AL259" s="35">
        <v>39.369999999999997</v>
      </c>
      <c r="AM259" s="15"/>
      <c r="AN259" s="19"/>
      <c r="AP259" s="14">
        <f t="shared" si="4"/>
        <v>0.99178082191780825</v>
      </c>
    </row>
    <row r="260" spans="1:60" x14ac:dyDescent="0.25">
      <c r="A260" s="32">
        <v>2022</v>
      </c>
      <c r="B260" s="32">
        <v>0.5</v>
      </c>
      <c r="C260" s="36">
        <v>35.47</v>
      </c>
      <c r="D260" s="36">
        <v>64.47</v>
      </c>
      <c r="E260" s="36">
        <v>18.420000000000002</v>
      </c>
      <c r="F260" s="32">
        <v>0</v>
      </c>
      <c r="G260" s="32">
        <v>0</v>
      </c>
      <c r="H260" s="32">
        <v>0</v>
      </c>
      <c r="I260" s="32">
        <v>0</v>
      </c>
      <c r="J260" s="37">
        <v>99.94</v>
      </c>
      <c r="K260" s="32">
        <v>3153828</v>
      </c>
      <c r="L260" s="32" t="s">
        <v>2024</v>
      </c>
      <c r="M260" s="32">
        <v>4126</v>
      </c>
      <c r="N260" s="32" t="s">
        <v>2025</v>
      </c>
      <c r="O260" s="32" t="s">
        <v>48</v>
      </c>
      <c r="P260" s="32" t="s">
        <v>49</v>
      </c>
      <c r="Q260" s="32" t="s">
        <v>40</v>
      </c>
      <c r="R260" s="32" t="s">
        <v>50</v>
      </c>
      <c r="S260" s="54" t="s">
        <v>756</v>
      </c>
      <c r="T260" s="32">
        <v>8003</v>
      </c>
      <c r="U260" s="34">
        <v>45040</v>
      </c>
      <c r="V260" s="34">
        <v>45040</v>
      </c>
      <c r="W260" s="32" t="s">
        <v>649</v>
      </c>
      <c r="X260" s="32" t="s">
        <v>52</v>
      </c>
      <c r="Y260" s="32" t="s">
        <v>53</v>
      </c>
      <c r="Z260" s="34">
        <v>44872</v>
      </c>
      <c r="AA260" s="34">
        <v>44954</v>
      </c>
      <c r="AB260" s="32" t="s">
        <v>52</v>
      </c>
      <c r="AC260" s="32" t="s">
        <v>44</v>
      </c>
      <c r="AD260" s="32" t="s">
        <v>2026</v>
      </c>
      <c r="AE260" s="32">
        <v>42</v>
      </c>
      <c r="AF260" s="32" t="s">
        <v>2027</v>
      </c>
      <c r="AG260" s="32" t="s">
        <v>45</v>
      </c>
      <c r="AH260" s="38">
        <v>1</v>
      </c>
      <c r="AI260" s="33">
        <v>1</v>
      </c>
      <c r="AJ260" s="35">
        <v>94</v>
      </c>
      <c r="AK260" s="35">
        <v>85.36</v>
      </c>
      <c r="AL260" s="35">
        <v>39.369999999999997</v>
      </c>
      <c r="AN260" s="19"/>
      <c r="AO260" s="12"/>
      <c r="AP260" s="14">
        <f t="shared" si="4"/>
        <v>0.23561643835616439</v>
      </c>
      <c r="AQ260" s="12"/>
      <c r="AR260" s="12"/>
      <c r="AS260" s="12"/>
      <c r="AT260" s="12"/>
      <c r="AU260" s="12"/>
      <c r="AV260" s="12"/>
      <c r="AW260" s="12"/>
      <c r="AX260" s="12"/>
      <c r="AY260" s="12"/>
      <c r="AZ260" s="12"/>
      <c r="BA260" s="12"/>
      <c r="BB260" s="12"/>
      <c r="BC260" s="12"/>
      <c r="BD260" s="12"/>
      <c r="BE260" s="12"/>
      <c r="BF260" s="12"/>
      <c r="BG260" s="12"/>
      <c r="BH260" s="12"/>
    </row>
    <row r="261" spans="1:60" x14ac:dyDescent="0.25">
      <c r="A261" s="32">
        <v>2020</v>
      </c>
      <c r="B261" s="32">
        <v>0.4</v>
      </c>
      <c r="C261" s="36">
        <v>35.47</v>
      </c>
      <c r="D261" s="36">
        <v>64.47</v>
      </c>
      <c r="E261" s="36">
        <v>18.420000000000002</v>
      </c>
      <c r="F261" s="32">
        <v>0</v>
      </c>
      <c r="G261" s="32">
        <v>0</v>
      </c>
      <c r="H261" s="32">
        <v>0</v>
      </c>
      <c r="I261" s="32">
        <v>0</v>
      </c>
      <c r="J261" s="37">
        <v>99.94</v>
      </c>
      <c r="K261" s="32">
        <v>10628738</v>
      </c>
      <c r="L261" s="32" t="s">
        <v>1031</v>
      </c>
      <c r="M261" s="32">
        <v>1213</v>
      </c>
      <c r="N261" s="32" t="s">
        <v>1032</v>
      </c>
      <c r="O261" s="32" t="s">
        <v>107</v>
      </c>
      <c r="P261" s="32" t="s">
        <v>39</v>
      </c>
      <c r="Q261" s="32" t="s">
        <v>40</v>
      </c>
      <c r="R261" s="32" t="s">
        <v>105</v>
      </c>
      <c r="S261" s="54" t="s">
        <v>750</v>
      </c>
      <c r="T261" s="32">
        <v>25591</v>
      </c>
      <c r="U261" s="34">
        <v>44979</v>
      </c>
      <c r="V261" s="34">
        <v>44977</v>
      </c>
      <c r="W261" s="32" t="s">
        <v>58</v>
      </c>
      <c r="X261" s="32" t="s">
        <v>52</v>
      </c>
      <c r="Y261" s="32" t="s">
        <v>53</v>
      </c>
      <c r="Z261" s="34">
        <v>44029</v>
      </c>
      <c r="AA261" s="34">
        <v>44043</v>
      </c>
      <c r="AB261" s="32" t="s">
        <v>52</v>
      </c>
      <c r="AC261" s="32" t="s">
        <v>44</v>
      </c>
      <c r="AD261" s="32" t="s">
        <v>1033</v>
      </c>
      <c r="AE261" s="32">
        <v>42</v>
      </c>
      <c r="AF261" s="32" t="s">
        <v>1034</v>
      </c>
      <c r="AG261" s="32" t="s">
        <v>45</v>
      </c>
      <c r="AH261" s="38" t="s">
        <v>46</v>
      </c>
      <c r="AI261" s="33">
        <v>1</v>
      </c>
      <c r="AJ261" s="35">
        <v>57.01</v>
      </c>
      <c r="AK261" s="35">
        <v>85.31</v>
      </c>
      <c r="AL261" s="35">
        <v>39.32</v>
      </c>
      <c r="AN261" s="19"/>
      <c r="AP261" s="14">
        <f t="shared" si="4"/>
        <v>2.558904109589041</v>
      </c>
    </row>
    <row r="262" spans="1:60" x14ac:dyDescent="0.25">
      <c r="A262" s="32">
        <v>2020</v>
      </c>
      <c r="B262" s="32">
        <v>0.4</v>
      </c>
      <c r="C262" s="36">
        <v>35.47</v>
      </c>
      <c r="D262" s="36">
        <v>64.47</v>
      </c>
      <c r="E262" s="36">
        <v>18.420000000000002</v>
      </c>
      <c r="F262" s="32">
        <v>0</v>
      </c>
      <c r="G262" s="32">
        <v>0</v>
      </c>
      <c r="H262" s="32">
        <v>0</v>
      </c>
      <c r="I262" s="32">
        <v>0</v>
      </c>
      <c r="J262" s="37">
        <v>99.94</v>
      </c>
      <c r="K262" s="32">
        <v>10949435</v>
      </c>
      <c r="L262" s="32" t="s">
        <v>1397</v>
      </c>
      <c r="M262" s="32">
        <v>4931</v>
      </c>
      <c r="N262" s="32" t="s">
        <v>1398</v>
      </c>
      <c r="O262" s="32" t="s">
        <v>107</v>
      </c>
      <c r="P262" s="32" t="s">
        <v>39</v>
      </c>
      <c r="Q262" s="32" t="s">
        <v>40</v>
      </c>
      <c r="R262" s="32" t="s">
        <v>105</v>
      </c>
      <c r="S262" s="54" t="s">
        <v>750</v>
      </c>
      <c r="T262" s="32">
        <v>16718</v>
      </c>
      <c r="U262" s="34">
        <v>45014</v>
      </c>
      <c r="V262" s="34">
        <v>45012</v>
      </c>
      <c r="W262" s="32" t="s">
        <v>69</v>
      </c>
      <c r="X262" s="32" t="s">
        <v>52</v>
      </c>
      <c r="Y262" s="32" t="s">
        <v>53</v>
      </c>
      <c r="Z262" s="34">
        <v>43861</v>
      </c>
      <c r="AA262" s="34">
        <v>44167</v>
      </c>
      <c r="AB262" s="32" t="s">
        <v>52</v>
      </c>
      <c r="AC262" s="32" t="s">
        <v>44</v>
      </c>
      <c r="AD262" s="32" t="s">
        <v>1399</v>
      </c>
      <c r="AE262" s="32">
        <v>42</v>
      </c>
      <c r="AF262" s="32" t="s">
        <v>1400</v>
      </c>
      <c r="AG262" s="32" t="s">
        <v>45</v>
      </c>
      <c r="AH262" s="38" t="s">
        <v>46</v>
      </c>
      <c r="AI262" s="33">
        <v>1</v>
      </c>
      <c r="AJ262" s="35">
        <v>52.96</v>
      </c>
      <c r="AK262" s="35">
        <v>85.27</v>
      </c>
      <c r="AL262" s="35">
        <v>39.28</v>
      </c>
      <c r="AP262" s="14">
        <f t="shared" si="4"/>
        <v>2.3150684931506849</v>
      </c>
    </row>
    <row r="263" spans="1:60" s="12" customFormat="1" x14ac:dyDescent="0.25">
      <c r="A263" s="32">
        <v>2021</v>
      </c>
      <c r="B263" s="32">
        <v>0.5</v>
      </c>
      <c r="C263" s="36">
        <v>35.47</v>
      </c>
      <c r="D263" s="36">
        <v>64.47</v>
      </c>
      <c r="E263" s="36">
        <v>18.420000000000002</v>
      </c>
      <c r="F263" s="32">
        <v>0</v>
      </c>
      <c r="G263" s="32">
        <v>0</v>
      </c>
      <c r="H263" s="32">
        <v>0</v>
      </c>
      <c r="I263" s="32">
        <v>0</v>
      </c>
      <c r="J263" s="37">
        <v>99.94</v>
      </c>
      <c r="K263" s="32">
        <v>7613544</v>
      </c>
      <c r="L263" s="32" t="s">
        <v>1541</v>
      </c>
      <c r="M263" s="32">
        <v>4931</v>
      </c>
      <c r="N263" s="32" t="s">
        <v>1542</v>
      </c>
      <c r="O263" s="32" t="s">
        <v>48</v>
      </c>
      <c r="P263" s="32" t="s">
        <v>49</v>
      </c>
      <c r="Q263" s="32" t="s">
        <v>40</v>
      </c>
      <c r="R263" s="32" t="s">
        <v>50</v>
      </c>
      <c r="S263" s="54" t="s">
        <v>756</v>
      </c>
      <c r="T263" s="32">
        <v>11554</v>
      </c>
      <c r="U263" s="34">
        <v>45012</v>
      </c>
      <c r="V263" s="34">
        <v>45007</v>
      </c>
      <c r="W263" s="32" t="s">
        <v>69</v>
      </c>
      <c r="X263" s="32" t="s">
        <v>52</v>
      </c>
      <c r="Y263" s="32" t="s">
        <v>53</v>
      </c>
      <c r="Z263" s="34">
        <v>44384</v>
      </c>
      <c r="AA263" s="34">
        <v>44436</v>
      </c>
      <c r="AB263" s="32" t="s">
        <v>52</v>
      </c>
      <c r="AC263" s="32" t="s">
        <v>44</v>
      </c>
      <c r="AD263" s="32" t="s">
        <v>1543</v>
      </c>
      <c r="AE263" s="32">
        <v>42</v>
      </c>
      <c r="AF263" s="32" t="s">
        <v>1544</v>
      </c>
      <c r="AG263" s="32" t="s">
        <v>45</v>
      </c>
      <c r="AH263" s="38" t="s">
        <v>46</v>
      </c>
      <c r="AI263" s="33">
        <v>1</v>
      </c>
      <c r="AJ263" s="35">
        <v>66.2</v>
      </c>
      <c r="AK263" s="35">
        <v>85.27</v>
      </c>
      <c r="AL263" s="35">
        <v>39.28</v>
      </c>
      <c r="AM263" s="15"/>
      <c r="AN263" s="19"/>
      <c r="AO263"/>
      <c r="AP263" s="14">
        <f t="shared" si="4"/>
        <v>1.5643835616438355</v>
      </c>
      <c r="AQ263"/>
      <c r="AR263"/>
      <c r="AS263"/>
      <c r="AT263"/>
      <c r="AU263"/>
      <c r="AV263"/>
      <c r="AW263"/>
      <c r="AX263"/>
      <c r="AY263"/>
      <c r="AZ263"/>
      <c r="BA263"/>
      <c r="BB263"/>
      <c r="BC263"/>
      <c r="BD263"/>
      <c r="BE263"/>
      <c r="BF263"/>
      <c r="BG263"/>
      <c r="BH263"/>
    </row>
    <row r="264" spans="1:60" x14ac:dyDescent="0.25">
      <c r="A264" s="32">
        <v>2022</v>
      </c>
      <c r="B264" s="32">
        <v>0.5</v>
      </c>
      <c r="C264" s="36">
        <v>35.47</v>
      </c>
      <c r="D264" s="36">
        <v>64.47</v>
      </c>
      <c r="E264" s="36">
        <v>18.420000000000002</v>
      </c>
      <c r="F264" s="32">
        <v>0</v>
      </c>
      <c r="G264" s="32">
        <v>0</v>
      </c>
      <c r="H264" s="32">
        <v>0</v>
      </c>
      <c r="I264" s="32">
        <v>0</v>
      </c>
      <c r="J264" s="37">
        <v>99.94</v>
      </c>
      <c r="K264" s="32">
        <v>2488645</v>
      </c>
      <c r="L264" s="32" t="s">
        <v>1971</v>
      </c>
      <c r="M264" s="32">
        <v>1353</v>
      </c>
      <c r="N264" s="32" t="s">
        <v>1972</v>
      </c>
      <c r="O264" s="32" t="s">
        <v>258</v>
      </c>
      <c r="P264" s="32" t="s">
        <v>49</v>
      </c>
      <c r="Q264" s="32" t="s">
        <v>40</v>
      </c>
      <c r="R264" s="32" t="s">
        <v>105</v>
      </c>
      <c r="S264" s="54" t="s">
        <v>756</v>
      </c>
      <c r="T264" s="32">
        <v>29380</v>
      </c>
      <c r="U264" s="34">
        <v>44974</v>
      </c>
      <c r="V264" s="34">
        <v>44972</v>
      </c>
      <c r="W264" s="32" t="s">
        <v>102</v>
      </c>
      <c r="X264" s="32" t="s">
        <v>52</v>
      </c>
      <c r="Y264" s="32" t="s">
        <v>53</v>
      </c>
      <c r="Z264" s="34">
        <v>44415</v>
      </c>
      <c r="AA264" s="34">
        <v>44428</v>
      </c>
      <c r="AB264" s="32" t="s">
        <v>52</v>
      </c>
      <c r="AC264" s="32" t="s">
        <v>44</v>
      </c>
      <c r="AD264" s="32" t="s">
        <v>1973</v>
      </c>
      <c r="AE264" s="32">
        <v>42</v>
      </c>
      <c r="AF264" s="32" t="s">
        <v>1974</v>
      </c>
      <c r="AG264" s="32" t="s">
        <v>45</v>
      </c>
      <c r="AH264" s="38" t="s">
        <v>46</v>
      </c>
      <c r="AI264" s="33">
        <v>1</v>
      </c>
      <c r="AJ264" s="35">
        <v>67.5</v>
      </c>
      <c r="AK264" s="35">
        <v>85.17</v>
      </c>
      <c r="AL264" s="35">
        <v>39.18</v>
      </c>
      <c r="AN264" s="19"/>
      <c r="AP264" s="14">
        <f t="shared" si="4"/>
        <v>1.4904109589041097</v>
      </c>
    </row>
    <row r="265" spans="1:60" x14ac:dyDescent="0.25">
      <c r="A265" s="32">
        <v>2022</v>
      </c>
      <c r="B265" s="32">
        <v>0.5</v>
      </c>
      <c r="C265" s="36">
        <v>35.47</v>
      </c>
      <c r="D265" s="36">
        <v>64.47</v>
      </c>
      <c r="E265" s="36">
        <v>18.420000000000002</v>
      </c>
      <c r="F265" s="32">
        <v>0</v>
      </c>
      <c r="G265" s="32">
        <v>0</v>
      </c>
      <c r="H265" s="32">
        <v>0</v>
      </c>
      <c r="I265" s="32">
        <v>0</v>
      </c>
      <c r="J265" s="37">
        <v>99.94</v>
      </c>
      <c r="K265" s="32">
        <v>3065179</v>
      </c>
      <c r="L265" s="32" t="s">
        <v>2713</v>
      </c>
      <c r="M265" s="32">
        <v>4948</v>
      </c>
      <c r="N265" s="32">
        <v>28200704</v>
      </c>
      <c r="O265" s="32" t="s">
        <v>48</v>
      </c>
      <c r="P265" s="32" t="s">
        <v>49</v>
      </c>
      <c r="Q265" s="32" t="s">
        <v>40</v>
      </c>
      <c r="R265" s="32" t="s">
        <v>50</v>
      </c>
      <c r="S265" s="54" t="s">
        <v>756</v>
      </c>
      <c r="T265" s="32">
        <v>34498</v>
      </c>
      <c r="U265" s="34">
        <v>45030</v>
      </c>
      <c r="V265" s="34">
        <v>45028</v>
      </c>
      <c r="W265" s="32" t="s">
        <v>69</v>
      </c>
      <c r="X265" s="32" t="s">
        <v>52</v>
      </c>
      <c r="Y265" s="32" t="s">
        <v>53</v>
      </c>
      <c r="Z265" s="34">
        <v>44442</v>
      </c>
      <c r="AA265" s="34">
        <v>44463</v>
      </c>
      <c r="AB265" s="32" t="s">
        <v>52</v>
      </c>
      <c r="AC265" s="32" t="s">
        <v>44</v>
      </c>
      <c r="AD265" s="32" t="s">
        <v>2714</v>
      </c>
      <c r="AE265" s="32">
        <v>42</v>
      </c>
      <c r="AF265" s="32" t="s">
        <v>2715</v>
      </c>
      <c r="AG265" s="32" t="s">
        <v>45</v>
      </c>
      <c r="AH265" s="38" t="s">
        <v>46</v>
      </c>
      <c r="AI265" s="33">
        <v>1</v>
      </c>
      <c r="AJ265" s="35">
        <v>64.5</v>
      </c>
      <c r="AK265" s="35">
        <v>85.13</v>
      </c>
      <c r="AL265" s="35">
        <v>39.14</v>
      </c>
      <c r="AP265" s="14">
        <f t="shared" si="4"/>
        <v>1.547945205479452</v>
      </c>
    </row>
    <row r="266" spans="1:60" s="12" customFormat="1" x14ac:dyDescent="0.25">
      <c r="A266" s="32">
        <v>2022</v>
      </c>
      <c r="B266" s="32">
        <v>0.5</v>
      </c>
      <c r="C266" s="36">
        <v>35.47</v>
      </c>
      <c r="D266" s="36">
        <v>64.47</v>
      </c>
      <c r="E266" s="36">
        <v>18.420000000000002</v>
      </c>
      <c r="F266" s="32">
        <v>0</v>
      </c>
      <c r="G266" s="32">
        <v>0</v>
      </c>
      <c r="H266" s="32">
        <v>0</v>
      </c>
      <c r="I266" s="32">
        <v>0</v>
      </c>
      <c r="J266" s="37">
        <v>99.94</v>
      </c>
      <c r="K266" s="32">
        <v>3042232</v>
      </c>
      <c r="L266" s="32" t="s">
        <v>2161</v>
      </c>
      <c r="M266" s="32">
        <v>5793</v>
      </c>
      <c r="N266" s="32">
        <v>3608604</v>
      </c>
      <c r="O266" s="32" t="s">
        <v>48</v>
      </c>
      <c r="P266" s="32" t="s">
        <v>49</v>
      </c>
      <c r="Q266" s="32" t="s">
        <v>40</v>
      </c>
      <c r="R266" s="32" t="s">
        <v>50</v>
      </c>
      <c r="S266" s="54" t="s">
        <v>756</v>
      </c>
      <c r="T266" s="32">
        <v>20076</v>
      </c>
      <c r="U266" s="34">
        <v>45028</v>
      </c>
      <c r="V266" s="34">
        <v>45024</v>
      </c>
      <c r="W266" s="32" t="s">
        <v>69</v>
      </c>
      <c r="X266" s="32" t="s">
        <v>52</v>
      </c>
      <c r="Y266" s="32" t="s">
        <v>53</v>
      </c>
      <c r="Z266" s="34">
        <v>44487</v>
      </c>
      <c r="AA266" s="34">
        <v>44502</v>
      </c>
      <c r="AB266" s="32" t="s">
        <v>52</v>
      </c>
      <c r="AC266" s="32" t="s">
        <v>44</v>
      </c>
      <c r="AD266" s="32" t="s">
        <v>2162</v>
      </c>
      <c r="AE266" s="32">
        <v>42</v>
      </c>
      <c r="AF266" s="32" t="s">
        <v>2163</v>
      </c>
      <c r="AG266" s="32" t="s">
        <v>45</v>
      </c>
      <c r="AH266" s="38" t="s">
        <v>46</v>
      </c>
      <c r="AI266" s="33">
        <v>1</v>
      </c>
      <c r="AJ266" s="35">
        <v>86.5</v>
      </c>
      <c r="AK266" s="35">
        <v>85.13</v>
      </c>
      <c r="AL266" s="35">
        <v>39.14</v>
      </c>
      <c r="AM266" s="15"/>
      <c r="AN266" s="19"/>
      <c r="AO266"/>
      <c r="AP266" s="14">
        <f t="shared" si="4"/>
        <v>1.4301369863013698</v>
      </c>
      <c r="AQ266"/>
      <c r="AR266"/>
      <c r="AS266"/>
      <c r="AT266"/>
      <c r="AU266"/>
      <c r="AV266"/>
      <c r="AW266"/>
      <c r="AX266"/>
      <c r="AY266"/>
      <c r="AZ266"/>
      <c r="BA266"/>
      <c r="BB266"/>
      <c r="BC266"/>
      <c r="BD266"/>
      <c r="BE266"/>
      <c r="BF266"/>
      <c r="BG266"/>
      <c r="BH266"/>
    </row>
    <row r="267" spans="1:60" s="12" customFormat="1" x14ac:dyDescent="0.25">
      <c r="A267" s="32">
        <v>2019</v>
      </c>
      <c r="B267" s="32">
        <v>1.1000000000000001</v>
      </c>
      <c r="C267" s="36">
        <v>35.47</v>
      </c>
      <c r="D267" s="36">
        <v>64.47</v>
      </c>
      <c r="E267" s="36">
        <v>18.420000000000002</v>
      </c>
      <c r="F267" s="32">
        <v>0</v>
      </c>
      <c r="G267" s="32">
        <v>0</v>
      </c>
      <c r="H267" s="32">
        <v>0</v>
      </c>
      <c r="I267" s="32">
        <v>0</v>
      </c>
      <c r="J267" s="37">
        <v>99.94</v>
      </c>
      <c r="K267" s="32">
        <v>13890089</v>
      </c>
      <c r="L267" s="32" t="s">
        <v>791</v>
      </c>
      <c r="M267" s="32">
        <v>7755</v>
      </c>
      <c r="N267" s="32">
        <v>84224005</v>
      </c>
      <c r="O267" s="32" t="s">
        <v>48</v>
      </c>
      <c r="P267" s="32" t="s">
        <v>49</v>
      </c>
      <c r="Q267" s="32" t="s">
        <v>40</v>
      </c>
      <c r="R267" s="32" t="s">
        <v>50</v>
      </c>
      <c r="S267" s="54" t="s">
        <v>756</v>
      </c>
      <c r="T267" s="32">
        <v>18898</v>
      </c>
      <c r="U267" s="34">
        <v>44964</v>
      </c>
      <c r="V267" s="34">
        <v>44963</v>
      </c>
      <c r="W267" s="32" t="s">
        <v>79</v>
      </c>
      <c r="X267" s="32" t="s">
        <v>52</v>
      </c>
      <c r="Y267" s="32" t="s">
        <v>53</v>
      </c>
      <c r="Z267" s="34">
        <v>43621</v>
      </c>
      <c r="AA267" s="34">
        <v>43956</v>
      </c>
      <c r="AB267" s="32" t="s">
        <v>52</v>
      </c>
      <c r="AC267" s="32" t="s">
        <v>44</v>
      </c>
      <c r="AD267" s="32" t="s">
        <v>792</v>
      </c>
      <c r="AE267" s="32">
        <v>42</v>
      </c>
      <c r="AF267" s="32" t="s">
        <v>793</v>
      </c>
      <c r="AG267" s="32" t="s">
        <v>45</v>
      </c>
      <c r="AH267" s="38" t="s">
        <v>46</v>
      </c>
      <c r="AI267" s="33">
        <v>1</v>
      </c>
      <c r="AJ267" s="35">
        <v>189.93</v>
      </c>
      <c r="AK267" s="35">
        <v>84.99</v>
      </c>
      <c r="AL267" s="35">
        <v>39</v>
      </c>
      <c r="AM267" s="15"/>
      <c r="AN267" s="19"/>
      <c r="AO267"/>
      <c r="AP267" s="14">
        <f t="shared" si="4"/>
        <v>2.7589041095890412</v>
      </c>
      <c r="AQ267"/>
      <c r="AR267"/>
      <c r="AS267"/>
      <c r="AT267"/>
      <c r="AU267"/>
      <c r="AV267"/>
      <c r="AW267"/>
      <c r="AX267"/>
      <c r="AY267"/>
      <c r="AZ267"/>
      <c r="BA267"/>
      <c r="BB267"/>
      <c r="BC267"/>
      <c r="BD267"/>
      <c r="BE267"/>
      <c r="BF267"/>
      <c r="BG267"/>
      <c r="BH267"/>
    </row>
    <row r="268" spans="1:60" x14ac:dyDescent="0.25">
      <c r="A268" s="32">
        <v>2021</v>
      </c>
      <c r="B268" s="32">
        <v>0.4</v>
      </c>
      <c r="C268" s="36">
        <v>35.47</v>
      </c>
      <c r="D268" s="36">
        <v>64.47</v>
      </c>
      <c r="E268" s="36">
        <v>18.420000000000002</v>
      </c>
      <c r="F268" s="32">
        <v>0</v>
      </c>
      <c r="G268" s="32">
        <v>0</v>
      </c>
      <c r="H268" s="32">
        <v>0</v>
      </c>
      <c r="I268" s="32">
        <v>0</v>
      </c>
      <c r="J268" s="37">
        <v>99.94</v>
      </c>
      <c r="K268" s="32">
        <v>7922866</v>
      </c>
      <c r="L268" s="32" t="s">
        <v>1823</v>
      </c>
      <c r="M268" s="32">
        <v>7948</v>
      </c>
      <c r="N268" s="32" t="s">
        <v>1824</v>
      </c>
      <c r="O268" s="32" t="s">
        <v>107</v>
      </c>
      <c r="P268" s="32" t="s">
        <v>39</v>
      </c>
      <c r="Q268" s="32" t="s">
        <v>40</v>
      </c>
      <c r="R268" s="32" t="s">
        <v>105</v>
      </c>
      <c r="S268" s="54" t="s">
        <v>750</v>
      </c>
      <c r="T268" s="32">
        <v>26001</v>
      </c>
      <c r="U268" s="34">
        <v>45041</v>
      </c>
      <c r="V268" s="34">
        <v>45028</v>
      </c>
      <c r="W268" s="32" t="s">
        <v>121</v>
      </c>
      <c r="X268" s="32" t="s">
        <v>52</v>
      </c>
      <c r="Y268" s="32" t="s">
        <v>53</v>
      </c>
      <c r="Z268" s="34">
        <v>44461</v>
      </c>
      <c r="AA268" s="34">
        <v>44518</v>
      </c>
      <c r="AB268" s="32" t="s">
        <v>52</v>
      </c>
      <c r="AC268" s="32" t="s">
        <v>44</v>
      </c>
      <c r="AD268" s="32" t="s">
        <v>1825</v>
      </c>
      <c r="AE268" s="32">
        <v>42</v>
      </c>
      <c r="AF268" s="32" t="s">
        <v>1826</v>
      </c>
      <c r="AG268" s="32" t="s">
        <v>45</v>
      </c>
      <c r="AH268" s="38" t="s">
        <v>46</v>
      </c>
      <c r="AI268" s="33">
        <v>1</v>
      </c>
      <c r="AJ268" s="35">
        <v>64.19</v>
      </c>
      <c r="AK268" s="35">
        <v>84.9</v>
      </c>
      <c r="AL268" s="35">
        <v>38.909999999999997</v>
      </c>
      <c r="AN268" s="19"/>
      <c r="AP268" s="14">
        <f t="shared" si="4"/>
        <v>1.3972602739726028</v>
      </c>
    </row>
    <row r="269" spans="1:60" x14ac:dyDescent="0.25">
      <c r="A269" s="32">
        <v>2021</v>
      </c>
      <c r="B269" s="32">
        <v>0.4</v>
      </c>
      <c r="C269" s="36">
        <v>35.47</v>
      </c>
      <c r="D269" s="36">
        <v>64.47</v>
      </c>
      <c r="E269" s="36">
        <v>18.420000000000002</v>
      </c>
      <c r="F269" s="32">
        <v>0</v>
      </c>
      <c r="G269" s="32">
        <v>0</v>
      </c>
      <c r="H269" s="32">
        <v>0</v>
      </c>
      <c r="I269" s="32">
        <v>0</v>
      </c>
      <c r="J269" s="37">
        <v>99.94</v>
      </c>
      <c r="K269" s="32">
        <v>7922865</v>
      </c>
      <c r="L269" s="32" t="s">
        <v>1941</v>
      </c>
      <c r="M269" s="32">
        <v>7948</v>
      </c>
      <c r="N269" s="32" t="s">
        <v>1942</v>
      </c>
      <c r="O269" s="32" t="s">
        <v>107</v>
      </c>
      <c r="P269" s="32" t="s">
        <v>39</v>
      </c>
      <c r="Q269" s="32" t="s">
        <v>40</v>
      </c>
      <c r="R269" s="32" t="s">
        <v>105</v>
      </c>
      <c r="S269" s="54" t="s">
        <v>750</v>
      </c>
      <c r="T269" s="32">
        <v>10330</v>
      </c>
      <c r="U269" s="34">
        <v>45041</v>
      </c>
      <c r="V269" s="34">
        <v>45040</v>
      </c>
      <c r="W269" s="32" t="s">
        <v>121</v>
      </c>
      <c r="X269" s="32" t="s">
        <v>52</v>
      </c>
      <c r="Y269" s="32" t="s">
        <v>53</v>
      </c>
      <c r="Z269" s="34">
        <v>44462</v>
      </c>
      <c r="AA269" s="34">
        <v>44545</v>
      </c>
      <c r="AB269" s="32" t="s">
        <v>52</v>
      </c>
      <c r="AC269" s="32" t="s">
        <v>44</v>
      </c>
      <c r="AD269" s="32" t="s">
        <v>1943</v>
      </c>
      <c r="AE269" s="32">
        <v>42</v>
      </c>
      <c r="AF269" s="32" t="s">
        <v>1944</v>
      </c>
      <c r="AG269" s="32" t="s">
        <v>45</v>
      </c>
      <c r="AH269" s="38" t="s">
        <v>46</v>
      </c>
      <c r="AI269" s="33">
        <v>1</v>
      </c>
      <c r="AJ269" s="35">
        <v>64.19</v>
      </c>
      <c r="AK269" s="35">
        <v>84.9</v>
      </c>
      <c r="AL269" s="35">
        <v>38.909999999999997</v>
      </c>
      <c r="AN269" s="19"/>
      <c r="AO269" s="12"/>
      <c r="AP269" s="14">
        <f t="shared" si="4"/>
        <v>1.3561643835616439</v>
      </c>
      <c r="AQ269" s="12"/>
      <c r="AR269" s="12"/>
      <c r="AS269" s="12"/>
      <c r="AT269" s="12"/>
      <c r="AU269" s="12"/>
      <c r="AV269" s="12"/>
      <c r="AW269" s="12"/>
      <c r="AX269" s="12"/>
      <c r="AY269" s="12"/>
      <c r="AZ269" s="12"/>
      <c r="BA269" s="12"/>
      <c r="BB269" s="12"/>
      <c r="BC269" s="12"/>
      <c r="BD269" s="12"/>
      <c r="BE269" s="12"/>
      <c r="BF269" s="12"/>
      <c r="BG269" s="12"/>
      <c r="BH269" s="12"/>
    </row>
    <row r="270" spans="1:60" x14ac:dyDescent="0.25">
      <c r="A270" s="32">
        <v>2021</v>
      </c>
      <c r="B270" s="32">
        <v>0.4</v>
      </c>
      <c r="C270" s="36">
        <v>35.47</v>
      </c>
      <c r="D270" s="36">
        <v>64.47</v>
      </c>
      <c r="E270" s="36">
        <v>18.420000000000002</v>
      </c>
      <c r="F270" s="32">
        <v>0</v>
      </c>
      <c r="G270" s="32">
        <v>0</v>
      </c>
      <c r="H270" s="32">
        <v>0</v>
      </c>
      <c r="I270" s="32">
        <v>0</v>
      </c>
      <c r="J270" s="37">
        <v>99.94</v>
      </c>
      <c r="K270" s="32">
        <v>7463247</v>
      </c>
      <c r="L270" s="32" t="s">
        <v>207</v>
      </c>
      <c r="M270" s="32">
        <v>7948</v>
      </c>
      <c r="N270" s="32" t="s">
        <v>208</v>
      </c>
      <c r="O270" s="32" t="s">
        <v>107</v>
      </c>
      <c r="P270" s="32" t="s">
        <v>39</v>
      </c>
      <c r="Q270" s="32" t="s">
        <v>40</v>
      </c>
      <c r="R270" s="32" t="s">
        <v>105</v>
      </c>
      <c r="S270" s="54" t="s">
        <v>196</v>
      </c>
      <c r="T270" s="32">
        <v>5772</v>
      </c>
      <c r="U270" s="34">
        <v>44998</v>
      </c>
      <c r="V270" s="34">
        <v>44992</v>
      </c>
      <c r="W270" s="32" t="s">
        <v>121</v>
      </c>
      <c r="X270" s="32" t="s">
        <v>52</v>
      </c>
      <c r="Y270" s="32" t="s">
        <v>53</v>
      </c>
      <c r="Z270" s="34">
        <v>44482</v>
      </c>
      <c r="AA270" s="34">
        <v>44516</v>
      </c>
      <c r="AB270" s="32" t="s">
        <v>52</v>
      </c>
      <c r="AC270" s="32" t="s">
        <v>44</v>
      </c>
      <c r="AD270" s="32" t="s">
        <v>209</v>
      </c>
      <c r="AE270" s="32">
        <v>42</v>
      </c>
      <c r="AF270" s="32" t="s">
        <v>210</v>
      </c>
      <c r="AG270" s="32" t="s">
        <v>45</v>
      </c>
      <c r="AH270" s="38" t="s">
        <v>46</v>
      </c>
      <c r="AI270" s="33">
        <v>1</v>
      </c>
      <c r="AJ270" s="35">
        <v>64.19</v>
      </c>
      <c r="AK270" s="35">
        <v>84.9</v>
      </c>
      <c r="AL270" s="35">
        <v>38.909999999999997</v>
      </c>
      <c r="AM270" s="15" t="s">
        <v>2734</v>
      </c>
      <c r="AN270" s="56" t="s">
        <v>2736</v>
      </c>
      <c r="AP270" s="14">
        <f t="shared" si="4"/>
        <v>1.3041095890410959</v>
      </c>
    </row>
    <row r="271" spans="1:60" s="12" customFormat="1" x14ac:dyDescent="0.25">
      <c r="A271" s="32">
        <v>2020</v>
      </c>
      <c r="B271" s="32">
        <v>0.4</v>
      </c>
      <c r="C271" s="36">
        <v>35.47</v>
      </c>
      <c r="D271" s="36">
        <v>64.47</v>
      </c>
      <c r="E271" s="36">
        <v>18.420000000000002</v>
      </c>
      <c r="F271" s="32">
        <v>15.6547339216</v>
      </c>
      <c r="G271" s="32">
        <v>0</v>
      </c>
      <c r="H271" s="32">
        <v>0</v>
      </c>
      <c r="I271" s="32">
        <v>0</v>
      </c>
      <c r="J271" s="37">
        <v>99.94</v>
      </c>
      <c r="K271" s="32">
        <v>11155757</v>
      </c>
      <c r="L271" s="32" t="s">
        <v>1212</v>
      </c>
      <c r="M271" s="32" t="s">
        <v>1213</v>
      </c>
      <c r="N271" s="32">
        <v>2936452</v>
      </c>
      <c r="O271" s="32" t="s">
        <v>231</v>
      </c>
      <c r="P271" s="32" t="s">
        <v>232</v>
      </c>
      <c r="Q271" s="32" t="s">
        <v>40</v>
      </c>
      <c r="R271" s="32" t="s">
        <v>105</v>
      </c>
      <c r="S271" s="54" t="s">
        <v>750</v>
      </c>
      <c r="T271" s="32">
        <v>3367</v>
      </c>
      <c r="U271" s="34">
        <v>45041</v>
      </c>
      <c r="V271" s="34">
        <v>45037</v>
      </c>
      <c r="W271" s="32" t="s">
        <v>645</v>
      </c>
      <c r="X271" s="32" t="s">
        <v>101</v>
      </c>
      <c r="Y271" s="32" t="s">
        <v>53</v>
      </c>
      <c r="Z271" s="34">
        <v>44001</v>
      </c>
      <c r="AA271" s="34">
        <v>44302</v>
      </c>
      <c r="AB271" s="32" t="s">
        <v>101</v>
      </c>
      <c r="AC271" s="32" t="s">
        <v>44</v>
      </c>
      <c r="AD271" s="32" t="s">
        <v>1214</v>
      </c>
      <c r="AE271" s="32">
        <v>42</v>
      </c>
      <c r="AF271" s="32" t="s">
        <v>1215</v>
      </c>
      <c r="AG271" s="32" t="s">
        <v>45</v>
      </c>
      <c r="AH271" s="38" t="s">
        <v>46</v>
      </c>
      <c r="AI271" s="33">
        <v>1</v>
      </c>
      <c r="AJ271" s="35">
        <v>13.104684863999999</v>
      </c>
      <c r="AK271" s="35">
        <v>84.738839063200004</v>
      </c>
      <c r="AL271" s="35">
        <v>24.211096875199999</v>
      </c>
      <c r="AM271" s="15"/>
      <c r="AN271" s="19"/>
      <c r="AO271"/>
      <c r="AP271" s="14">
        <f t="shared" si="4"/>
        <v>2.0136986301369864</v>
      </c>
      <c r="AQ271"/>
      <c r="AR271"/>
      <c r="AS271"/>
      <c r="AT271"/>
      <c r="AU271"/>
      <c r="AV271"/>
      <c r="AW271"/>
      <c r="AX271"/>
      <c r="AY271"/>
      <c r="AZ271"/>
      <c r="BA271"/>
      <c r="BB271"/>
      <c r="BC271"/>
      <c r="BD271"/>
      <c r="BE271"/>
      <c r="BF271"/>
      <c r="BG271"/>
      <c r="BH271"/>
    </row>
    <row r="272" spans="1:60" x14ac:dyDescent="0.25">
      <c r="A272" s="32">
        <v>2021</v>
      </c>
      <c r="B272" s="32">
        <v>1</v>
      </c>
      <c r="C272" s="36">
        <v>35.47</v>
      </c>
      <c r="D272" s="36">
        <v>64.47</v>
      </c>
      <c r="E272" s="36">
        <v>18.420000000000002</v>
      </c>
      <c r="F272" s="32">
        <v>0</v>
      </c>
      <c r="G272" s="32">
        <v>0</v>
      </c>
      <c r="H272" s="32">
        <v>0</v>
      </c>
      <c r="I272" s="32">
        <v>0</v>
      </c>
      <c r="J272" s="37">
        <v>99.94</v>
      </c>
      <c r="K272" s="32">
        <v>7787692</v>
      </c>
      <c r="L272" s="32" t="s">
        <v>404</v>
      </c>
      <c r="M272" s="32">
        <v>2222</v>
      </c>
      <c r="N272" s="32" t="s">
        <v>405</v>
      </c>
      <c r="O272" s="32" t="s">
        <v>107</v>
      </c>
      <c r="P272" s="32" t="s">
        <v>39</v>
      </c>
      <c r="Q272" s="32" t="s">
        <v>40</v>
      </c>
      <c r="R272" s="32" t="s">
        <v>105</v>
      </c>
      <c r="S272" s="54" t="s">
        <v>196</v>
      </c>
      <c r="T272" s="32">
        <v>17233</v>
      </c>
      <c r="U272" s="34">
        <v>45028</v>
      </c>
      <c r="V272" s="34">
        <v>45021</v>
      </c>
      <c r="W272" s="32" t="s">
        <v>62</v>
      </c>
      <c r="X272" s="32" t="s">
        <v>52</v>
      </c>
      <c r="Y272" s="32" t="s">
        <v>53</v>
      </c>
      <c r="Z272" s="34">
        <v>44309</v>
      </c>
      <c r="AA272" s="34">
        <v>44347</v>
      </c>
      <c r="AB272" s="32" t="s">
        <v>52</v>
      </c>
      <c r="AC272" s="32" t="s">
        <v>44</v>
      </c>
      <c r="AD272" s="32" t="s">
        <v>406</v>
      </c>
      <c r="AE272" s="32">
        <v>42</v>
      </c>
      <c r="AF272" s="32" t="s">
        <v>407</v>
      </c>
      <c r="AG272" s="32" t="s">
        <v>45</v>
      </c>
      <c r="AH272" s="38" t="s">
        <v>46</v>
      </c>
      <c r="AI272" s="33">
        <v>1</v>
      </c>
      <c r="AJ272" s="35">
        <v>129.19999999999999</v>
      </c>
      <c r="AK272" s="35">
        <v>84.67</v>
      </c>
      <c r="AL272" s="35">
        <v>38.68</v>
      </c>
      <c r="AM272" s="15" t="s">
        <v>2734</v>
      </c>
      <c r="AN272" s="56" t="s">
        <v>2736</v>
      </c>
      <c r="AP272" s="14">
        <f t="shared" si="4"/>
        <v>1.8465753424657534</v>
      </c>
    </row>
    <row r="273" spans="1:60" x14ac:dyDescent="0.25">
      <c r="A273" s="32">
        <v>2020</v>
      </c>
      <c r="B273" s="32">
        <v>1</v>
      </c>
      <c r="C273" s="36">
        <v>35.47</v>
      </c>
      <c r="D273" s="36">
        <v>64.47</v>
      </c>
      <c r="E273" s="36">
        <v>18.420000000000002</v>
      </c>
      <c r="F273" s="32">
        <v>0</v>
      </c>
      <c r="G273" s="32">
        <v>0</v>
      </c>
      <c r="H273" s="32">
        <v>0</v>
      </c>
      <c r="I273" s="32">
        <v>0</v>
      </c>
      <c r="J273" s="37">
        <v>99.94</v>
      </c>
      <c r="K273" s="32">
        <v>10903485</v>
      </c>
      <c r="L273" s="32" t="s">
        <v>919</v>
      </c>
      <c r="M273" s="32">
        <v>7501</v>
      </c>
      <c r="N273" s="32" t="s">
        <v>1308</v>
      </c>
      <c r="O273" s="32" t="s">
        <v>826</v>
      </c>
      <c r="P273" s="32" t="s">
        <v>643</v>
      </c>
      <c r="Q273" s="32" t="s">
        <v>40</v>
      </c>
      <c r="R273" s="32" t="s">
        <v>70</v>
      </c>
      <c r="S273" s="54" t="s">
        <v>756</v>
      </c>
      <c r="T273" s="32">
        <v>18708</v>
      </c>
      <c r="U273" s="34">
        <v>45008</v>
      </c>
      <c r="V273" s="34">
        <v>45006</v>
      </c>
      <c r="W273" s="32" t="s">
        <v>79</v>
      </c>
      <c r="X273" s="32" t="s">
        <v>52</v>
      </c>
      <c r="Y273" s="32" t="s">
        <v>53</v>
      </c>
      <c r="Z273" s="34">
        <v>43979</v>
      </c>
      <c r="AA273" s="34">
        <v>44104</v>
      </c>
      <c r="AB273" s="32" t="s">
        <v>52</v>
      </c>
      <c r="AC273" s="32" t="s">
        <v>44</v>
      </c>
      <c r="AD273" s="32" t="s">
        <v>1309</v>
      </c>
      <c r="AE273" s="32">
        <v>42</v>
      </c>
      <c r="AF273" s="32" t="s">
        <v>1310</v>
      </c>
      <c r="AG273" s="32" t="s">
        <v>45</v>
      </c>
      <c r="AH273" s="38" t="s">
        <v>46</v>
      </c>
      <c r="AI273" s="33">
        <v>1</v>
      </c>
      <c r="AJ273" s="35">
        <v>184</v>
      </c>
      <c r="AK273" s="35">
        <v>84.62</v>
      </c>
      <c r="AL273" s="35">
        <v>38.630000000000003</v>
      </c>
      <c r="AN273" s="19"/>
      <c r="AP273" s="14">
        <f t="shared" si="4"/>
        <v>2.4712328767123286</v>
      </c>
    </row>
    <row r="274" spans="1:60" s="12" customFormat="1" x14ac:dyDescent="0.25">
      <c r="A274" s="32">
        <v>2020</v>
      </c>
      <c r="B274" s="32">
        <v>1</v>
      </c>
      <c r="C274" s="36">
        <v>35.47</v>
      </c>
      <c r="D274" s="36">
        <v>64.47</v>
      </c>
      <c r="E274" s="36">
        <v>18.420000000000002</v>
      </c>
      <c r="F274" s="32">
        <v>0</v>
      </c>
      <c r="G274" s="32">
        <v>0</v>
      </c>
      <c r="H274" s="32">
        <v>0</v>
      </c>
      <c r="I274" s="32">
        <v>0</v>
      </c>
      <c r="J274" s="37">
        <v>99.94</v>
      </c>
      <c r="K274" s="32">
        <v>10510405</v>
      </c>
      <c r="L274" s="32" t="s">
        <v>919</v>
      </c>
      <c r="M274" s="32">
        <v>7501</v>
      </c>
      <c r="N274" s="32" t="s">
        <v>920</v>
      </c>
      <c r="O274" s="32" t="s">
        <v>826</v>
      </c>
      <c r="P274" s="32" t="s">
        <v>643</v>
      </c>
      <c r="Q274" s="32" t="s">
        <v>40</v>
      </c>
      <c r="R274" s="32" t="s">
        <v>70</v>
      </c>
      <c r="S274" s="54" t="s">
        <v>756</v>
      </c>
      <c r="T274" s="32">
        <v>17537</v>
      </c>
      <c r="U274" s="34">
        <v>44965</v>
      </c>
      <c r="V274" s="34">
        <v>44963</v>
      </c>
      <c r="W274" s="32" t="s">
        <v>79</v>
      </c>
      <c r="X274" s="32" t="s">
        <v>52</v>
      </c>
      <c r="Y274" s="32" t="s">
        <v>53</v>
      </c>
      <c r="Z274" s="34">
        <v>43979</v>
      </c>
      <c r="AA274" s="34">
        <v>44104</v>
      </c>
      <c r="AB274" s="32" t="s">
        <v>52</v>
      </c>
      <c r="AC274" s="32" t="s">
        <v>44</v>
      </c>
      <c r="AD274" s="32" t="s">
        <v>921</v>
      </c>
      <c r="AE274" s="32">
        <v>42</v>
      </c>
      <c r="AF274" s="32" t="s">
        <v>922</v>
      </c>
      <c r="AG274" s="32" t="s">
        <v>45</v>
      </c>
      <c r="AH274" s="38" t="s">
        <v>46</v>
      </c>
      <c r="AI274" s="33">
        <v>1</v>
      </c>
      <c r="AJ274" s="35">
        <v>184</v>
      </c>
      <c r="AK274" s="35">
        <v>84.62</v>
      </c>
      <c r="AL274" s="35">
        <v>38.630000000000003</v>
      </c>
      <c r="AM274" s="15"/>
      <c r="AN274" s="19"/>
      <c r="AO274"/>
      <c r="AP274" s="14">
        <f t="shared" si="4"/>
        <v>2.3534246575342466</v>
      </c>
      <c r="AQ274"/>
      <c r="AR274"/>
      <c r="AS274"/>
      <c r="AT274"/>
      <c r="AU274"/>
      <c r="AV274"/>
      <c r="AW274"/>
      <c r="AX274"/>
      <c r="AY274"/>
      <c r="AZ274"/>
      <c r="BA274"/>
      <c r="BB274"/>
      <c r="BC274"/>
      <c r="BD274"/>
      <c r="BE274"/>
      <c r="BF274"/>
      <c r="BG274"/>
      <c r="BH274"/>
    </row>
    <row r="275" spans="1:60" s="12" customFormat="1" x14ac:dyDescent="0.25">
      <c r="A275" s="32">
        <v>2021</v>
      </c>
      <c r="B275" s="32">
        <v>0.4</v>
      </c>
      <c r="C275" s="36">
        <v>35.47</v>
      </c>
      <c r="D275" s="36">
        <v>64.47</v>
      </c>
      <c r="E275" s="36">
        <v>18.420000000000002</v>
      </c>
      <c r="F275" s="32">
        <v>0</v>
      </c>
      <c r="G275" s="32">
        <v>0</v>
      </c>
      <c r="H275" s="32">
        <v>0</v>
      </c>
      <c r="I275" s="32">
        <v>0</v>
      </c>
      <c r="J275" s="37">
        <v>99.94</v>
      </c>
      <c r="K275" s="32">
        <v>7473103</v>
      </c>
      <c r="L275" s="32" t="s">
        <v>370</v>
      </c>
      <c r="M275" s="32">
        <v>7501</v>
      </c>
      <c r="N275" s="32" t="s">
        <v>371</v>
      </c>
      <c r="O275" s="32" t="s">
        <v>107</v>
      </c>
      <c r="P275" s="32" t="s">
        <v>39</v>
      </c>
      <c r="Q275" s="32" t="s">
        <v>40</v>
      </c>
      <c r="R275" s="32" t="s">
        <v>105</v>
      </c>
      <c r="S275" s="54" t="s">
        <v>193</v>
      </c>
      <c r="T275" s="32">
        <v>35058</v>
      </c>
      <c r="U275" s="34">
        <v>44999</v>
      </c>
      <c r="V275" s="34">
        <v>44984</v>
      </c>
      <c r="W275" s="32" t="s">
        <v>79</v>
      </c>
      <c r="X275" s="32" t="s">
        <v>52</v>
      </c>
      <c r="Y275" s="32" t="s">
        <v>53</v>
      </c>
      <c r="Z275" s="34">
        <v>44377</v>
      </c>
      <c r="AA275" s="34">
        <v>44445</v>
      </c>
      <c r="AB275" s="32" t="s">
        <v>52</v>
      </c>
      <c r="AC275" s="32" t="s">
        <v>44</v>
      </c>
      <c r="AD275" s="32" t="s">
        <v>372</v>
      </c>
      <c r="AE275" s="32">
        <v>42</v>
      </c>
      <c r="AF275" s="32" t="s">
        <v>373</v>
      </c>
      <c r="AG275" s="32" t="s">
        <v>45</v>
      </c>
      <c r="AH275" s="38" t="s">
        <v>46</v>
      </c>
      <c r="AI275" s="33">
        <v>1</v>
      </c>
      <c r="AJ275" s="35">
        <v>73.599999999999994</v>
      </c>
      <c r="AK275" s="35">
        <v>84.62</v>
      </c>
      <c r="AL275" s="35">
        <v>38.630000000000003</v>
      </c>
      <c r="AM275" s="15" t="s">
        <v>2734</v>
      </c>
      <c r="AN275" s="56" t="s">
        <v>2736</v>
      </c>
      <c r="AO275"/>
      <c r="AP275" s="14">
        <f t="shared" si="4"/>
        <v>1.4767123287671233</v>
      </c>
      <c r="AQ275"/>
      <c r="AR275"/>
      <c r="AS275"/>
      <c r="AT275"/>
      <c r="AU275"/>
      <c r="AV275"/>
      <c r="AW275"/>
      <c r="AX275"/>
      <c r="AY275"/>
      <c r="AZ275"/>
      <c r="BA275"/>
      <c r="BB275"/>
      <c r="BC275"/>
      <c r="BD275"/>
      <c r="BE275"/>
      <c r="BF275"/>
      <c r="BG275"/>
      <c r="BH275"/>
    </row>
    <row r="276" spans="1:60" x14ac:dyDescent="0.25">
      <c r="A276" s="32">
        <v>2022</v>
      </c>
      <c r="B276" s="32">
        <v>0.4</v>
      </c>
      <c r="C276" s="36">
        <v>35.47</v>
      </c>
      <c r="D276" s="36">
        <v>64.47</v>
      </c>
      <c r="E276" s="36">
        <v>18.420000000000002</v>
      </c>
      <c r="F276" s="32">
        <v>0</v>
      </c>
      <c r="G276" s="32">
        <v>0</v>
      </c>
      <c r="H276" s="32">
        <v>0</v>
      </c>
      <c r="I276" s="32">
        <v>0</v>
      </c>
      <c r="J276" s="37">
        <v>99.94</v>
      </c>
      <c r="K276" s="32">
        <v>3005663</v>
      </c>
      <c r="L276" s="32" t="s">
        <v>655</v>
      </c>
      <c r="M276" s="32">
        <v>7501</v>
      </c>
      <c r="N276" s="32" t="s">
        <v>656</v>
      </c>
      <c r="O276" s="32" t="s">
        <v>107</v>
      </c>
      <c r="P276" s="32" t="s">
        <v>39</v>
      </c>
      <c r="Q276" s="32" t="s">
        <v>40</v>
      </c>
      <c r="R276" s="32" t="s">
        <v>105</v>
      </c>
      <c r="S276" s="54" t="s">
        <v>193</v>
      </c>
      <c r="T276" s="32">
        <v>10073</v>
      </c>
      <c r="U276" s="34">
        <v>45023</v>
      </c>
      <c r="V276" s="34">
        <v>45014</v>
      </c>
      <c r="W276" s="32" t="s">
        <v>79</v>
      </c>
      <c r="X276" s="32" t="s">
        <v>52</v>
      </c>
      <c r="Y276" s="32" t="s">
        <v>53</v>
      </c>
      <c r="Z276" s="34">
        <v>44727</v>
      </c>
      <c r="AA276" s="34">
        <v>44756</v>
      </c>
      <c r="AB276" s="32" t="s">
        <v>52</v>
      </c>
      <c r="AC276" s="32" t="s">
        <v>44</v>
      </c>
      <c r="AD276" s="32" t="s">
        <v>657</v>
      </c>
      <c r="AE276" s="32">
        <v>42</v>
      </c>
      <c r="AF276" s="32" t="s">
        <v>658</v>
      </c>
      <c r="AG276" s="32" t="s">
        <v>45</v>
      </c>
      <c r="AH276" s="38">
        <v>1</v>
      </c>
      <c r="AI276" s="33">
        <v>1</v>
      </c>
      <c r="AJ276" s="35">
        <v>73.599999999999994</v>
      </c>
      <c r="AK276" s="35">
        <v>84.62</v>
      </c>
      <c r="AL276" s="35">
        <v>38.630000000000003</v>
      </c>
      <c r="AM276" s="15" t="s">
        <v>2734</v>
      </c>
      <c r="AN276" s="56" t="s">
        <v>2736</v>
      </c>
      <c r="AP276" s="14">
        <f t="shared" si="4"/>
        <v>0.70684931506849313</v>
      </c>
    </row>
    <row r="277" spans="1:60" x14ac:dyDescent="0.25">
      <c r="A277" s="32">
        <v>2022</v>
      </c>
      <c r="B277" s="32">
        <v>0.7</v>
      </c>
      <c r="C277" s="36">
        <v>35.47</v>
      </c>
      <c r="D277" s="36">
        <v>64.47</v>
      </c>
      <c r="E277" s="36">
        <v>18.420000000000002</v>
      </c>
      <c r="F277" s="32">
        <v>0</v>
      </c>
      <c r="G277" s="32">
        <v>0</v>
      </c>
      <c r="H277" s="32">
        <v>0</v>
      </c>
      <c r="I277" s="32">
        <v>0</v>
      </c>
      <c r="J277" s="37">
        <v>99.94</v>
      </c>
      <c r="K277" s="32">
        <v>2815580</v>
      </c>
      <c r="L277" s="32" t="s">
        <v>2330</v>
      </c>
      <c r="M277" s="32">
        <v>7934</v>
      </c>
      <c r="N277" s="32">
        <v>85744501</v>
      </c>
      <c r="O277" s="32" t="s">
        <v>48</v>
      </c>
      <c r="P277" s="32" t="s">
        <v>49</v>
      </c>
      <c r="Q277" s="32" t="s">
        <v>40</v>
      </c>
      <c r="R277" s="32" t="s">
        <v>50</v>
      </c>
      <c r="S277" s="54" t="s">
        <v>756</v>
      </c>
      <c r="T277" s="32">
        <v>2873</v>
      </c>
      <c r="U277" s="34">
        <v>45005</v>
      </c>
      <c r="V277" s="34">
        <v>45001</v>
      </c>
      <c r="W277" s="32" t="s">
        <v>79</v>
      </c>
      <c r="X277" s="32" t="s">
        <v>52</v>
      </c>
      <c r="Y277" s="32" t="s">
        <v>53</v>
      </c>
      <c r="Z277" s="34">
        <v>44820</v>
      </c>
      <c r="AA277" s="34">
        <v>44845</v>
      </c>
      <c r="AB277" s="32" t="s">
        <v>52</v>
      </c>
      <c r="AC277" s="32" t="s">
        <v>44</v>
      </c>
      <c r="AD277" s="32" t="s">
        <v>2331</v>
      </c>
      <c r="AE277" s="32">
        <v>42</v>
      </c>
      <c r="AF277" s="32" t="s">
        <v>2332</v>
      </c>
      <c r="AG277" s="32" t="s">
        <v>45</v>
      </c>
      <c r="AH277" s="38">
        <v>1</v>
      </c>
      <c r="AI277" s="33">
        <v>1</v>
      </c>
      <c r="AJ277" s="35">
        <v>142.44999999999999</v>
      </c>
      <c r="AK277" s="35">
        <v>84.62</v>
      </c>
      <c r="AL277" s="35">
        <v>38.630000000000003</v>
      </c>
      <c r="AN277" s="19"/>
      <c r="AP277" s="14">
        <f t="shared" si="4"/>
        <v>0.42739726027397262</v>
      </c>
    </row>
    <row r="278" spans="1:60" s="12" customFormat="1" x14ac:dyDescent="0.25">
      <c r="A278" s="32">
        <v>2020</v>
      </c>
      <c r="B278" s="32">
        <v>1</v>
      </c>
      <c r="C278" s="36">
        <v>35.47</v>
      </c>
      <c r="D278" s="36">
        <v>64.47</v>
      </c>
      <c r="E278" s="36">
        <v>18.420000000000002</v>
      </c>
      <c r="F278" s="32">
        <v>0</v>
      </c>
      <c r="G278" s="32">
        <v>0</v>
      </c>
      <c r="H278" s="32">
        <v>0</v>
      </c>
      <c r="I278" s="32">
        <v>0</v>
      </c>
      <c r="J278" s="37">
        <v>99.94</v>
      </c>
      <c r="K278" s="32">
        <v>10557566</v>
      </c>
      <c r="L278" s="32" t="s">
        <v>1503</v>
      </c>
      <c r="M278" s="32">
        <v>6889</v>
      </c>
      <c r="N278" s="32">
        <v>41467704</v>
      </c>
      <c r="O278" s="32" t="s">
        <v>107</v>
      </c>
      <c r="P278" s="32" t="s">
        <v>39</v>
      </c>
      <c r="Q278" s="32" t="s">
        <v>40</v>
      </c>
      <c r="R278" s="32" t="s">
        <v>105</v>
      </c>
      <c r="S278" s="54" t="s">
        <v>750</v>
      </c>
      <c r="T278" s="32">
        <v>31606</v>
      </c>
      <c r="U278" s="34">
        <v>44971</v>
      </c>
      <c r="V278" s="34">
        <v>44945</v>
      </c>
      <c r="W278" s="32" t="s">
        <v>99</v>
      </c>
      <c r="X278" s="32" t="s">
        <v>52</v>
      </c>
      <c r="Y278" s="32" t="s">
        <v>53</v>
      </c>
      <c r="Z278" s="34">
        <v>44041</v>
      </c>
      <c r="AA278" s="34">
        <v>44097</v>
      </c>
      <c r="AB278" s="32" t="s">
        <v>52</v>
      </c>
      <c r="AC278" s="32" t="s">
        <v>44</v>
      </c>
      <c r="AD278" s="32" t="s">
        <v>154</v>
      </c>
      <c r="AE278" s="32">
        <v>42</v>
      </c>
      <c r="AF278" s="32" t="s">
        <v>1504</v>
      </c>
      <c r="AG278" s="32" t="s">
        <v>45</v>
      </c>
      <c r="AH278" s="38" t="s">
        <v>46</v>
      </c>
      <c r="AI278" s="33">
        <v>1</v>
      </c>
      <c r="AJ278" s="35">
        <v>125</v>
      </c>
      <c r="AK278" s="35">
        <v>84.58</v>
      </c>
      <c r="AL278" s="35">
        <v>38.590000000000003</v>
      </c>
      <c r="AM278" s="15"/>
      <c r="AN278" s="19"/>
      <c r="AP278" s="14">
        <f t="shared" si="4"/>
        <v>2.3232876712328765</v>
      </c>
    </row>
    <row r="279" spans="1:60" x14ac:dyDescent="0.25">
      <c r="A279" s="32">
        <v>2021</v>
      </c>
      <c r="B279" s="32">
        <v>0.4</v>
      </c>
      <c r="C279" s="36">
        <v>35.47</v>
      </c>
      <c r="D279" s="36">
        <v>64.47</v>
      </c>
      <c r="E279" s="36">
        <v>18.420000000000002</v>
      </c>
      <c r="F279" s="32">
        <v>0</v>
      </c>
      <c r="G279" s="32">
        <v>0</v>
      </c>
      <c r="H279" s="32">
        <v>0</v>
      </c>
      <c r="I279" s="32">
        <v>0</v>
      </c>
      <c r="J279" s="37">
        <v>99.94</v>
      </c>
      <c r="K279" s="32">
        <v>7863972</v>
      </c>
      <c r="L279" s="32" t="s">
        <v>1805</v>
      </c>
      <c r="M279" s="32">
        <v>5979</v>
      </c>
      <c r="N279" s="32">
        <v>12117302</v>
      </c>
      <c r="O279" s="32" t="s">
        <v>107</v>
      </c>
      <c r="P279" s="32" t="s">
        <v>39</v>
      </c>
      <c r="Q279" s="32" t="s">
        <v>40</v>
      </c>
      <c r="R279" s="32" t="s">
        <v>105</v>
      </c>
      <c r="S279" s="54" t="s">
        <v>750</v>
      </c>
      <c r="T279" s="32">
        <v>21593</v>
      </c>
      <c r="U279" s="34">
        <v>45035</v>
      </c>
      <c r="V279" s="34">
        <v>45034</v>
      </c>
      <c r="W279" s="32" t="s">
        <v>134</v>
      </c>
      <c r="X279" s="32" t="s">
        <v>52</v>
      </c>
      <c r="Y279" s="32" t="s">
        <v>53</v>
      </c>
      <c r="Z279" s="34">
        <v>44469</v>
      </c>
      <c r="AA279" s="34">
        <v>44496</v>
      </c>
      <c r="AB279" s="32" t="s">
        <v>52</v>
      </c>
      <c r="AC279" s="32" t="s">
        <v>44</v>
      </c>
      <c r="AD279" s="32" t="s">
        <v>1806</v>
      </c>
      <c r="AE279" s="32">
        <v>42</v>
      </c>
      <c r="AF279" s="32" t="s">
        <v>1807</v>
      </c>
      <c r="AG279" s="32" t="s">
        <v>45</v>
      </c>
      <c r="AH279" s="38" t="s">
        <v>46</v>
      </c>
      <c r="AI279" s="33">
        <v>1</v>
      </c>
      <c r="AJ279" s="35">
        <v>70</v>
      </c>
      <c r="AK279" s="35">
        <v>84.53</v>
      </c>
      <c r="AL279" s="35">
        <v>38.54</v>
      </c>
      <c r="AN279" s="19"/>
      <c r="AP279" s="14">
        <f t="shared" si="4"/>
        <v>1.473972602739726</v>
      </c>
    </row>
    <row r="280" spans="1:60" s="12" customFormat="1" x14ac:dyDescent="0.25">
      <c r="A280" s="32">
        <v>2020</v>
      </c>
      <c r="B280" s="32">
        <v>0.9</v>
      </c>
      <c r="C280" s="36">
        <v>35.47</v>
      </c>
      <c r="D280" s="36">
        <v>64.47</v>
      </c>
      <c r="E280" s="36">
        <v>18.420000000000002</v>
      </c>
      <c r="F280" s="32">
        <v>0</v>
      </c>
      <c r="G280" s="32">
        <v>0</v>
      </c>
      <c r="H280" s="32">
        <v>0</v>
      </c>
      <c r="I280" s="32">
        <v>0</v>
      </c>
      <c r="J280" s="37">
        <v>99.94</v>
      </c>
      <c r="K280" s="32">
        <v>10629876</v>
      </c>
      <c r="L280" s="32" t="s">
        <v>1224</v>
      </c>
      <c r="M280" s="32">
        <v>4433</v>
      </c>
      <c r="N280" s="32">
        <v>6338311</v>
      </c>
      <c r="O280" s="32" t="s">
        <v>48</v>
      </c>
      <c r="P280" s="32" t="s">
        <v>49</v>
      </c>
      <c r="Q280" s="32" t="s">
        <v>40</v>
      </c>
      <c r="R280" s="32" t="s">
        <v>50</v>
      </c>
      <c r="S280" s="54" t="s">
        <v>560</v>
      </c>
      <c r="T280" s="32">
        <v>10497</v>
      </c>
      <c r="U280" s="34">
        <v>44979</v>
      </c>
      <c r="V280" s="34">
        <v>44943</v>
      </c>
      <c r="W280" s="32" t="s">
        <v>99</v>
      </c>
      <c r="X280" s="32" t="s">
        <v>52</v>
      </c>
      <c r="Y280" s="32" t="s">
        <v>53</v>
      </c>
      <c r="Z280" s="34">
        <v>43693</v>
      </c>
      <c r="AA280" s="34">
        <v>43990</v>
      </c>
      <c r="AB280" s="32" t="s">
        <v>52</v>
      </c>
      <c r="AC280" s="32" t="s">
        <v>44</v>
      </c>
      <c r="AD280" s="32" t="s">
        <v>1225</v>
      </c>
      <c r="AE280" s="32">
        <v>42</v>
      </c>
      <c r="AF280" s="32" t="s">
        <v>1226</v>
      </c>
      <c r="AG280" s="32" t="s">
        <v>45</v>
      </c>
      <c r="AH280" s="38" t="s">
        <v>46</v>
      </c>
      <c r="AI280" s="33">
        <v>1</v>
      </c>
      <c r="AJ280" s="35">
        <v>131.54</v>
      </c>
      <c r="AK280" s="35">
        <v>84.35</v>
      </c>
      <c r="AL280" s="35">
        <v>38.36</v>
      </c>
      <c r="AM280" s="15"/>
      <c r="AN280" s="19"/>
      <c r="AO280"/>
      <c r="AP280" s="14">
        <f t="shared" si="4"/>
        <v>2.6109589041095891</v>
      </c>
      <c r="AQ280"/>
      <c r="AR280"/>
      <c r="AS280"/>
      <c r="AT280"/>
      <c r="AU280"/>
      <c r="AV280"/>
      <c r="AW280"/>
      <c r="AX280"/>
      <c r="AY280"/>
      <c r="AZ280"/>
      <c r="BA280"/>
      <c r="BB280"/>
      <c r="BC280"/>
      <c r="BD280"/>
      <c r="BE280"/>
      <c r="BF280"/>
      <c r="BG280"/>
      <c r="BH280"/>
    </row>
    <row r="281" spans="1:60" s="12" customFormat="1" x14ac:dyDescent="0.25">
      <c r="A281" s="32">
        <v>2020</v>
      </c>
      <c r="B281" s="32">
        <v>0.5</v>
      </c>
      <c r="C281" s="36">
        <v>35.47</v>
      </c>
      <c r="D281" s="36">
        <v>64.47</v>
      </c>
      <c r="E281" s="36">
        <v>18.420000000000002</v>
      </c>
      <c r="F281" s="32">
        <v>0</v>
      </c>
      <c r="G281" s="32">
        <v>0</v>
      </c>
      <c r="H281" s="32">
        <v>0</v>
      </c>
      <c r="I281" s="32">
        <v>0</v>
      </c>
      <c r="J281" s="37">
        <v>99.94</v>
      </c>
      <c r="K281" s="32">
        <v>10568197</v>
      </c>
      <c r="L281" s="32" t="s">
        <v>1251</v>
      </c>
      <c r="M281" s="32">
        <v>4060</v>
      </c>
      <c r="N281" s="32">
        <v>15948101</v>
      </c>
      <c r="O281" s="32" t="s">
        <v>826</v>
      </c>
      <c r="P281" s="32" t="s">
        <v>643</v>
      </c>
      <c r="Q281" s="32" t="s">
        <v>40</v>
      </c>
      <c r="R281" s="32" t="s">
        <v>70</v>
      </c>
      <c r="S281" s="54" t="s">
        <v>756</v>
      </c>
      <c r="T281" s="32">
        <v>28204</v>
      </c>
      <c r="U281" s="34">
        <v>44972</v>
      </c>
      <c r="V281" s="34">
        <v>44967</v>
      </c>
      <c r="W281" s="32" t="s">
        <v>149</v>
      </c>
      <c r="X281" s="32" t="s">
        <v>52</v>
      </c>
      <c r="Y281" s="32" t="s">
        <v>53</v>
      </c>
      <c r="Z281" s="34">
        <v>43796</v>
      </c>
      <c r="AA281" s="34">
        <v>43990</v>
      </c>
      <c r="AB281" s="32" t="s">
        <v>52</v>
      </c>
      <c r="AC281" s="32" t="s">
        <v>44</v>
      </c>
      <c r="AD281" s="32" t="s">
        <v>1252</v>
      </c>
      <c r="AE281" s="32">
        <v>28</v>
      </c>
      <c r="AF281" s="32" t="s">
        <v>1253</v>
      </c>
      <c r="AG281" s="32" t="s">
        <v>45</v>
      </c>
      <c r="AH281" s="38" t="s">
        <v>46</v>
      </c>
      <c r="AI281" s="33">
        <v>1</v>
      </c>
      <c r="AJ281" s="35">
        <v>71.400000000000006</v>
      </c>
      <c r="AK281" s="35">
        <v>84.25</v>
      </c>
      <c r="AL281" s="35">
        <v>38.26</v>
      </c>
      <c r="AM281" s="15"/>
      <c r="AN281" s="18"/>
      <c r="AO281"/>
      <c r="AP281" s="14">
        <f t="shared" si="4"/>
        <v>2.6767123287671235</v>
      </c>
      <c r="AQ281"/>
      <c r="AR281"/>
      <c r="AS281"/>
      <c r="AT281"/>
      <c r="AU281"/>
      <c r="AV281"/>
      <c r="AW281"/>
      <c r="AX281"/>
      <c r="AY281"/>
      <c r="AZ281"/>
      <c r="BA281"/>
      <c r="BB281"/>
      <c r="BC281"/>
      <c r="BD281"/>
      <c r="BE281"/>
      <c r="BF281"/>
      <c r="BG281"/>
      <c r="BH281"/>
    </row>
    <row r="282" spans="1:60" s="12" customFormat="1" x14ac:dyDescent="0.25">
      <c r="A282" s="32">
        <v>2022</v>
      </c>
      <c r="B282" s="32">
        <v>0.5</v>
      </c>
      <c r="C282" s="36">
        <v>35.47</v>
      </c>
      <c r="D282" s="36">
        <v>64.47</v>
      </c>
      <c r="E282" s="36">
        <v>18.420000000000002</v>
      </c>
      <c r="F282" s="32">
        <v>0</v>
      </c>
      <c r="G282" s="32">
        <v>0</v>
      </c>
      <c r="H282" s="32">
        <v>0</v>
      </c>
      <c r="I282" s="32">
        <v>0</v>
      </c>
      <c r="J282" s="37">
        <v>99.94</v>
      </c>
      <c r="K282" s="32">
        <v>2783081</v>
      </c>
      <c r="L282" s="32" t="s">
        <v>2425</v>
      </c>
      <c r="M282" s="32">
        <v>4795</v>
      </c>
      <c r="N282" s="32" t="s">
        <v>2426</v>
      </c>
      <c r="O282" s="32" t="s">
        <v>48</v>
      </c>
      <c r="P282" s="32" t="s">
        <v>49</v>
      </c>
      <c r="Q282" s="32" t="s">
        <v>40</v>
      </c>
      <c r="R282" s="32" t="s">
        <v>50</v>
      </c>
      <c r="S282" s="54" t="s">
        <v>756</v>
      </c>
      <c r="T282" s="32">
        <v>6522</v>
      </c>
      <c r="U282" s="34">
        <v>45001</v>
      </c>
      <c r="V282" s="34">
        <v>45001</v>
      </c>
      <c r="W282" s="32" t="s">
        <v>121</v>
      </c>
      <c r="X282" s="32" t="s">
        <v>52</v>
      </c>
      <c r="Y282" s="32" t="s">
        <v>53</v>
      </c>
      <c r="Z282" s="34">
        <v>44727</v>
      </c>
      <c r="AA282" s="34">
        <v>44762</v>
      </c>
      <c r="AB282" s="32" t="s">
        <v>52</v>
      </c>
      <c r="AC282" s="32" t="s">
        <v>44</v>
      </c>
      <c r="AD282" s="32" t="s">
        <v>2427</v>
      </c>
      <c r="AE282" s="32">
        <v>42</v>
      </c>
      <c r="AF282" s="32" t="s">
        <v>2428</v>
      </c>
      <c r="AG282" s="32" t="s">
        <v>45</v>
      </c>
      <c r="AH282" s="38">
        <v>1</v>
      </c>
      <c r="AI282" s="33">
        <v>1</v>
      </c>
      <c r="AJ282" s="35">
        <v>75</v>
      </c>
      <c r="AK282" s="35">
        <v>84.25</v>
      </c>
      <c r="AL282" s="35">
        <v>38.26</v>
      </c>
      <c r="AM282" s="15"/>
      <c r="AN282" s="19"/>
      <c r="AO282"/>
      <c r="AP282" s="14">
        <f t="shared" si="4"/>
        <v>0.65479452054794518</v>
      </c>
      <c r="AQ282"/>
      <c r="AR282"/>
      <c r="AS282"/>
      <c r="AT282"/>
      <c r="AU282"/>
      <c r="AV282"/>
      <c r="AW282"/>
      <c r="AX282"/>
      <c r="AY282"/>
      <c r="AZ282"/>
      <c r="BA282"/>
      <c r="BB282"/>
      <c r="BC282"/>
      <c r="BD282"/>
      <c r="BE282"/>
      <c r="BF282"/>
      <c r="BG282"/>
      <c r="BH282"/>
    </row>
    <row r="283" spans="1:60" s="12" customFormat="1" x14ac:dyDescent="0.25">
      <c r="A283" s="32">
        <v>2021</v>
      </c>
      <c r="B283" s="32">
        <v>0.5</v>
      </c>
      <c r="C283" s="36">
        <v>35.47</v>
      </c>
      <c r="D283" s="36">
        <v>64.47</v>
      </c>
      <c r="E283" s="36">
        <v>18.420000000000002</v>
      </c>
      <c r="F283" s="32">
        <v>0</v>
      </c>
      <c r="G283" s="32">
        <v>0</v>
      </c>
      <c r="H283" s="32">
        <v>0</v>
      </c>
      <c r="I283" s="32">
        <v>0</v>
      </c>
      <c r="J283" s="37">
        <v>99.94</v>
      </c>
      <c r="K283" s="32">
        <v>7832100</v>
      </c>
      <c r="L283" s="32" t="s">
        <v>451</v>
      </c>
      <c r="M283" s="32">
        <v>1125</v>
      </c>
      <c r="N283" s="32">
        <v>7650751</v>
      </c>
      <c r="O283" s="32" t="s">
        <v>212</v>
      </c>
      <c r="P283" s="32" t="s">
        <v>213</v>
      </c>
      <c r="Q283" s="32" t="s">
        <v>40</v>
      </c>
      <c r="R283" s="32" t="s">
        <v>214</v>
      </c>
      <c r="S283" s="54" t="s">
        <v>95</v>
      </c>
      <c r="T283" s="32">
        <v>30611</v>
      </c>
      <c r="U283" s="34">
        <v>45033</v>
      </c>
      <c r="V283" s="34">
        <v>45027</v>
      </c>
      <c r="W283" s="32" t="s">
        <v>81</v>
      </c>
      <c r="X283" s="32" t="s">
        <v>52</v>
      </c>
      <c r="Y283" s="32" t="s">
        <v>53</v>
      </c>
      <c r="Z283" s="34">
        <v>44259</v>
      </c>
      <c r="AA283" s="34">
        <v>44358</v>
      </c>
      <c r="AB283" s="32" t="s">
        <v>52</v>
      </c>
      <c r="AC283" s="32" t="s">
        <v>44</v>
      </c>
      <c r="AD283" s="32" t="s">
        <v>452</v>
      </c>
      <c r="AE283" s="32">
        <v>42</v>
      </c>
      <c r="AF283" s="32" t="s">
        <v>453</v>
      </c>
      <c r="AG283" s="32" t="s">
        <v>45</v>
      </c>
      <c r="AH283" s="38" t="s">
        <v>46</v>
      </c>
      <c r="AI283" s="33">
        <v>1</v>
      </c>
      <c r="AJ283" s="35">
        <v>93.26</v>
      </c>
      <c r="AK283" s="35">
        <v>84.16</v>
      </c>
      <c r="AL283" s="35">
        <v>38.17</v>
      </c>
      <c r="AM283" s="15" t="s">
        <v>2734</v>
      </c>
      <c r="AN283" s="56" t="s">
        <v>2736</v>
      </c>
      <c r="AO283"/>
      <c r="AP283" s="14">
        <f t="shared" si="4"/>
        <v>1.832876712328767</v>
      </c>
      <c r="AQ283"/>
      <c r="AR283"/>
      <c r="AS283"/>
      <c r="AT283"/>
      <c r="AU283"/>
      <c r="AV283"/>
      <c r="AW283"/>
      <c r="AX283"/>
      <c r="AY283"/>
      <c r="AZ283"/>
      <c r="BA283"/>
      <c r="BB283"/>
      <c r="BC283"/>
      <c r="BD283"/>
      <c r="BE283"/>
      <c r="BF283"/>
      <c r="BG283"/>
      <c r="BH283"/>
    </row>
    <row r="284" spans="1:60" x14ac:dyDescent="0.25">
      <c r="A284" s="32">
        <v>2021</v>
      </c>
      <c r="B284" s="32">
        <v>0</v>
      </c>
      <c r="C284" s="36">
        <v>35.47</v>
      </c>
      <c r="D284" s="36">
        <v>64.47</v>
      </c>
      <c r="E284" s="36">
        <v>18.420000000000002</v>
      </c>
      <c r="F284" s="32">
        <v>0</v>
      </c>
      <c r="G284" s="32">
        <v>0</v>
      </c>
      <c r="H284" s="32">
        <v>0</v>
      </c>
      <c r="I284" s="32">
        <v>0</v>
      </c>
      <c r="J284" s="37">
        <v>99.94</v>
      </c>
      <c r="K284" s="32">
        <v>7816790</v>
      </c>
      <c r="L284" s="32" t="s">
        <v>1738</v>
      </c>
      <c r="M284" s="32">
        <v>962</v>
      </c>
      <c r="N284" s="32">
        <v>7486351</v>
      </c>
      <c r="O284" s="32" t="s">
        <v>826</v>
      </c>
      <c r="P284" s="32" t="s">
        <v>643</v>
      </c>
      <c r="Q284" s="32" t="s">
        <v>40</v>
      </c>
      <c r="R284" s="32" t="s">
        <v>70</v>
      </c>
      <c r="S284" s="54" t="s">
        <v>865</v>
      </c>
      <c r="T284" s="32">
        <v>6253</v>
      </c>
      <c r="U284" s="34">
        <v>45030</v>
      </c>
      <c r="V284" s="34">
        <v>45016</v>
      </c>
      <c r="W284" s="32" t="s">
        <v>79</v>
      </c>
      <c r="X284" s="32" t="s">
        <v>52</v>
      </c>
      <c r="Y284" s="32" t="s">
        <v>53</v>
      </c>
      <c r="Z284" s="34">
        <v>44077</v>
      </c>
      <c r="AA284" s="34">
        <v>44306</v>
      </c>
      <c r="AB284" s="32" t="s">
        <v>52</v>
      </c>
      <c r="AC284" s="32" t="s">
        <v>44</v>
      </c>
      <c r="AD284" s="32" t="s">
        <v>1739</v>
      </c>
      <c r="AE284" s="32">
        <v>42</v>
      </c>
      <c r="AF284" s="32" t="s">
        <v>1740</v>
      </c>
      <c r="AG284" s="32" t="s">
        <v>45</v>
      </c>
      <c r="AH284" s="38" t="s">
        <v>46</v>
      </c>
      <c r="AI284" s="33">
        <v>1</v>
      </c>
      <c r="AJ284" s="35">
        <v>50</v>
      </c>
      <c r="AK284" s="35">
        <v>84.12</v>
      </c>
      <c r="AL284" s="35">
        <v>38.130000000000003</v>
      </c>
      <c r="AP284" s="14">
        <f t="shared" si="4"/>
        <v>1.9452054794520548</v>
      </c>
    </row>
    <row r="285" spans="1:60" s="12" customFormat="1" x14ac:dyDescent="0.25">
      <c r="A285" s="32">
        <v>2022</v>
      </c>
      <c r="B285" s="32">
        <v>0.5</v>
      </c>
      <c r="C285" s="36">
        <v>35.47</v>
      </c>
      <c r="D285" s="36">
        <v>64.47</v>
      </c>
      <c r="E285" s="36">
        <v>18.420000000000002</v>
      </c>
      <c r="F285" s="32">
        <v>0</v>
      </c>
      <c r="G285" s="32">
        <v>0</v>
      </c>
      <c r="H285" s="32">
        <v>0</v>
      </c>
      <c r="I285" s="32">
        <v>0</v>
      </c>
      <c r="J285" s="37">
        <v>99.94</v>
      </c>
      <c r="K285" s="32">
        <v>2966545</v>
      </c>
      <c r="L285" s="32" t="s">
        <v>605</v>
      </c>
      <c r="M285" s="32">
        <v>4716</v>
      </c>
      <c r="N285" s="32" t="s">
        <v>606</v>
      </c>
      <c r="O285" s="32" t="s">
        <v>212</v>
      </c>
      <c r="P285" s="32" t="s">
        <v>213</v>
      </c>
      <c r="Q285" s="32" t="s">
        <v>40</v>
      </c>
      <c r="R285" s="32" t="s">
        <v>214</v>
      </c>
      <c r="S285" s="54" t="s">
        <v>95</v>
      </c>
      <c r="T285" s="32">
        <v>9703</v>
      </c>
      <c r="U285" s="34">
        <v>45019</v>
      </c>
      <c r="V285" s="34">
        <v>45016</v>
      </c>
      <c r="W285" s="32" t="s">
        <v>179</v>
      </c>
      <c r="X285" s="32" t="s">
        <v>52</v>
      </c>
      <c r="Y285" s="32" t="s">
        <v>53</v>
      </c>
      <c r="Z285" s="34">
        <v>44796</v>
      </c>
      <c r="AA285" s="34">
        <v>44807</v>
      </c>
      <c r="AB285" s="32" t="s">
        <v>52</v>
      </c>
      <c r="AC285" s="32" t="s">
        <v>44</v>
      </c>
      <c r="AD285" s="32" t="s">
        <v>607</v>
      </c>
      <c r="AE285" s="32">
        <v>42</v>
      </c>
      <c r="AF285" s="32" t="s">
        <v>608</v>
      </c>
      <c r="AG285" s="32" t="s">
        <v>45</v>
      </c>
      <c r="AH285" s="38">
        <v>1</v>
      </c>
      <c r="AI285" s="33">
        <v>1</v>
      </c>
      <c r="AJ285" s="35">
        <v>66.13</v>
      </c>
      <c r="AK285" s="35">
        <v>84.07</v>
      </c>
      <c r="AL285" s="35">
        <v>38.08</v>
      </c>
      <c r="AM285" s="15" t="s">
        <v>2734</v>
      </c>
      <c r="AN285" s="56" t="s">
        <v>2736</v>
      </c>
      <c r="AP285" s="14">
        <f t="shared" si="4"/>
        <v>0.57260273972602738</v>
      </c>
    </row>
    <row r="286" spans="1:60" x14ac:dyDescent="0.25">
      <c r="A286" s="32">
        <v>2022</v>
      </c>
      <c r="B286" s="32">
        <v>0.6</v>
      </c>
      <c r="C286" s="36">
        <v>35.47</v>
      </c>
      <c r="D286" s="36">
        <v>64.47</v>
      </c>
      <c r="E286" s="36">
        <v>18.420000000000002</v>
      </c>
      <c r="F286" s="32">
        <v>0</v>
      </c>
      <c r="G286" s="32">
        <v>0</v>
      </c>
      <c r="H286" s="32">
        <v>0</v>
      </c>
      <c r="I286" s="32">
        <v>0</v>
      </c>
      <c r="J286" s="37">
        <v>99.94</v>
      </c>
      <c r="K286" s="32">
        <v>2378791</v>
      </c>
      <c r="L286" s="32" t="s">
        <v>2632</v>
      </c>
      <c r="M286" s="32">
        <v>4331</v>
      </c>
      <c r="N286" s="32" t="s">
        <v>2633</v>
      </c>
      <c r="O286" s="32" t="s">
        <v>826</v>
      </c>
      <c r="P286" s="32" t="s">
        <v>643</v>
      </c>
      <c r="Q286" s="32" t="s">
        <v>40</v>
      </c>
      <c r="R286" s="32" t="s">
        <v>70</v>
      </c>
      <c r="S286" s="54" t="s">
        <v>865</v>
      </c>
      <c r="T286" s="32">
        <v>2774</v>
      </c>
      <c r="U286" s="34">
        <v>44964</v>
      </c>
      <c r="V286" s="34">
        <v>44963</v>
      </c>
      <c r="W286" s="32" t="s">
        <v>62</v>
      </c>
      <c r="X286" s="32" t="s">
        <v>52</v>
      </c>
      <c r="Y286" s="32" t="s">
        <v>53</v>
      </c>
      <c r="Z286" s="34">
        <v>44217</v>
      </c>
      <c r="AA286" s="34">
        <v>44610</v>
      </c>
      <c r="AB286" s="32" t="s">
        <v>52</v>
      </c>
      <c r="AC286" s="32" t="s">
        <v>44</v>
      </c>
      <c r="AD286" s="32" t="s">
        <v>467</v>
      </c>
      <c r="AE286" s="32">
        <v>42</v>
      </c>
      <c r="AF286" s="32" t="s">
        <v>2634</v>
      </c>
      <c r="AG286" s="32" t="s">
        <v>45</v>
      </c>
      <c r="AH286" s="38">
        <v>1</v>
      </c>
      <c r="AI286" s="33">
        <v>1</v>
      </c>
      <c r="AJ286" s="35">
        <v>79.8</v>
      </c>
      <c r="AK286" s="35">
        <v>84.02</v>
      </c>
      <c r="AL286" s="35">
        <v>38.03</v>
      </c>
      <c r="AN286" s="19"/>
      <c r="AP286" s="14">
        <f t="shared" si="4"/>
        <v>0.9671232876712329</v>
      </c>
    </row>
    <row r="287" spans="1:60" x14ac:dyDescent="0.25">
      <c r="A287" s="32">
        <v>2020</v>
      </c>
      <c r="B287" s="32">
        <v>1.1000000000000001</v>
      </c>
      <c r="C287" s="36">
        <v>35.47</v>
      </c>
      <c r="D287" s="36">
        <v>64.47</v>
      </c>
      <c r="E287" s="36">
        <v>18.420000000000002</v>
      </c>
      <c r="F287" s="32">
        <v>0</v>
      </c>
      <c r="G287" s="32">
        <v>0</v>
      </c>
      <c r="H287" s="32">
        <v>0</v>
      </c>
      <c r="I287" s="32">
        <v>0</v>
      </c>
      <c r="J287" s="37">
        <v>99.94</v>
      </c>
      <c r="K287" s="32">
        <v>10913639</v>
      </c>
      <c r="L287" s="32" t="s">
        <v>1452</v>
      </c>
      <c r="M287" s="32">
        <v>7644</v>
      </c>
      <c r="N287" s="32">
        <v>9789501</v>
      </c>
      <c r="O287" s="32" t="s">
        <v>826</v>
      </c>
      <c r="P287" s="32" t="s">
        <v>643</v>
      </c>
      <c r="Q287" s="32" t="s">
        <v>40</v>
      </c>
      <c r="R287" s="32" t="s">
        <v>70</v>
      </c>
      <c r="S287" s="54" t="s">
        <v>756</v>
      </c>
      <c r="T287" s="32">
        <v>24586</v>
      </c>
      <c r="U287" s="34">
        <v>45009</v>
      </c>
      <c r="V287" s="34">
        <v>45006</v>
      </c>
      <c r="W287" s="32" t="s">
        <v>102</v>
      </c>
      <c r="X287" s="32" t="s">
        <v>52</v>
      </c>
      <c r="Y287" s="32" t="s">
        <v>53</v>
      </c>
      <c r="Z287" s="34">
        <v>44084</v>
      </c>
      <c r="AA287" s="34">
        <v>44403</v>
      </c>
      <c r="AB287" s="32" t="s">
        <v>52</v>
      </c>
      <c r="AC287" s="32" t="s">
        <v>44</v>
      </c>
      <c r="AD287" s="32" t="s">
        <v>1453</v>
      </c>
      <c r="AE287" s="32">
        <v>42</v>
      </c>
      <c r="AF287" s="32" t="s">
        <v>1454</v>
      </c>
      <c r="AG287" s="32" t="s">
        <v>45</v>
      </c>
      <c r="AH287" s="38" t="s">
        <v>46</v>
      </c>
      <c r="AI287" s="33">
        <v>1</v>
      </c>
      <c r="AJ287" s="35">
        <v>140.80000000000001</v>
      </c>
      <c r="AK287" s="35">
        <v>83.89</v>
      </c>
      <c r="AL287" s="35">
        <v>37.9</v>
      </c>
      <c r="AN287" s="19"/>
      <c r="AP287" s="14">
        <f t="shared" si="4"/>
        <v>1.6520547945205479</v>
      </c>
    </row>
    <row r="288" spans="1:60" s="12" customFormat="1" x14ac:dyDescent="0.25">
      <c r="A288" s="32">
        <v>2022</v>
      </c>
      <c r="B288" s="32">
        <v>1.1000000000000001</v>
      </c>
      <c r="C288" s="36">
        <v>35.47</v>
      </c>
      <c r="D288" s="36">
        <v>64.47</v>
      </c>
      <c r="E288" s="36">
        <v>18.420000000000002</v>
      </c>
      <c r="F288" s="32">
        <v>0</v>
      </c>
      <c r="G288" s="32">
        <v>0</v>
      </c>
      <c r="H288" s="32">
        <v>0</v>
      </c>
      <c r="I288" s="32">
        <v>0</v>
      </c>
      <c r="J288" s="37">
        <v>99.94</v>
      </c>
      <c r="K288" s="32">
        <v>3085189</v>
      </c>
      <c r="L288" s="32" t="s">
        <v>2701</v>
      </c>
      <c r="M288" s="32">
        <v>7644</v>
      </c>
      <c r="N288" s="32">
        <v>9826201</v>
      </c>
      <c r="O288" s="32" t="s">
        <v>48</v>
      </c>
      <c r="P288" s="32" t="s">
        <v>49</v>
      </c>
      <c r="Q288" s="32" t="s">
        <v>40</v>
      </c>
      <c r="R288" s="32" t="s">
        <v>50</v>
      </c>
      <c r="S288" s="54" t="s">
        <v>756</v>
      </c>
      <c r="T288" s="32">
        <v>3252</v>
      </c>
      <c r="U288" s="34">
        <v>45033</v>
      </c>
      <c r="V288" s="34">
        <v>45028</v>
      </c>
      <c r="W288" s="32" t="s">
        <v>102</v>
      </c>
      <c r="X288" s="32" t="s">
        <v>52</v>
      </c>
      <c r="Y288" s="32" t="s">
        <v>53</v>
      </c>
      <c r="Z288" s="34">
        <v>44648</v>
      </c>
      <c r="AA288" s="34">
        <v>44667</v>
      </c>
      <c r="AB288" s="32" t="s">
        <v>52</v>
      </c>
      <c r="AC288" s="32" t="s">
        <v>44</v>
      </c>
      <c r="AD288" s="32" t="s">
        <v>2702</v>
      </c>
      <c r="AE288" s="32">
        <v>42</v>
      </c>
      <c r="AF288" s="32" t="s">
        <v>2703</v>
      </c>
      <c r="AG288" s="32" t="s">
        <v>45</v>
      </c>
      <c r="AH288" s="38">
        <v>1</v>
      </c>
      <c r="AI288" s="33">
        <v>1</v>
      </c>
      <c r="AJ288" s="35">
        <v>140.80000000000001</v>
      </c>
      <c r="AK288" s="35">
        <v>83.89</v>
      </c>
      <c r="AL288" s="35">
        <v>37.9</v>
      </c>
      <c r="AM288" s="15"/>
      <c r="AN288" s="18"/>
      <c r="AO288"/>
      <c r="AP288" s="14">
        <f t="shared" si="4"/>
        <v>0.989041095890411</v>
      </c>
      <c r="AQ288"/>
      <c r="AR288"/>
      <c r="AS288"/>
      <c r="AT288"/>
      <c r="AU288"/>
      <c r="AV288"/>
      <c r="AW288"/>
      <c r="AX288"/>
      <c r="AY288"/>
      <c r="AZ288"/>
      <c r="BA288"/>
      <c r="BB288"/>
      <c r="BC288"/>
      <c r="BD288"/>
      <c r="BE288"/>
      <c r="BF288"/>
      <c r="BG288"/>
      <c r="BH288"/>
    </row>
    <row r="289" spans="1:60" x14ac:dyDescent="0.25">
      <c r="A289" s="32">
        <v>2020</v>
      </c>
      <c r="B289" s="32">
        <v>0.6</v>
      </c>
      <c r="C289" s="36">
        <v>35.47</v>
      </c>
      <c r="D289" s="36">
        <v>64.47</v>
      </c>
      <c r="E289" s="36">
        <v>18.420000000000002</v>
      </c>
      <c r="F289" s="32">
        <v>0</v>
      </c>
      <c r="G289" s="32">
        <v>0</v>
      </c>
      <c r="H289" s="32">
        <v>0</v>
      </c>
      <c r="I289" s="32">
        <v>0</v>
      </c>
      <c r="J289" s="37">
        <v>99.94</v>
      </c>
      <c r="K289" s="32">
        <v>10627849</v>
      </c>
      <c r="L289" s="32" t="s">
        <v>1423</v>
      </c>
      <c r="M289" s="32">
        <v>797</v>
      </c>
      <c r="N289" s="32" t="s">
        <v>1424</v>
      </c>
      <c r="O289" s="32" t="s">
        <v>106</v>
      </c>
      <c r="P289" s="32" t="s">
        <v>104</v>
      </c>
      <c r="Q289" s="32" t="s">
        <v>40</v>
      </c>
      <c r="R289" s="32" t="s">
        <v>70</v>
      </c>
      <c r="S289" s="54" t="s">
        <v>750</v>
      </c>
      <c r="T289" s="32">
        <v>13633</v>
      </c>
      <c r="U289" s="34">
        <v>44979</v>
      </c>
      <c r="V289" s="34">
        <v>44974</v>
      </c>
      <c r="W289" s="32" t="s">
        <v>102</v>
      </c>
      <c r="X289" s="32" t="s">
        <v>52</v>
      </c>
      <c r="Y289" s="32" t="s">
        <v>53</v>
      </c>
      <c r="Z289" s="34">
        <v>44134</v>
      </c>
      <c r="AA289" s="34">
        <v>44154</v>
      </c>
      <c r="AB289" s="32" t="s">
        <v>52</v>
      </c>
      <c r="AC289" s="32" t="s">
        <v>44</v>
      </c>
      <c r="AD289" s="32" t="s">
        <v>1425</v>
      </c>
      <c r="AE289" s="32">
        <v>42</v>
      </c>
      <c r="AF289" s="32" t="s">
        <v>1426</v>
      </c>
      <c r="AG289" s="32" t="s">
        <v>45</v>
      </c>
      <c r="AH289" s="38" t="s">
        <v>46</v>
      </c>
      <c r="AI289" s="33">
        <v>1</v>
      </c>
      <c r="AJ289" s="35">
        <v>102</v>
      </c>
      <c r="AK289" s="35">
        <v>83.84</v>
      </c>
      <c r="AL289" s="35">
        <v>37.85</v>
      </c>
      <c r="AN289" s="19"/>
      <c r="AO289" s="12"/>
      <c r="AP289" s="14">
        <f t="shared" si="4"/>
        <v>2.2465753424657535</v>
      </c>
      <c r="AQ289" s="12"/>
      <c r="AR289" s="12"/>
      <c r="AS289" s="12"/>
      <c r="AT289" s="12"/>
      <c r="AU289" s="12"/>
      <c r="AV289" s="12"/>
      <c r="AW289" s="12"/>
      <c r="AX289" s="12"/>
      <c r="AY289" s="12"/>
      <c r="AZ289" s="12"/>
      <c r="BA289" s="12"/>
      <c r="BB289" s="12"/>
      <c r="BC289" s="12"/>
      <c r="BD289" s="12"/>
      <c r="BE289" s="12"/>
      <c r="BF289" s="12"/>
      <c r="BG289" s="12"/>
      <c r="BH289" s="12"/>
    </row>
    <row r="290" spans="1:60" s="12" customFormat="1" x14ac:dyDescent="0.25">
      <c r="A290" s="32">
        <v>2021</v>
      </c>
      <c r="B290" s="32">
        <v>1</v>
      </c>
      <c r="C290" s="36">
        <v>35.47</v>
      </c>
      <c r="D290" s="36">
        <v>64.47</v>
      </c>
      <c r="E290" s="36">
        <v>18.420000000000002</v>
      </c>
      <c r="F290" s="32">
        <v>0</v>
      </c>
      <c r="G290" s="32">
        <v>0</v>
      </c>
      <c r="H290" s="32">
        <v>0</v>
      </c>
      <c r="I290" s="32">
        <v>0</v>
      </c>
      <c r="J290" s="37">
        <v>99.94</v>
      </c>
      <c r="K290" s="32">
        <v>7141553</v>
      </c>
      <c r="L290" s="32" t="s">
        <v>303</v>
      </c>
      <c r="M290" s="32">
        <v>20301</v>
      </c>
      <c r="N290" s="32">
        <v>63492001</v>
      </c>
      <c r="O290" s="32" t="s">
        <v>48</v>
      </c>
      <c r="P290" s="32" t="s">
        <v>49</v>
      </c>
      <c r="Q290" s="32" t="s">
        <v>40</v>
      </c>
      <c r="R290" s="32" t="s">
        <v>50</v>
      </c>
      <c r="S290" s="54" t="s">
        <v>95</v>
      </c>
      <c r="T290" s="32">
        <v>21062</v>
      </c>
      <c r="U290" s="34">
        <v>44970</v>
      </c>
      <c r="V290" s="34">
        <v>44964</v>
      </c>
      <c r="W290" s="32" t="s">
        <v>85</v>
      </c>
      <c r="X290" s="32" t="s">
        <v>52</v>
      </c>
      <c r="Y290" s="32" t="s">
        <v>53</v>
      </c>
      <c r="Z290" s="34">
        <v>44473</v>
      </c>
      <c r="AA290" s="34">
        <v>44504</v>
      </c>
      <c r="AB290" s="32" t="s">
        <v>52</v>
      </c>
      <c r="AC290" s="32" t="s">
        <v>44</v>
      </c>
      <c r="AD290" s="32" t="s">
        <v>304</v>
      </c>
      <c r="AE290" s="32">
        <v>42</v>
      </c>
      <c r="AF290" s="32" t="s">
        <v>305</v>
      </c>
      <c r="AG290" s="32" t="s">
        <v>45</v>
      </c>
      <c r="AH290" s="38" t="s">
        <v>46</v>
      </c>
      <c r="AI290" s="33">
        <v>1</v>
      </c>
      <c r="AJ290" s="35">
        <v>143</v>
      </c>
      <c r="AK290" s="35">
        <v>83.79</v>
      </c>
      <c r="AL290" s="35">
        <v>37.799999999999997</v>
      </c>
      <c r="AM290" s="15" t="s">
        <v>2734</v>
      </c>
      <c r="AN290" s="56" t="s">
        <v>2736</v>
      </c>
      <c r="AO290"/>
      <c r="AP290" s="14">
        <f t="shared" si="4"/>
        <v>1.2602739726027397</v>
      </c>
      <c r="AQ290"/>
      <c r="AR290"/>
      <c r="AS290"/>
      <c r="AT290"/>
      <c r="AU290"/>
      <c r="AV290"/>
      <c r="AW290"/>
      <c r="AX290"/>
      <c r="AY290"/>
      <c r="AZ290"/>
      <c r="BA290"/>
      <c r="BB290"/>
      <c r="BC290"/>
      <c r="BD290"/>
      <c r="BE290"/>
      <c r="BF290"/>
      <c r="BG290"/>
      <c r="BH290"/>
    </row>
    <row r="291" spans="1:60" x14ac:dyDescent="0.25">
      <c r="A291" s="32">
        <v>2021</v>
      </c>
      <c r="B291" s="32">
        <v>0.4</v>
      </c>
      <c r="C291" s="36">
        <v>35.47</v>
      </c>
      <c r="D291" s="36">
        <v>64.47</v>
      </c>
      <c r="E291" s="36">
        <v>18.420000000000002</v>
      </c>
      <c r="F291" s="32">
        <v>0</v>
      </c>
      <c r="G291" s="32">
        <v>0</v>
      </c>
      <c r="H291" s="32">
        <v>0</v>
      </c>
      <c r="I291" s="32">
        <v>0</v>
      </c>
      <c r="J291" s="37">
        <v>99.94</v>
      </c>
      <c r="K291" s="32">
        <v>7139271</v>
      </c>
      <c r="L291" s="32" t="s">
        <v>333</v>
      </c>
      <c r="M291" s="32">
        <v>20301</v>
      </c>
      <c r="N291" s="32">
        <v>63549801</v>
      </c>
      <c r="O291" s="32" t="s">
        <v>107</v>
      </c>
      <c r="P291" s="32" t="s">
        <v>39</v>
      </c>
      <c r="Q291" s="32" t="s">
        <v>40</v>
      </c>
      <c r="R291" s="32" t="s">
        <v>105</v>
      </c>
      <c r="S291" s="54" t="s">
        <v>196</v>
      </c>
      <c r="T291" s="32">
        <v>7432</v>
      </c>
      <c r="U291" s="34">
        <v>44970</v>
      </c>
      <c r="V291" s="34">
        <v>44967</v>
      </c>
      <c r="W291" s="32" t="s">
        <v>85</v>
      </c>
      <c r="X291" s="32" t="s">
        <v>52</v>
      </c>
      <c r="Y291" s="32" t="s">
        <v>53</v>
      </c>
      <c r="Z291" s="34">
        <v>44350</v>
      </c>
      <c r="AA291" s="34">
        <v>44513</v>
      </c>
      <c r="AB291" s="32" t="s">
        <v>52</v>
      </c>
      <c r="AC291" s="32" t="s">
        <v>44</v>
      </c>
      <c r="AD291" s="32" t="s">
        <v>334</v>
      </c>
      <c r="AE291" s="32">
        <v>42</v>
      </c>
      <c r="AF291" s="32" t="s">
        <v>335</v>
      </c>
      <c r="AG291" s="32" t="s">
        <v>45</v>
      </c>
      <c r="AH291" s="38" t="s">
        <v>46</v>
      </c>
      <c r="AI291" s="33">
        <v>1</v>
      </c>
      <c r="AJ291" s="35">
        <v>57.2</v>
      </c>
      <c r="AK291" s="35">
        <v>83.79</v>
      </c>
      <c r="AL291" s="35">
        <v>37.799999999999997</v>
      </c>
      <c r="AM291" s="15" t="s">
        <v>2734</v>
      </c>
      <c r="AN291" s="56" t="s">
        <v>2736</v>
      </c>
      <c r="AP291" s="14">
        <f t="shared" si="4"/>
        <v>1.2438356164383562</v>
      </c>
    </row>
    <row r="292" spans="1:60" x14ac:dyDescent="0.25">
      <c r="A292" s="32">
        <v>2020</v>
      </c>
      <c r="B292" s="32">
        <v>0.4</v>
      </c>
      <c r="C292" s="36">
        <v>35.47</v>
      </c>
      <c r="D292" s="36">
        <v>64.47</v>
      </c>
      <c r="E292" s="36">
        <v>18.420000000000002</v>
      </c>
      <c r="F292" s="32">
        <v>0</v>
      </c>
      <c r="G292" s="32">
        <v>0</v>
      </c>
      <c r="H292" s="32">
        <v>0</v>
      </c>
      <c r="I292" s="32">
        <v>0</v>
      </c>
      <c r="J292" s="37">
        <v>99.94</v>
      </c>
      <c r="K292" s="32">
        <v>10935877</v>
      </c>
      <c r="L292" s="32" t="s">
        <v>1038</v>
      </c>
      <c r="M292" s="32">
        <v>3942</v>
      </c>
      <c r="N292" s="32">
        <v>6788351</v>
      </c>
      <c r="O292" s="32" t="s">
        <v>107</v>
      </c>
      <c r="P292" s="32" t="s">
        <v>39</v>
      </c>
      <c r="Q292" s="32" t="s">
        <v>40</v>
      </c>
      <c r="R292" s="32" t="s">
        <v>105</v>
      </c>
      <c r="S292" s="54" t="s">
        <v>750</v>
      </c>
      <c r="T292" s="32">
        <v>20201</v>
      </c>
      <c r="U292" s="34">
        <v>45013</v>
      </c>
      <c r="V292" s="34">
        <v>45005</v>
      </c>
      <c r="W292" s="32" t="s">
        <v>69</v>
      </c>
      <c r="X292" s="32" t="s">
        <v>52</v>
      </c>
      <c r="Y292" s="32" t="s">
        <v>53</v>
      </c>
      <c r="Z292" s="34">
        <v>43872</v>
      </c>
      <c r="AA292" s="34">
        <v>44160</v>
      </c>
      <c r="AB292" s="32" t="s">
        <v>52</v>
      </c>
      <c r="AC292" s="32" t="s">
        <v>44</v>
      </c>
      <c r="AD292" s="32" t="s">
        <v>1039</v>
      </c>
      <c r="AE292" s="32">
        <v>42</v>
      </c>
      <c r="AF292" s="32" t="s">
        <v>1040</v>
      </c>
      <c r="AG292" s="32" t="s">
        <v>45</v>
      </c>
      <c r="AH292" s="38" t="s">
        <v>46</v>
      </c>
      <c r="AI292" s="33">
        <v>1</v>
      </c>
      <c r="AJ292" s="35">
        <v>45.04</v>
      </c>
      <c r="AK292" s="35">
        <v>83.62</v>
      </c>
      <c r="AL292" s="35">
        <v>0</v>
      </c>
      <c r="AN292" s="19"/>
      <c r="AO292" s="12"/>
      <c r="AP292" s="14">
        <f t="shared" si="4"/>
        <v>2.3150684931506849</v>
      </c>
      <c r="AQ292" s="12"/>
      <c r="AR292" s="12"/>
      <c r="AS292" s="12"/>
      <c r="AT292" s="12"/>
      <c r="AU292" s="12"/>
      <c r="AV292" s="12"/>
      <c r="AW292" s="12"/>
      <c r="AX292" s="12"/>
      <c r="AY292" s="12"/>
      <c r="AZ292" s="12"/>
      <c r="BA292" s="12"/>
      <c r="BB292" s="12"/>
      <c r="BC292" s="12"/>
      <c r="BD292" s="12"/>
      <c r="BE292" s="12"/>
      <c r="BF292" s="12"/>
      <c r="BG292" s="12"/>
      <c r="BH292" s="12"/>
    </row>
    <row r="293" spans="1:60" s="12" customFormat="1" x14ac:dyDescent="0.25">
      <c r="A293" s="32">
        <v>2021</v>
      </c>
      <c r="B293" s="32">
        <v>0.6</v>
      </c>
      <c r="C293" s="36">
        <v>35.47</v>
      </c>
      <c r="D293" s="36">
        <v>64.47</v>
      </c>
      <c r="E293" s="36">
        <v>18.420000000000002</v>
      </c>
      <c r="F293" s="32">
        <v>0</v>
      </c>
      <c r="G293" s="32">
        <v>0</v>
      </c>
      <c r="H293" s="32">
        <v>0</v>
      </c>
      <c r="I293" s="32">
        <v>0</v>
      </c>
      <c r="J293" s="37">
        <v>99.94</v>
      </c>
      <c r="K293" s="32">
        <v>7553129</v>
      </c>
      <c r="L293" s="32" t="s">
        <v>1816</v>
      </c>
      <c r="M293" s="32">
        <v>5326</v>
      </c>
      <c r="N293" s="32" t="s">
        <v>1817</v>
      </c>
      <c r="O293" s="32" t="s">
        <v>107</v>
      </c>
      <c r="P293" s="32" t="s">
        <v>39</v>
      </c>
      <c r="Q293" s="32" t="s">
        <v>40</v>
      </c>
      <c r="R293" s="32" t="s">
        <v>105</v>
      </c>
      <c r="S293" s="54" t="s">
        <v>750</v>
      </c>
      <c r="T293" s="32">
        <v>18081</v>
      </c>
      <c r="U293" s="34">
        <v>45006</v>
      </c>
      <c r="V293" s="34">
        <v>44987</v>
      </c>
      <c r="W293" s="32" t="s">
        <v>69</v>
      </c>
      <c r="X293" s="32" t="s">
        <v>52</v>
      </c>
      <c r="Y293" s="32" t="s">
        <v>53</v>
      </c>
      <c r="Z293" s="34">
        <v>44247</v>
      </c>
      <c r="AA293" s="34">
        <v>44316</v>
      </c>
      <c r="AB293" s="32" t="s">
        <v>52</v>
      </c>
      <c r="AC293" s="32" t="s">
        <v>44</v>
      </c>
      <c r="AD293" s="32" t="s">
        <v>1329</v>
      </c>
      <c r="AE293" s="32">
        <v>42</v>
      </c>
      <c r="AF293" s="32" t="s">
        <v>1818</v>
      </c>
      <c r="AG293" s="32" t="s">
        <v>45</v>
      </c>
      <c r="AH293" s="38" t="s">
        <v>46</v>
      </c>
      <c r="AI293" s="33">
        <v>1</v>
      </c>
      <c r="AJ293" s="35">
        <v>76.8</v>
      </c>
      <c r="AK293" s="35">
        <v>83.62</v>
      </c>
      <c r="AL293" s="35">
        <v>0</v>
      </c>
      <c r="AM293" s="15"/>
      <c r="AN293" s="18"/>
      <c r="AO293"/>
      <c r="AP293" s="14">
        <f t="shared" si="4"/>
        <v>1.8383561643835618</v>
      </c>
      <c r="AQ293"/>
      <c r="AR293"/>
      <c r="AS293"/>
      <c r="AT293"/>
      <c r="AU293"/>
      <c r="AV293"/>
      <c r="AW293"/>
      <c r="AX293"/>
      <c r="AY293"/>
      <c r="AZ293"/>
      <c r="BA293"/>
      <c r="BB293"/>
      <c r="BC293"/>
      <c r="BD293"/>
      <c r="BE293"/>
      <c r="BF293"/>
      <c r="BG293"/>
      <c r="BH293"/>
    </row>
    <row r="294" spans="1:60" x14ac:dyDescent="0.25">
      <c r="A294" s="32">
        <v>2022</v>
      </c>
      <c r="B294" s="32">
        <v>0.5</v>
      </c>
      <c r="C294" s="36">
        <v>35.47</v>
      </c>
      <c r="D294" s="36">
        <v>64.47</v>
      </c>
      <c r="E294" s="36">
        <v>18.420000000000002</v>
      </c>
      <c r="F294" s="32">
        <v>0</v>
      </c>
      <c r="G294" s="32">
        <v>0</v>
      </c>
      <c r="H294" s="32">
        <v>0</v>
      </c>
      <c r="I294" s="32">
        <v>0</v>
      </c>
      <c r="J294" s="37">
        <v>99.94</v>
      </c>
      <c r="K294" s="32">
        <v>3208222</v>
      </c>
      <c r="L294" s="32" t="s">
        <v>2360</v>
      </c>
      <c r="M294" s="32">
        <v>4845</v>
      </c>
      <c r="N294" s="32">
        <v>90037402</v>
      </c>
      <c r="O294" s="32" t="s">
        <v>48</v>
      </c>
      <c r="P294" s="32" t="s">
        <v>49</v>
      </c>
      <c r="Q294" s="32" t="s">
        <v>40</v>
      </c>
      <c r="R294" s="32" t="s">
        <v>50</v>
      </c>
      <c r="S294" s="54" t="s">
        <v>756</v>
      </c>
      <c r="T294" s="32">
        <v>11127</v>
      </c>
      <c r="U294" s="34">
        <v>45044</v>
      </c>
      <c r="V294" s="34">
        <v>45044</v>
      </c>
      <c r="W294" s="32" t="s">
        <v>69</v>
      </c>
      <c r="X294" s="32" t="s">
        <v>52</v>
      </c>
      <c r="Y294" s="32" t="s">
        <v>53</v>
      </c>
      <c r="Z294" s="34">
        <v>44453</v>
      </c>
      <c r="AA294" s="34">
        <v>44468</v>
      </c>
      <c r="AB294" s="32" t="s">
        <v>52</v>
      </c>
      <c r="AC294" s="32" t="s">
        <v>44</v>
      </c>
      <c r="AD294" s="32" t="s">
        <v>2361</v>
      </c>
      <c r="AE294" s="32">
        <v>42</v>
      </c>
      <c r="AF294" s="32" t="s">
        <v>2362</v>
      </c>
      <c r="AG294" s="32" t="s">
        <v>45</v>
      </c>
      <c r="AH294" s="38" t="s">
        <v>46</v>
      </c>
      <c r="AI294" s="33">
        <v>1</v>
      </c>
      <c r="AJ294" s="35">
        <v>102.5</v>
      </c>
      <c r="AK294" s="35">
        <v>83.62</v>
      </c>
      <c r="AL294" s="35">
        <v>0</v>
      </c>
      <c r="AN294" s="19"/>
      <c r="AP294" s="14">
        <f t="shared" si="4"/>
        <v>1.5780821917808219</v>
      </c>
    </row>
    <row r="295" spans="1:60" x14ac:dyDescent="0.25">
      <c r="A295" s="32">
        <v>2021</v>
      </c>
      <c r="B295" s="32">
        <v>0.4</v>
      </c>
      <c r="C295" s="36">
        <v>35.47</v>
      </c>
      <c r="D295" s="36">
        <v>64.47</v>
      </c>
      <c r="E295" s="36">
        <v>18.420000000000002</v>
      </c>
      <c r="F295" s="32">
        <v>0</v>
      </c>
      <c r="G295" s="32">
        <v>0</v>
      </c>
      <c r="H295" s="32">
        <v>0</v>
      </c>
      <c r="I295" s="32">
        <v>0</v>
      </c>
      <c r="J295" s="37">
        <v>99.94</v>
      </c>
      <c r="K295" s="32">
        <v>7766790</v>
      </c>
      <c r="L295" s="32" t="s">
        <v>1938</v>
      </c>
      <c r="M295" s="32">
        <v>4845</v>
      </c>
      <c r="N295" s="32">
        <v>89761703</v>
      </c>
      <c r="O295" s="32" t="s">
        <v>107</v>
      </c>
      <c r="P295" s="32" t="s">
        <v>39</v>
      </c>
      <c r="Q295" s="32" t="s">
        <v>40</v>
      </c>
      <c r="R295" s="32" t="s">
        <v>105</v>
      </c>
      <c r="S295" s="54" t="s">
        <v>750</v>
      </c>
      <c r="T295" s="32">
        <v>12998</v>
      </c>
      <c r="U295" s="34">
        <v>45026</v>
      </c>
      <c r="V295" s="34">
        <v>45024</v>
      </c>
      <c r="W295" s="32" t="s">
        <v>69</v>
      </c>
      <c r="X295" s="32" t="s">
        <v>52</v>
      </c>
      <c r="Y295" s="32" t="s">
        <v>53</v>
      </c>
      <c r="Z295" s="34">
        <v>44501</v>
      </c>
      <c r="AA295" s="34">
        <v>44544</v>
      </c>
      <c r="AB295" s="32" t="s">
        <v>52</v>
      </c>
      <c r="AC295" s="32" t="s">
        <v>44</v>
      </c>
      <c r="AD295" s="32" t="s">
        <v>1939</v>
      </c>
      <c r="AE295" s="32">
        <v>42</v>
      </c>
      <c r="AF295" s="32" t="s">
        <v>1940</v>
      </c>
      <c r="AG295" s="32" t="s">
        <v>45</v>
      </c>
      <c r="AH295" s="38" t="s">
        <v>46</v>
      </c>
      <c r="AI295" s="33">
        <v>1</v>
      </c>
      <c r="AJ295" s="35">
        <v>82</v>
      </c>
      <c r="AK295" s="35">
        <v>83.62</v>
      </c>
      <c r="AL295" s="35">
        <v>0</v>
      </c>
      <c r="AN295" s="19"/>
      <c r="AO295" s="12"/>
      <c r="AP295" s="14">
        <f t="shared" si="4"/>
        <v>1.3150684931506849</v>
      </c>
      <c r="AQ295" s="12"/>
      <c r="AR295" s="12"/>
      <c r="AS295" s="12"/>
      <c r="AT295" s="12"/>
      <c r="AU295" s="12"/>
      <c r="AV295" s="12"/>
      <c r="AW295" s="12"/>
      <c r="AX295" s="12"/>
      <c r="AY295" s="12"/>
      <c r="AZ295" s="12"/>
      <c r="BA295" s="12"/>
      <c r="BB295" s="12"/>
      <c r="BC295" s="12"/>
      <c r="BD295" s="12"/>
      <c r="BE295" s="12"/>
      <c r="BF295" s="12"/>
      <c r="BG295" s="12"/>
      <c r="BH295" s="12"/>
    </row>
    <row r="296" spans="1:60" s="12" customFormat="1" x14ac:dyDescent="0.25">
      <c r="A296" s="32">
        <v>2021</v>
      </c>
      <c r="B296" s="32">
        <v>0.4</v>
      </c>
      <c r="C296" s="36">
        <v>35.47</v>
      </c>
      <c r="D296" s="36">
        <v>64.47</v>
      </c>
      <c r="E296" s="36">
        <v>18.420000000000002</v>
      </c>
      <c r="F296" s="32">
        <v>0</v>
      </c>
      <c r="G296" s="32">
        <v>0</v>
      </c>
      <c r="H296" s="32">
        <v>0</v>
      </c>
      <c r="I296" s="32">
        <v>0</v>
      </c>
      <c r="J296" s="37">
        <v>99.94</v>
      </c>
      <c r="K296" s="32">
        <v>7051124</v>
      </c>
      <c r="L296" s="32" t="s">
        <v>1686</v>
      </c>
      <c r="M296" s="32">
        <v>4845</v>
      </c>
      <c r="N296" s="32">
        <v>88853803</v>
      </c>
      <c r="O296" s="32" t="s">
        <v>107</v>
      </c>
      <c r="P296" s="32" t="s">
        <v>39</v>
      </c>
      <c r="Q296" s="32" t="s">
        <v>40</v>
      </c>
      <c r="R296" s="32" t="s">
        <v>105</v>
      </c>
      <c r="S296" s="54" t="s">
        <v>750</v>
      </c>
      <c r="T296" s="32">
        <v>11500</v>
      </c>
      <c r="U296" s="34">
        <v>44960</v>
      </c>
      <c r="V296" s="34">
        <v>44959</v>
      </c>
      <c r="W296" s="32" t="s">
        <v>69</v>
      </c>
      <c r="X296" s="32" t="s">
        <v>52</v>
      </c>
      <c r="Y296" s="32" t="s">
        <v>53</v>
      </c>
      <c r="Z296" s="34">
        <v>44536</v>
      </c>
      <c r="AA296" s="34">
        <v>44585</v>
      </c>
      <c r="AB296" s="32" t="s">
        <v>52</v>
      </c>
      <c r="AC296" s="32" t="s">
        <v>44</v>
      </c>
      <c r="AD296" s="32" t="s">
        <v>1687</v>
      </c>
      <c r="AE296" s="32">
        <v>42</v>
      </c>
      <c r="AF296" s="32" t="s">
        <v>1688</v>
      </c>
      <c r="AG296" s="32" t="s">
        <v>45</v>
      </c>
      <c r="AH296" s="38" t="s">
        <v>46</v>
      </c>
      <c r="AI296" s="33">
        <v>1</v>
      </c>
      <c r="AJ296" s="35">
        <v>82</v>
      </c>
      <c r="AK296" s="35">
        <v>83.62</v>
      </c>
      <c r="AL296" s="35">
        <v>0</v>
      </c>
      <c r="AM296" s="15"/>
      <c r="AN296" s="19"/>
      <c r="AP296" s="14">
        <f t="shared" si="4"/>
        <v>1.0246575342465754</v>
      </c>
    </row>
    <row r="297" spans="1:60" x14ac:dyDescent="0.25">
      <c r="A297" s="32">
        <v>2022</v>
      </c>
      <c r="B297" s="32">
        <v>0.5</v>
      </c>
      <c r="C297" s="36">
        <v>35.47</v>
      </c>
      <c r="D297" s="36">
        <v>64.47</v>
      </c>
      <c r="E297" s="36">
        <v>18.420000000000002</v>
      </c>
      <c r="F297" s="32">
        <v>0</v>
      </c>
      <c r="G297" s="32">
        <v>0</v>
      </c>
      <c r="H297" s="32">
        <v>0</v>
      </c>
      <c r="I297" s="32">
        <v>0</v>
      </c>
      <c r="J297" s="37">
        <v>99.94</v>
      </c>
      <c r="K297" s="32">
        <v>2753559</v>
      </c>
      <c r="L297" s="32" t="s">
        <v>2290</v>
      </c>
      <c r="M297" s="32">
        <v>3942</v>
      </c>
      <c r="N297" s="32">
        <v>6747351</v>
      </c>
      <c r="O297" s="32" t="s">
        <v>48</v>
      </c>
      <c r="P297" s="32" t="s">
        <v>49</v>
      </c>
      <c r="Q297" s="32" t="s">
        <v>40</v>
      </c>
      <c r="R297" s="32" t="s">
        <v>50</v>
      </c>
      <c r="S297" s="54" t="s">
        <v>756</v>
      </c>
      <c r="T297" s="32">
        <v>8862</v>
      </c>
      <c r="U297" s="34">
        <v>44999</v>
      </c>
      <c r="V297" s="34">
        <v>44992</v>
      </c>
      <c r="W297" s="32" t="s">
        <v>69</v>
      </c>
      <c r="X297" s="32" t="s">
        <v>52</v>
      </c>
      <c r="Y297" s="32" t="s">
        <v>53</v>
      </c>
      <c r="Z297" s="34">
        <v>44701</v>
      </c>
      <c r="AA297" s="34">
        <v>44748</v>
      </c>
      <c r="AB297" s="32" t="s">
        <v>52</v>
      </c>
      <c r="AC297" s="32" t="s">
        <v>44</v>
      </c>
      <c r="AD297" s="32" t="s">
        <v>2291</v>
      </c>
      <c r="AE297" s="32">
        <v>42</v>
      </c>
      <c r="AF297" s="32" t="s">
        <v>2292</v>
      </c>
      <c r="AG297" s="32" t="s">
        <v>45</v>
      </c>
      <c r="AH297" s="38">
        <v>1</v>
      </c>
      <c r="AI297" s="33">
        <v>1</v>
      </c>
      <c r="AJ297" s="35">
        <v>56.3</v>
      </c>
      <c r="AK297" s="35">
        <v>83.62</v>
      </c>
      <c r="AL297" s="35">
        <v>0</v>
      </c>
      <c r="AP297" s="14">
        <f t="shared" si="4"/>
        <v>0.66849315068493154</v>
      </c>
    </row>
    <row r="298" spans="1:60" x14ac:dyDescent="0.25">
      <c r="A298" s="32">
        <v>2022</v>
      </c>
      <c r="B298" s="32">
        <v>0.4</v>
      </c>
      <c r="C298" s="36">
        <v>35.47</v>
      </c>
      <c r="D298" s="36">
        <v>64.47</v>
      </c>
      <c r="E298" s="36">
        <v>18.420000000000002</v>
      </c>
      <c r="F298" s="32">
        <v>0</v>
      </c>
      <c r="G298" s="32">
        <v>0</v>
      </c>
      <c r="H298" s="32">
        <v>0</v>
      </c>
      <c r="I298" s="32">
        <v>0</v>
      </c>
      <c r="J298" s="37">
        <v>99.94</v>
      </c>
      <c r="K298" s="32">
        <v>3195496</v>
      </c>
      <c r="L298" s="32" t="s">
        <v>2154</v>
      </c>
      <c r="M298" s="32">
        <v>9497</v>
      </c>
      <c r="N298" s="32" t="s">
        <v>2155</v>
      </c>
      <c r="O298" s="32" t="s">
        <v>107</v>
      </c>
      <c r="P298" s="32" t="s">
        <v>39</v>
      </c>
      <c r="Q298" s="32" t="s">
        <v>40</v>
      </c>
      <c r="R298" s="32" t="s">
        <v>105</v>
      </c>
      <c r="S298" s="54" t="s">
        <v>750</v>
      </c>
      <c r="T298" s="32">
        <v>5398</v>
      </c>
      <c r="U298" s="34">
        <v>45043</v>
      </c>
      <c r="V298" s="34">
        <v>45008</v>
      </c>
      <c r="W298" s="32" t="s">
        <v>69</v>
      </c>
      <c r="X298" s="32" t="s">
        <v>52</v>
      </c>
      <c r="Y298" s="32" t="s">
        <v>53</v>
      </c>
      <c r="Z298" s="34">
        <v>44812</v>
      </c>
      <c r="AA298" s="34">
        <v>44824</v>
      </c>
      <c r="AB298" s="32" t="s">
        <v>52</v>
      </c>
      <c r="AC298" s="32" t="s">
        <v>44</v>
      </c>
      <c r="AD298" s="32" t="s">
        <v>2156</v>
      </c>
      <c r="AE298" s="32">
        <v>42</v>
      </c>
      <c r="AF298" s="32" t="s">
        <v>2157</v>
      </c>
      <c r="AG298" s="32" t="s">
        <v>45</v>
      </c>
      <c r="AH298" s="38">
        <v>1</v>
      </c>
      <c r="AI298" s="33">
        <v>1</v>
      </c>
      <c r="AJ298" s="35">
        <v>54.62</v>
      </c>
      <c r="AK298" s="35">
        <v>83.62</v>
      </c>
      <c r="AL298" s="35">
        <v>0</v>
      </c>
      <c r="AP298" s="14">
        <f t="shared" si="4"/>
        <v>0.50410958904109593</v>
      </c>
    </row>
    <row r="299" spans="1:60" x14ac:dyDescent="0.25">
      <c r="A299" s="32">
        <v>2021</v>
      </c>
      <c r="B299" s="32">
        <v>0.6</v>
      </c>
      <c r="C299" s="36">
        <v>35.47</v>
      </c>
      <c r="D299" s="36">
        <v>64.47</v>
      </c>
      <c r="E299" s="36">
        <v>18.420000000000002</v>
      </c>
      <c r="F299" s="32">
        <v>0</v>
      </c>
      <c r="G299" s="32">
        <v>0</v>
      </c>
      <c r="H299" s="32">
        <v>0</v>
      </c>
      <c r="I299" s="32">
        <v>0</v>
      </c>
      <c r="J299" s="37">
        <v>99.94</v>
      </c>
      <c r="K299" s="32">
        <v>7377683</v>
      </c>
      <c r="L299" s="32" t="s">
        <v>498</v>
      </c>
      <c r="M299" s="32">
        <v>20645</v>
      </c>
      <c r="N299" s="32">
        <v>60871401</v>
      </c>
      <c r="O299" s="32" t="s">
        <v>107</v>
      </c>
      <c r="P299" s="32" t="s">
        <v>39</v>
      </c>
      <c r="Q299" s="32" t="s">
        <v>40</v>
      </c>
      <c r="R299" s="32" t="s">
        <v>105</v>
      </c>
      <c r="S299" s="54" t="s">
        <v>193</v>
      </c>
      <c r="T299" s="32">
        <v>26743</v>
      </c>
      <c r="U299" s="34">
        <v>44991</v>
      </c>
      <c r="V299" s="34">
        <v>44987</v>
      </c>
      <c r="W299" s="32" t="s">
        <v>58</v>
      </c>
      <c r="X299" s="32" t="s">
        <v>52</v>
      </c>
      <c r="Y299" s="32" t="s">
        <v>53</v>
      </c>
      <c r="Z299" s="34">
        <v>44365</v>
      </c>
      <c r="AA299" s="34">
        <v>44408</v>
      </c>
      <c r="AB299" s="32" t="s">
        <v>52</v>
      </c>
      <c r="AC299" s="32" t="s">
        <v>44</v>
      </c>
      <c r="AD299" s="32" t="s">
        <v>499</v>
      </c>
      <c r="AE299" s="32">
        <v>42</v>
      </c>
      <c r="AF299" s="32" t="s">
        <v>500</v>
      </c>
      <c r="AG299" s="32" t="s">
        <v>45</v>
      </c>
      <c r="AH299" s="38" t="s">
        <v>46</v>
      </c>
      <c r="AI299" s="33">
        <v>1</v>
      </c>
      <c r="AJ299" s="35">
        <v>85.02</v>
      </c>
      <c r="AK299" s="35">
        <v>83.33</v>
      </c>
      <c r="AL299" s="35">
        <v>37.340000000000003</v>
      </c>
      <c r="AM299" s="15" t="s">
        <v>2734</v>
      </c>
      <c r="AN299" s="56" t="s">
        <v>2736</v>
      </c>
      <c r="AP299" s="14">
        <f t="shared" si="4"/>
        <v>1.5863013698630137</v>
      </c>
    </row>
    <row r="300" spans="1:60" s="12" customFormat="1" x14ac:dyDescent="0.25">
      <c r="A300" s="32">
        <v>2019</v>
      </c>
      <c r="B300" s="32">
        <v>0.5</v>
      </c>
      <c r="C300" s="36">
        <v>35.47</v>
      </c>
      <c r="D300" s="36">
        <v>64.47</v>
      </c>
      <c r="E300" s="36">
        <v>18.420000000000002</v>
      </c>
      <c r="F300" s="32">
        <v>0</v>
      </c>
      <c r="G300" s="32">
        <v>0</v>
      </c>
      <c r="H300" s="32">
        <v>0</v>
      </c>
      <c r="I300" s="32">
        <v>0</v>
      </c>
      <c r="J300" s="37">
        <v>99.94</v>
      </c>
      <c r="K300" s="32">
        <v>13929268</v>
      </c>
      <c r="L300" s="32" t="s">
        <v>837</v>
      </c>
      <c r="M300" s="32">
        <v>8741</v>
      </c>
      <c r="N300" s="32" t="s">
        <v>838</v>
      </c>
      <c r="O300" s="32" t="s">
        <v>48</v>
      </c>
      <c r="P300" s="32" t="s">
        <v>49</v>
      </c>
      <c r="Q300" s="32" t="s">
        <v>40</v>
      </c>
      <c r="R300" s="32" t="s">
        <v>50</v>
      </c>
      <c r="S300" s="54" t="s">
        <v>756</v>
      </c>
      <c r="T300" s="32">
        <v>26187</v>
      </c>
      <c r="U300" s="34">
        <v>44971</v>
      </c>
      <c r="V300" s="34">
        <v>44915</v>
      </c>
      <c r="W300" s="32" t="s">
        <v>58</v>
      </c>
      <c r="X300" s="32" t="s">
        <v>52</v>
      </c>
      <c r="Y300" s="32" t="s">
        <v>53</v>
      </c>
      <c r="Z300" s="34">
        <v>43740</v>
      </c>
      <c r="AA300" s="34">
        <v>44019</v>
      </c>
      <c r="AB300" s="32" t="s">
        <v>52</v>
      </c>
      <c r="AC300" s="32" t="s">
        <v>44</v>
      </c>
      <c r="AD300" s="32" t="s">
        <v>839</v>
      </c>
      <c r="AE300" s="32">
        <v>42</v>
      </c>
      <c r="AF300" s="32" t="s">
        <v>840</v>
      </c>
      <c r="AG300" s="32" t="s">
        <v>45</v>
      </c>
      <c r="AH300" s="38" t="s">
        <v>46</v>
      </c>
      <c r="AI300" s="33">
        <v>1</v>
      </c>
      <c r="AJ300" s="35">
        <v>76.3</v>
      </c>
      <c r="AK300" s="35">
        <v>83.29</v>
      </c>
      <c r="AL300" s="35">
        <v>37.299999999999997</v>
      </c>
      <c r="AM300" s="15"/>
      <c r="AN300" s="19"/>
      <c r="AO300"/>
      <c r="AP300" s="14">
        <f t="shared" si="4"/>
        <v>2.4547945205479453</v>
      </c>
      <c r="AQ300"/>
      <c r="AR300"/>
      <c r="AS300"/>
      <c r="AT300"/>
      <c r="AU300"/>
      <c r="AV300"/>
      <c r="AW300"/>
      <c r="AX300"/>
      <c r="AY300"/>
      <c r="AZ300"/>
      <c r="BA300"/>
      <c r="BB300"/>
      <c r="BC300"/>
      <c r="BD300"/>
      <c r="BE300"/>
      <c r="BF300"/>
      <c r="BG300"/>
      <c r="BH300"/>
    </row>
    <row r="301" spans="1:60" s="12" customFormat="1" x14ac:dyDescent="0.25">
      <c r="A301" s="32">
        <v>2021</v>
      </c>
      <c r="B301" s="32">
        <v>0.4</v>
      </c>
      <c r="C301" s="36">
        <v>35.47</v>
      </c>
      <c r="D301" s="36">
        <v>64.47</v>
      </c>
      <c r="E301" s="36">
        <v>18.420000000000002</v>
      </c>
      <c r="F301" s="32">
        <v>0</v>
      </c>
      <c r="G301" s="32">
        <v>0</v>
      </c>
      <c r="H301" s="32">
        <v>0</v>
      </c>
      <c r="I301" s="32">
        <v>0</v>
      </c>
      <c r="J301" s="37">
        <v>99.94</v>
      </c>
      <c r="K301" s="32">
        <v>7686197</v>
      </c>
      <c r="L301" s="32" t="s">
        <v>486</v>
      </c>
      <c r="M301" s="32">
        <v>8568</v>
      </c>
      <c r="N301" s="32">
        <v>56696302</v>
      </c>
      <c r="O301" s="32" t="s">
        <v>107</v>
      </c>
      <c r="P301" s="32" t="s">
        <v>39</v>
      </c>
      <c r="Q301" s="32" t="s">
        <v>40</v>
      </c>
      <c r="R301" s="32" t="s">
        <v>105</v>
      </c>
      <c r="S301" s="54" t="s">
        <v>196</v>
      </c>
      <c r="T301" s="32">
        <v>18266</v>
      </c>
      <c r="U301" s="34">
        <v>45016</v>
      </c>
      <c r="V301" s="34">
        <v>45014</v>
      </c>
      <c r="W301" s="32" t="s">
        <v>83</v>
      </c>
      <c r="X301" s="32" t="s">
        <v>52</v>
      </c>
      <c r="Y301" s="32" t="s">
        <v>53</v>
      </c>
      <c r="Z301" s="34">
        <v>44412</v>
      </c>
      <c r="AA301" s="34">
        <v>44443</v>
      </c>
      <c r="AB301" s="32" t="s">
        <v>52</v>
      </c>
      <c r="AC301" s="32" t="s">
        <v>44</v>
      </c>
      <c r="AD301" s="32" t="s">
        <v>487</v>
      </c>
      <c r="AE301" s="32">
        <v>42</v>
      </c>
      <c r="AF301" s="32" t="s">
        <v>488</v>
      </c>
      <c r="AG301" s="32" t="s">
        <v>45</v>
      </c>
      <c r="AH301" s="38" t="s">
        <v>46</v>
      </c>
      <c r="AI301" s="33">
        <v>1</v>
      </c>
      <c r="AJ301" s="35">
        <v>64.900000000000006</v>
      </c>
      <c r="AK301" s="35">
        <v>83.06</v>
      </c>
      <c r="AL301" s="35">
        <v>37.07</v>
      </c>
      <c r="AM301" s="15" t="s">
        <v>2734</v>
      </c>
      <c r="AN301" s="56" t="s">
        <v>2736</v>
      </c>
      <c r="AO301"/>
      <c r="AP301" s="14">
        <f t="shared" si="4"/>
        <v>1.5643835616438355</v>
      </c>
      <c r="AQ301"/>
      <c r="AR301"/>
      <c r="AS301"/>
      <c r="AT301"/>
      <c r="AU301"/>
      <c r="AV301"/>
      <c r="AW301"/>
      <c r="AX301"/>
      <c r="AY301"/>
      <c r="AZ301"/>
      <c r="BA301"/>
      <c r="BB301"/>
      <c r="BC301"/>
      <c r="BD301"/>
      <c r="BE301"/>
      <c r="BF301"/>
      <c r="BG301"/>
      <c r="BH301"/>
    </row>
    <row r="302" spans="1:60" x14ac:dyDescent="0.25">
      <c r="A302" s="32">
        <v>2021</v>
      </c>
      <c r="B302" s="32">
        <v>0.5</v>
      </c>
      <c r="C302" s="36">
        <v>35.47</v>
      </c>
      <c r="D302" s="36">
        <v>64.47</v>
      </c>
      <c r="E302" s="36">
        <v>18.420000000000002</v>
      </c>
      <c r="F302" s="32">
        <v>0</v>
      </c>
      <c r="G302" s="32">
        <v>0</v>
      </c>
      <c r="H302" s="32">
        <v>0</v>
      </c>
      <c r="I302" s="32">
        <v>0</v>
      </c>
      <c r="J302" s="37">
        <v>99.94</v>
      </c>
      <c r="K302" s="32">
        <v>7275025</v>
      </c>
      <c r="L302" s="32" t="s">
        <v>1586</v>
      </c>
      <c r="M302" s="32">
        <v>20354</v>
      </c>
      <c r="N302" s="32">
        <v>4352202</v>
      </c>
      <c r="O302" s="32" t="s">
        <v>826</v>
      </c>
      <c r="P302" s="32" t="s">
        <v>643</v>
      </c>
      <c r="Q302" s="32" t="s">
        <v>40</v>
      </c>
      <c r="R302" s="32" t="s">
        <v>70</v>
      </c>
      <c r="S302" s="54" t="s">
        <v>756</v>
      </c>
      <c r="T302" s="32">
        <v>26243</v>
      </c>
      <c r="U302" s="34">
        <v>44981</v>
      </c>
      <c r="V302" s="34">
        <v>44977</v>
      </c>
      <c r="W302" s="32" t="s">
        <v>85</v>
      </c>
      <c r="X302" s="32" t="s">
        <v>52</v>
      </c>
      <c r="Y302" s="32" t="s">
        <v>53</v>
      </c>
      <c r="Z302" s="34">
        <v>44369</v>
      </c>
      <c r="AA302" s="34">
        <v>44519</v>
      </c>
      <c r="AB302" s="32" t="s">
        <v>52</v>
      </c>
      <c r="AC302" s="32" t="s">
        <v>44</v>
      </c>
      <c r="AD302" s="32" t="s">
        <v>1587</v>
      </c>
      <c r="AE302" s="32">
        <v>42</v>
      </c>
      <c r="AF302" s="32" t="s">
        <v>1588</v>
      </c>
      <c r="AG302" s="32" t="s">
        <v>45</v>
      </c>
      <c r="AH302" s="38" t="s">
        <v>46</v>
      </c>
      <c r="AI302" s="33">
        <v>1</v>
      </c>
      <c r="AJ302" s="35">
        <v>67.989999999999995</v>
      </c>
      <c r="AK302" s="35">
        <v>83.06</v>
      </c>
      <c r="AL302" s="35">
        <v>37.07</v>
      </c>
      <c r="AN302" s="19"/>
      <c r="AP302" s="14">
        <f t="shared" si="4"/>
        <v>1.2547945205479452</v>
      </c>
    </row>
    <row r="303" spans="1:60" s="12" customFormat="1" x14ac:dyDescent="0.25">
      <c r="A303" s="32">
        <v>2022</v>
      </c>
      <c r="B303" s="32">
        <v>0.5</v>
      </c>
      <c r="C303" s="36">
        <v>35.47</v>
      </c>
      <c r="D303" s="36">
        <v>64.47</v>
      </c>
      <c r="E303" s="36">
        <v>18.420000000000002</v>
      </c>
      <c r="F303" s="32">
        <v>0</v>
      </c>
      <c r="G303" s="32">
        <v>0</v>
      </c>
      <c r="H303" s="32">
        <v>0</v>
      </c>
      <c r="I303" s="32">
        <v>0</v>
      </c>
      <c r="J303" s="37">
        <v>99.94</v>
      </c>
      <c r="K303" s="32">
        <v>2370244</v>
      </c>
      <c r="L303" s="32" t="s">
        <v>2178</v>
      </c>
      <c r="M303" s="32">
        <v>869</v>
      </c>
      <c r="N303" s="32" t="s">
        <v>2179</v>
      </c>
      <c r="O303" s="32" t="s">
        <v>826</v>
      </c>
      <c r="P303" s="32" t="s">
        <v>643</v>
      </c>
      <c r="Q303" s="32" t="s">
        <v>40</v>
      </c>
      <c r="R303" s="32" t="s">
        <v>70</v>
      </c>
      <c r="S303" s="54" t="s">
        <v>756</v>
      </c>
      <c r="T303" s="32">
        <v>5586</v>
      </c>
      <c r="U303" s="34">
        <v>44963</v>
      </c>
      <c r="V303" s="34">
        <v>44945</v>
      </c>
      <c r="W303" s="32" t="s">
        <v>79</v>
      </c>
      <c r="X303" s="32" t="s">
        <v>52</v>
      </c>
      <c r="Y303" s="32" t="s">
        <v>53</v>
      </c>
      <c r="Z303" s="34">
        <v>44684</v>
      </c>
      <c r="AA303" s="34">
        <v>44736</v>
      </c>
      <c r="AB303" s="32" t="s">
        <v>52</v>
      </c>
      <c r="AC303" s="32" t="s">
        <v>44</v>
      </c>
      <c r="AD303" s="32" t="s">
        <v>2180</v>
      </c>
      <c r="AE303" s="32">
        <v>42</v>
      </c>
      <c r="AF303" s="32" t="s">
        <v>2181</v>
      </c>
      <c r="AG303" s="32" t="s">
        <v>45</v>
      </c>
      <c r="AH303" s="38">
        <v>1</v>
      </c>
      <c r="AI303" s="33">
        <v>1</v>
      </c>
      <c r="AJ303" s="35">
        <v>81</v>
      </c>
      <c r="AK303" s="35">
        <v>83.01</v>
      </c>
      <c r="AL303" s="35">
        <v>37.020000000000003</v>
      </c>
      <c r="AM303" s="15"/>
      <c r="AN303" s="19"/>
      <c r="AP303" s="14">
        <f t="shared" si="4"/>
        <v>0.57260273972602738</v>
      </c>
    </row>
    <row r="304" spans="1:60" s="12" customFormat="1" x14ac:dyDescent="0.25">
      <c r="A304" s="32">
        <v>2020</v>
      </c>
      <c r="B304" s="32">
        <v>0.5</v>
      </c>
      <c r="C304" s="36">
        <v>35.47</v>
      </c>
      <c r="D304" s="36">
        <v>64.47</v>
      </c>
      <c r="E304" s="36">
        <v>18.420000000000002</v>
      </c>
      <c r="F304" s="32">
        <v>0</v>
      </c>
      <c r="G304" s="32">
        <v>0</v>
      </c>
      <c r="H304" s="32">
        <v>0</v>
      </c>
      <c r="I304" s="32">
        <v>0</v>
      </c>
      <c r="J304" s="37">
        <v>99.94</v>
      </c>
      <c r="K304" s="32">
        <v>10683036</v>
      </c>
      <c r="L304" s="32" t="s">
        <v>947</v>
      </c>
      <c r="M304" s="32">
        <v>5126</v>
      </c>
      <c r="N304" s="32" t="s">
        <v>948</v>
      </c>
      <c r="O304" s="32" t="s">
        <v>48</v>
      </c>
      <c r="P304" s="32" t="s">
        <v>49</v>
      </c>
      <c r="Q304" s="32" t="s">
        <v>40</v>
      </c>
      <c r="R304" s="32" t="s">
        <v>50</v>
      </c>
      <c r="S304" s="54" t="s">
        <v>756</v>
      </c>
      <c r="T304" s="32">
        <v>35677</v>
      </c>
      <c r="U304" s="34">
        <v>44985</v>
      </c>
      <c r="V304" s="34">
        <v>44980</v>
      </c>
      <c r="W304" s="32" t="s">
        <v>72</v>
      </c>
      <c r="X304" s="32" t="s">
        <v>52</v>
      </c>
      <c r="Y304" s="32" t="s">
        <v>53</v>
      </c>
      <c r="Z304" s="34">
        <v>44032</v>
      </c>
      <c r="AA304" s="34">
        <v>44051</v>
      </c>
      <c r="AB304" s="32" t="s">
        <v>52</v>
      </c>
      <c r="AC304" s="32" t="s">
        <v>44</v>
      </c>
      <c r="AD304" s="32" t="s">
        <v>949</v>
      </c>
      <c r="AE304" s="32">
        <v>42</v>
      </c>
      <c r="AF304" s="32" t="s">
        <v>950</v>
      </c>
      <c r="AG304" s="32" t="s">
        <v>45</v>
      </c>
      <c r="AH304" s="38" t="s">
        <v>46</v>
      </c>
      <c r="AI304" s="33">
        <v>1</v>
      </c>
      <c r="AJ304" s="35">
        <v>65.239999999999995</v>
      </c>
      <c r="AK304" s="35">
        <v>82.69</v>
      </c>
      <c r="AL304" s="35">
        <v>36.700000000000003</v>
      </c>
      <c r="AM304" s="15"/>
      <c r="AN304" s="19"/>
      <c r="AO304"/>
      <c r="AP304" s="14">
        <f t="shared" si="4"/>
        <v>2.5452054794520547</v>
      </c>
      <c r="AQ304"/>
      <c r="AR304"/>
      <c r="AS304"/>
      <c r="AT304"/>
      <c r="AU304"/>
      <c r="AV304"/>
      <c r="AW304"/>
      <c r="AX304"/>
      <c r="AY304"/>
      <c r="AZ304"/>
      <c r="BA304"/>
      <c r="BB304"/>
      <c r="BC304"/>
      <c r="BD304"/>
      <c r="BE304"/>
      <c r="BF304"/>
      <c r="BG304"/>
      <c r="BH304"/>
    </row>
    <row r="305" spans="1:60" x14ac:dyDescent="0.25">
      <c r="A305" s="32">
        <v>2021</v>
      </c>
      <c r="B305" s="32">
        <v>0.9</v>
      </c>
      <c r="C305" s="36">
        <v>35.47</v>
      </c>
      <c r="D305" s="36">
        <v>64.47</v>
      </c>
      <c r="E305" s="36">
        <v>18.420000000000002</v>
      </c>
      <c r="F305" s="32">
        <v>0</v>
      </c>
      <c r="G305" s="32">
        <v>0</v>
      </c>
      <c r="H305" s="32">
        <v>0</v>
      </c>
      <c r="I305" s="32">
        <v>0</v>
      </c>
      <c r="J305" s="37">
        <v>99.94</v>
      </c>
      <c r="K305" s="32">
        <v>7474144</v>
      </c>
      <c r="L305" s="32" t="s">
        <v>493</v>
      </c>
      <c r="M305" s="32">
        <v>20360</v>
      </c>
      <c r="N305" s="32">
        <v>70388702</v>
      </c>
      <c r="O305" s="32" t="s">
        <v>107</v>
      </c>
      <c r="P305" s="32" t="s">
        <v>39</v>
      </c>
      <c r="Q305" s="32" t="s">
        <v>40</v>
      </c>
      <c r="R305" s="32" t="s">
        <v>105</v>
      </c>
      <c r="S305" s="54" t="s">
        <v>196</v>
      </c>
      <c r="T305" s="32">
        <v>17518</v>
      </c>
      <c r="U305" s="34">
        <v>44999</v>
      </c>
      <c r="V305" s="34">
        <v>44986</v>
      </c>
      <c r="W305" s="32" t="s">
        <v>85</v>
      </c>
      <c r="X305" s="32" t="s">
        <v>52</v>
      </c>
      <c r="Y305" s="32" t="s">
        <v>53</v>
      </c>
      <c r="Z305" s="34">
        <v>44421</v>
      </c>
      <c r="AA305" s="34">
        <v>44454</v>
      </c>
      <c r="AB305" s="32" t="s">
        <v>52</v>
      </c>
      <c r="AC305" s="32" t="s">
        <v>44</v>
      </c>
      <c r="AD305" s="32" t="s">
        <v>172</v>
      </c>
      <c r="AE305" s="32">
        <v>42</v>
      </c>
      <c r="AF305" s="32" t="s">
        <v>494</v>
      </c>
      <c r="AG305" s="32" t="s">
        <v>45</v>
      </c>
      <c r="AH305" s="38" t="s">
        <v>46</v>
      </c>
      <c r="AI305" s="33">
        <v>1</v>
      </c>
      <c r="AJ305" s="35">
        <v>121.5</v>
      </c>
      <c r="AK305" s="35">
        <v>82.69</v>
      </c>
      <c r="AL305" s="35">
        <v>36.700000000000003</v>
      </c>
      <c r="AM305" s="15" t="s">
        <v>2734</v>
      </c>
      <c r="AN305" s="56" t="s">
        <v>2736</v>
      </c>
      <c r="AP305" s="14">
        <f t="shared" si="4"/>
        <v>1.4575342465753425</v>
      </c>
    </row>
    <row r="306" spans="1:60" x14ac:dyDescent="0.25">
      <c r="A306" s="32">
        <v>2022</v>
      </c>
      <c r="B306" s="32">
        <v>0.5</v>
      </c>
      <c r="C306" s="36">
        <v>35.47</v>
      </c>
      <c r="D306" s="36">
        <v>64.47</v>
      </c>
      <c r="E306" s="36">
        <v>18.420000000000002</v>
      </c>
      <c r="F306" s="32">
        <v>0</v>
      </c>
      <c r="G306" s="32">
        <v>0</v>
      </c>
      <c r="H306" s="32">
        <v>0</v>
      </c>
      <c r="I306" s="32">
        <v>0</v>
      </c>
      <c r="J306" s="37">
        <v>99.94</v>
      </c>
      <c r="K306" s="32">
        <v>2883341</v>
      </c>
      <c r="L306" s="32" t="s">
        <v>2584</v>
      </c>
      <c r="M306" s="32">
        <v>5126</v>
      </c>
      <c r="N306" s="32" t="s">
        <v>2585</v>
      </c>
      <c r="O306" s="32" t="s">
        <v>826</v>
      </c>
      <c r="P306" s="32" t="s">
        <v>643</v>
      </c>
      <c r="Q306" s="32" t="s">
        <v>40</v>
      </c>
      <c r="R306" s="32" t="s">
        <v>70</v>
      </c>
      <c r="S306" s="54" t="s">
        <v>756</v>
      </c>
      <c r="T306" s="32">
        <v>17608</v>
      </c>
      <c r="U306" s="34">
        <v>45012</v>
      </c>
      <c r="V306" s="34">
        <v>45006</v>
      </c>
      <c r="W306" s="32" t="s">
        <v>72</v>
      </c>
      <c r="X306" s="32" t="s">
        <v>52</v>
      </c>
      <c r="Y306" s="32" t="s">
        <v>53</v>
      </c>
      <c r="Z306" s="34">
        <v>44733</v>
      </c>
      <c r="AA306" s="34">
        <v>44793</v>
      </c>
      <c r="AB306" s="32" t="s">
        <v>52</v>
      </c>
      <c r="AC306" s="32" t="s">
        <v>44</v>
      </c>
      <c r="AD306" s="32" t="s">
        <v>2586</v>
      </c>
      <c r="AE306" s="32">
        <v>42</v>
      </c>
      <c r="AF306" s="32" t="s">
        <v>2587</v>
      </c>
      <c r="AG306" s="32" t="s">
        <v>45</v>
      </c>
      <c r="AH306" s="38" t="s">
        <v>46</v>
      </c>
      <c r="AI306" s="33">
        <v>1</v>
      </c>
      <c r="AJ306" s="35">
        <v>65.239999999999995</v>
      </c>
      <c r="AK306" s="35">
        <v>82.69</v>
      </c>
      <c r="AL306" s="35">
        <v>36.700000000000003</v>
      </c>
      <c r="AN306" s="19"/>
      <c r="AO306" s="12"/>
      <c r="AP306" s="14">
        <f t="shared" si="4"/>
        <v>0.58356164383561648</v>
      </c>
      <c r="AQ306" s="12"/>
      <c r="AR306" s="12"/>
      <c r="AS306" s="12"/>
      <c r="AT306" s="12"/>
      <c r="AU306" s="12"/>
      <c r="AV306" s="12"/>
      <c r="AW306" s="12"/>
      <c r="AX306" s="12"/>
      <c r="AY306" s="12"/>
      <c r="AZ306" s="12"/>
      <c r="BA306" s="12"/>
      <c r="BB306" s="12"/>
      <c r="BC306" s="12"/>
      <c r="BD306" s="12"/>
      <c r="BE306" s="12"/>
      <c r="BF306" s="12"/>
      <c r="BG306" s="12"/>
      <c r="BH306" s="12"/>
    </row>
    <row r="307" spans="1:60" s="12" customFormat="1" x14ac:dyDescent="0.25">
      <c r="A307" s="32">
        <v>2021</v>
      </c>
      <c r="B307" s="32">
        <v>0.7</v>
      </c>
      <c r="C307" s="36">
        <v>35.47</v>
      </c>
      <c r="D307" s="36">
        <v>64.47</v>
      </c>
      <c r="E307" s="36">
        <v>18.420000000000002</v>
      </c>
      <c r="F307" s="32">
        <v>0</v>
      </c>
      <c r="G307" s="32">
        <v>0</v>
      </c>
      <c r="H307" s="32">
        <v>0</v>
      </c>
      <c r="I307" s="32">
        <v>0</v>
      </c>
      <c r="J307" s="37">
        <v>99.94</v>
      </c>
      <c r="K307" s="32">
        <v>7167262</v>
      </c>
      <c r="L307" s="32" t="s">
        <v>1692</v>
      </c>
      <c r="M307" s="32">
        <v>2342</v>
      </c>
      <c r="N307" s="32" t="s">
        <v>1693</v>
      </c>
      <c r="O307" s="32" t="s">
        <v>826</v>
      </c>
      <c r="P307" s="32" t="s">
        <v>643</v>
      </c>
      <c r="Q307" s="32" t="s">
        <v>40</v>
      </c>
      <c r="R307" s="32" t="s">
        <v>70</v>
      </c>
      <c r="S307" s="54" t="s">
        <v>756</v>
      </c>
      <c r="T307" s="32">
        <v>13862</v>
      </c>
      <c r="U307" s="34">
        <v>44972</v>
      </c>
      <c r="V307" s="34">
        <v>44957</v>
      </c>
      <c r="W307" s="32" t="s">
        <v>462</v>
      </c>
      <c r="X307" s="32" t="s">
        <v>52</v>
      </c>
      <c r="Y307" s="32" t="s">
        <v>53</v>
      </c>
      <c r="Z307" s="34">
        <v>44342</v>
      </c>
      <c r="AA307" s="34">
        <v>44358</v>
      </c>
      <c r="AB307" s="32" t="s">
        <v>52</v>
      </c>
      <c r="AC307" s="32" t="s">
        <v>44</v>
      </c>
      <c r="AD307" s="32" t="s">
        <v>1694</v>
      </c>
      <c r="AE307" s="32">
        <v>42</v>
      </c>
      <c r="AF307" s="32" t="s">
        <v>1695</v>
      </c>
      <c r="AG307" s="32" t="s">
        <v>45</v>
      </c>
      <c r="AH307" s="38" t="s">
        <v>46</v>
      </c>
      <c r="AI307" s="33">
        <v>1</v>
      </c>
      <c r="AJ307" s="35">
        <v>107.8</v>
      </c>
      <c r="AK307" s="35">
        <v>82.64</v>
      </c>
      <c r="AL307" s="35">
        <v>36.65</v>
      </c>
      <c r="AM307" s="15"/>
      <c r="AN307" s="19"/>
      <c r="AO307"/>
      <c r="AP307" s="14">
        <f t="shared" si="4"/>
        <v>1.6410958904109589</v>
      </c>
      <c r="AQ307"/>
      <c r="AR307"/>
      <c r="AS307"/>
      <c r="AT307"/>
      <c r="AU307"/>
      <c r="AV307"/>
      <c r="AW307"/>
      <c r="AX307"/>
      <c r="AY307"/>
      <c r="AZ307"/>
      <c r="BA307"/>
      <c r="BB307"/>
      <c r="BC307"/>
      <c r="BD307"/>
      <c r="BE307"/>
      <c r="BF307"/>
      <c r="BG307"/>
      <c r="BH307"/>
    </row>
    <row r="308" spans="1:60" x14ac:dyDescent="0.25">
      <c r="A308" s="32">
        <v>2022</v>
      </c>
      <c r="B308" s="32">
        <v>0.5</v>
      </c>
      <c r="C308" s="36">
        <v>35.47</v>
      </c>
      <c r="D308" s="36">
        <v>64.47</v>
      </c>
      <c r="E308" s="36">
        <v>18.420000000000002</v>
      </c>
      <c r="F308" s="32">
        <v>0</v>
      </c>
      <c r="G308" s="32">
        <v>0</v>
      </c>
      <c r="H308" s="32">
        <v>0</v>
      </c>
      <c r="I308" s="32">
        <v>0</v>
      </c>
      <c r="J308" s="37">
        <v>99.94</v>
      </c>
      <c r="K308" s="32">
        <v>2350189</v>
      </c>
      <c r="L308" s="32" t="s">
        <v>2082</v>
      </c>
      <c r="M308" s="32">
        <v>8199</v>
      </c>
      <c r="N308" s="32" t="s">
        <v>2083</v>
      </c>
      <c r="O308" s="32" t="s">
        <v>981</v>
      </c>
      <c r="P308" s="32" t="s">
        <v>643</v>
      </c>
      <c r="Q308" s="32" t="s">
        <v>40</v>
      </c>
      <c r="R308" s="32" t="s">
        <v>982</v>
      </c>
      <c r="S308" s="54" t="s">
        <v>756</v>
      </c>
      <c r="T308" s="32">
        <v>5290</v>
      </c>
      <c r="U308" s="34">
        <v>44960</v>
      </c>
      <c r="V308" s="34">
        <v>44944</v>
      </c>
      <c r="W308" s="32" t="s">
        <v>72</v>
      </c>
      <c r="X308" s="32" t="s">
        <v>52</v>
      </c>
      <c r="Y308" s="32" t="s">
        <v>53</v>
      </c>
      <c r="Z308" s="34">
        <v>44733</v>
      </c>
      <c r="AA308" s="34">
        <v>44756</v>
      </c>
      <c r="AB308" s="32" t="s">
        <v>52</v>
      </c>
      <c r="AC308" s="32" t="s">
        <v>44</v>
      </c>
      <c r="AD308" s="32" t="s">
        <v>2084</v>
      </c>
      <c r="AE308" s="32">
        <v>42</v>
      </c>
      <c r="AF308" s="32" t="e">
        <v>#NAME?</v>
      </c>
      <c r="AG308" s="32" t="s">
        <v>45</v>
      </c>
      <c r="AH308" s="38">
        <v>1</v>
      </c>
      <c r="AI308" s="33">
        <v>1</v>
      </c>
      <c r="AJ308" s="35">
        <v>74.48</v>
      </c>
      <c r="AK308" s="35">
        <v>82.64</v>
      </c>
      <c r="AL308" s="35">
        <v>36.65</v>
      </c>
      <c r="AN308" s="19"/>
      <c r="AP308" s="14">
        <f t="shared" si="4"/>
        <v>0.51506849315068493</v>
      </c>
    </row>
    <row r="309" spans="1:60" x14ac:dyDescent="0.25">
      <c r="A309" s="32">
        <v>2021</v>
      </c>
      <c r="B309" s="32">
        <v>0.4</v>
      </c>
      <c r="C309" s="36">
        <v>35.47</v>
      </c>
      <c r="D309" s="36">
        <v>64.47</v>
      </c>
      <c r="E309" s="36">
        <v>18.420000000000002</v>
      </c>
      <c r="F309" s="32">
        <v>0</v>
      </c>
      <c r="G309" s="32">
        <v>0</v>
      </c>
      <c r="H309" s="32">
        <v>0</v>
      </c>
      <c r="I309" s="32">
        <v>0</v>
      </c>
      <c r="J309" s="37">
        <v>99.94</v>
      </c>
      <c r="K309" s="32">
        <v>7211855</v>
      </c>
      <c r="L309" s="32" t="s">
        <v>295</v>
      </c>
      <c r="M309" s="32">
        <v>1912</v>
      </c>
      <c r="N309" s="32" t="s">
        <v>296</v>
      </c>
      <c r="O309" s="32" t="s">
        <v>107</v>
      </c>
      <c r="P309" s="32" t="s">
        <v>39</v>
      </c>
      <c r="Q309" s="32" t="s">
        <v>40</v>
      </c>
      <c r="R309" s="32" t="s">
        <v>105</v>
      </c>
      <c r="S309" s="54" t="s">
        <v>193</v>
      </c>
      <c r="T309" s="32">
        <v>17678</v>
      </c>
      <c r="U309" s="34">
        <v>44977</v>
      </c>
      <c r="V309" s="34">
        <v>44943</v>
      </c>
      <c r="W309" s="32" t="s">
        <v>79</v>
      </c>
      <c r="X309" s="32" t="s">
        <v>52</v>
      </c>
      <c r="Y309" s="32" t="s">
        <v>53</v>
      </c>
      <c r="Z309" s="34">
        <v>44232</v>
      </c>
      <c r="AA309" s="34">
        <v>44287</v>
      </c>
      <c r="AB309" s="32" t="s">
        <v>52</v>
      </c>
      <c r="AC309" s="32" t="s">
        <v>44</v>
      </c>
      <c r="AD309" s="32" t="s">
        <v>297</v>
      </c>
      <c r="AE309" s="32">
        <v>42</v>
      </c>
      <c r="AF309" s="32" t="s">
        <v>298</v>
      </c>
      <c r="AG309" s="32" t="s">
        <v>45</v>
      </c>
      <c r="AH309" s="38" t="s">
        <v>46</v>
      </c>
      <c r="AI309" s="33">
        <v>1</v>
      </c>
      <c r="AJ309" s="35">
        <v>64.459999999999994</v>
      </c>
      <c r="AK309" s="35">
        <v>82.6</v>
      </c>
      <c r="AL309" s="35">
        <v>36.61</v>
      </c>
      <c r="AM309" s="15" t="s">
        <v>2734</v>
      </c>
      <c r="AN309" s="56" t="s">
        <v>2736</v>
      </c>
      <c r="AP309" s="14">
        <f t="shared" si="4"/>
        <v>1.7972602739726027</v>
      </c>
    </row>
    <row r="310" spans="1:60" s="12" customFormat="1" x14ac:dyDescent="0.25">
      <c r="A310" s="32">
        <v>2022</v>
      </c>
      <c r="B310" s="32">
        <v>0.5</v>
      </c>
      <c r="C310" s="36">
        <v>35.47</v>
      </c>
      <c r="D310" s="36">
        <v>64.47</v>
      </c>
      <c r="E310" s="36">
        <v>18.420000000000002</v>
      </c>
      <c r="F310" s="32">
        <v>0</v>
      </c>
      <c r="G310" s="32">
        <v>0</v>
      </c>
      <c r="H310" s="32">
        <v>0</v>
      </c>
      <c r="I310" s="32">
        <v>0</v>
      </c>
      <c r="J310" s="37">
        <v>99.94</v>
      </c>
      <c r="K310" s="32">
        <v>3018235</v>
      </c>
      <c r="L310" s="32" t="s">
        <v>2462</v>
      </c>
      <c r="M310" s="32">
        <v>1912</v>
      </c>
      <c r="N310" s="32" t="s">
        <v>2463</v>
      </c>
      <c r="O310" s="32" t="s">
        <v>48</v>
      </c>
      <c r="P310" s="32" t="s">
        <v>49</v>
      </c>
      <c r="Q310" s="32" t="s">
        <v>40</v>
      </c>
      <c r="R310" s="32" t="s">
        <v>50</v>
      </c>
      <c r="S310" s="54" t="s">
        <v>756</v>
      </c>
      <c r="T310" s="32">
        <v>8228</v>
      </c>
      <c r="U310" s="34">
        <v>45026</v>
      </c>
      <c r="V310" s="34">
        <v>45023</v>
      </c>
      <c r="W310" s="32" t="s">
        <v>79</v>
      </c>
      <c r="X310" s="32" t="s">
        <v>52</v>
      </c>
      <c r="Y310" s="32" t="s">
        <v>53</v>
      </c>
      <c r="Z310" s="34">
        <v>44479</v>
      </c>
      <c r="AA310" s="34">
        <v>44479</v>
      </c>
      <c r="AB310" s="32" t="s">
        <v>52</v>
      </c>
      <c r="AC310" s="32" t="s">
        <v>44</v>
      </c>
      <c r="AD310" s="32" t="s">
        <v>2464</v>
      </c>
      <c r="AE310" s="32">
        <v>42</v>
      </c>
      <c r="AF310" s="32" t="s">
        <v>2465</v>
      </c>
      <c r="AG310" s="32" t="s">
        <v>45</v>
      </c>
      <c r="AH310" s="38" t="s">
        <v>46</v>
      </c>
      <c r="AI310" s="33">
        <v>1</v>
      </c>
      <c r="AJ310" s="35">
        <v>80.569999999999993</v>
      </c>
      <c r="AK310" s="35">
        <v>82.6</v>
      </c>
      <c r="AL310" s="35">
        <v>36.61</v>
      </c>
      <c r="AM310" s="15"/>
      <c r="AN310" s="19"/>
      <c r="AP310" s="14">
        <f t="shared" si="4"/>
        <v>1.4904109589041097</v>
      </c>
    </row>
    <row r="311" spans="1:60" x14ac:dyDescent="0.25">
      <c r="A311" s="32">
        <v>2020</v>
      </c>
      <c r="B311" s="32">
        <v>1</v>
      </c>
      <c r="C311" s="36">
        <v>35.47</v>
      </c>
      <c r="D311" s="36">
        <v>64.47</v>
      </c>
      <c r="E311" s="36">
        <v>18.420000000000002</v>
      </c>
      <c r="F311" s="32">
        <v>0</v>
      </c>
      <c r="G311" s="32">
        <v>0</v>
      </c>
      <c r="H311" s="32">
        <v>0</v>
      </c>
      <c r="I311" s="32">
        <v>0</v>
      </c>
      <c r="J311" s="37">
        <v>99.94</v>
      </c>
      <c r="K311" s="32">
        <v>10868322</v>
      </c>
      <c r="L311" s="32" t="s">
        <v>1373</v>
      </c>
      <c r="M311" s="32">
        <v>4402</v>
      </c>
      <c r="N311" s="32" t="s">
        <v>1374</v>
      </c>
      <c r="O311" s="32" t="s">
        <v>48</v>
      </c>
      <c r="P311" s="32" t="s">
        <v>49</v>
      </c>
      <c r="Q311" s="32" t="s">
        <v>40</v>
      </c>
      <c r="R311" s="32" t="s">
        <v>50</v>
      </c>
      <c r="S311" s="54" t="s">
        <v>756</v>
      </c>
      <c r="T311" s="32">
        <v>28358</v>
      </c>
      <c r="U311" s="34">
        <v>45005</v>
      </c>
      <c r="V311" s="34">
        <v>44998</v>
      </c>
      <c r="W311" s="32" t="s">
        <v>99</v>
      </c>
      <c r="X311" s="32" t="s">
        <v>52</v>
      </c>
      <c r="Y311" s="32" t="s">
        <v>53</v>
      </c>
      <c r="Z311" s="34">
        <v>43970</v>
      </c>
      <c r="AA311" s="34">
        <v>44012</v>
      </c>
      <c r="AB311" s="32" t="s">
        <v>52</v>
      </c>
      <c r="AC311" s="32" t="s">
        <v>44</v>
      </c>
      <c r="AD311" s="32" t="s">
        <v>1375</v>
      </c>
      <c r="AE311" s="32">
        <v>42</v>
      </c>
      <c r="AF311" s="32" t="s">
        <v>1376</v>
      </c>
      <c r="AG311" s="32" t="s">
        <v>45</v>
      </c>
      <c r="AH311" s="38" t="s">
        <v>46</v>
      </c>
      <c r="AI311" s="33">
        <v>1</v>
      </c>
      <c r="AJ311" s="35">
        <v>156</v>
      </c>
      <c r="AK311" s="35">
        <v>82.55</v>
      </c>
      <c r="AL311" s="35">
        <v>36.56</v>
      </c>
      <c r="AN311" s="19"/>
      <c r="AO311" s="12"/>
      <c r="AP311" s="14">
        <f t="shared" si="4"/>
        <v>2.7013698630136984</v>
      </c>
      <c r="AQ311" s="12"/>
      <c r="AR311" s="12"/>
      <c r="AS311" s="12"/>
      <c r="AT311" s="12"/>
      <c r="AU311" s="12"/>
      <c r="AV311" s="12"/>
      <c r="AW311" s="12"/>
      <c r="AX311" s="12"/>
      <c r="AY311" s="12"/>
      <c r="AZ311" s="12"/>
      <c r="BA311" s="12"/>
      <c r="BB311" s="12"/>
      <c r="BC311" s="12"/>
      <c r="BD311" s="12"/>
      <c r="BE311" s="12"/>
      <c r="BF311" s="12"/>
      <c r="BG311" s="12"/>
      <c r="BH311" s="12"/>
    </row>
    <row r="312" spans="1:60" s="12" customFormat="1" x14ac:dyDescent="0.25">
      <c r="A312" s="32">
        <v>2020</v>
      </c>
      <c r="B312" s="32">
        <v>0.4</v>
      </c>
      <c r="C312" s="36">
        <v>35.47</v>
      </c>
      <c r="D312" s="36">
        <v>64.47</v>
      </c>
      <c r="E312" s="36">
        <v>18.420000000000002</v>
      </c>
      <c r="F312" s="32">
        <v>0</v>
      </c>
      <c r="G312" s="32">
        <v>0</v>
      </c>
      <c r="H312" s="32">
        <v>0</v>
      </c>
      <c r="I312" s="32">
        <v>0</v>
      </c>
      <c r="J312" s="37">
        <v>99.94</v>
      </c>
      <c r="K312" s="32">
        <v>10832541</v>
      </c>
      <c r="L312" s="32" t="s">
        <v>1314</v>
      </c>
      <c r="M312" s="32">
        <v>4402</v>
      </c>
      <c r="N312" s="32" t="s">
        <v>1315</v>
      </c>
      <c r="O312" s="32" t="s">
        <v>48</v>
      </c>
      <c r="P312" s="32" t="s">
        <v>49</v>
      </c>
      <c r="Q312" s="32" t="s">
        <v>40</v>
      </c>
      <c r="R312" s="32" t="s">
        <v>50</v>
      </c>
      <c r="S312" s="54" t="s">
        <v>913</v>
      </c>
      <c r="T312" s="32">
        <v>15796</v>
      </c>
      <c r="U312" s="34">
        <v>45000</v>
      </c>
      <c r="V312" s="34">
        <v>44999</v>
      </c>
      <c r="W312" s="32" t="s">
        <v>99</v>
      </c>
      <c r="X312" s="32" t="s">
        <v>52</v>
      </c>
      <c r="Y312" s="32" t="s">
        <v>53</v>
      </c>
      <c r="Z312" s="34">
        <v>44037</v>
      </c>
      <c r="AA312" s="34">
        <v>44069</v>
      </c>
      <c r="AB312" s="32" t="s">
        <v>52</v>
      </c>
      <c r="AC312" s="32" t="s">
        <v>44</v>
      </c>
      <c r="AD312" s="32" t="s">
        <v>1316</v>
      </c>
      <c r="AE312" s="32">
        <v>42</v>
      </c>
      <c r="AF312" s="32" t="s">
        <v>1317</v>
      </c>
      <c r="AG312" s="32" t="s">
        <v>45</v>
      </c>
      <c r="AH312" s="38" t="s">
        <v>46</v>
      </c>
      <c r="AI312" s="33">
        <v>1</v>
      </c>
      <c r="AJ312" s="35">
        <v>62.4</v>
      </c>
      <c r="AK312" s="35">
        <v>82.55</v>
      </c>
      <c r="AL312" s="35">
        <v>36.56</v>
      </c>
      <c r="AM312" s="15"/>
      <c r="AN312" s="18"/>
      <c r="AO312"/>
      <c r="AP312" s="14">
        <f t="shared" si="4"/>
        <v>2.547945205479452</v>
      </c>
      <c r="AQ312"/>
      <c r="AR312"/>
      <c r="AS312"/>
      <c r="AT312"/>
      <c r="AU312"/>
      <c r="AV312"/>
      <c r="AW312"/>
      <c r="AX312"/>
      <c r="AY312"/>
      <c r="AZ312"/>
      <c r="BA312"/>
      <c r="BB312"/>
      <c r="BC312"/>
      <c r="BD312"/>
      <c r="BE312"/>
      <c r="BF312"/>
      <c r="BG312"/>
      <c r="BH312"/>
    </row>
    <row r="313" spans="1:60" s="12" customFormat="1" x14ac:dyDescent="0.25">
      <c r="A313" s="32">
        <v>2020</v>
      </c>
      <c r="B313" s="32">
        <v>0.7</v>
      </c>
      <c r="C313" s="36">
        <v>35.47</v>
      </c>
      <c r="D313" s="36">
        <v>64.47</v>
      </c>
      <c r="E313" s="36">
        <v>18.420000000000002</v>
      </c>
      <c r="F313" s="32">
        <v>0</v>
      </c>
      <c r="G313" s="32">
        <v>0</v>
      </c>
      <c r="H313" s="32">
        <v>0</v>
      </c>
      <c r="I313" s="32">
        <v>0</v>
      </c>
      <c r="J313" s="37">
        <v>99.94</v>
      </c>
      <c r="K313" s="32">
        <v>11176610</v>
      </c>
      <c r="L313" s="32" t="s">
        <v>934</v>
      </c>
      <c r="M313" s="32">
        <v>315</v>
      </c>
      <c r="N313" s="32">
        <v>61360701</v>
      </c>
      <c r="O313" s="32" t="s">
        <v>258</v>
      </c>
      <c r="P313" s="32" t="s">
        <v>49</v>
      </c>
      <c r="Q313" s="32" t="s">
        <v>40</v>
      </c>
      <c r="R313" s="32" t="s">
        <v>105</v>
      </c>
      <c r="S313" s="54" t="s">
        <v>560</v>
      </c>
      <c r="T313" s="32">
        <v>32119</v>
      </c>
      <c r="U313" s="34">
        <v>45043</v>
      </c>
      <c r="V313" s="34">
        <v>45014</v>
      </c>
      <c r="W313" s="32" t="s">
        <v>102</v>
      </c>
      <c r="X313" s="32" t="s">
        <v>52</v>
      </c>
      <c r="Y313" s="32" t="s">
        <v>53</v>
      </c>
      <c r="Z313" s="34">
        <v>43720</v>
      </c>
      <c r="AA313" s="34">
        <v>44043</v>
      </c>
      <c r="AB313" s="32" t="s">
        <v>52</v>
      </c>
      <c r="AC313" s="32" t="s">
        <v>44</v>
      </c>
      <c r="AD313" s="32" t="s">
        <v>935</v>
      </c>
      <c r="AE313" s="32">
        <v>28</v>
      </c>
      <c r="AF313" s="32" t="s">
        <v>936</v>
      </c>
      <c r="AG313" s="32" t="s">
        <v>45</v>
      </c>
      <c r="AH313" s="38" t="s">
        <v>46</v>
      </c>
      <c r="AI313" s="33">
        <v>1</v>
      </c>
      <c r="AJ313" s="35">
        <v>94.5</v>
      </c>
      <c r="AK313" s="35">
        <v>82.46</v>
      </c>
      <c r="AL313" s="35">
        <v>36.47</v>
      </c>
      <c r="AM313" s="15"/>
      <c r="AN313" s="19"/>
      <c r="AO313"/>
      <c r="AP313" s="14">
        <f t="shared" si="4"/>
        <v>2.6602739726027398</v>
      </c>
      <c r="AQ313"/>
      <c r="AR313"/>
      <c r="AS313"/>
      <c r="AT313"/>
      <c r="AU313"/>
      <c r="AV313"/>
      <c r="AW313"/>
      <c r="AX313"/>
      <c r="AY313"/>
      <c r="AZ313"/>
      <c r="BA313"/>
      <c r="BB313"/>
      <c r="BC313"/>
      <c r="BD313"/>
      <c r="BE313"/>
      <c r="BF313"/>
      <c r="BG313"/>
      <c r="BH313"/>
    </row>
    <row r="314" spans="1:60" s="12" customFormat="1" x14ac:dyDescent="0.25">
      <c r="A314" s="32">
        <v>2020</v>
      </c>
      <c r="B314" s="32">
        <v>0.4</v>
      </c>
      <c r="C314" s="36">
        <v>35.47</v>
      </c>
      <c r="D314" s="36">
        <v>64.47</v>
      </c>
      <c r="E314" s="36">
        <v>18.420000000000002</v>
      </c>
      <c r="F314" s="32">
        <v>0</v>
      </c>
      <c r="G314" s="32">
        <v>0</v>
      </c>
      <c r="H314" s="32">
        <v>0</v>
      </c>
      <c r="I314" s="32">
        <v>0</v>
      </c>
      <c r="J314" s="37">
        <v>99.94</v>
      </c>
      <c r="K314" s="32">
        <v>10642678</v>
      </c>
      <c r="L314" s="32" t="s">
        <v>1311</v>
      </c>
      <c r="M314" s="32">
        <v>5432</v>
      </c>
      <c r="N314" s="32">
        <v>2261862</v>
      </c>
      <c r="O314" s="32" t="s">
        <v>48</v>
      </c>
      <c r="P314" s="32" t="s">
        <v>49</v>
      </c>
      <c r="Q314" s="32" t="s">
        <v>40</v>
      </c>
      <c r="R314" s="32" t="s">
        <v>50</v>
      </c>
      <c r="S314" s="54" t="s">
        <v>913</v>
      </c>
      <c r="T314" s="32">
        <v>14801</v>
      </c>
      <c r="U314" s="34">
        <v>44980</v>
      </c>
      <c r="V314" s="34">
        <v>44972</v>
      </c>
      <c r="W314" s="32" t="s">
        <v>79</v>
      </c>
      <c r="X314" s="32" t="s">
        <v>52</v>
      </c>
      <c r="Y314" s="32" t="s">
        <v>53</v>
      </c>
      <c r="Z314" s="34">
        <v>44034</v>
      </c>
      <c r="AA314" s="34">
        <v>44065</v>
      </c>
      <c r="AB314" s="32" t="s">
        <v>52</v>
      </c>
      <c r="AC314" s="32" t="s">
        <v>44</v>
      </c>
      <c r="AD314" s="32" t="s">
        <v>1312</v>
      </c>
      <c r="AE314" s="32">
        <v>42</v>
      </c>
      <c r="AF314" s="32" t="s">
        <v>1313</v>
      </c>
      <c r="AG314" s="32" t="s">
        <v>45</v>
      </c>
      <c r="AH314" s="38" t="s">
        <v>46</v>
      </c>
      <c r="AI314" s="33">
        <v>1</v>
      </c>
      <c r="AJ314" s="35">
        <v>65.63</v>
      </c>
      <c r="AK314" s="35">
        <v>82.41</v>
      </c>
      <c r="AL314" s="35">
        <v>36.42</v>
      </c>
      <c r="AM314" s="15"/>
      <c r="AN314" s="18"/>
      <c r="AO314"/>
      <c r="AP314" s="14">
        <f t="shared" si="4"/>
        <v>2.484931506849315</v>
      </c>
      <c r="AQ314"/>
      <c r="AR314"/>
      <c r="AS314"/>
      <c r="AT314"/>
      <c r="AU314"/>
      <c r="AV314"/>
      <c r="AW314"/>
      <c r="AX314"/>
      <c r="AY314"/>
      <c r="AZ314"/>
      <c r="BA314"/>
      <c r="BB314"/>
      <c r="BC314"/>
      <c r="BD314"/>
      <c r="BE314"/>
      <c r="BF314"/>
      <c r="BG314"/>
      <c r="BH314"/>
    </row>
    <row r="315" spans="1:60" s="12" customFormat="1" x14ac:dyDescent="0.25">
      <c r="A315" s="32">
        <v>2022</v>
      </c>
      <c r="B315" s="32">
        <v>0.4</v>
      </c>
      <c r="C315" s="36">
        <v>35.47</v>
      </c>
      <c r="D315" s="36">
        <v>64.47</v>
      </c>
      <c r="E315" s="36">
        <v>18.420000000000002</v>
      </c>
      <c r="F315" s="32">
        <v>0</v>
      </c>
      <c r="G315" s="32">
        <v>0</v>
      </c>
      <c r="H315" s="32">
        <v>0</v>
      </c>
      <c r="I315" s="32">
        <v>0</v>
      </c>
      <c r="J315" s="37">
        <v>99.94</v>
      </c>
      <c r="K315" s="32">
        <v>2704399</v>
      </c>
      <c r="L315" s="32" t="s">
        <v>597</v>
      </c>
      <c r="M315" s="32">
        <v>7704</v>
      </c>
      <c r="N315" s="32">
        <v>28749904</v>
      </c>
      <c r="O315" s="32" t="s">
        <v>107</v>
      </c>
      <c r="P315" s="32" t="s">
        <v>39</v>
      </c>
      <c r="Q315" s="32" t="s">
        <v>40</v>
      </c>
      <c r="R315" s="32" t="s">
        <v>105</v>
      </c>
      <c r="S315" s="54" t="s">
        <v>193</v>
      </c>
      <c r="T315" s="32">
        <v>3534</v>
      </c>
      <c r="U315" s="34">
        <v>44994</v>
      </c>
      <c r="V315" s="34">
        <v>44978</v>
      </c>
      <c r="W315" s="32" t="s">
        <v>79</v>
      </c>
      <c r="X315" s="32" t="s">
        <v>52</v>
      </c>
      <c r="Y315" s="32" t="s">
        <v>53</v>
      </c>
      <c r="Z315" s="34">
        <v>44663</v>
      </c>
      <c r="AA315" s="34">
        <v>44748</v>
      </c>
      <c r="AB315" s="32" t="s">
        <v>52</v>
      </c>
      <c r="AC315" s="32" t="s">
        <v>44</v>
      </c>
      <c r="AD315" s="32" t="s">
        <v>598</v>
      </c>
      <c r="AE315" s="32" t="s">
        <v>75</v>
      </c>
      <c r="AF315" s="32" t="s">
        <v>599</v>
      </c>
      <c r="AG315" s="32" t="s">
        <v>45</v>
      </c>
      <c r="AH315" s="38">
        <v>1</v>
      </c>
      <c r="AI315" s="33">
        <v>1</v>
      </c>
      <c r="AJ315" s="35">
        <v>69.900000000000006</v>
      </c>
      <c r="AK315" s="35">
        <v>82.37</v>
      </c>
      <c r="AL315" s="35">
        <v>36.380000000000003</v>
      </c>
      <c r="AM315" s="15" t="s">
        <v>2734</v>
      </c>
      <c r="AN315" s="56" t="s">
        <v>2736</v>
      </c>
      <c r="AP315" s="14">
        <f t="shared" si="4"/>
        <v>0.63013698630136983</v>
      </c>
    </row>
    <row r="316" spans="1:60" x14ac:dyDescent="0.25">
      <c r="A316" s="32">
        <v>2020</v>
      </c>
      <c r="B316" s="32">
        <v>0.4</v>
      </c>
      <c r="C316" s="36">
        <v>35.47</v>
      </c>
      <c r="D316" s="36">
        <v>64.47</v>
      </c>
      <c r="E316" s="36">
        <v>18.420000000000002</v>
      </c>
      <c r="F316" s="32">
        <v>0</v>
      </c>
      <c r="G316" s="32">
        <v>0</v>
      </c>
      <c r="H316" s="32">
        <v>0</v>
      </c>
      <c r="I316" s="32">
        <v>0</v>
      </c>
      <c r="J316" s="37">
        <v>99.94</v>
      </c>
      <c r="K316" s="32">
        <v>11156848</v>
      </c>
      <c r="L316" s="32" t="s">
        <v>927</v>
      </c>
      <c r="M316" s="32">
        <v>4275</v>
      </c>
      <c r="N316" s="32" t="s">
        <v>928</v>
      </c>
      <c r="O316" s="32" t="s">
        <v>48</v>
      </c>
      <c r="P316" s="32" t="s">
        <v>49</v>
      </c>
      <c r="Q316" s="32" t="s">
        <v>40</v>
      </c>
      <c r="R316" s="32" t="s">
        <v>50</v>
      </c>
      <c r="S316" s="54" t="s">
        <v>560</v>
      </c>
      <c r="T316" s="32">
        <v>32754</v>
      </c>
      <c r="U316" s="34">
        <v>45041</v>
      </c>
      <c r="V316" s="34">
        <v>45040</v>
      </c>
      <c r="W316" s="32" t="s">
        <v>61</v>
      </c>
      <c r="X316" s="32" t="s">
        <v>52</v>
      </c>
      <c r="Y316" s="32" t="s">
        <v>53</v>
      </c>
      <c r="Z316" s="34">
        <v>43868</v>
      </c>
      <c r="AA316" s="34">
        <v>44193</v>
      </c>
      <c r="AB316" s="32" t="s">
        <v>52</v>
      </c>
      <c r="AC316" s="32" t="s">
        <v>44</v>
      </c>
      <c r="AD316" s="32" t="s">
        <v>929</v>
      </c>
      <c r="AE316" s="32">
        <v>42</v>
      </c>
      <c r="AF316" s="32" t="s">
        <v>930</v>
      </c>
      <c r="AG316" s="32" t="s">
        <v>45</v>
      </c>
      <c r="AH316" s="38" t="s">
        <v>46</v>
      </c>
      <c r="AI316" s="33">
        <v>1</v>
      </c>
      <c r="AJ316" s="35">
        <v>57.7</v>
      </c>
      <c r="AK316" s="35">
        <v>82.32</v>
      </c>
      <c r="AL316" s="35">
        <v>36.33</v>
      </c>
      <c r="AN316" s="19"/>
      <c r="AP316" s="14">
        <f t="shared" si="4"/>
        <v>2.3205479452054796</v>
      </c>
    </row>
    <row r="317" spans="1:60" x14ac:dyDescent="0.25">
      <c r="A317" s="32">
        <v>2020</v>
      </c>
      <c r="B317" s="32">
        <v>0.7</v>
      </c>
      <c r="C317" s="36">
        <v>35.47</v>
      </c>
      <c r="D317" s="36">
        <v>64.47</v>
      </c>
      <c r="E317" s="36">
        <v>18.420000000000002</v>
      </c>
      <c r="F317" s="32">
        <v>0</v>
      </c>
      <c r="G317" s="32">
        <v>0</v>
      </c>
      <c r="H317" s="32">
        <v>0</v>
      </c>
      <c r="I317" s="32">
        <v>0</v>
      </c>
      <c r="J317" s="37">
        <v>99.94</v>
      </c>
      <c r="K317" s="32">
        <v>10713684</v>
      </c>
      <c r="L317" s="32" t="s">
        <v>1046</v>
      </c>
      <c r="M317" s="32">
        <v>6365</v>
      </c>
      <c r="N317" s="32" t="s">
        <v>1047</v>
      </c>
      <c r="O317" s="32" t="s">
        <v>48</v>
      </c>
      <c r="P317" s="32" t="s">
        <v>49</v>
      </c>
      <c r="Q317" s="32" t="s">
        <v>40</v>
      </c>
      <c r="R317" s="32" t="s">
        <v>50</v>
      </c>
      <c r="S317" s="54" t="s">
        <v>756</v>
      </c>
      <c r="T317" s="32">
        <v>6668</v>
      </c>
      <c r="U317" s="34">
        <v>44987</v>
      </c>
      <c r="V317" s="34">
        <v>44981</v>
      </c>
      <c r="W317" s="32" t="s">
        <v>121</v>
      </c>
      <c r="X317" s="32" t="s">
        <v>52</v>
      </c>
      <c r="Y317" s="32" t="s">
        <v>53</v>
      </c>
      <c r="Z317" s="34">
        <v>44055</v>
      </c>
      <c r="AA317" s="34">
        <v>44070</v>
      </c>
      <c r="AB317" s="32" t="s">
        <v>52</v>
      </c>
      <c r="AC317" s="32" t="s">
        <v>44</v>
      </c>
      <c r="AD317" s="32" t="s">
        <v>1048</v>
      </c>
      <c r="AE317" s="32">
        <v>42</v>
      </c>
      <c r="AF317" s="32" t="s">
        <v>1049</v>
      </c>
      <c r="AG317" s="32" t="s">
        <v>45</v>
      </c>
      <c r="AH317" s="38" t="s">
        <v>46</v>
      </c>
      <c r="AI317" s="33">
        <v>1</v>
      </c>
      <c r="AJ317" s="35">
        <v>100.11</v>
      </c>
      <c r="AK317" s="35">
        <v>82.28</v>
      </c>
      <c r="AL317" s="35">
        <v>36.29</v>
      </c>
      <c r="AN317" s="19"/>
      <c r="AP317" s="14">
        <f t="shared" si="4"/>
        <v>2.495890410958904</v>
      </c>
    </row>
    <row r="318" spans="1:60" x14ac:dyDescent="0.25">
      <c r="A318" s="32">
        <v>2021</v>
      </c>
      <c r="B318" s="32">
        <v>0.9</v>
      </c>
      <c r="C318" s="36">
        <v>35.47</v>
      </c>
      <c r="D318" s="36">
        <v>64.47</v>
      </c>
      <c r="E318" s="36">
        <v>18.420000000000002</v>
      </c>
      <c r="F318" s="32">
        <v>0</v>
      </c>
      <c r="G318" s="32">
        <v>0</v>
      </c>
      <c r="H318" s="32">
        <v>0</v>
      </c>
      <c r="I318" s="32">
        <v>0</v>
      </c>
      <c r="J318" s="37">
        <v>99.94</v>
      </c>
      <c r="K318" s="32">
        <v>7052168</v>
      </c>
      <c r="L318" s="32" t="s">
        <v>199</v>
      </c>
      <c r="M318" s="32">
        <v>8387</v>
      </c>
      <c r="N318" s="32" t="s">
        <v>200</v>
      </c>
      <c r="O318" s="32" t="s">
        <v>107</v>
      </c>
      <c r="P318" s="32" t="s">
        <v>39</v>
      </c>
      <c r="Q318" s="32" t="s">
        <v>40</v>
      </c>
      <c r="R318" s="32" t="s">
        <v>105</v>
      </c>
      <c r="S318" s="54" t="s">
        <v>193</v>
      </c>
      <c r="T318" s="32">
        <v>30987</v>
      </c>
      <c r="U318" s="34">
        <v>44960</v>
      </c>
      <c r="V318" s="34">
        <v>44949</v>
      </c>
      <c r="W318" s="32" t="s">
        <v>79</v>
      </c>
      <c r="X318" s="32" t="s">
        <v>52</v>
      </c>
      <c r="Y318" s="32" t="s">
        <v>53</v>
      </c>
      <c r="Z318" s="34">
        <v>44286</v>
      </c>
      <c r="AA318" s="34">
        <v>44314</v>
      </c>
      <c r="AB318" s="32" t="s">
        <v>52</v>
      </c>
      <c r="AC318" s="32" t="s">
        <v>44</v>
      </c>
      <c r="AD318" s="32" t="s">
        <v>201</v>
      </c>
      <c r="AE318" s="32">
        <v>42</v>
      </c>
      <c r="AF318" s="32" t="s">
        <v>202</v>
      </c>
      <c r="AG318" s="32" t="s">
        <v>45</v>
      </c>
      <c r="AH318" s="38" t="s">
        <v>46</v>
      </c>
      <c r="AI318" s="33">
        <v>1</v>
      </c>
      <c r="AJ318" s="35">
        <v>163.80000000000001</v>
      </c>
      <c r="AK318" s="35">
        <v>82.28</v>
      </c>
      <c r="AL318" s="35">
        <v>36.29</v>
      </c>
      <c r="AM318" s="15" t="s">
        <v>2734</v>
      </c>
      <c r="AN318" s="56" t="s">
        <v>2736</v>
      </c>
      <c r="AP318" s="14">
        <f t="shared" si="4"/>
        <v>1.7397260273972603</v>
      </c>
    </row>
    <row r="319" spans="1:60" x14ac:dyDescent="0.25">
      <c r="A319" s="32">
        <v>2022</v>
      </c>
      <c r="B319" s="32">
        <v>0.5</v>
      </c>
      <c r="C319" s="36">
        <v>35.47</v>
      </c>
      <c r="D319" s="36">
        <v>64.47</v>
      </c>
      <c r="E319" s="36">
        <v>18.420000000000002</v>
      </c>
      <c r="F319" s="32">
        <v>0</v>
      </c>
      <c r="G319" s="32">
        <v>0</v>
      </c>
      <c r="H319" s="32">
        <v>0</v>
      </c>
      <c r="I319" s="32">
        <v>0</v>
      </c>
      <c r="J319" s="37">
        <v>99.94</v>
      </c>
      <c r="K319" s="32">
        <v>2746159</v>
      </c>
      <c r="L319" s="32" t="s">
        <v>2212</v>
      </c>
      <c r="M319" s="32">
        <v>9669</v>
      </c>
      <c r="N319" s="32" t="s">
        <v>2213</v>
      </c>
      <c r="O319" s="32" t="s">
        <v>48</v>
      </c>
      <c r="P319" s="32" t="s">
        <v>49</v>
      </c>
      <c r="Q319" s="32" t="s">
        <v>40</v>
      </c>
      <c r="R319" s="32" t="s">
        <v>50</v>
      </c>
      <c r="S319" s="54" t="s">
        <v>756</v>
      </c>
      <c r="T319" s="32">
        <v>32857</v>
      </c>
      <c r="U319" s="34">
        <v>44998</v>
      </c>
      <c r="V319" s="34">
        <v>44986</v>
      </c>
      <c r="W319" s="32" t="s">
        <v>108</v>
      </c>
      <c r="X319" s="32" t="s">
        <v>52</v>
      </c>
      <c r="Y319" s="32" t="s">
        <v>53</v>
      </c>
      <c r="Z319" s="34">
        <v>44537</v>
      </c>
      <c r="AA319" s="34">
        <v>44574</v>
      </c>
      <c r="AB319" s="32" t="s">
        <v>52</v>
      </c>
      <c r="AC319" s="32" t="s">
        <v>44</v>
      </c>
      <c r="AD319" s="32" t="s">
        <v>2214</v>
      </c>
      <c r="AE319" s="32">
        <v>42</v>
      </c>
      <c r="AF319" s="32" t="s">
        <v>2215</v>
      </c>
      <c r="AG319" s="32" t="s">
        <v>45</v>
      </c>
      <c r="AH319" s="38" t="s">
        <v>46</v>
      </c>
      <c r="AI319" s="33">
        <v>1</v>
      </c>
      <c r="AJ319" s="35">
        <v>57.17</v>
      </c>
      <c r="AK319" s="35">
        <v>82.28</v>
      </c>
      <c r="AL319" s="35">
        <v>36.29</v>
      </c>
      <c r="AN319" s="19"/>
      <c r="AP319" s="14">
        <f t="shared" si="4"/>
        <v>1.1287671232876713</v>
      </c>
    </row>
    <row r="320" spans="1:60" x14ac:dyDescent="0.25">
      <c r="A320" s="32">
        <v>2022</v>
      </c>
      <c r="B320" s="32">
        <v>0.6</v>
      </c>
      <c r="C320" s="36">
        <v>35.47</v>
      </c>
      <c r="D320" s="36">
        <v>64.47</v>
      </c>
      <c r="E320" s="36">
        <v>18.420000000000002</v>
      </c>
      <c r="F320" s="32">
        <v>0</v>
      </c>
      <c r="G320" s="32">
        <v>0</v>
      </c>
      <c r="H320" s="32">
        <v>0</v>
      </c>
      <c r="I320" s="32">
        <v>0</v>
      </c>
      <c r="J320" s="37">
        <v>99.94</v>
      </c>
      <c r="K320" s="32">
        <v>2929256</v>
      </c>
      <c r="L320" s="32" t="s">
        <v>2127</v>
      </c>
      <c r="M320" s="32">
        <v>8387</v>
      </c>
      <c r="N320" s="32" t="s">
        <v>2128</v>
      </c>
      <c r="O320" s="32" t="s">
        <v>107</v>
      </c>
      <c r="P320" s="32" t="s">
        <v>39</v>
      </c>
      <c r="Q320" s="32" t="s">
        <v>40</v>
      </c>
      <c r="R320" s="32" t="s">
        <v>105</v>
      </c>
      <c r="S320" s="54" t="s">
        <v>750</v>
      </c>
      <c r="T320" s="32">
        <v>4988</v>
      </c>
      <c r="U320" s="34">
        <v>45015</v>
      </c>
      <c r="V320" s="34">
        <v>45005</v>
      </c>
      <c r="W320" s="32" t="s">
        <v>79</v>
      </c>
      <c r="X320" s="32" t="s">
        <v>52</v>
      </c>
      <c r="Y320" s="32" t="s">
        <v>53</v>
      </c>
      <c r="Z320" s="34">
        <v>44761</v>
      </c>
      <c r="AA320" s="34">
        <v>44869</v>
      </c>
      <c r="AB320" s="32" t="s">
        <v>52</v>
      </c>
      <c r="AC320" s="32" t="s">
        <v>44</v>
      </c>
      <c r="AD320" s="32" t="s">
        <v>2129</v>
      </c>
      <c r="AE320" s="32">
        <v>42</v>
      </c>
      <c r="AF320" s="32" t="s">
        <v>2130</v>
      </c>
      <c r="AG320" s="32" t="s">
        <v>45</v>
      </c>
      <c r="AH320" s="38">
        <v>1</v>
      </c>
      <c r="AI320" s="33">
        <v>1</v>
      </c>
      <c r="AJ320" s="35">
        <v>109.2</v>
      </c>
      <c r="AK320" s="35">
        <v>82.28</v>
      </c>
      <c r="AL320" s="35">
        <v>36.29</v>
      </c>
      <c r="AN320" s="19"/>
      <c r="AP320" s="14">
        <f t="shared" si="4"/>
        <v>0.37260273972602742</v>
      </c>
    </row>
    <row r="321" spans="1:60" x14ac:dyDescent="0.25">
      <c r="A321" s="32">
        <v>2022</v>
      </c>
      <c r="B321" s="32">
        <v>0.9</v>
      </c>
      <c r="C321" s="36">
        <v>35.47</v>
      </c>
      <c r="D321" s="36">
        <v>64.47</v>
      </c>
      <c r="E321" s="36">
        <v>18.420000000000002</v>
      </c>
      <c r="F321" s="32">
        <v>12.93</v>
      </c>
      <c r="G321" s="32">
        <v>0</v>
      </c>
      <c r="H321" s="32">
        <v>0</v>
      </c>
      <c r="I321" s="32">
        <v>0</v>
      </c>
      <c r="J321" s="37">
        <v>99.94</v>
      </c>
      <c r="K321" s="32">
        <v>2580397</v>
      </c>
      <c r="L321" s="32" t="s">
        <v>2314</v>
      </c>
      <c r="M321" s="32">
        <v>8413</v>
      </c>
      <c r="N321" s="32">
        <v>1767005</v>
      </c>
      <c r="O321" s="32" t="s">
        <v>48</v>
      </c>
      <c r="P321" s="32" t="s">
        <v>49</v>
      </c>
      <c r="Q321" s="32" t="s">
        <v>40</v>
      </c>
      <c r="R321" s="32" t="s">
        <v>50</v>
      </c>
      <c r="S321" s="54" t="s">
        <v>756</v>
      </c>
      <c r="T321" s="32">
        <v>23142</v>
      </c>
      <c r="U321" s="34">
        <v>44984</v>
      </c>
      <c r="V321" s="34">
        <v>44953</v>
      </c>
      <c r="W321" s="32" t="s">
        <v>161</v>
      </c>
      <c r="X321" s="32" t="s">
        <v>52</v>
      </c>
      <c r="Y321" s="32" t="s">
        <v>53</v>
      </c>
      <c r="Z321" s="34">
        <v>44439</v>
      </c>
      <c r="AA321" s="34">
        <v>44462</v>
      </c>
      <c r="AB321" s="32" t="s">
        <v>52</v>
      </c>
      <c r="AC321" s="32" t="s">
        <v>44</v>
      </c>
      <c r="AD321" s="32" t="s">
        <v>2315</v>
      </c>
      <c r="AE321" s="32">
        <v>42</v>
      </c>
      <c r="AF321" s="32" t="s">
        <v>2316</v>
      </c>
      <c r="AG321" s="32" t="s">
        <v>45</v>
      </c>
      <c r="AH321" s="38" t="s">
        <v>46</v>
      </c>
      <c r="AI321" s="33">
        <v>1</v>
      </c>
      <c r="AJ321" s="35">
        <v>123.83</v>
      </c>
      <c r="AK321" s="35">
        <v>82.23</v>
      </c>
      <c r="AL321" s="35">
        <v>36.24</v>
      </c>
      <c r="AN321" s="19"/>
      <c r="AP321" s="14">
        <f t="shared" si="4"/>
        <v>1.3452054794520547</v>
      </c>
    </row>
    <row r="322" spans="1:60" x14ac:dyDescent="0.25">
      <c r="A322" s="32">
        <v>2022</v>
      </c>
      <c r="B322" s="32">
        <v>0.8</v>
      </c>
      <c r="C322" s="36">
        <v>35.47</v>
      </c>
      <c r="D322" s="36">
        <v>64.47</v>
      </c>
      <c r="E322" s="36">
        <v>18.420000000000002</v>
      </c>
      <c r="F322" s="32">
        <v>7.15</v>
      </c>
      <c r="G322" s="32">
        <v>0</v>
      </c>
      <c r="H322" s="32">
        <v>0</v>
      </c>
      <c r="I322" s="32">
        <v>0</v>
      </c>
      <c r="J322" s="37">
        <v>99.94</v>
      </c>
      <c r="K322" s="32">
        <v>2602778</v>
      </c>
      <c r="L322" s="32" t="s">
        <v>594</v>
      </c>
      <c r="M322" s="32">
        <v>8413</v>
      </c>
      <c r="N322" s="32">
        <v>1890903</v>
      </c>
      <c r="O322" s="32" t="s">
        <v>107</v>
      </c>
      <c r="P322" s="32" t="s">
        <v>39</v>
      </c>
      <c r="Q322" s="32" t="s">
        <v>40</v>
      </c>
      <c r="R322" s="32" t="s">
        <v>105</v>
      </c>
      <c r="S322" s="54" t="s">
        <v>196</v>
      </c>
      <c r="T322" s="32">
        <v>9310</v>
      </c>
      <c r="U322" s="34">
        <v>44985</v>
      </c>
      <c r="V322" s="34">
        <v>44979</v>
      </c>
      <c r="W322" s="32" t="s">
        <v>161</v>
      </c>
      <c r="X322" s="32" t="s">
        <v>52</v>
      </c>
      <c r="Y322" s="32" t="s">
        <v>53</v>
      </c>
      <c r="Z322" s="34">
        <v>44662</v>
      </c>
      <c r="AA322" s="34">
        <v>44707</v>
      </c>
      <c r="AB322" s="32" t="s">
        <v>52</v>
      </c>
      <c r="AC322" s="32" t="s">
        <v>44</v>
      </c>
      <c r="AD322" s="32" t="s">
        <v>595</v>
      </c>
      <c r="AE322" s="32">
        <v>42</v>
      </c>
      <c r="AF322" s="32" t="s">
        <v>596</v>
      </c>
      <c r="AG322" s="32" t="s">
        <v>45</v>
      </c>
      <c r="AH322" s="38">
        <v>1</v>
      </c>
      <c r="AI322" s="33">
        <v>1</v>
      </c>
      <c r="AJ322" s="35">
        <v>110.07</v>
      </c>
      <c r="AK322" s="35">
        <v>82.23</v>
      </c>
      <c r="AL322" s="35">
        <v>36.24</v>
      </c>
      <c r="AM322" s="15" t="s">
        <v>2734</v>
      </c>
      <c r="AN322" s="56" t="s">
        <v>2736</v>
      </c>
      <c r="AP322" s="14">
        <f t="shared" ref="AP322:AP385" si="5">SUM(V322-AA322)/365</f>
        <v>0.74520547945205484</v>
      </c>
    </row>
    <row r="323" spans="1:60" x14ac:dyDescent="0.25">
      <c r="A323" s="32">
        <v>2021</v>
      </c>
      <c r="B323" s="32">
        <v>0.4</v>
      </c>
      <c r="C323" s="36">
        <v>35.47</v>
      </c>
      <c r="D323" s="36">
        <v>64.47</v>
      </c>
      <c r="E323" s="36">
        <v>18.420000000000002</v>
      </c>
      <c r="F323" s="32">
        <v>0</v>
      </c>
      <c r="G323" s="32">
        <v>0</v>
      </c>
      <c r="H323" s="32">
        <v>0</v>
      </c>
      <c r="I323" s="32">
        <v>0</v>
      </c>
      <c r="J323" s="37">
        <v>99.94</v>
      </c>
      <c r="K323" s="32">
        <v>7970009</v>
      </c>
      <c r="L323" s="32" t="s">
        <v>423</v>
      </c>
      <c r="M323" s="32">
        <v>6737</v>
      </c>
      <c r="N323" s="32" t="s">
        <v>424</v>
      </c>
      <c r="O323" s="32" t="s">
        <v>107</v>
      </c>
      <c r="P323" s="32" t="s">
        <v>39</v>
      </c>
      <c r="Q323" s="32" t="s">
        <v>40</v>
      </c>
      <c r="R323" s="32" t="s">
        <v>105</v>
      </c>
      <c r="S323" s="54" t="s">
        <v>196</v>
      </c>
      <c r="T323" s="32">
        <v>25143</v>
      </c>
      <c r="U323" s="34">
        <v>45044</v>
      </c>
      <c r="V323" s="34">
        <v>45043</v>
      </c>
      <c r="W323" s="32" t="s">
        <v>121</v>
      </c>
      <c r="X323" s="32" t="s">
        <v>52</v>
      </c>
      <c r="Y323" s="32" t="s">
        <v>53</v>
      </c>
      <c r="Z323" s="34">
        <v>44167</v>
      </c>
      <c r="AA323" s="34">
        <v>44204</v>
      </c>
      <c r="AB323" s="32" t="s">
        <v>52</v>
      </c>
      <c r="AC323" s="32" t="s">
        <v>44</v>
      </c>
      <c r="AD323" s="32" t="s">
        <v>425</v>
      </c>
      <c r="AE323" s="32">
        <v>42</v>
      </c>
      <c r="AF323" s="32" t="s">
        <v>426</v>
      </c>
      <c r="AG323" s="32" t="s">
        <v>45</v>
      </c>
      <c r="AH323" s="38" t="s">
        <v>46</v>
      </c>
      <c r="AI323" s="33">
        <v>1</v>
      </c>
      <c r="AJ323" s="35">
        <v>43.38</v>
      </c>
      <c r="AK323" s="35">
        <v>82.09</v>
      </c>
      <c r="AL323" s="35">
        <v>36.1</v>
      </c>
      <c r="AM323" s="15" t="s">
        <v>2734</v>
      </c>
      <c r="AN323" s="56" t="s">
        <v>2736</v>
      </c>
      <c r="AP323" s="14">
        <f t="shared" si="5"/>
        <v>2.2986301369863016</v>
      </c>
    </row>
    <row r="324" spans="1:60" x14ac:dyDescent="0.25">
      <c r="A324" s="32">
        <v>2020</v>
      </c>
      <c r="B324" s="32">
        <v>0.5</v>
      </c>
      <c r="C324" s="36">
        <v>35.47</v>
      </c>
      <c r="D324" s="36">
        <v>64.47</v>
      </c>
      <c r="E324" s="36">
        <v>18.420000000000002</v>
      </c>
      <c r="F324" s="32">
        <v>0</v>
      </c>
      <c r="G324" s="32">
        <v>0</v>
      </c>
      <c r="H324" s="32">
        <v>0</v>
      </c>
      <c r="I324" s="32">
        <v>0</v>
      </c>
      <c r="J324" s="37">
        <v>99.94</v>
      </c>
      <c r="K324" s="32">
        <v>10464212</v>
      </c>
      <c r="L324" s="32" t="s">
        <v>1041</v>
      </c>
      <c r="M324" s="32">
        <v>5677</v>
      </c>
      <c r="N324" s="32">
        <v>74629501</v>
      </c>
      <c r="O324" s="32" t="s">
        <v>981</v>
      </c>
      <c r="P324" s="32" t="s">
        <v>643</v>
      </c>
      <c r="Q324" s="32" t="s">
        <v>40</v>
      </c>
      <c r="R324" s="32" t="s">
        <v>982</v>
      </c>
      <c r="S324" s="54" t="s">
        <v>756</v>
      </c>
      <c r="T324" s="32">
        <v>28345</v>
      </c>
      <c r="U324" s="34">
        <v>44959</v>
      </c>
      <c r="V324" s="34">
        <v>44959</v>
      </c>
      <c r="W324" s="32" t="s">
        <v>86</v>
      </c>
      <c r="X324" s="32" t="s">
        <v>52</v>
      </c>
      <c r="Y324" s="32" t="s">
        <v>53</v>
      </c>
      <c r="Z324" s="34">
        <v>44098</v>
      </c>
      <c r="AA324" s="34">
        <v>44144</v>
      </c>
      <c r="AB324" s="32" t="s">
        <v>52</v>
      </c>
      <c r="AC324" s="32" t="s">
        <v>44</v>
      </c>
      <c r="AD324" s="32" t="s">
        <v>1042</v>
      </c>
      <c r="AE324" s="32">
        <v>42</v>
      </c>
      <c r="AF324" s="32" t="s">
        <v>1043</v>
      </c>
      <c r="AG324" s="32" t="s">
        <v>45</v>
      </c>
      <c r="AH324" s="38" t="s">
        <v>46</v>
      </c>
      <c r="AI324" s="33">
        <v>1</v>
      </c>
      <c r="AJ324" s="35">
        <v>60.18</v>
      </c>
      <c r="AK324" s="35">
        <v>82.09</v>
      </c>
      <c r="AL324" s="35">
        <v>36.1</v>
      </c>
      <c r="AN324" s="19"/>
      <c r="AP324" s="14">
        <f t="shared" si="5"/>
        <v>2.2328767123287672</v>
      </c>
    </row>
    <row r="325" spans="1:60" x14ac:dyDescent="0.25">
      <c r="A325" s="32">
        <v>2020</v>
      </c>
      <c r="B325" s="32">
        <v>0.7</v>
      </c>
      <c r="C325" s="36">
        <v>35.47</v>
      </c>
      <c r="D325" s="36">
        <v>64.47</v>
      </c>
      <c r="E325" s="36">
        <v>18.420000000000002</v>
      </c>
      <c r="F325" s="32">
        <v>0</v>
      </c>
      <c r="G325" s="32">
        <v>0</v>
      </c>
      <c r="H325" s="32">
        <v>0</v>
      </c>
      <c r="I325" s="32">
        <v>0</v>
      </c>
      <c r="J325" s="37">
        <v>99.94</v>
      </c>
      <c r="K325" s="32">
        <v>10964132</v>
      </c>
      <c r="L325" s="32" t="s">
        <v>1258</v>
      </c>
      <c r="M325" s="32">
        <v>5947</v>
      </c>
      <c r="N325" s="32" t="s">
        <v>1259</v>
      </c>
      <c r="O325" s="32" t="s">
        <v>981</v>
      </c>
      <c r="P325" s="32" t="s">
        <v>643</v>
      </c>
      <c r="Q325" s="32" t="s">
        <v>40</v>
      </c>
      <c r="R325" s="32" t="s">
        <v>982</v>
      </c>
      <c r="S325" s="54" t="s">
        <v>756</v>
      </c>
      <c r="T325" s="32">
        <v>32361</v>
      </c>
      <c r="U325" s="34">
        <v>45015</v>
      </c>
      <c r="V325" s="34">
        <v>45002</v>
      </c>
      <c r="W325" s="32" t="s">
        <v>1260</v>
      </c>
      <c r="X325" s="32" t="s">
        <v>52</v>
      </c>
      <c r="Y325" s="32" t="s">
        <v>53</v>
      </c>
      <c r="Z325" s="34">
        <v>44115</v>
      </c>
      <c r="AA325" s="34">
        <v>44165</v>
      </c>
      <c r="AB325" s="32" t="s">
        <v>52</v>
      </c>
      <c r="AC325" s="32" t="s">
        <v>44</v>
      </c>
      <c r="AD325" s="32" t="s">
        <v>1261</v>
      </c>
      <c r="AE325" s="32">
        <v>42</v>
      </c>
      <c r="AF325" s="32" t="s">
        <v>1262</v>
      </c>
      <c r="AG325" s="32" t="s">
        <v>45</v>
      </c>
      <c r="AH325" s="38" t="s">
        <v>46</v>
      </c>
      <c r="AI325" s="33">
        <v>1</v>
      </c>
      <c r="AJ325" s="35">
        <v>99.4</v>
      </c>
      <c r="AK325" s="35">
        <v>81.95</v>
      </c>
      <c r="AL325" s="35">
        <v>35.96</v>
      </c>
      <c r="AN325" s="19"/>
      <c r="AP325" s="14">
        <f t="shared" si="5"/>
        <v>2.2931506849315069</v>
      </c>
    </row>
    <row r="326" spans="1:60" s="12" customFormat="1" x14ac:dyDescent="0.25">
      <c r="A326" s="32">
        <v>2020</v>
      </c>
      <c r="B326" s="32">
        <v>0.8</v>
      </c>
      <c r="C326" s="36">
        <v>35.47</v>
      </c>
      <c r="D326" s="36">
        <v>64.47</v>
      </c>
      <c r="E326" s="36">
        <v>18.420000000000002</v>
      </c>
      <c r="F326" s="32">
        <v>0</v>
      </c>
      <c r="G326" s="32">
        <v>0</v>
      </c>
      <c r="H326" s="32">
        <v>0</v>
      </c>
      <c r="I326" s="32">
        <v>0</v>
      </c>
      <c r="J326" s="37">
        <v>99.94</v>
      </c>
      <c r="K326" s="32">
        <v>10520606</v>
      </c>
      <c r="L326" s="32" t="s">
        <v>1472</v>
      </c>
      <c r="M326" s="32">
        <v>3145</v>
      </c>
      <c r="N326" s="32">
        <v>6501624</v>
      </c>
      <c r="O326" s="32" t="s">
        <v>258</v>
      </c>
      <c r="P326" s="32" t="s">
        <v>49</v>
      </c>
      <c r="Q326" s="32" t="s">
        <v>40</v>
      </c>
      <c r="R326" s="32" t="s">
        <v>105</v>
      </c>
      <c r="S326" s="54" t="s">
        <v>756</v>
      </c>
      <c r="T326" s="32">
        <v>24733</v>
      </c>
      <c r="U326" s="34">
        <v>44966</v>
      </c>
      <c r="V326" s="34">
        <v>44579</v>
      </c>
      <c r="W326" s="32" t="s">
        <v>537</v>
      </c>
      <c r="X326" s="32" t="s">
        <v>52</v>
      </c>
      <c r="Y326" s="32" t="s">
        <v>53</v>
      </c>
      <c r="Z326" s="34">
        <v>43979</v>
      </c>
      <c r="AA326" s="34">
        <v>44001</v>
      </c>
      <c r="AB326" s="32" t="s">
        <v>52</v>
      </c>
      <c r="AC326" s="32" t="s">
        <v>44</v>
      </c>
      <c r="AD326" s="32" t="s">
        <v>1473</v>
      </c>
      <c r="AE326" s="32">
        <v>42</v>
      </c>
      <c r="AF326" s="32" t="s">
        <v>1474</v>
      </c>
      <c r="AG326" s="32" t="s">
        <v>45</v>
      </c>
      <c r="AH326" s="38" t="s">
        <v>46</v>
      </c>
      <c r="AI326" s="33">
        <v>1</v>
      </c>
      <c r="AJ326" s="35">
        <v>89.6</v>
      </c>
      <c r="AK326" s="35">
        <v>81.86</v>
      </c>
      <c r="AL326" s="35">
        <v>35.869999999999997</v>
      </c>
      <c r="AM326" s="15"/>
      <c r="AN326" s="19"/>
      <c r="AO326"/>
      <c r="AP326" s="14">
        <f t="shared" si="5"/>
        <v>1.5835616438356164</v>
      </c>
      <c r="AQ326"/>
      <c r="AR326"/>
      <c r="AS326"/>
      <c r="AT326"/>
      <c r="AU326"/>
      <c r="AV326"/>
      <c r="AW326"/>
      <c r="AX326"/>
      <c r="AY326"/>
      <c r="AZ326"/>
      <c r="BA326"/>
      <c r="BB326"/>
      <c r="BC326"/>
      <c r="BD326"/>
      <c r="BE326"/>
      <c r="BF326"/>
      <c r="BG326"/>
      <c r="BH326"/>
    </row>
    <row r="327" spans="1:60" x14ac:dyDescent="0.25">
      <c r="A327" s="32">
        <v>2022</v>
      </c>
      <c r="B327" s="32">
        <v>1</v>
      </c>
      <c r="C327" s="36">
        <v>35.47</v>
      </c>
      <c r="D327" s="36">
        <v>64.47</v>
      </c>
      <c r="E327" s="36">
        <v>18.420000000000002</v>
      </c>
      <c r="F327" s="32">
        <v>0</v>
      </c>
      <c r="G327" s="32">
        <v>0</v>
      </c>
      <c r="H327" s="32">
        <v>0</v>
      </c>
      <c r="I327" s="32">
        <v>0</v>
      </c>
      <c r="J327" s="37">
        <v>99.94</v>
      </c>
      <c r="K327" s="32">
        <v>2851230</v>
      </c>
      <c r="L327" s="32" t="s">
        <v>1991</v>
      </c>
      <c r="M327" s="32">
        <v>626</v>
      </c>
      <c r="N327" s="32">
        <v>6093901</v>
      </c>
      <c r="O327" s="32" t="s">
        <v>981</v>
      </c>
      <c r="P327" s="32" t="s">
        <v>643</v>
      </c>
      <c r="Q327" s="32" t="s">
        <v>40</v>
      </c>
      <c r="R327" s="32" t="s">
        <v>982</v>
      </c>
      <c r="S327" s="54" t="s">
        <v>756</v>
      </c>
      <c r="T327" s="32">
        <v>12106</v>
      </c>
      <c r="U327" s="34">
        <v>45008</v>
      </c>
      <c r="V327" s="34">
        <v>44995</v>
      </c>
      <c r="W327" s="32" t="s">
        <v>222</v>
      </c>
      <c r="X327" s="32" t="s">
        <v>52</v>
      </c>
      <c r="Y327" s="32" t="s">
        <v>53</v>
      </c>
      <c r="Z327" s="34">
        <v>44712</v>
      </c>
      <c r="AA327" s="34">
        <v>44736</v>
      </c>
      <c r="AB327" s="32" t="s">
        <v>52</v>
      </c>
      <c r="AC327" s="32" t="s">
        <v>44</v>
      </c>
      <c r="AD327" s="32" t="s">
        <v>1992</v>
      </c>
      <c r="AE327" s="32">
        <v>42</v>
      </c>
      <c r="AF327" s="32" t="s">
        <v>1993</v>
      </c>
      <c r="AG327" s="32" t="s">
        <v>45</v>
      </c>
      <c r="AH327" s="38" t="s">
        <v>46</v>
      </c>
      <c r="AI327" s="33">
        <v>1</v>
      </c>
      <c r="AJ327" s="35">
        <v>159</v>
      </c>
      <c r="AK327" s="35">
        <v>81.86</v>
      </c>
      <c r="AL327" s="35">
        <v>35.869999999999997</v>
      </c>
      <c r="AN327" s="19"/>
      <c r="AO327" s="12"/>
      <c r="AP327" s="14">
        <f t="shared" si="5"/>
        <v>0.70958904109589038</v>
      </c>
      <c r="AQ327" s="12"/>
      <c r="AR327" s="12"/>
      <c r="AS327" s="12"/>
      <c r="AT327" s="12"/>
      <c r="AU327" s="12"/>
      <c r="AV327" s="12"/>
      <c r="AW327" s="12"/>
      <c r="AX327" s="12"/>
      <c r="AY327" s="12"/>
      <c r="AZ327" s="12"/>
      <c r="BA327" s="12"/>
      <c r="BB327" s="12"/>
      <c r="BC327" s="12"/>
      <c r="BD327" s="12"/>
      <c r="BE327" s="12"/>
      <c r="BF327" s="12"/>
      <c r="BG327" s="12"/>
      <c r="BH327" s="12"/>
    </row>
    <row r="328" spans="1:60" x14ac:dyDescent="0.25">
      <c r="A328" s="32">
        <v>2020</v>
      </c>
      <c r="B328" s="32">
        <v>0.4</v>
      </c>
      <c r="C328" s="36">
        <v>35.47</v>
      </c>
      <c r="D328" s="36">
        <v>64.47</v>
      </c>
      <c r="E328" s="36">
        <v>18.420000000000002</v>
      </c>
      <c r="F328" s="32">
        <v>0</v>
      </c>
      <c r="G328" s="32">
        <v>0</v>
      </c>
      <c r="H328" s="32">
        <v>0</v>
      </c>
      <c r="I328" s="32">
        <v>0</v>
      </c>
      <c r="J328" s="37">
        <v>99.94</v>
      </c>
      <c r="K328" s="32">
        <v>10619713</v>
      </c>
      <c r="L328" s="32" t="s">
        <v>1409</v>
      </c>
      <c r="M328" s="32">
        <v>7251</v>
      </c>
      <c r="N328" s="32" t="s">
        <v>1410</v>
      </c>
      <c r="O328" s="32" t="s">
        <v>106</v>
      </c>
      <c r="P328" s="32" t="s">
        <v>104</v>
      </c>
      <c r="Q328" s="32" t="s">
        <v>40</v>
      </c>
      <c r="R328" s="32" t="s">
        <v>70</v>
      </c>
      <c r="S328" s="54" t="s">
        <v>560</v>
      </c>
      <c r="T328" s="32">
        <v>31895</v>
      </c>
      <c r="U328" s="34">
        <v>44978</v>
      </c>
      <c r="V328" s="34">
        <v>44963</v>
      </c>
      <c r="W328" s="32" t="s">
        <v>600</v>
      </c>
      <c r="X328" s="32" t="s">
        <v>52</v>
      </c>
      <c r="Y328" s="32" t="s">
        <v>53</v>
      </c>
      <c r="Z328" s="34">
        <v>43684</v>
      </c>
      <c r="AA328" s="34">
        <v>44040</v>
      </c>
      <c r="AB328" s="32" t="s">
        <v>52</v>
      </c>
      <c r="AC328" s="32" t="s">
        <v>44</v>
      </c>
      <c r="AD328" s="32" t="s">
        <v>1411</v>
      </c>
      <c r="AE328" s="32">
        <v>42</v>
      </c>
      <c r="AF328" s="32" t="s">
        <v>1412</v>
      </c>
      <c r="AG328" s="32" t="s">
        <v>45</v>
      </c>
      <c r="AH328" s="38" t="s">
        <v>46</v>
      </c>
      <c r="AI328" s="33">
        <v>1</v>
      </c>
      <c r="AJ328" s="35">
        <v>42.63</v>
      </c>
      <c r="AK328" s="35">
        <v>81.819999999999993</v>
      </c>
      <c r="AL328" s="35">
        <v>35.83</v>
      </c>
      <c r="AN328" s="19"/>
      <c r="AP328" s="14">
        <f t="shared" si="5"/>
        <v>2.5287671232876714</v>
      </c>
    </row>
    <row r="329" spans="1:60" x14ac:dyDescent="0.25">
      <c r="A329" s="32">
        <v>2021</v>
      </c>
      <c r="B329" s="32">
        <v>0.5</v>
      </c>
      <c r="C329" s="36">
        <v>35.47</v>
      </c>
      <c r="D329" s="36">
        <v>64.47</v>
      </c>
      <c r="E329" s="36">
        <v>18.420000000000002</v>
      </c>
      <c r="F329" s="32">
        <v>0</v>
      </c>
      <c r="G329" s="32">
        <v>0</v>
      </c>
      <c r="H329" s="32">
        <v>0</v>
      </c>
      <c r="I329" s="32">
        <v>0</v>
      </c>
      <c r="J329" s="37">
        <v>99.94</v>
      </c>
      <c r="K329" s="32">
        <v>7291789</v>
      </c>
      <c r="L329" s="32" t="s">
        <v>1850</v>
      </c>
      <c r="M329" s="32">
        <v>3603</v>
      </c>
      <c r="N329" s="32" t="s">
        <v>1851</v>
      </c>
      <c r="O329" s="32" t="s">
        <v>826</v>
      </c>
      <c r="P329" s="32" t="s">
        <v>643</v>
      </c>
      <c r="Q329" s="32" t="s">
        <v>40</v>
      </c>
      <c r="R329" s="32" t="s">
        <v>70</v>
      </c>
      <c r="S329" s="54" t="s">
        <v>756</v>
      </c>
      <c r="T329" s="32">
        <v>20897</v>
      </c>
      <c r="U329" s="34">
        <v>44984</v>
      </c>
      <c r="V329" s="34">
        <v>44974</v>
      </c>
      <c r="W329" s="32" t="s">
        <v>190</v>
      </c>
      <c r="X329" s="32" t="s">
        <v>52</v>
      </c>
      <c r="Y329" s="32" t="s">
        <v>53</v>
      </c>
      <c r="Z329" s="34">
        <v>44241</v>
      </c>
      <c r="AA329" s="34">
        <v>44271</v>
      </c>
      <c r="AB329" s="32" t="s">
        <v>52</v>
      </c>
      <c r="AC329" s="32" t="s">
        <v>68</v>
      </c>
      <c r="AD329" s="32" t="s">
        <v>1852</v>
      </c>
      <c r="AE329" s="32" t="s">
        <v>174</v>
      </c>
      <c r="AF329" s="32" t="s">
        <v>1853</v>
      </c>
      <c r="AG329" s="32" t="s">
        <v>45</v>
      </c>
      <c r="AH329" s="38" t="s">
        <v>46</v>
      </c>
      <c r="AI329" s="33">
        <v>1</v>
      </c>
      <c r="AJ329" s="35">
        <v>69.819999999999993</v>
      </c>
      <c r="AK329" s="35">
        <v>81.72</v>
      </c>
      <c r="AL329" s="35">
        <v>35.729999999999997</v>
      </c>
      <c r="AN329" s="19"/>
      <c r="AO329" s="12"/>
      <c r="AP329" s="14">
        <f t="shared" si="5"/>
        <v>1.9260273972602739</v>
      </c>
      <c r="AQ329" s="12"/>
      <c r="AR329" s="12"/>
      <c r="AS329" s="12"/>
      <c r="AT329" s="12"/>
      <c r="AU329" s="12"/>
      <c r="AV329" s="12"/>
      <c r="AW329" s="12"/>
      <c r="AX329" s="12"/>
      <c r="AY329" s="12"/>
      <c r="AZ329" s="12"/>
      <c r="BA329" s="12"/>
      <c r="BB329" s="12"/>
      <c r="BC329" s="12"/>
      <c r="BD329" s="12"/>
      <c r="BE329" s="12"/>
      <c r="BF329" s="12"/>
      <c r="BG329" s="12"/>
      <c r="BH329" s="12"/>
    </row>
    <row r="330" spans="1:60" x14ac:dyDescent="0.25">
      <c r="A330" s="32">
        <v>2022</v>
      </c>
      <c r="B330" s="32">
        <v>0.7</v>
      </c>
      <c r="C330" s="36">
        <v>35.47</v>
      </c>
      <c r="D330" s="36">
        <v>64.47</v>
      </c>
      <c r="E330" s="36">
        <v>18.420000000000002</v>
      </c>
      <c r="F330" s="32">
        <v>0</v>
      </c>
      <c r="G330" s="32">
        <v>0</v>
      </c>
      <c r="H330" s="32">
        <v>0</v>
      </c>
      <c r="I330" s="32">
        <v>0</v>
      </c>
      <c r="J330" s="37">
        <v>99.94</v>
      </c>
      <c r="K330" s="32">
        <v>2389751</v>
      </c>
      <c r="L330" s="32" t="s">
        <v>704</v>
      </c>
      <c r="M330" s="32">
        <v>379</v>
      </c>
      <c r="N330" s="32" t="s">
        <v>705</v>
      </c>
      <c r="O330" s="32" t="s">
        <v>107</v>
      </c>
      <c r="P330" s="32" t="s">
        <v>39</v>
      </c>
      <c r="Q330" s="32" t="s">
        <v>40</v>
      </c>
      <c r="R330" s="32" t="s">
        <v>105</v>
      </c>
      <c r="S330" s="54" t="s">
        <v>196</v>
      </c>
      <c r="T330" s="32">
        <v>13654</v>
      </c>
      <c r="U330" s="34">
        <v>44965</v>
      </c>
      <c r="V330" s="34">
        <v>44957</v>
      </c>
      <c r="W330" s="32" t="s">
        <v>62</v>
      </c>
      <c r="X330" s="32" t="s">
        <v>52</v>
      </c>
      <c r="Y330" s="32" t="s">
        <v>53</v>
      </c>
      <c r="Z330" s="34">
        <v>44645</v>
      </c>
      <c r="AA330" s="34">
        <v>44680</v>
      </c>
      <c r="AB330" s="32" t="s">
        <v>52</v>
      </c>
      <c r="AC330" s="32" t="s">
        <v>44</v>
      </c>
      <c r="AD330" s="32" t="s">
        <v>706</v>
      </c>
      <c r="AE330" s="32">
        <v>42</v>
      </c>
      <c r="AF330" s="32" t="s">
        <v>707</v>
      </c>
      <c r="AG330" s="32" t="s">
        <v>45</v>
      </c>
      <c r="AH330" s="38" t="s">
        <v>46</v>
      </c>
      <c r="AI330" s="33">
        <v>1</v>
      </c>
      <c r="AJ330" s="35">
        <v>88.2</v>
      </c>
      <c r="AK330" s="35">
        <v>81.63</v>
      </c>
      <c r="AL330" s="35">
        <v>35.64</v>
      </c>
      <c r="AM330" s="15" t="s">
        <v>2734</v>
      </c>
      <c r="AN330" s="56" t="s">
        <v>2736</v>
      </c>
      <c r="AP330" s="14">
        <f t="shared" si="5"/>
        <v>0.75890410958904109</v>
      </c>
    </row>
    <row r="331" spans="1:60" x14ac:dyDescent="0.25">
      <c r="A331" s="32">
        <v>2020</v>
      </c>
      <c r="B331" s="32">
        <v>0.4</v>
      </c>
      <c r="C331" s="36">
        <v>35.47</v>
      </c>
      <c r="D331" s="36">
        <v>64.47</v>
      </c>
      <c r="E331" s="36">
        <v>18.420000000000002</v>
      </c>
      <c r="F331" s="32">
        <v>0</v>
      </c>
      <c r="G331" s="32">
        <v>0</v>
      </c>
      <c r="H331" s="32">
        <v>0</v>
      </c>
      <c r="I331" s="32">
        <v>0</v>
      </c>
      <c r="J331" s="37">
        <v>99.94</v>
      </c>
      <c r="K331" s="32">
        <v>10521373</v>
      </c>
      <c r="L331" s="32" t="s">
        <v>923</v>
      </c>
      <c r="M331" s="32">
        <v>359</v>
      </c>
      <c r="N331" s="32" t="s">
        <v>924</v>
      </c>
      <c r="O331" s="32" t="s">
        <v>48</v>
      </c>
      <c r="P331" s="32" t="s">
        <v>49</v>
      </c>
      <c r="Q331" s="32" t="s">
        <v>40</v>
      </c>
      <c r="R331" s="32" t="s">
        <v>50</v>
      </c>
      <c r="S331" s="54" t="s">
        <v>913</v>
      </c>
      <c r="T331" s="32">
        <v>9460</v>
      </c>
      <c r="U331" s="34">
        <v>44966</v>
      </c>
      <c r="V331" s="34">
        <v>44942</v>
      </c>
      <c r="W331" s="32" t="s">
        <v>79</v>
      </c>
      <c r="X331" s="32" t="s">
        <v>52</v>
      </c>
      <c r="Y331" s="32" t="s">
        <v>53</v>
      </c>
      <c r="Z331" s="34">
        <v>43888</v>
      </c>
      <c r="AA331" s="34">
        <v>43981</v>
      </c>
      <c r="AB331" s="32" t="s">
        <v>52</v>
      </c>
      <c r="AC331" s="32" t="s">
        <v>44</v>
      </c>
      <c r="AD331" s="32" t="s">
        <v>925</v>
      </c>
      <c r="AE331" s="32">
        <v>42</v>
      </c>
      <c r="AF331" s="32" t="s">
        <v>926</v>
      </c>
      <c r="AG331" s="32" t="s">
        <v>45</v>
      </c>
      <c r="AH331" s="38" t="s">
        <v>46</v>
      </c>
      <c r="AI331" s="33">
        <v>1</v>
      </c>
      <c r="AJ331" s="35">
        <v>78</v>
      </c>
      <c r="AK331" s="35">
        <v>81.59</v>
      </c>
      <c r="AL331" s="35">
        <v>35.6</v>
      </c>
      <c r="AN331" s="19"/>
      <c r="AP331" s="14">
        <f t="shared" si="5"/>
        <v>2.6328767123287671</v>
      </c>
    </row>
    <row r="332" spans="1:60" x14ac:dyDescent="0.25">
      <c r="A332" s="32">
        <v>2022</v>
      </c>
      <c r="B332" s="32">
        <v>0.6</v>
      </c>
      <c r="C332" s="36">
        <v>35.47</v>
      </c>
      <c r="D332" s="36">
        <v>64.47</v>
      </c>
      <c r="E332" s="36">
        <v>18.420000000000002</v>
      </c>
      <c r="F332" s="32">
        <v>0</v>
      </c>
      <c r="G332" s="32">
        <v>0</v>
      </c>
      <c r="H332" s="32">
        <v>0</v>
      </c>
      <c r="I332" s="32">
        <v>0</v>
      </c>
      <c r="J332" s="37">
        <v>99.94</v>
      </c>
      <c r="K332" s="32">
        <v>3192561</v>
      </c>
      <c r="L332" s="32" t="s">
        <v>685</v>
      </c>
      <c r="M332" s="32">
        <v>3890</v>
      </c>
      <c r="N332" s="32" t="s">
        <v>686</v>
      </c>
      <c r="O332" s="32" t="s">
        <v>107</v>
      </c>
      <c r="P332" s="32" t="s">
        <v>39</v>
      </c>
      <c r="Q332" s="32" t="s">
        <v>40</v>
      </c>
      <c r="R332" s="32" t="s">
        <v>105</v>
      </c>
      <c r="S332" s="54" t="s">
        <v>196</v>
      </c>
      <c r="T332" s="32">
        <v>6067</v>
      </c>
      <c r="U332" s="34">
        <v>45043</v>
      </c>
      <c r="V332" s="34">
        <v>45042</v>
      </c>
      <c r="W332" s="32" t="s">
        <v>72</v>
      </c>
      <c r="X332" s="32" t="s">
        <v>52</v>
      </c>
      <c r="Y332" s="32" t="s">
        <v>53</v>
      </c>
      <c r="Z332" s="34">
        <v>44749</v>
      </c>
      <c r="AA332" s="34">
        <v>44858</v>
      </c>
      <c r="AB332" s="32" t="s">
        <v>52</v>
      </c>
      <c r="AC332" s="32" t="s">
        <v>44</v>
      </c>
      <c r="AD332" s="32" t="s">
        <v>674</v>
      </c>
      <c r="AE332" s="32">
        <v>42</v>
      </c>
      <c r="AF332" s="32" t="s">
        <v>687</v>
      </c>
      <c r="AG332" s="32" t="s">
        <v>45</v>
      </c>
      <c r="AH332" s="38">
        <v>1</v>
      </c>
      <c r="AI332" s="33">
        <v>1</v>
      </c>
      <c r="AJ332" s="35">
        <v>77.099999999999994</v>
      </c>
      <c r="AK332" s="35">
        <v>81.59</v>
      </c>
      <c r="AL332" s="35">
        <v>35.6</v>
      </c>
      <c r="AM332" s="15" t="s">
        <v>2734</v>
      </c>
      <c r="AN332" s="56" t="s">
        <v>2736</v>
      </c>
      <c r="AP332" s="14">
        <f t="shared" si="5"/>
        <v>0.50410958904109593</v>
      </c>
    </row>
    <row r="333" spans="1:60" s="12" customFormat="1" x14ac:dyDescent="0.25">
      <c r="A333" s="32">
        <v>2020</v>
      </c>
      <c r="B333" s="32">
        <v>1.1000000000000001</v>
      </c>
      <c r="C333" s="36">
        <v>35.47</v>
      </c>
      <c r="D333" s="36">
        <v>64.47</v>
      </c>
      <c r="E333" s="36">
        <v>18.420000000000002</v>
      </c>
      <c r="F333" s="32">
        <v>0</v>
      </c>
      <c r="G333" s="32">
        <v>0</v>
      </c>
      <c r="H333" s="32">
        <v>0</v>
      </c>
      <c r="I333" s="32">
        <v>0</v>
      </c>
      <c r="J333" s="37">
        <v>99.94</v>
      </c>
      <c r="K333" s="32">
        <v>10987747</v>
      </c>
      <c r="L333" s="32" t="s">
        <v>1355</v>
      </c>
      <c r="M333" s="32">
        <v>6192</v>
      </c>
      <c r="N333" s="32" t="s">
        <v>1356</v>
      </c>
      <c r="O333" s="32" t="s">
        <v>48</v>
      </c>
      <c r="P333" s="32" t="s">
        <v>49</v>
      </c>
      <c r="Q333" s="32" t="s">
        <v>40</v>
      </c>
      <c r="R333" s="32" t="s">
        <v>50</v>
      </c>
      <c r="S333" s="54" t="s">
        <v>756</v>
      </c>
      <c r="T333" s="32">
        <v>20905</v>
      </c>
      <c r="U333" s="34">
        <v>45019</v>
      </c>
      <c r="V333" s="34">
        <v>45016</v>
      </c>
      <c r="W333" s="32" t="s">
        <v>99</v>
      </c>
      <c r="X333" s="32" t="s">
        <v>52</v>
      </c>
      <c r="Y333" s="32" t="s">
        <v>53</v>
      </c>
      <c r="Z333" s="34">
        <v>44067</v>
      </c>
      <c r="AA333" s="34">
        <v>44079</v>
      </c>
      <c r="AB333" s="32" t="s">
        <v>52</v>
      </c>
      <c r="AC333" s="32" t="s">
        <v>44</v>
      </c>
      <c r="AD333" s="32" t="s">
        <v>1357</v>
      </c>
      <c r="AE333" s="32">
        <v>42</v>
      </c>
      <c r="AF333" s="32" t="s">
        <v>1358</v>
      </c>
      <c r="AG333" s="32" t="s">
        <v>45</v>
      </c>
      <c r="AH333" s="38" t="s">
        <v>46</v>
      </c>
      <c r="AI333" s="33">
        <v>1</v>
      </c>
      <c r="AJ333" s="35">
        <v>192.5</v>
      </c>
      <c r="AK333" s="35">
        <v>81.540000000000006</v>
      </c>
      <c r="AL333" s="35">
        <v>35.549999999999997</v>
      </c>
      <c r="AM333" s="15"/>
      <c r="AN333" s="19"/>
      <c r="AO333"/>
      <c r="AP333" s="14">
        <f t="shared" si="5"/>
        <v>2.5671232876712327</v>
      </c>
      <c r="AQ333"/>
      <c r="AR333"/>
      <c r="AS333"/>
      <c r="AT333"/>
      <c r="AU333"/>
      <c r="AV333"/>
      <c r="AW333"/>
      <c r="AX333"/>
      <c r="AY333"/>
      <c r="AZ333"/>
      <c r="BA333"/>
      <c r="BB333"/>
      <c r="BC333"/>
      <c r="BD333"/>
      <c r="BE333"/>
      <c r="BF333"/>
      <c r="BG333"/>
      <c r="BH333"/>
    </row>
    <row r="334" spans="1:60" x14ac:dyDescent="0.25">
      <c r="A334" s="32">
        <v>2022</v>
      </c>
      <c r="B334" s="32">
        <v>0.5</v>
      </c>
      <c r="C334" s="36">
        <v>35.47</v>
      </c>
      <c r="D334" s="36">
        <v>64.47</v>
      </c>
      <c r="E334" s="36">
        <v>18.420000000000002</v>
      </c>
      <c r="F334" s="32">
        <v>0</v>
      </c>
      <c r="G334" s="32">
        <v>0</v>
      </c>
      <c r="H334" s="32">
        <v>0</v>
      </c>
      <c r="I334" s="32">
        <v>0</v>
      </c>
      <c r="J334" s="37">
        <v>99.94</v>
      </c>
      <c r="K334" s="32">
        <v>2784450</v>
      </c>
      <c r="L334" s="32" t="s">
        <v>2001</v>
      </c>
      <c r="M334" s="32">
        <v>8173</v>
      </c>
      <c r="N334" s="32">
        <v>62444202</v>
      </c>
      <c r="O334" s="32" t="s">
        <v>774</v>
      </c>
      <c r="P334" s="32" t="s">
        <v>42</v>
      </c>
      <c r="Q334" s="32" t="s">
        <v>40</v>
      </c>
      <c r="R334" s="32" t="s">
        <v>42</v>
      </c>
      <c r="S334" s="54" t="s">
        <v>756</v>
      </c>
      <c r="T334" s="32">
        <v>17895</v>
      </c>
      <c r="U334" s="34">
        <v>45001</v>
      </c>
      <c r="V334" s="34">
        <v>44999</v>
      </c>
      <c r="W334" s="32" t="s">
        <v>61</v>
      </c>
      <c r="X334" s="32" t="s">
        <v>52</v>
      </c>
      <c r="Y334" s="32" t="s">
        <v>53</v>
      </c>
      <c r="Z334" s="34">
        <v>44424</v>
      </c>
      <c r="AA334" s="34">
        <v>44443</v>
      </c>
      <c r="AB334" s="32" t="s">
        <v>52</v>
      </c>
      <c r="AC334" s="32" t="s">
        <v>44</v>
      </c>
      <c r="AD334" s="32" t="s">
        <v>2002</v>
      </c>
      <c r="AE334" s="32">
        <v>42</v>
      </c>
      <c r="AF334" s="32" t="s">
        <v>2003</v>
      </c>
      <c r="AG334" s="32" t="s">
        <v>45</v>
      </c>
      <c r="AH334" s="38" t="s">
        <v>46</v>
      </c>
      <c r="AI334" s="33">
        <v>1</v>
      </c>
      <c r="AJ334" s="35">
        <v>60</v>
      </c>
      <c r="AK334" s="35">
        <v>81.540000000000006</v>
      </c>
      <c r="AL334" s="35">
        <v>35.549999999999997</v>
      </c>
      <c r="AN334" s="19"/>
      <c r="AP334" s="14">
        <f t="shared" si="5"/>
        <v>1.5232876712328767</v>
      </c>
    </row>
    <row r="335" spans="1:60" s="12" customFormat="1" x14ac:dyDescent="0.25">
      <c r="A335" s="32">
        <v>2022</v>
      </c>
      <c r="B335" s="32">
        <v>0.5</v>
      </c>
      <c r="C335" s="36">
        <v>35.47</v>
      </c>
      <c r="D335" s="36">
        <v>64.47</v>
      </c>
      <c r="E335" s="36">
        <v>18.420000000000002</v>
      </c>
      <c r="F335" s="32">
        <v>0</v>
      </c>
      <c r="G335" s="32">
        <v>0</v>
      </c>
      <c r="H335" s="32">
        <v>0</v>
      </c>
      <c r="I335" s="32">
        <v>0</v>
      </c>
      <c r="J335" s="37">
        <v>99.94</v>
      </c>
      <c r="K335" s="32">
        <v>3093932</v>
      </c>
      <c r="L335" s="32" t="s">
        <v>2603</v>
      </c>
      <c r="M335" s="32">
        <v>8173</v>
      </c>
      <c r="N335" s="32">
        <v>62523502</v>
      </c>
      <c r="O335" s="32" t="s">
        <v>774</v>
      </c>
      <c r="P335" s="32" t="s">
        <v>42</v>
      </c>
      <c r="Q335" s="32" t="s">
        <v>40</v>
      </c>
      <c r="R335" s="32" t="s">
        <v>42</v>
      </c>
      <c r="S335" s="54" t="s">
        <v>756</v>
      </c>
      <c r="T335" s="32">
        <v>35647</v>
      </c>
      <c r="U335" s="34">
        <v>45034</v>
      </c>
      <c r="V335" s="34">
        <v>45021</v>
      </c>
      <c r="W335" s="32" t="s">
        <v>61</v>
      </c>
      <c r="X335" s="32" t="s">
        <v>52</v>
      </c>
      <c r="Y335" s="32" t="s">
        <v>53</v>
      </c>
      <c r="Z335" s="34">
        <v>44772</v>
      </c>
      <c r="AA335" s="34">
        <v>44841</v>
      </c>
      <c r="AB335" s="32" t="s">
        <v>52</v>
      </c>
      <c r="AC335" s="32" t="s">
        <v>44</v>
      </c>
      <c r="AD335" s="32" t="s">
        <v>2604</v>
      </c>
      <c r="AE335" s="32">
        <v>42</v>
      </c>
      <c r="AF335" s="32" t="s">
        <v>2605</v>
      </c>
      <c r="AG335" s="32" t="s">
        <v>45</v>
      </c>
      <c r="AH335" s="38" t="s">
        <v>46</v>
      </c>
      <c r="AI335" s="33">
        <v>1</v>
      </c>
      <c r="AJ335" s="35">
        <v>60</v>
      </c>
      <c r="AK335" s="35">
        <v>81.540000000000006</v>
      </c>
      <c r="AL335" s="35">
        <v>35.549999999999997</v>
      </c>
      <c r="AM335" s="15"/>
      <c r="AN335" s="19"/>
      <c r="AO335"/>
      <c r="AP335" s="14">
        <f t="shared" si="5"/>
        <v>0.49315068493150682</v>
      </c>
      <c r="AQ335"/>
      <c r="AR335"/>
      <c r="AS335"/>
      <c r="AT335"/>
      <c r="AU335"/>
      <c r="AV335"/>
      <c r="AW335"/>
      <c r="AX335"/>
      <c r="AY335"/>
      <c r="AZ335"/>
      <c r="BA335"/>
      <c r="BB335"/>
      <c r="BC335"/>
      <c r="BD335"/>
      <c r="BE335"/>
      <c r="BF335"/>
      <c r="BG335"/>
      <c r="BH335"/>
    </row>
    <row r="336" spans="1:60" x14ac:dyDescent="0.25">
      <c r="A336" s="32">
        <v>2020</v>
      </c>
      <c r="B336" s="32">
        <v>0.7</v>
      </c>
      <c r="C336" s="36">
        <v>35.47</v>
      </c>
      <c r="D336" s="36">
        <v>64.47</v>
      </c>
      <c r="E336" s="36">
        <v>18.420000000000002</v>
      </c>
      <c r="F336" s="32">
        <v>0</v>
      </c>
      <c r="G336" s="32">
        <v>0</v>
      </c>
      <c r="H336" s="32">
        <v>0</v>
      </c>
      <c r="I336" s="32">
        <v>0</v>
      </c>
      <c r="J336" s="37">
        <v>99.94</v>
      </c>
      <c r="K336" s="32">
        <v>10870040</v>
      </c>
      <c r="L336" s="32" t="s">
        <v>1352</v>
      </c>
      <c r="M336" s="32">
        <v>8202</v>
      </c>
      <c r="N336" s="32">
        <v>31302503</v>
      </c>
      <c r="O336" s="32" t="s">
        <v>981</v>
      </c>
      <c r="P336" s="32" t="s">
        <v>643</v>
      </c>
      <c r="Q336" s="32" t="s">
        <v>40</v>
      </c>
      <c r="R336" s="32" t="s">
        <v>982</v>
      </c>
      <c r="S336" s="54" t="s">
        <v>756</v>
      </c>
      <c r="T336" s="32">
        <v>16074</v>
      </c>
      <c r="U336" s="34">
        <v>45005</v>
      </c>
      <c r="V336" s="34">
        <v>45001</v>
      </c>
      <c r="W336" s="32" t="s">
        <v>51</v>
      </c>
      <c r="X336" s="32" t="s">
        <v>52</v>
      </c>
      <c r="Y336" s="32" t="s">
        <v>53</v>
      </c>
      <c r="Z336" s="34">
        <v>44091</v>
      </c>
      <c r="AA336" s="34">
        <v>44115</v>
      </c>
      <c r="AB336" s="32" t="s">
        <v>52</v>
      </c>
      <c r="AC336" s="32" t="s">
        <v>44</v>
      </c>
      <c r="AD336" s="32" t="s">
        <v>1353</v>
      </c>
      <c r="AE336" s="32">
        <v>42</v>
      </c>
      <c r="AF336" s="32" t="s">
        <v>1354</v>
      </c>
      <c r="AG336" s="32" t="s">
        <v>45</v>
      </c>
      <c r="AH336" s="38" t="s">
        <v>46</v>
      </c>
      <c r="AI336" s="33">
        <v>1</v>
      </c>
      <c r="AJ336" s="35">
        <v>114.1</v>
      </c>
      <c r="AK336" s="35">
        <v>81.36</v>
      </c>
      <c r="AL336" s="35">
        <v>35.369999999999997</v>
      </c>
      <c r="AN336" s="19"/>
      <c r="AP336" s="14">
        <f t="shared" si="5"/>
        <v>2.4273972602739726</v>
      </c>
    </row>
    <row r="337" spans="1:60" x14ac:dyDescent="0.25">
      <c r="A337" s="32">
        <v>2020</v>
      </c>
      <c r="B337" s="32">
        <v>0.5</v>
      </c>
      <c r="C337" s="36">
        <v>35.47</v>
      </c>
      <c r="D337" s="36">
        <v>64.47</v>
      </c>
      <c r="E337" s="36">
        <v>18.420000000000002</v>
      </c>
      <c r="F337" s="32">
        <v>0</v>
      </c>
      <c r="G337" s="32">
        <v>0</v>
      </c>
      <c r="H337" s="32">
        <v>0</v>
      </c>
      <c r="I337" s="32">
        <v>0</v>
      </c>
      <c r="J337" s="37">
        <v>99.94</v>
      </c>
      <c r="K337" s="32">
        <v>10556723</v>
      </c>
      <c r="L337" s="32" t="s">
        <v>1508</v>
      </c>
      <c r="M337" s="32">
        <v>601</v>
      </c>
      <c r="N337" s="32" t="s">
        <v>1509</v>
      </c>
      <c r="O337" s="32" t="s">
        <v>826</v>
      </c>
      <c r="P337" s="32" t="s">
        <v>643</v>
      </c>
      <c r="Q337" s="32" t="s">
        <v>40</v>
      </c>
      <c r="R337" s="32" t="s">
        <v>70</v>
      </c>
      <c r="S337" s="54" t="s">
        <v>756</v>
      </c>
      <c r="T337" s="32">
        <v>10813</v>
      </c>
      <c r="U337" s="34">
        <v>44971</v>
      </c>
      <c r="V337" s="34">
        <v>44967</v>
      </c>
      <c r="W337" s="32" t="s">
        <v>121</v>
      </c>
      <c r="X337" s="32" t="s">
        <v>52</v>
      </c>
      <c r="Y337" s="32" t="s">
        <v>53</v>
      </c>
      <c r="Z337" s="34">
        <v>43978</v>
      </c>
      <c r="AA337" s="34">
        <v>44086</v>
      </c>
      <c r="AB337" s="32" t="s">
        <v>52</v>
      </c>
      <c r="AC337" s="32" t="s">
        <v>44</v>
      </c>
      <c r="AD337" s="32" t="s">
        <v>1510</v>
      </c>
      <c r="AE337" s="32">
        <v>42</v>
      </c>
      <c r="AF337" s="32" t="s">
        <v>1511</v>
      </c>
      <c r="AG337" s="32" t="s">
        <v>45</v>
      </c>
      <c r="AH337" s="38" t="s">
        <v>46</v>
      </c>
      <c r="AI337" s="33">
        <v>1</v>
      </c>
      <c r="AJ337" s="35">
        <v>71.209999999999994</v>
      </c>
      <c r="AK337" s="35">
        <v>81.260000000000005</v>
      </c>
      <c r="AL337" s="35">
        <v>35.270000000000003</v>
      </c>
      <c r="AN337" s="19"/>
      <c r="AP337" s="14">
        <f t="shared" si="5"/>
        <v>2.4136986301369863</v>
      </c>
    </row>
    <row r="338" spans="1:60" x14ac:dyDescent="0.25">
      <c r="A338" s="32">
        <v>2022</v>
      </c>
      <c r="B338" s="32">
        <v>0.6</v>
      </c>
      <c r="C338" s="36">
        <v>35.47</v>
      </c>
      <c r="D338" s="36">
        <v>64.47</v>
      </c>
      <c r="E338" s="36">
        <v>18.420000000000002</v>
      </c>
      <c r="F338" s="32">
        <v>0</v>
      </c>
      <c r="G338" s="32">
        <v>0</v>
      </c>
      <c r="H338" s="32">
        <v>0</v>
      </c>
      <c r="I338" s="32">
        <v>0</v>
      </c>
      <c r="J338" s="37">
        <v>99.94</v>
      </c>
      <c r="K338" s="32">
        <v>2346700</v>
      </c>
      <c r="L338" s="32" t="s">
        <v>2011</v>
      </c>
      <c r="M338" s="32">
        <v>601</v>
      </c>
      <c r="N338" s="32" t="s">
        <v>2195</v>
      </c>
      <c r="O338" s="32" t="s">
        <v>826</v>
      </c>
      <c r="P338" s="32" t="s">
        <v>643</v>
      </c>
      <c r="Q338" s="32" t="s">
        <v>40</v>
      </c>
      <c r="R338" s="32" t="s">
        <v>70</v>
      </c>
      <c r="S338" s="54" t="s">
        <v>865</v>
      </c>
      <c r="T338" s="32">
        <v>4118</v>
      </c>
      <c r="U338" s="34">
        <v>44960</v>
      </c>
      <c r="V338" s="34">
        <v>44958</v>
      </c>
      <c r="W338" s="32" t="s">
        <v>121</v>
      </c>
      <c r="X338" s="32" t="s">
        <v>52</v>
      </c>
      <c r="Y338" s="32" t="s">
        <v>53</v>
      </c>
      <c r="Z338" s="34">
        <v>44244</v>
      </c>
      <c r="AA338" s="34">
        <v>44249</v>
      </c>
      <c r="AB338" s="32" t="s">
        <v>52</v>
      </c>
      <c r="AC338" s="32" t="s">
        <v>44</v>
      </c>
      <c r="AD338" s="32" t="s">
        <v>2196</v>
      </c>
      <c r="AE338" s="32">
        <v>42</v>
      </c>
      <c r="AF338" s="32" t="s">
        <v>2197</v>
      </c>
      <c r="AG338" s="32" t="s">
        <v>45</v>
      </c>
      <c r="AH338" s="38" t="s">
        <v>46</v>
      </c>
      <c r="AI338" s="33">
        <v>1</v>
      </c>
      <c r="AJ338" s="35">
        <v>85.45</v>
      </c>
      <c r="AK338" s="35">
        <v>81.260000000000005</v>
      </c>
      <c r="AL338" s="35">
        <v>35.270000000000003</v>
      </c>
      <c r="AN338" s="19"/>
      <c r="AP338" s="14">
        <f t="shared" si="5"/>
        <v>1.9424657534246574</v>
      </c>
    </row>
    <row r="339" spans="1:60" s="12" customFormat="1" x14ac:dyDescent="0.25">
      <c r="A339" s="32">
        <v>2022</v>
      </c>
      <c r="B339" s="32">
        <v>0.5</v>
      </c>
      <c r="C339" s="36">
        <v>35.47</v>
      </c>
      <c r="D339" s="36">
        <v>64.47</v>
      </c>
      <c r="E339" s="36">
        <v>18.420000000000002</v>
      </c>
      <c r="F339" s="32">
        <v>0</v>
      </c>
      <c r="G339" s="32">
        <v>0</v>
      </c>
      <c r="H339" s="32">
        <v>0</v>
      </c>
      <c r="I339" s="32">
        <v>0</v>
      </c>
      <c r="J339" s="37">
        <v>99.94</v>
      </c>
      <c r="K339" s="32">
        <v>2690459</v>
      </c>
      <c r="L339" s="32" t="s">
        <v>2569</v>
      </c>
      <c r="M339" s="32">
        <v>4989</v>
      </c>
      <c r="N339" s="32" t="s">
        <v>2570</v>
      </c>
      <c r="O339" s="32" t="s">
        <v>826</v>
      </c>
      <c r="P339" s="32" t="s">
        <v>643</v>
      </c>
      <c r="Q339" s="32" t="s">
        <v>40</v>
      </c>
      <c r="R339" s="32" t="s">
        <v>70</v>
      </c>
      <c r="S339" s="54" t="s">
        <v>756</v>
      </c>
      <c r="T339" s="32">
        <v>5178</v>
      </c>
      <c r="U339" s="34">
        <v>44993</v>
      </c>
      <c r="V339" s="34">
        <v>44991</v>
      </c>
      <c r="W339" s="32" t="s">
        <v>69</v>
      </c>
      <c r="X339" s="32" t="s">
        <v>52</v>
      </c>
      <c r="Y339" s="32" t="s">
        <v>53</v>
      </c>
      <c r="Z339" s="34">
        <v>44461</v>
      </c>
      <c r="AA339" s="34">
        <v>44476</v>
      </c>
      <c r="AB339" s="32" t="s">
        <v>52</v>
      </c>
      <c r="AC339" s="32" t="s">
        <v>44</v>
      </c>
      <c r="AD339" s="32" t="s">
        <v>2571</v>
      </c>
      <c r="AE339" s="32">
        <v>42</v>
      </c>
      <c r="AF339" s="32" t="s">
        <v>2572</v>
      </c>
      <c r="AG339" s="32" t="s">
        <v>45</v>
      </c>
      <c r="AH339" s="38" t="s">
        <v>46</v>
      </c>
      <c r="AI339" s="33">
        <v>1</v>
      </c>
      <c r="AJ339" s="35">
        <v>72.489999999999995</v>
      </c>
      <c r="AK339" s="35">
        <v>81.260000000000005</v>
      </c>
      <c r="AL339" s="35">
        <v>35.270000000000003</v>
      </c>
      <c r="AM339" s="15"/>
      <c r="AN339" s="19"/>
      <c r="AO339"/>
      <c r="AP339" s="14">
        <f t="shared" si="5"/>
        <v>1.4109589041095891</v>
      </c>
      <c r="AQ339"/>
      <c r="AR339"/>
      <c r="AS339"/>
      <c r="AT339"/>
      <c r="AU339"/>
      <c r="AV339"/>
      <c r="AW339"/>
      <c r="AX339"/>
      <c r="AY339"/>
      <c r="AZ339"/>
      <c r="BA339"/>
      <c r="BB339"/>
      <c r="BC339"/>
      <c r="BD339"/>
      <c r="BE339"/>
      <c r="BF339"/>
      <c r="BG339"/>
      <c r="BH339"/>
    </row>
    <row r="340" spans="1:60" x14ac:dyDescent="0.25">
      <c r="A340" s="32">
        <v>2020</v>
      </c>
      <c r="B340" s="32">
        <v>0.6</v>
      </c>
      <c r="C340" s="36">
        <v>35.47</v>
      </c>
      <c r="D340" s="36">
        <v>64.47</v>
      </c>
      <c r="E340" s="36">
        <v>18.420000000000002</v>
      </c>
      <c r="F340" s="32">
        <v>0</v>
      </c>
      <c r="G340" s="32">
        <v>0</v>
      </c>
      <c r="H340" s="32">
        <v>0</v>
      </c>
      <c r="I340" s="32">
        <v>0</v>
      </c>
      <c r="J340" s="37">
        <v>99.94</v>
      </c>
      <c r="K340" s="32">
        <v>10871647</v>
      </c>
      <c r="L340" s="32" t="s">
        <v>1062</v>
      </c>
      <c r="M340" s="32">
        <v>10011</v>
      </c>
      <c r="N340" s="32">
        <v>74368201</v>
      </c>
      <c r="O340" s="32" t="s">
        <v>48</v>
      </c>
      <c r="P340" s="32" t="s">
        <v>49</v>
      </c>
      <c r="Q340" s="32" t="s">
        <v>40</v>
      </c>
      <c r="R340" s="32" t="s">
        <v>50</v>
      </c>
      <c r="S340" s="54" t="s">
        <v>784</v>
      </c>
      <c r="T340" s="32">
        <v>24000</v>
      </c>
      <c r="U340" s="34">
        <v>45005</v>
      </c>
      <c r="V340" s="34">
        <v>44991</v>
      </c>
      <c r="W340" s="32" t="s">
        <v>108</v>
      </c>
      <c r="X340" s="32" t="s">
        <v>52</v>
      </c>
      <c r="Y340" s="32" t="s">
        <v>53</v>
      </c>
      <c r="Z340" s="34">
        <v>44033</v>
      </c>
      <c r="AA340" s="34">
        <v>44074</v>
      </c>
      <c r="AB340" s="32" t="s">
        <v>52</v>
      </c>
      <c r="AC340" s="32" t="s">
        <v>44</v>
      </c>
      <c r="AD340" s="32" t="s">
        <v>1063</v>
      </c>
      <c r="AE340" s="32">
        <v>42</v>
      </c>
      <c r="AF340" s="32" t="s">
        <v>1064</v>
      </c>
      <c r="AG340" s="32" t="s">
        <v>45</v>
      </c>
      <c r="AH340" s="38" t="s">
        <v>46</v>
      </c>
      <c r="AI340" s="33">
        <v>1</v>
      </c>
      <c r="AJ340" s="35">
        <v>77.37</v>
      </c>
      <c r="AK340" s="35">
        <v>81.13</v>
      </c>
      <c r="AL340" s="35">
        <v>35.14</v>
      </c>
      <c r="AN340" s="19"/>
      <c r="AP340" s="14">
        <f t="shared" si="5"/>
        <v>2.5123287671232877</v>
      </c>
    </row>
    <row r="341" spans="1:60" s="12" customFormat="1" x14ac:dyDescent="0.25">
      <c r="A341" s="32">
        <v>2022</v>
      </c>
      <c r="B341" s="32">
        <v>1.4</v>
      </c>
      <c r="C341" s="36">
        <v>35.47</v>
      </c>
      <c r="D341" s="36">
        <v>64.47</v>
      </c>
      <c r="E341" s="36">
        <v>18.420000000000002</v>
      </c>
      <c r="F341" s="32">
        <v>0</v>
      </c>
      <c r="G341" s="32">
        <v>0</v>
      </c>
      <c r="H341" s="32">
        <v>0</v>
      </c>
      <c r="I341" s="32">
        <v>0</v>
      </c>
      <c r="J341" s="37">
        <v>99.94</v>
      </c>
      <c r="K341" s="32">
        <v>2587690</v>
      </c>
      <c r="L341" s="32" t="s">
        <v>2203</v>
      </c>
      <c r="M341" s="32">
        <v>8063</v>
      </c>
      <c r="N341" s="32" t="s">
        <v>2204</v>
      </c>
      <c r="O341" s="32" t="s">
        <v>48</v>
      </c>
      <c r="P341" s="32" t="s">
        <v>49</v>
      </c>
      <c r="Q341" s="32" t="s">
        <v>40</v>
      </c>
      <c r="R341" s="32" t="s">
        <v>50</v>
      </c>
      <c r="S341" s="54" t="s">
        <v>756</v>
      </c>
      <c r="T341" s="32">
        <v>8885</v>
      </c>
      <c r="U341" s="34">
        <v>44984</v>
      </c>
      <c r="V341" s="34">
        <v>44981</v>
      </c>
      <c r="W341" s="32" t="s">
        <v>148</v>
      </c>
      <c r="X341" s="32" t="s">
        <v>52</v>
      </c>
      <c r="Y341" s="32" t="s">
        <v>53</v>
      </c>
      <c r="Z341" s="34">
        <v>44715</v>
      </c>
      <c r="AA341" s="34">
        <v>44729</v>
      </c>
      <c r="AB341" s="32" t="s">
        <v>52</v>
      </c>
      <c r="AC341" s="32" t="s">
        <v>44</v>
      </c>
      <c r="AD341" s="32" t="s">
        <v>2205</v>
      </c>
      <c r="AE341" s="32">
        <v>42</v>
      </c>
      <c r="AF341" s="32" t="s">
        <v>2206</v>
      </c>
      <c r="AG341" s="32" t="s">
        <v>45</v>
      </c>
      <c r="AH341" s="38">
        <v>1</v>
      </c>
      <c r="AI341" s="33">
        <v>1</v>
      </c>
      <c r="AJ341" s="35">
        <v>274.31</v>
      </c>
      <c r="AK341" s="35">
        <v>81.13</v>
      </c>
      <c r="AL341" s="35">
        <v>35.14</v>
      </c>
      <c r="AM341" s="15"/>
      <c r="AN341" s="19"/>
      <c r="AO341"/>
      <c r="AP341" s="14">
        <f t="shared" si="5"/>
        <v>0.69041095890410964</v>
      </c>
      <c r="AQ341"/>
      <c r="AR341"/>
      <c r="AS341"/>
      <c r="AT341"/>
      <c r="AU341"/>
      <c r="AV341"/>
      <c r="AW341"/>
      <c r="AX341"/>
      <c r="AY341"/>
      <c r="AZ341"/>
      <c r="BA341"/>
      <c r="BB341"/>
      <c r="BC341"/>
      <c r="BD341"/>
      <c r="BE341"/>
      <c r="BF341"/>
      <c r="BG341"/>
      <c r="BH341"/>
    </row>
    <row r="342" spans="1:60" x14ac:dyDescent="0.25">
      <c r="A342" s="32">
        <v>2022</v>
      </c>
      <c r="B342" s="32">
        <v>0.4</v>
      </c>
      <c r="C342" s="36">
        <v>35.47</v>
      </c>
      <c r="D342" s="36">
        <v>64.47</v>
      </c>
      <c r="E342" s="36">
        <v>18.420000000000002</v>
      </c>
      <c r="F342" s="32">
        <v>0</v>
      </c>
      <c r="G342" s="32">
        <v>0</v>
      </c>
      <c r="H342" s="32">
        <v>0</v>
      </c>
      <c r="I342" s="32">
        <v>0</v>
      </c>
      <c r="J342" s="37">
        <v>99.94</v>
      </c>
      <c r="K342" s="32">
        <v>2961024</v>
      </c>
      <c r="L342" s="32" t="s">
        <v>719</v>
      </c>
      <c r="M342" s="32">
        <v>8946</v>
      </c>
      <c r="N342" s="32">
        <v>7611801</v>
      </c>
      <c r="O342" s="32" t="s">
        <v>107</v>
      </c>
      <c r="P342" s="32" t="s">
        <v>39</v>
      </c>
      <c r="Q342" s="32" t="s">
        <v>40</v>
      </c>
      <c r="R342" s="32" t="s">
        <v>105</v>
      </c>
      <c r="S342" s="54" t="s">
        <v>196</v>
      </c>
      <c r="T342" s="32">
        <v>19250</v>
      </c>
      <c r="U342" s="34">
        <v>45019</v>
      </c>
      <c r="V342" s="34">
        <v>45014</v>
      </c>
      <c r="W342" s="32" t="s">
        <v>71</v>
      </c>
      <c r="X342" s="32" t="s">
        <v>52</v>
      </c>
      <c r="Y342" s="32" t="s">
        <v>53</v>
      </c>
      <c r="Z342" s="34">
        <v>44614</v>
      </c>
      <c r="AA342" s="34">
        <v>44656</v>
      </c>
      <c r="AB342" s="32" t="s">
        <v>52</v>
      </c>
      <c r="AC342" s="32" t="s">
        <v>44</v>
      </c>
      <c r="AD342" s="32" t="s">
        <v>720</v>
      </c>
      <c r="AE342" s="32">
        <v>42</v>
      </c>
      <c r="AF342" s="32" t="s">
        <v>721</v>
      </c>
      <c r="AG342" s="32" t="s">
        <v>45</v>
      </c>
      <c r="AH342" s="38" t="s">
        <v>46</v>
      </c>
      <c r="AI342" s="33">
        <v>1</v>
      </c>
      <c r="AJ342" s="35">
        <v>53.18</v>
      </c>
      <c r="AK342" s="35">
        <v>80.849999999999994</v>
      </c>
      <c r="AL342" s="35">
        <v>34.86</v>
      </c>
      <c r="AM342" s="15" t="s">
        <v>2734</v>
      </c>
      <c r="AN342" s="56" t="s">
        <v>2736</v>
      </c>
      <c r="AP342" s="14">
        <f t="shared" si="5"/>
        <v>0.98082191780821915</v>
      </c>
    </row>
    <row r="343" spans="1:60" x14ac:dyDescent="0.25">
      <c r="A343" s="32">
        <v>2021</v>
      </c>
      <c r="B343" s="32">
        <v>0.7</v>
      </c>
      <c r="C343" s="36">
        <v>35.47</v>
      </c>
      <c r="D343" s="36">
        <v>64.47</v>
      </c>
      <c r="E343" s="36">
        <v>18.420000000000002</v>
      </c>
      <c r="F343" s="32">
        <v>0</v>
      </c>
      <c r="G343" s="32">
        <v>0</v>
      </c>
      <c r="H343" s="32">
        <v>0</v>
      </c>
      <c r="I343" s="32">
        <v>0</v>
      </c>
      <c r="J343" s="37">
        <v>99.94</v>
      </c>
      <c r="K343" s="32">
        <v>7847368</v>
      </c>
      <c r="L343" s="32" t="s">
        <v>1592</v>
      </c>
      <c r="M343" s="32">
        <v>26</v>
      </c>
      <c r="N343" s="32" t="s">
        <v>1593</v>
      </c>
      <c r="O343" s="32" t="s">
        <v>48</v>
      </c>
      <c r="P343" s="32" t="s">
        <v>49</v>
      </c>
      <c r="Q343" s="32" t="s">
        <v>40</v>
      </c>
      <c r="R343" s="32" t="s">
        <v>50</v>
      </c>
      <c r="S343" s="54" t="s">
        <v>756</v>
      </c>
      <c r="T343" s="32">
        <v>21000</v>
      </c>
      <c r="U343" s="34">
        <v>45034</v>
      </c>
      <c r="V343" s="34">
        <v>45006</v>
      </c>
      <c r="W343" s="32" t="s">
        <v>121</v>
      </c>
      <c r="X343" s="32" t="s">
        <v>52</v>
      </c>
      <c r="Y343" s="32" t="s">
        <v>53</v>
      </c>
      <c r="Z343" s="34">
        <v>44295</v>
      </c>
      <c r="AA343" s="34">
        <v>44314</v>
      </c>
      <c r="AB343" s="32" t="s">
        <v>52</v>
      </c>
      <c r="AC343" s="32" t="s">
        <v>44</v>
      </c>
      <c r="AD343" s="32" t="s">
        <v>1594</v>
      </c>
      <c r="AE343" s="32">
        <v>42</v>
      </c>
      <c r="AF343" s="32" t="s">
        <v>1595</v>
      </c>
      <c r="AG343" s="32" t="s">
        <v>45</v>
      </c>
      <c r="AH343" s="38" t="s">
        <v>46</v>
      </c>
      <c r="AI343" s="33">
        <v>1</v>
      </c>
      <c r="AJ343" s="35">
        <v>108.5</v>
      </c>
      <c r="AK343" s="35">
        <v>80.8</v>
      </c>
      <c r="AL343" s="35">
        <v>34.81</v>
      </c>
      <c r="AN343" s="19"/>
      <c r="AO343" s="12"/>
      <c r="AP343" s="14">
        <f t="shared" si="5"/>
        <v>1.8958904109589041</v>
      </c>
      <c r="AQ343" s="12"/>
      <c r="AR343" s="12"/>
      <c r="AS343" s="12"/>
      <c r="AT343" s="12"/>
      <c r="AU343" s="12"/>
      <c r="AV343" s="12"/>
      <c r="AW343" s="12"/>
      <c r="AX343" s="12"/>
      <c r="AY343" s="12"/>
      <c r="AZ343" s="12"/>
      <c r="BA343" s="12"/>
      <c r="BB343" s="12"/>
      <c r="BC343" s="12"/>
      <c r="BD343" s="12"/>
      <c r="BE343" s="12"/>
      <c r="BF343" s="12"/>
      <c r="BG343" s="12"/>
      <c r="BH343" s="12"/>
    </row>
    <row r="344" spans="1:60" x14ac:dyDescent="0.25">
      <c r="A344" s="32">
        <v>2022</v>
      </c>
      <c r="B344" s="32">
        <v>0.5</v>
      </c>
      <c r="C344" s="36">
        <v>35.47</v>
      </c>
      <c r="D344" s="36">
        <v>64.47</v>
      </c>
      <c r="E344" s="36">
        <v>18.420000000000002</v>
      </c>
      <c r="F344" s="32">
        <v>0</v>
      </c>
      <c r="G344" s="32">
        <v>0</v>
      </c>
      <c r="H344" s="32">
        <v>0</v>
      </c>
      <c r="I344" s="32">
        <v>0</v>
      </c>
      <c r="J344" s="37">
        <v>99.94</v>
      </c>
      <c r="K344" s="32">
        <v>2814137</v>
      </c>
      <c r="L344" s="32" t="s">
        <v>2323</v>
      </c>
      <c r="M344" s="32">
        <v>5618</v>
      </c>
      <c r="N344" s="32">
        <v>2302482</v>
      </c>
      <c r="O344" s="32" t="s">
        <v>48</v>
      </c>
      <c r="P344" s="32" t="s">
        <v>49</v>
      </c>
      <c r="Q344" s="32" t="s">
        <v>40</v>
      </c>
      <c r="R344" s="32" t="s">
        <v>50</v>
      </c>
      <c r="S344" s="54" t="s">
        <v>756</v>
      </c>
      <c r="T344" s="32">
        <v>20677</v>
      </c>
      <c r="U344" s="34">
        <v>45005</v>
      </c>
      <c r="V344" s="34">
        <v>44994</v>
      </c>
      <c r="W344" s="32" t="s">
        <v>82</v>
      </c>
      <c r="X344" s="32" t="s">
        <v>52</v>
      </c>
      <c r="Y344" s="32" t="s">
        <v>53</v>
      </c>
      <c r="Z344" s="34">
        <v>44453</v>
      </c>
      <c r="AA344" s="34">
        <v>44467</v>
      </c>
      <c r="AB344" s="32" t="s">
        <v>52</v>
      </c>
      <c r="AC344" s="32" t="s">
        <v>44</v>
      </c>
      <c r="AD344" s="32" t="s">
        <v>2324</v>
      </c>
      <c r="AE344" s="32">
        <v>42</v>
      </c>
      <c r="AF344" s="32" t="s">
        <v>2325</v>
      </c>
      <c r="AG344" s="32" t="s">
        <v>45</v>
      </c>
      <c r="AH344" s="38" t="s">
        <v>46</v>
      </c>
      <c r="AI344" s="33">
        <v>1</v>
      </c>
      <c r="AJ344" s="35">
        <v>64.59</v>
      </c>
      <c r="AK344" s="35">
        <v>80.8</v>
      </c>
      <c r="AL344" s="35">
        <v>34.81</v>
      </c>
      <c r="AN344" s="19"/>
      <c r="AP344" s="14">
        <f t="shared" si="5"/>
        <v>1.4438356164383561</v>
      </c>
    </row>
    <row r="345" spans="1:60" x14ac:dyDescent="0.25">
      <c r="A345" s="32">
        <v>2021</v>
      </c>
      <c r="B345" s="32">
        <v>0.5</v>
      </c>
      <c r="C345" s="36">
        <v>35.47</v>
      </c>
      <c r="D345" s="36">
        <v>64.47</v>
      </c>
      <c r="E345" s="36">
        <v>18.420000000000002</v>
      </c>
      <c r="F345" s="32">
        <v>0</v>
      </c>
      <c r="G345" s="32">
        <v>0</v>
      </c>
      <c r="H345" s="32">
        <v>0</v>
      </c>
      <c r="I345" s="32">
        <v>0</v>
      </c>
      <c r="J345" s="37">
        <v>99.94</v>
      </c>
      <c r="K345" s="32">
        <v>7107749</v>
      </c>
      <c r="L345" s="32" t="s">
        <v>1582</v>
      </c>
      <c r="M345" s="32">
        <v>9172</v>
      </c>
      <c r="N345" s="32" t="s">
        <v>1583</v>
      </c>
      <c r="O345" s="32" t="s">
        <v>774</v>
      </c>
      <c r="P345" s="32" t="s">
        <v>42</v>
      </c>
      <c r="Q345" s="32" t="s">
        <v>40</v>
      </c>
      <c r="R345" s="32" t="s">
        <v>42</v>
      </c>
      <c r="S345" s="54" t="s">
        <v>756</v>
      </c>
      <c r="T345" s="32">
        <v>18328</v>
      </c>
      <c r="U345" s="34">
        <v>44966</v>
      </c>
      <c r="V345" s="34">
        <v>44964</v>
      </c>
      <c r="W345" s="32" t="s">
        <v>170</v>
      </c>
      <c r="X345" s="32" t="s">
        <v>52</v>
      </c>
      <c r="Y345" s="32" t="s">
        <v>53</v>
      </c>
      <c r="Z345" s="34">
        <v>44232</v>
      </c>
      <c r="AA345" s="34">
        <v>44446</v>
      </c>
      <c r="AB345" s="32" t="s">
        <v>52</v>
      </c>
      <c r="AC345" s="32" t="s">
        <v>44</v>
      </c>
      <c r="AD345" s="32" t="s">
        <v>1584</v>
      </c>
      <c r="AE345" s="32">
        <v>42</v>
      </c>
      <c r="AF345" s="32" t="s">
        <v>1585</v>
      </c>
      <c r="AG345" s="32" t="s">
        <v>45</v>
      </c>
      <c r="AH345" s="38" t="s">
        <v>46</v>
      </c>
      <c r="AI345" s="33">
        <v>1</v>
      </c>
      <c r="AJ345" s="35">
        <v>70</v>
      </c>
      <c r="AK345" s="35">
        <v>80.8</v>
      </c>
      <c r="AL345" s="35">
        <v>34.81</v>
      </c>
      <c r="AN345" s="19"/>
      <c r="AP345" s="14">
        <f t="shared" si="5"/>
        <v>1.4191780821917808</v>
      </c>
    </row>
    <row r="346" spans="1:60" x14ac:dyDescent="0.25">
      <c r="A346" s="32">
        <v>2022</v>
      </c>
      <c r="B346" s="32">
        <v>0.7</v>
      </c>
      <c r="C346" s="36">
        <v>35.47</v>
      </c>
      <c r="D346" s="36">
        <v>64.47</v>
      </c>
      <c r="E346" s="36">
        <v>18.420000000000002</v>
      </c>
      <c r="F346" s="32">
        <v>0</v>
      </c>
      <c r="G346" s="32">
        <v>0</v>
      </c>
      <c r="H346" s="32">
        <v>0</v>
      </c>
      <c r="I346" s="32">
        <v>0</v>
      </c>
      <c r="J346" s="37">
        <v>99.94</v>
      </c>
      <c r="K346" s="32">
        <v>2563662</v>
      </c>
      <c r="L346" s="32" t="s">
        <v>1997</v>
      </c>
      <c r="M346" s="32">
        <v>3271</v>
      </c>
      <c r="N346" s="32" t="s">
        <v>2223</v>
      </c>
      <c r="O346" s="32" t="s">
        <v>231</v>
      </c>
      <c r="P346" s="32" t="s">
        <v>232</v>
      </c>
      <c r="Q346" s="32" t="s">
        <v>40</v>
      </c>
      <c r="R346" s="32" t="s">
        <v>105</v>
      </c>
      <c r="S346" s="54" t="s">
        <v>756</v>
      </c>
      <c r="T346" s="32">
        <v>31084</v>
      </c>
      <c r="U346" s="34">
        <v>44981</v>
      </c>
      <c r="V346" s="34">
        <v>44980</v>
      </c>
      <c r="W346" s="32" t="s">
        <v>69</v>
      </c>
      <c r="X346" s="32" t="s">
        <v>52</v>
      </c>
      <c r="Y346" s="32" t="s">
        <v>53</v>
      </c>
      <c r="Z346" s="34">
        <v>44424</v>
      </c>
      <c r="AA346" s="34">
        <v>44443</v>
      </c>
      <c r="AB346" s="32" t="s">
        <v>52</v>
      </c>
      <c r="AC346" s="32" t="s">
        <v>44</v>
      </c>
      <c r="AD346" s="32" t="s">
        <v>2224</v>
      </c>
      <c r="AE346" s="32">
        <v>42</v>
      </c>
      <c r="AF346" s="32" t="s">
        <v>2225</v>
      </c>
      <c r="AG346" s="32" t="s">
        <v>45</v>
      </c>
      <c r="AH346" s="38" t="s">
        <v>46</v>
      </c>
      <c r="AI346" s="33">
        <v>1</v>
      </c>
      <c r="AJ346" s="35">
        <v>106.52</v>
      </c>
      <c r="AK346" s="35">
        <v>80.62</v>
      </c>
      <c r="AL346" s="35">
        <v>34.630000000000003</v>
      </c>
      <c r="AN346" s="19"/>
      <c r="AO346" s="12"/>
      <c r="AP346" s="14">
        <f t="shared" si="5"/>
        <v>1.4712328767123288</v>
      </c>
      <c r="AQ346" s="12"/>
      <c r="AR346" s="12"/>
      <c r="AS346" s="12"/>
      <c r="AT346" s="12"/>
      <c r="AU346" s="12"/>
      <c r="AV346" s="12"/>
      <c r="AW346" s="12"/>
      <c r="AX346" s="12"/>
      <c r="AY346" s="12"/>
      <c r="AZ346" s="12"/>
      <c r="BA346" s="12"/>
      <c r="BB346" s="12"/>
      <c r="BC346" s="12"/>
      <c r="BD346" s="12"/>
      <c r="BE346" s="12"/>
      <c r="BF346" s="12"/>
      <c r="BG346" s="12"/>
      <c r="BH346" s="12"/>
    </row>
    <row r="347" spans="1:60" x14ac:dyDescent="0.25">
      <c r="A347" s="32">
        <v>2022</v>
      </c>
      <c r="B347" s="32">
        <v>1.6</v>
      </c>
      <c r="C347" s="36">
        <v>35.47</v>
      </c>
      <c r="D347" s="36">
        <v>64.47</v>
      </c>
      <c r="E347" s="36">
        <v>18.420000000000002</v>
      </c>
      <c r="F347" s="32">
        <v>6.65</v>
      </c>
      <c r="G347" s="32">
        <v>0</v>
      </c>
      <c r="H347" s="32">
        <v>0</v>
      </c>
      <c r="I347" s="32">
        <v>0</v>
      </c>
      <c r="J347" s="37">
        <v>99.94</v>
      </c>
      <c r="K347" s="32">
        <v>3154197</v>
      </c>
      <c r="L347" s="32" t="s">
        <v>2028</v>
      </c>
      <c r="M347" s="32">
        <v>8017</v>
      </c>
      <c r="N347" s="32" t="s">
        <v>2029</v>
      </c>
      <c r="O347" s="32" t="s">
        <v>48</v>
      </c>
      <c r="P347" s="32" t="s">
        <v>49</v>
      </c>
      <c r="Q347" s="32" t="s">
        <v>40</v>
      </c>
      <c r="R347" s="32" t="s">
        <v>50</v>
      </c>
      <c r="S347" s="54" t="s">
        <v>756</v>
      </c>
      <c r="T347" s="32">
        <v>15176</v>
      </c>
      <c r="U347" s="34">
        <v>45040</v>
      </c>
      <c r="V347" s="34">
        <v>45034</v>
      </c>
      <c r="W347" s="32" t="s">
        <v>147</v>
      </c>
      <c r="X347" s="32" t="s">
        <v>52</v>
      </c>
      <c r="Y347" s="32" t="s">
        <v>53</v>
      </c>
      <c r="Z347" s="34">
        <v>44840</v>
      </c>
      <c r="AA347" s="34">
        <v>44848</v>
      </c>
      <c r="AB347" s="32" t="s">
        <v>52</v>
      </c>
      <c r="AC347" s="32" t="s">
        <v>44</v>
      </c>
      <c r="AD347" s="32" t="s">
        <v>2030</v>
      </c>
      <c r="AE347" s="32">
        <v>42</v>
      </c>
      <c r="AF347" s="32" t="s">
        <v>2031</v>
      </c>
      <c r="AG347" s="32" t="s">
        <v>45</v>
      </c>
      <c r="AH347" s="38" t="s">
        <v>46</v>
      </c>
      <c r="AI347" s="33">
        <v>1</v>
      </c>
      <c r="AJ347" s="35">
        <v>212.74</v>
      </c>
      <c r="AK347" s="35">
        <v>80.62</v>
      </c>
      <c r="AL347" s="35">
        <v>34.630000000000003</v>
      </c>
      <c r="AN347" s="19"/>
      <c r="AP347" s="14">
        <f t="shared" si="5"/>
        <v>0.50958904109589043</v>
      </c>
    </row>
    <row r="348" spans="1:60" x14ac:dyDescent="0.25">
      <c r="A348" s="32">
        <v>2020</v>
      </c>
      <c r="B348" s="32">
        <v>0.5</v>
      </c>
      <c r="C348" s="36">
        <v>35.47</v>
      </c>
      <c r="D348" s="36">
        <v>64.47</v>
      </c>
      <c r="E348" s="36">
        <v>18.420000000000002</v>
      </c>
      <c r="F348" s="32">
        <v>0</v>
      </c>
      <c r="G348" s="32">
        <v>0</v>
      </c>
      <c r="H348" s="32">
        <v>0</v>
      </c>
      <c r="I348" s="32">
        <v>0</v>
      </c>
      <c r="J348" s="37">
        <v>99.94</v>
      </c>
      <c r="K348" s="32">
        <v>10582887</v>
      </c>
      <c r="L348" s="32" t="s">
        <v>992</v>
      </c>
      <c r="M348" s="32">
        <v>9880</v>
      </c>
      <c r="N348" s="32">
        <v>2716912</v>
      </c>
      <c r="O348" s="32" t="s">
        <v>48</v>
      </c>
      <c r="P348" s="32" t="s">
        <v>49</v>
      </c>
      <c r="Q348" s="32" t="s">
        <v>40</v>
      </c>
      <c r="R348" s="32" t="s">
        <v>50</v>
      </c>
      <c r="S348" s="54" t="s">
        <v>756</v>
      </c>
      <c r="T348" s="32">
        <v>27453</v>
      </c>
      <c r="U348" s="34">
        <v>44973</v>
      </c>
      <c r="V348" s="34">
        <v>44970</v>
      </c>
      <c r="W348" s="32" t="s">
        <v>96</v>
      </c>
      <c r="X348" s="32" t="s">
        <v>52</v>
      </c>
      <c r="Y348" s="32" t="s">
        <v>53</v>
      </c>
      <c r="Z348" s="34">
        <v>43839</v>
      </c>
      <c r="AA348" s="34">
        <v>43915</v>
      </c>
      <c r="AB348" s="32" t="s">
        <v>52</v>
      </c>
      <c r="AC348" s="32" t="s">
        <v>44</v>
      </c>
      <c r="AD348" s="32" t="s">
        <v>993</v>
      </c>
      <c r="AE348" s="32">
        <v>42</v>
      </c>
      <c r="AF348" s="32" t="s">
        <v>994</v>
      </c>
      <c r="AG348" s="32" t="s">
        <v>45</v>
      </c>
      <c r="AH348" s="38" t="s">
        <v>46</v>
      </c>
      <c r="AI348" s="33">
        <v>1</v>
      </c>
      <c r="AJ348" s="35">
        <v>64.62</v>
      </c>
      <c r="AK348" s="35">
        <v>80.569999999999993</v>
      </c>
      <c r="AL348" s="35">
        <v>34.58</v>
      </c>
      <c r="AN348" s="19"/>
      <c r="AP348" s="14">
        <f t="shared" si="5"/>
        <v>2.8904109589041096</v>
      </c>
    </row>
    <row r="349" spans="1:60" ht="45" x14ac:dyDescent="0.25">
      <c r="A349" s="32">
        <v>2021</v>
      </c>
      <c r="B349" s="32">
        <v>0.5</v>
      </c>
      <c r="C349" s="36">
        <v>35.47</v>
      </c>
      <c r="D349" s="36">
        <v>64.47</v>
      </c>
      <c r="E349" s="36">
        <v>18.420000000000002</v>
      </c>
      <c r="F349" s="32">
        <v>0</v>
      </c>
      <c r="G349" s="32">
        <v>0</v>
      </c>
      <c r="H349" s="32">
        <v>0</v>
      </c>
      <c r="I349" s="32">
        <v>0</v>
      </c>
      <c r="J349" s="37">
        <v>99.94</v>
      </c>
      <c r="K349" s="32">
        <v>7791491</v>
      </c>
      <c r="L349" s="32" t="s">
        <v>1741</v>
      </c>
      <c r="M349" s="32">
        <v>2006</v>
      </c>
      <c r="N349" s="32" t="s">
        <v>1742</v>
      </c>
      <c r="O349" s="32" t="s">
        <v>814</v>
      </c>
      <c r="P349" s="32" t="s">
        <v>643</v>
      </c>
      <c r="Q349" s="32" t="s">
        <v>40</v>
      </c>
      <c r="R349" s="32" t="s">
        <v>105</v>
      </c>
      <c r="S349" s="54" t="s">
        <v>756</v>
      </c>
      <c r="T349" s="32">
        <v>33181</v>
      </c>
      <c r="U349" s="34">
        <v>45028</v>
      </c>
      <c r="V349" s="34">
        <v>45022</v>
      </c>
      <c r="W349" s="32" t="s">
        <v>179</v>
      </c>
      <c r="X349" s="32" t="s">
        <v>52</v>
      </c>
      <c r="Y349" s="32" t="s">
        <v>53</v>
      </c>
      <c r="Z349" s="34">
        <v>44379</v>
      </c>
      <c r="AA349" s="34">
        <v>44393</v>
      </c>
      <c r="AB349" s="32" t="s">
        <v>52</v>
      </c>
      <c r="AC349" s="32" t="s">
        <v>68</v>
      </c>
      <c r="AD349" s="32" t="s">
        <v>1743</v>
      </c>
      <c r="AE349" s="32" t="s">
        <v>75</v>
      </c>
      <c r="AF349" s="32" t="s">
        <v>1744</v>
      </c>
      <c r="AG349" s="32" t="s">
        <v>45</v>
      </c>
      <c r="AH349" s="38" t="s">
        <v>46</v>
      </c>
      <c r="AI349" s="33">
        <v>1</v>
      </c>
      <c r="AJ349" s="35">
        <v>60.69</v>
      </c>
      <c r="AK349" s="35">
        <v>80.53</v>
      </c>
      <c r="AL349" s="35">
        <v>34.54</v>
      </c>
      <c r="AM349" s="15" t="s">
        <v>2734</v>
      </c>
      <c r="AN349" s="57" t="s">
        <v>2751</v>
      </c>
      <c r="AP349" s="14">
        <f t="shared" si="5"/>
        <v>1.7232876712328766</v>
      </c>
    </row>
    <row r="350" spans="1:60" x14ac:dyDescent="0.25">
      <c r="A350" s="32">
        <v>2021</v>
      </c>
      <c r="B350" s="32">
        <v>0.5</v>
      </c>
      <c r="C350" s="36">
        <v>35.47</v>
      </c>
      <c r="D350" s="36">
        <v>64.47</v>
      </c>
      <c r="E350" s="36">
        <v>18.420000000000002</v>
      </c>
      <c r="F350" s="32">
        <v>0</v>
      </c>
      <c r="G350" s="32">
        <v>0</v>
      </c>
      <c r="H350" s="32">
        <v>0</v>
      </c>
      <c r="I350" s="32">
        <v>0</v>
      </c>
      <c r="J350" s="37">
        <v>99.94</v>
      </c>
      <c r="K350" s="32">
        <v>7069836</v>
      </c>
      <c r="L350" s="32" t="s">
        <v>1682</v>
      </c>
      <c r="M350" s="32">
        <v>4352</v>
      </c>
      <c r="N350" s="32" t="s">
        <v>1683</v>
      </c>
      <c r="O350" s="32" t="s">
        <v>48</v>
      </c>
      <c r="P350" s="32" t="s">
        <v>49</v>
      </c>
      <c r="Q350" s="32" t="s">
        <v>40</v>
      </c>
      <c r="R350" s="32" t="s">
        <v>50</v>
      </c>
      <c r="S350" s="54" t="s">
        <v>756</v>
      </c>
      <c r="T350" s="32">
        <v>20425</v>
      </c>
      <c r="U350" s="34">
        <v>44963</v>
      </c>
      <c r="V350" s="34">
        <v>44959</v>
      </c>
      <c r="W350" s="32" t="s">
        <v>121</v>
      </c>
      <c r="X350" s="32" t="s">
        <v>52</v>
      </c>
      <c r="Y350" s="32" t="s">
        <v>53</v>
      </c>
      <c r="Z350" s="34">
        <v>44349</v>
      </c>
      <c r="AA350" s="34">
        <v>44363</v>
      </c>
      <c r="AB350" s="32" t="s">
        <v>52</v>
      </c>
      <c r="AC350" s="32" t="s">
        <v>44</v>
      </c>
      <c r="AD350" s="32" t="s">
        <v>1684</v>
      </c>
      <c r="AE350" s="32">
        <v>42</v>
      </c>
      <c r="AF350" s="32" t="s">
        <v>1685</v>
      </c>
      <c r="AG350" s="32" t="s">
        <v>45</v>
      </c>
      <c r="AH350" s="38" t="s">
        <v>46</v>
      </c>
      <c r="AI350" s="33">
        <v>1</v>
      </c>
      <c r="AJ350" s="35">
        <v>77.5</v>
      </c>
      <c r="AK350" s="35">
        <v>80.53</v>
      </c>
      <c r="AL350" s="35">
        <v>34.54</v>
      </c>
      <c r="AP350" s="14">
        <f t="shared" si="5"/>
        <v>1.6328767123287671</v>
      </c>
    </row>
    <row r="351" spans="1:60" s="12" customFormat="1" x14ac:dyDescent="0.25">
      <c r="A351" s="32">
        <v>2020</v>
      </c>
      <c r="B351" s="32">
        <v>0.7</v>
      </c>
      <c r="C351" s="36">
        <v>35.47</v>
      </c>
      <c r="D351" s="36">
        <v>64.47</v>
      </c>
      <c r="E351" s="36">
        <v>18.420000000000002</v>
      </c>
      <c r="F351" s="32">
        <v>0</v>
      </c>
      <c r="G351" s="32">
        <v>0</v>
      </c>
      <c r="H351" s="32">
        <v>0</v>
      </c>
      <c r="I351" s="32">
        <v>0</v>
      </c>
      <c r="J351" s="37">
        <v>99.94</v>
      </c>
      <c r="K351" s="32">
        <v>10927706</v>
      </c>
      <c r="L351" s="32" t="s">
        <v>143</v>
      </c>
      <c r="M351" s="32">
        <v>6216</v>
      </c>
      <c r="N351" s="32" t="s">
        <v>144</v>
      </c>
      <c r="O351" s="32" t="s">
        <v>48</v>
      </c>
      <c r="P351" s="32" t="s">
        <v>49</v>
      </c>
      <c r="Q351" s="32" t="s">
        <v>40</v>
      </c>
      <c r="R351" s="32" t="s">
        <v>50</v>
      </c>
      <c r="S351" s="54" t="s">
        <v>95</v>
      </c>
      <c r="T351" s="32">
        <v>28351</v>
      </c>
      <c r="U351" s="34">
        <v>45012</v>
      </c>
      <c r="V351" s="34">
        <v>44994</v>
      </c>
      <c r="W351" s="32" t="s">
        <v>79</v>
      </c>
      <c r="X351" s="32" t="s">
        <v>52</v>
      </c>
      <c r="Y351" s="32" t="s">
        <v>53</v>
      </c>
      <c r="Z351" s="34">
        <v>44083</v>
      </c>
      <c r="AA351" s="34">
        <v>44110</v>
      </c>
      <c r="AB351" s="32" t="s">
        <v>52</v>
      </c>
      <c r="AC351" s="32" t="s">
        <v>44</v>
      </c>
      <c r="AD351" s="32" t="s">
        <v>145</v>
      </c>
      <c r="AE351" s="32">
        <v>42</v>
      </c>
      <c r="AF351" s="32" t="s">
        <v>146</v>
      </c>
      <c r="AG351" s="32" t="s">
        <v>45</v>
      </c>
      <c r="AH351" s="38" t="s">
        <v>46</v>
      </c>
      <c r="AI351" s="33">
        <v>1</v>
      </c>
      <c r="AJ351" s="35">
        <v>119</v>
      </c>
      <c r="AK351" s="35">
        <v>80.48</v>
      </c>
      <c r="AL351" s="35">
        <v>34.49</v>
      </c>
      <c r="AM351" s="15" t="s">
        <v>2734</v>
      </c>
      <c r="AN351" s="56" t="s">
        <v>2736</v>
      </c>
      <c r="AP351" s="14">
        <f t="shared" si="5"/>
        <v>2.4219178082191779</v>
      </c>
    </row>
    <row r="352" spans="1:60" x14ac:dyDescent="0.25">
      <c r="A352" s="32">
        <v>2021</v>
      </c>
      <c r="B352" s="32">
        <v>0.7</v>
      </c>
      <c r="C352" s="36">
        <v>35.47</v>
      </c>
      <c r="D352" s="36">
        <v>64.47</v>
      </c>
      <c r="E352" s="36">
        <v>18.420000000000002</v>
      </c>
      <c r="F352" s="32">
        <v>0</v>
      </c>
      <c r="G352" s="32">
        <v>0</v>
      </c>
      <c r="H352" s="32">
        <v>0</v>
      </c>
      <c r="I352" s="32">
        <v>0</v>
      </c>
      <c r="J352" s="37">
        <v>99.94</v>
      </c>
      <c r="K352" s="32">
        <v>7198932</v>
      </c>
      <c r="L352" s="32" t="s">
        <v>1679</v>
      </c>
      <c r="M352" s="32">
        <v>8211</v>
      </c>
      <c r="N352" s="32">
        <v>32442803</v>
      </c>
      <c r="O352" s="32" t="s">
        <v>826</v>
      </c>
      <c r="P352" s="32" t="s">
        <v>643</v>
      </c>
      <c r="Q352" s="32" t="s">
        <v>40</v>
      </c>
      <c r="R352" s="32" t="s">
        <v>70</v>
      </c>
      <c r="S352" s="54" t="s">
        <v>756</v>
      </c>
      <c r="T352" s="32">
        <v>17644</v>
      </c>
      <c r="U352" s="34">
        <v>44974</v>
      </c>
      <c r="V352" s="34">
        <v>44965</v>
      </c>
      <c r="W352" s="32" t="s">
        <v>127</v>
      </c>
      <c r="X352" s="32" t="s">
        <v>52</v>
      </c>
      <c r="Y352" s="32" t="s">
        <v>53</v>
      </c>
      <c r="Z352" s="34">
        <v>44294</v>
      </c>
      <c r="AA352" s="34">
        <v>44316</v>
      </c>
      <c r="AB352" s="32" t="s">
        <v>52</v>
      </c>
      <c r="AC352" s="32" t="s">
        <v>44</v>
      </c>
      <c r="AD352" s="32" t="s">
        <v>1680</v>
      </c>
      <c r="AE352" s="32">
        <v>42</v>
      </c>
      <c r="AF352" s="32" t="s">
        <v>1681</v>
      </c>
      <c r="AG352" s="32" t="s">
        <v>45</v>
      </c>
      <c r="AH352" s="38" t="s">
        <v>46</v>
      </c>
      <c r="AI352" s="33">
        <v>1</v>
      </c>
      <c r="AJ352" s="35">
        <v>98.26</v>
      </c>
      <c r="AK352" s="35">
        <v>80.48</v>
      </c>
      <c r="AL352" s="35">
        <v>34.49</v>
      </c>
      <c r="AN352" s="19"/>
      <c r="AP352" s="14">
        <f t="shared" si="5"/>
        <v>1.7780821917808218</v>
      </c>
    </row>
    <row r="353" spans="1:60" x14ac:dyDescent="0.25">
      <c r="A353" s="32">
        <v>2022</v>
      </c>
      <c r="B353" s="32">
        <v>0.7</v>
      </c>
      <c r="C353" s="36">
        <v>35.47</v>
      </c>
      <c r="D353" s="36">
        <v>64.47</v>
      </c>
      <c r="E353" s="36">
        <v>18.420000000000002</v>
      </c>
      <c r="F353" s="32">
        <v>0</v>
      </c>
      <c r="G353" s="32">
        <v>0</v>
      </c>
      <c r="H353" s="32">
        <v>0</v>
      </c>
      <c r="I353" s="32">
        <v>0</v>
      </c>
      <c r="J353" s="37">
        <v>99.94</v>
      </c>
      <c r="K353" s="32">
        <v>2410168</v>
      </c>
      <c r="L353" s="32" t="s">
        <v>2648</v>
      </c>
      <c r="M353" s="32">
        <v>8211</v>
      </c>
      <c r="N353" s="32">
        <v>32434201</v>
      </c>
      <c r="O353" s="32" t="s">
        <v>48</v>
      </c>
      <c r="P353" s="32" t="s">
        <v>49</v>
      </c>
      <c r="Q353" s="32" t="s">
        <v>40</v>
      </c>
      <c r="R353" s="32" t="s">
        <v>50</v>
      </c>
      <c r="S353" s="54" t="s">
        <v>756</v>
      </c>
      <c r="T353" s="32">
        <v>1269</v>
      </c>
      <c r="U353" s="34">
        <v>44966</v>
      </c>
      <c r="V353" s="34">
        <v>44964</v>
      </c>
      <c r="W353" s="32" t="s">
        <v>127</v>
      </c>
      <c r="X353" s="32" t="s">
        <v>52</v>
      </c>
      <c r="Y353" s="32" t="s">
        <v>53</v>
      </c>
      <c r="Z353" s="34">
        <v>44881</v>
      </c>
      <c r="AA353" s="34">
        <v>44949</v>
      </c>
      <c r="AB353" s="32" t="s">
        <v>52</v>
      </c>
      <c r="AC353" s="32" t="s">
        <v>44</v>
      </c>
      <c r="AD353" s="32" t="s">
        <v>2649</v>
      </c>
      <c r="AE353" s="32">
        <v>42</v>
      </c>
      <c r="AF353" s="32" t="s">
        <v>2650</v>
      </c>
      <c r="AG353" s="32" t="s">
        <v>45</v>
      </c>
      <c r="AH353" s="38">
        <v>1</v>
      </c>
      <c r="AI353" s="33">
        <v>1</v>
      </c>
      <c r="AJ353" s="35">
        <v>98.26</v>
      </c>
      <c r="AK353" s="35">
        <v>80.48</v>
      </c>
      <c r="AL353" s="35">
        <v>34.49</v>
      </c>
      <c r="AN353" s="19"/>
      <c r="AP353" s="14">
        <f t="shared" si="5"/>
        <v>4.1095890410958902E-2</v>
      </c>
    </row>
    <row r="354" spans="1:60" x14ac:dyDescent="0.25">
      <c r="A354" s="32">
        <v>2020</v>
      </c>
      <c r="B354" s="32">
        <v>0.5</v>
      </c>
      <c r="C354" s="36">
        <v>35.47</v>
      </c>
      <c r="D354" s="36">
        <v>64.47</v>
      </c>
      <c r="E354" s="36">
        <v>18.420000000000002</v>
      </c>
      <c r="F354" s="32">
        <v>0</v>
      </c>
      <c r="G354" s="32">
        <v>0</v>
      </c>
      <c r="H354" s="32">
        <v>0</v>
      </c>
      <c r="I354" s="32">
        <v>0</v>
      </c>
      <c r="J354" s="37">
        <v>99.94</v>
      </c>
      <c r="K354" s="32">
        <v>10819676</v>
      </c>
      <c r="L354" s="32" t="s">
        <v>1441</v>
      </c>
      <c r="M354" s="32">
        <v>426</v>
      </c>
      <c r="N354" s="32">
        <v>3410304</v>
      </c>
      <c r="O354" s="32" t="s">
        <v>826</v>
      </c>
      <c r="P354" s="32" t="s">
        <v>643</v>
      </c>
      <c r="Q354" s="32" t="s">
        <v>40</v>
      </c>
      <c r="R354" s="32" t="s">
        <v>70</v>
      </c>
      <c r="S354" s="54" t="s">
        <v>756</v>
      </c>
      <c r="T354" s="32">
        <v>20916</v>
      </c>
      <c r="U354" s="34">
        <v>44999</v>
      </c>
      <c r="V354" s="34">
        <v>44979</v>
      </c>
      <c r="W354" s="32" t="s">
        <v>537</v>
      </c>
      <c r="X354" s="32" t="s">
        <v>52</v>
      </c>
      <c r="Y354" s="32" t="s">
        <v>53</v>
      </c>
      <c r="Z354" s="34">
        <v>44092</v>
      </c>
      <c r="AA354" s="34">
        <v>44191</v>
      </c>
      <c r="AB354" s="32" t="s">
        <v>52</v>
      </c>
      <c r="AC354" s="32" t="s">
        <v>44</v>
      </c>
      <c r="AD354" s="32" t="s">
        <v>1442</v>
      </c>
      <c r="AE354" s="32">
        <v>42</v>
      </c>
      <c r="AF354" s="32" t="s">
        <v>1443</v>
      </c>
      <c r="AG354" s="32" t="s">
        <v>45</v>
      </c>
      <c r="AH354" s="38" t="s">
        <v>46</v>
      </c>
      <c r="AI354" s="33">
        <v>1</v>
      </c>
      <c r="AJ354" s="35">
        <v>82.58</v>
      </c>
      <c r="AK354" s="35">
        <v>80.39</v>
      </c>
      <c r="AL354" s="35">
        <v>34.4</v>
      </c>
      <c r="AN354" s="19"/>
      <c r="AO354" s="12"/>
      <c r="AP354" s="14">
        <f t="shared" si="5"/>
        <v>2.1589041095890411</v>
      </c>
      <c r="AQ354" s="12"/>
      <c r="AR354" s="12"/>
      <c r="AS354" s="12"/>
      <c r="AT354" s="12"/>
      <c r="AU354" s="12"/>
      <c r="AV354" s="12"/>
      <c r="AW354" s="12"/>
      <c r="AX354" s="12"/>
      <c r="AY354" s="12"/>
      <c r="AZ354" s="12"/>
      <c r="BA354" s="12"/>
      <c r="BB354" s="12"/>
      <c r="BC354" s="12"/>
      <c r="BD354" s="12"/>
      <c r="BE354" s="12"/>
      <c r="BF354" s="12"/>
      <c r="BG354" s="12"/>
      <c r="BH354" s="12"/>
    </row>
    <row r="355" spans="1:60" ht="45" x14ac:dyDescent="0.25">
      <c r="A355" s="32">
        <v>2020</v>
      </c>
      <c r="B355" s="32">
        <v>0.5</v>
      </c>
      <c r="C355" s="36">
        <v>35.47</v>
      </c>
      <c r="D355" s="36">
        <v>64.47</v>
      </c>
      <c r="E355" s="36">
        <v>18.420000000000002</v>
      </c>
      <c r="F355" s="32">
        <v>0</v>
      </c>
      <c r="G355" s="32">
        <v>0</v>
      </c>
      <c r="H355" s="32">
        <v>0</v>
      </c>
      <c r="I355" s="32">
        <v>0</v>
      </c>
      <c r="J355" s="37">
        <v>99.94</v>
      </c>
      <c r="K355" s="32">
        <v>10654460</v>
      </c>
      <c r="L355" s="32" t="s">
        <v>943</v>
      </c>
      <c r="M355" s="32">
        <v>5113</v>
      </c>
      <c r="N355" s="32" t="s">
        <v>944</v>
      </c>
      <c r="O355" s="32" t="s">
        <v>826</v>
      </c>
      <c r="P355" s="32" t="s">
        <v>643</v>
      </c>
      <c r="Q355" s="32" t="s">
        <v>40</v>
      </c>
      <c r="R355" s="32" t="s">
        <v>70</v>
      </c>
      <c r="S355" s="54" t="s">
        <v>756</v>
      </c>
      <c r="T355" s="32">
        <v>17995</v>
      </c>
      <c r="U355" s="34">
        <v>44981</v>
      </c>
      <c r="V355" s="34">
        <v>44980</v>
      </c>
      <c r="W355" s="32" t="s">
        <v>72</v>
      </c>
      <c r="X355" s="32" t="s">
        <v>52</v>
      </c>
      <c r="Y355" s="32" t="s">
        <v>53</v>
      </c>
      <c r="Z355" s="34">
        <v>44123</v>
      </c>
      <c r="AA355" s="34">
        <v>44146</v>
      </c>
      <c r="AB355" s="32" t="s">
        <v>52</v>
      </c>
      <c r="AC355" s="32" t="s">
        <v>68</v>
      </c>
      <c r="AD355" s="32" t="s">
        <v>945</v>
      </c>
      <c r="AE355" s="32">
        <v>42</v>
      </c>
      <c r="AF355" s="32" t="s">
        <v>946</v>
      </c>
      <c r="AG355" s="32" t="s">
        <v>45</v>
      </c>
      <c r="AH355" s="38" t="s">
        <v>46</v>
      </c>
      <c r="AI355" s="33">
        <v>1</v>
      </c>
      <c r="AJ355" s="35">
        <v>72.599999999999994</v>
      </c>
      <c r="AK355" s="35">
        <v>80.16</v>
      </c>
      <c r="AL355" s="35">
        <v>34.17</v>
      </c>
      <c r="AM355" s="15" t="s">
        <v>2734</v>
      </c>
      <c r="AN355" s="57" t="s">
        <v>2751</v>
      </c>
      <c r="AP355" s="14">
        <f t="shared" si="5"/>
        <v>2.2849315068493152</v>
      </c>
    </row>
    <row r="356" spans="1:60" x14ac:dyDescent="0.25">
      <c r="A356" s="32">
        <v>2021</v>
      </c>
      <c r="B356" s="32">
        <v>0.6</v>
      </c>
      <c r="C356" s="36">
        <v>35.47</v>
      </c>
      <c r="D356" s="36">
        <v>64.47</v>
      </c>
      <c r="E356" s="36">
        <v>18.420000000000002</v>
      </c>
      <c r="F356" s="32">
        <v>0</v>
      </c>
      <c r="G356" s="32">
        <v>0</v>
      </c>
      <c r="H356" s="32">
        <v>0</v>
      </c>
      <c r="I356" s="32">
        <v>0</v>
      </c>
      <c r="J356" s="37">
        <v>99.94</v>
      </c>
      <c r="K356" s="32">
        <v>7374075</v>
      </c>
      <c r="L356" s="32" t="s">
        <v>1571</v>
      </c>
      <c r="M356" s="32">
        <v>5113</v>
      </c>
      <c r="N356" s="32" t="s">
        <v>1572</v>
      </c>
      <c r="O356" s="32" t="s">
        <v>107</v>
      </c>
      <c r="P356" s="32" t="s">
        <v>39</v>
      </c>
      <c r="Q356" s="32" t="s">
        <v>40</v>
      </c>
      <c r="R356" s="32" t="s">
        <v>105</v>
      </c>
      <c r="S356" s="54" t="s">
        <v>750</v>
      </c>
      <c r="T356" s="32">
        <v>24841</v>
      </c>
      <c r="U356" s="34">
        <v>44991</v>
      </c>
      <c r="V356" s="34">
        <v>44777</v>
      </c>
      <c r="W356" s="32" t="s">
        <v>72</v>
      </c>
      <c r="X356" s="32" t="s">
        <v>52</v>
      </c>
      <c r="Y356" s="32" t="s">
        <v>53</v>
      </c>
      <c r="Z356" s="34">
        <v>44282</v>
      </c>
      <c r="AA356" s="34">
        <v>44306</v>
      </c>
      <c r="AB356" s="32" t="s">
        <v>52</v>
      </c>
      <c r="AC356" s="32" t="s">
        <v>44</v>
      </c>
      <c r="AD356" s="32" t="s">
        <v>88</v>
      </c>
      <c r="AE356" s="32">
        <v>28</v>
      </c>
      <c r="AF356" s="32" t="s">
        <v>1573</v>
      </c>
      <c r="AG356" s="32" t="s">
        <v>45</v>
      </c>
      <c r="AH356" s="38" t="s">
        <v>46</v>
      </c>
      <c r="AI356" s="33">
        <v>1</v>
      </c>
      <c r="AJ356" s="35">
        <v>87.12</v>
      </c>
      <c r="AK356" s="35">
        <v>80.16</v>
      </c>
      <c r="AL356" s="35">
        <v>34.17</v>
      </c>
      <c r="AN356" s="19"/>
      <c r="AP356" s="14">
        <f t="shared" si="5"/>
        <v>1.2904109589041095</v>
      </c>
    </row>
    <row r="357" spans="1:60" ht="45" x14ac:dyDescent="0.25">
      <c r="A357" s="32">
        <v>2019</v>
      </c>
      <c r="B357" s="32">
        <v>0.9</v>
      </c>
      <c r="C357" s="36">
        <v>35.47</v>
      </c>
      <c r="D357" s="36">
        <v>64.47</v>
      </c>
      <c r="E357" s="36">
        <v>18.420000000000002</v>
      </c>
      <c r="F357" s="32">
        <v>0</v>
      </c>
      <c r="G357" s="32">
        <v>0</v>
      </c>
      <c r="H357" s="32">
        <v>0</v>
      </c>
      <c r="I357" s="32">
        <v>0</v>
      </c>
      <c r="J357" s="37">
        <v>99.94</v>
      </c>
      <c r="K357" s="32">
        <v>13860984</v>
      </c>
      <c r="L357" s="32" t="s">
        <v>903</v>
      </c>
      <c r="M357" s="32">
        <v>9749</v>
      </c>
      <c r="N357" s="32" t="s">
        <v>904</v>
      </c>
      <c r="O357" s="32" t="s">
        <v>48</v>
      </c>
      <c r="P357" s="32" t="s">
        <v>49</v>
      </c>
      <c r="Q357" s="32" t="s">
        <v>40</v>
      </c>
      <c r="R357" s="32" t="s">
        <v>50</v>
      </c>
      <c r="S357" s="54" t="s">
        <v>764</v>
      </c>
      <c r="T357" s="32">
        <v>11685</v>
      </c>
      <c r="U357" s="34">
        <v>44958</v>
      </c>
      <c r="V357" s="34">
        <v>44945</v>
      </c>
      <c r="W357" s="32" t="s">
        <v>121</v>
      </c>
      <c r="X357" s="32" t="s">
        <v>52</v>
      </c>
      <c r="Y357" s="32" t="s">
        <v>53</v>
      </c>
      <c r="Z357" s="34">
        <v>43404</v>
      </c>
      <c r="AA357" s="34">
        <v>43524</v>
      </c>
      <c r="AB357" s="32" t="s">
        <v>52</v>
      </c>
      <c r="AC357" s="32" t="s">
        <v>68</v>
      </c>
      <c r="AD357" s="32" t="s">
        <v>905</v>
      </c>
      <c r="AE357" s="32">
        <v>42</v>
      </c>
      <c r="AF357" s="32" t="s">
        <v>906</v>
      </c>
      <c r="AG357" s="32" t="s">
        <v>45</v>
      </c>
      <c r="AH357" s="38" t="s">
        <v>46</v>
      </c>
      <c r="AI357" s="33">
        <v>1</v>
      </c>
      <c r="AJ357" s="35">
        <v>177.91</v>
      </c>
      <c r="AK357" s="35">
        <v>80.069999999999993</v>
      </c>
      <c r="AL357" s="35">
        <v>34.08</v>
      </c>
      <c r="AM357" s="15" t="s">
        <v>2734</v>
      </c>
      <c r="AN357" s="57" t="s">
        <v>2751</v>
      </c>
      <c r="AP357" s="14">
        <f t="shared" si="5"/>
        <v>3.893150684931507</v>
      </c>
    </row>
    <row r="358" spans="1:60" x14ac:dyDescent="0.25">
      <c r="A358" s="32">
        <v>2020</v>
      </c>
      <c r="B358" s="32">
        <v>0.4</v>
      </c>
      <c r="C358" s="36">
        <v>35.47</v>
      </c>
      <c r="D358" s="36">
        <v>64.47</v>
      </c>
      <c r="E358" s="36">
        <v>18.420000000000002</v>
      </c>
      <c r="F358" s="32">
        <v>0</v>
      </c>
      <c r="G358" s="32">
        <v>0</v>
      </c>
      <c r="H358" s="32">
        <v>0</v>
      </c>
      <c r="I358" s="32">
        <v>0</v>
      </c>
      <c r="J358" s="37">
        <v>99.94</v>
      </c>
      <c r="K358" s="32">
        <v>10608384</v>
      </c>
      <c r="L358" s="32" t="s">
        <v>1188</v>
      </c>
      <c r="M358" s="32">
        <v>9749</v>
      </c>
      <c r="N358" s="32" t="s">
        <v>1189</v>
      </c>
      <c r="O358" s="32" t="s">
        <v>48</v>
      </c>
      <c r="P358" s="32" t="s">
        <v>49</v>
      </c>
      <c r="Q358" s="32" t="s">
        <v>40</v>
      </c>
      <c r="R358" s="32" t="s">
        <v>50</v>
      </c>
      <c r="S358" s="54" t="s">
        <v>764</v>
      </c>
      <c r="T358" s="32">
        <v>17600</v>
      </c>
      <c r="U358" s="34">
        <v>44977</v>
      </c>
      <c r="V358" s="34">
        <v>44964</v>
      </c>
      <c r="W358" s="32" t="s">
        <v>121</v>
      </c>
      <c r="X358" s="32" t="s">
        <v>52</v>
      </c>
      <c r="Y358" s="32" t="s">
        <v>53</v>
      </c>
      <c r="Z358" s="34">
        <v>43683</v>
      </c>
      <c r="AA358" s="34">
        <v>43901</v>
      </c>
      <c r="AB358" s="32" t="s">
        <v>52</v>
      </c>
      <c r="AC358" s="32" t="s">
        <v>44</v>
      </c>
      <c r="AD358" s="32" t="s">
        <v>381</v>
      </c>
      <c r="AE358" s="32">
        <v>1</v>
      </c>
      <c r="AF358" s="32" t="s">
        <v>1190</v>
      </c>
      <c r="AG358" s="32" t="s">
        <v>45</v>
      </c>
      <c r="AH358" s="38" t="s">
        <v>46</v>
      </c>
      <c r="AI358" s="33">
        <v>1</v>
      </c>
      <c r="AJ358" s="35">
        <v>79.069999999999993</v>
      </c>
      <c r="AK358" s="35">
        <v>80.069999999999993</v>
      </c>
      <c r="AL358" s="35">
        <v>34.08</v>
      </c>
      <c r="AN358" s="19"/>
      <c r="AP358" s="14">
        <f t="shared" si="5"/>
        <v>2.9123287671232876</v>
      </c>
    </row>
    <row r="359" spans="1:60" x14ac:dyDescent="0.25">
      <c r="A359" s="32">
        <v>2020</v>
      </c>
      <c r="B359" s="32">
        <v>0.9</v>
      </c>
      <c r="C359" s="36">
        <v>35.47</v>
      </c>
      <c r="D359" s="36">
        <v>64.47</v>
      </c>
      <c r="E359" s="36">
        <v>18.420000000000002</v>
      </c>
      <c r="F359" s="32">
        <v>0</v>
      </c>
      <c r="G359" s="32">
        <v>0</v>
      </c>
      <c r="H359" s="32">
        <v>0</v>
      </c>
      <c r="I359" s="32">
        <v>0</v>
      </c>
      <c r="J359" s="37">
        <v>99.94</v>
      </c>
      <c r="K359" s="32">
        <v>11042411</v>
      </c>
      <c r="L359" s="32" t="s">
        <v>1248</v>
      </c>
      <c r="M359" s="32">
        <v>4871</v>
      </c>
      <c r="N359" s="32">
        <v>8710405</v>
      </c>
      <c r="O359" s="32" t="s">
        <v>107</v>
      </c>
      <c r="P359" s="32" t="s">
        <v>39</v>
      </c>
      <c r="Q359" s="32" t="s">
        <v>40</v>
      </c>
      <c r="R359" s="32" t="s">
        <v>105</v>
      </c>
      <c r="S359" s="54" t="s">
        <v>750</v>
      </c>
      <c r="T359" s="32">
        <v>33826</v>
      </c>
      <c r="U359" s="34">
        <v>45026</v>
      </c>
      <c r="V359" s="34">
        <v>45019</v>
      </c>
      <c r="W359" s="32" t="s">
        <v>69</v>
      </c>
      <c r="X359" s="32" t="s">
        <v>52</v>
      </c>
      <c r="Y359" s="32" t="s">
        <v>53</v>
      </c>
      <c r="Z359" s="34">
        <v>44075</v>
      </c>
      <c r="AA359" s="34">
        <v>44108</v>
      </c>
      <c r="AB359" s="32" t="s">
        <v>52</v>
      </c>
      <c r="AC359" s="32" t="s">
        <v>44</v>
      </c>
      <c r="AD359" s="32" t="s">
        <v>1249</v>
      </c>
      <c r="AE359" s="32">
        <v>42</v>
      </c>
      <c r="AF359" s="32" t="s">
        <v>1250</v>
      </c>
      <c r="AG359" s="32" t="s">
        <v>45</v>
      </c>
      <c r="AH359" s="38" t="s">
        <v>46</v>
      </c>
      <c r="AI359" s="33">
        <v>1</v>
      </c>
      <c r="AJ359" s="35">
        <v>139.59</v>
      </c>
      <c r="AK359" s="35">
        <v>80.02</v>
      </c>
      <c r="AL359" s="35">
        <v>34.03</v>
      </c>
      <c r="AN359" s="19"/>
      <c r="AP359" s="14">
        <f t="shared" si="5"/>
        <v>2.495890410958904</v>
      </c>
    </row>
    <row r="360" spans="1:60" x14ac:dyDescent="0.25">
      <c r="A360" s="32">
        <v>2022</v>
      </c>
      <c r="B360" s="32">
        <v>0.7</v>
      </c>
      <c r="C360" s="36">
        <v>35.47</v>
      </c>
      <c r="D360" s="36">
        <v>64.47</v>
      </c>
      <c r="E360" s="36">
        <v>18.420000000000002</v>
      </c>
      <c r="F360" s="32">
        <v>0</v>
      </c>
      <c r="G360" s="32">
        <v>0</v>
      </c>
      <c r="H360" s="32">
        <v>0</v>
      </c>
      <c r="I360" s="32">
        <v>0</v>
      </c>
      <c r="J360" s="37">
        <v>99.94</v>
      </c>
      <c r="K360" s="32">
        <v>2759399</v>
      </c>
      <c r="L360" s="32" t="s">
        <v>2287</v>
      </c>
      <c r="M360" s="32">
        <v>4871</v>
      </c>
      <c r="N360" s="32">
        <v>8606902</v>
      </c>
      <c r="O360" s="32" t="s">
        <v>48</v>
      </c>
      <c r="P360" s="32" t="s">
        <v>49</v>
      </c>
      <c r="Q360" s="32" t="s">
        <v>40</v>
      </c>
      <c r="R360" s="32" t="s">
        <v>50</v>
      </c>
      <c r="S360" s="54" t="s">
        <v>756</v>
      </c>
      <c r="T360" s="32">
        <v>14822</v>
      </c>
      <c r="U360" s="34">
        <v>44999</v>
      </c>
      <c r="V360" s="34">
        <v>44998</v>
      </c>
      <c r="W360" s="32" t="s">
        <v>69</v>
      </c>
      <c r="X360" s="32" t="s">
        <v>52</v>
      </c>
      <c r="Y360" s="32" t="s">
        <v>53</v>
      </c>
      <c r="Z360" s="34">
        <v>44729</v>
      </c>
      <c r="AA360" s="34">
        <v>44764</v>
      </c>
      <c r="AB360" s="32" t="s">
        <v>52</v>
      </c>
      <c r="AC360" s="32" t="s">
        <v>44</v>
      </c>
      <c r="AD360" s="32" t="s">
        <v>2288</v>
      </c>
      <c r="AE360" s="32">
        <v>42</v>
      </c>
      <c r="AF360" s="32" t="s">
        <v>2289</v>
      </c>
      <c r="AG360" s="32" t="s">
        <v>45</v>
      </c>
      <c r="AH360" s="38" t="s">
        <v>46</v>
      </c>
      <c r="AI360" s="33">
        <v>1</v>
      </c>
      <c r="AJ360" s="35">
        <v>108.57</v>
      </c>
      <c r="AK360" s="35">
        <v>80.02</v>
      </c>
      <c r="AL360" s="35">
        <v>34.03</v>
      </c>
      <c r="AN360" s="19"/>
      <c r="AP360" s="14">
        <f t="shared" si="5"/>
        <v>0.64109589041095894</v>
      </c>
    </row>
    <row r="361" spans="1:60" s="12" customFormat="1" x14ac:dyDescent="0.25">
      <c r="A361" s="32">
        <v>2021</v>
      </c>
      <c r="B361" s="32">
        <v>0.5</v>
      </c>
      <c r="C361" s="36">
        <v>35.47</v>
      </c>
      <c r="D361" s="36">
        <v>64.47</v>
      </c>
      <c r="E361" s="36">
        <v>18.420000000000002</v>
      </c>
      <c r="F361" s="32">
        <v>0</v>
      </c>
      <c r="G361" s="32">
        <v>0</v>
      </c>
      <c r="H361" s="32">
        <v>0</v>
      </c>
      <c r="I361" s="32">
        <v>0</v>
      </c>
      <c r="J361" s="37">
        <v>99.94</v>
      </c>
      <c r="K361" s="32">
        <v>7777058</v>
      </c>
      <c r="L361" s="32" t="s">
        <v>1812</v>
      </c>
      <c r="M361" s="32">
        <v>9084</v>
      </c>
      <c r="N361" s="32" t="s">
        <v>1813</v>
      </c>
      <c r="O361" s="32" t="s">
        <v>826</v>
      </c>
      <c r="P361" s="32" t="s">
        <v>643</v>
      </c>
      <c r="Q361" s="32" t="s">
        <v>40</v>
      </c>
      <c r="R361" s="32" t="s">
        <v>70</v>
      </c>
      <c r="S361" s="54" t="s">
        <v>756</v>
      </c>
      <c r="T361" s="32">
        <v>34190</v>
      </c>
      <c r="U361" s="34">
        <v>45027</v>
      </c>
      <c r="V361" s="34">
        <v>45020</v>
      </c>
      <c r="W361" s="32" t="s">
        <v>121</v>
      </c>
      <c r="X361" s="32" t="s">
        <v>52</v>
      </c>
      <c r="Y361" s="32" t="s">
        <v>53</v>
      </c>
      <c r="Z361" s="34">
        <v>44132</v>
      </c>
      <c r="AA361" s="34">
        <v>44167</v>
      </c>
      <c r="AB361" s="32" t="s">
        <v>52</v>
      </c>
      <c r="AC361" s="32" t="s">
        <v>44</v>
      </c>
      <c r="AD361" s="32" t="s">
        <v>1814</v>
      </c>
      <c r="AE361" s="32">
        <v>42</v>
      </c>
      <c r="AF361" s="32" t="s">
        <v>1815</v>
      </c>
      <c r="AG361" s="32" t="s">
        <v>45</v>
      </c>
      <c r="AH361" s="38" t="s">
        <v>46</v>
      </c>
      <c r="AI361" s="33">
        <v>1</v>
      </c>
      <c r="AJ361" s="35">
        <v>98.19</v>
      </c>
      <c r="AK361" s="35">
        <v>79.98</v>
      </c>
      <c r="AL361" s="35">
        <v>33.99</v>
      </c>
      <c r="AM361" s="15"/>
      <c r="AN361" s="19"/>
      <c r="AO361"/>
      <c r="AP361" s="14">
        <f t="shared" si="5"/>
        <v>2.3369863013698629</v>
      </c>
      <c r="AQ361"/>
      <c r="AR361"/>
      <c r="AS361"/>
      <c r="AT361"/>
      <c r="AU361"/>
      <c r="AV361"/>
      <c r="AW361"/>
      <c r="AX361"/>
      <c r="AY361"/>
      <c r="AZ361"/>
      <c r="BA361"/>
      <c r="BB361"/>
      <c r="BC361"/>
      <c r="BD361"/>
      <c r="BE361"/>
      <c r="BF361"/>
      <c r="BG361"/>
      <c r="BH361"/>
    </row>
    <row r="362" spans="1:60" x14ac:dyDescent="0.25">
      <c r="A362" s="32">
        <v>2020</v>
      </c>
      <c r="B362" s="32">
        <v>0.5</v>
      </c>
      <c r="C362" s="36">
        <v>35.47</v>
      </c>
      <c r="D362" s="36">
        <v>64.47</v>
      </c>
      <c r="E362" s="36">
        <v>18.420000000000002</v>
      </c>
      <c r="F362" s="32">
        <v>0</v>
      </c>
      <c r="G362" s="32">
        <v>0</v>
      </c>
      <c r="H362" s="32">
        <v>0</v>
      </c>
      <c r="I362" s="32">
        <v>0</v>
      </c>
      <c r="J362" s="37">
        <v>99.94</v>
      </c>
      <c r="K362" s="32">
        <v>11068267</v>
      </c>
      <c r="L362" s="32" t="s">
        <v>1180</v>
      </c>
      <c r="M362" s="32">
        <v>2199</v>
      </c>
      <c r="N362" s="32" t="s">
        <v>1181</v>
      </c>
      <c r="O362" s="32" t="s">
        <v>981</v>
      </c>
      <c r="P362" s="32" t="s">
        <v>643</v>
      </c>
      <c r="Q362" s="32" t="s">
        <v>40</v>
      </c>
      <c r="R362" s="32" t="s">
        <v>982</v>
      </c>
      <c r="S362" s="54" t="s">
        <v>756</v>
      </c>
      <c r="T362" s="32">
        <v>25312</v>
      </c>
      <c r="U362" s="34">
        <v>45029</v>
      </c>
      <c r="V362" s="34">
        <v>44978</v>
      </c>
      <c r="W362" s="32" t="s">
        <v>62</v>
      </c>
      <c r="X362" s="32" t="s">
        <v>52</v>
      </c>
      <c r="Y362" s="32" t="s">
        <v>53</v>
      </c>
      <c r="Z362" s="34">
        <v>44120</v>
      </c>
      <c r="AA362" s="34">
        <v>44139</v>
      </c>
      <c r="AB362" s="32" t="s">
        <v>52</v>
      </c>
      <c r="AC362" s="32" t="s">
        <v>44</v>
      </c>
      <c r="AD362" s="32" t="s">
        <v>1182</v>
      </c>
      <c r="AE362" s="32">
        <v>42</v>
      </c>
      <c r="AF362" s="32" t="s">
        <v>1183</v>
      </c>
      <c r="AG362" s="32" t="s">
        <v>45</v>
      </c>
      <c r="AH362" s="38" t="s">
        <v>46</v>
      </c>
      <c r="AI362" s="33">
        <v>1</v>
      </c>
      <c r="AJ362" s="35">
        <v>62.22</v>
      </c>
      <c r="AK362" s="35">
        <v>79.98</v>
      </c>
      <c r="AL362" s="35">
        <v>33.99</v>
      </c>
      <c r="AN362" s="19"/>
      <c r="AO362" s="12"/>
      <c r="AP362" s="14">
        <f t="shared" si="5"/>
        <v>2.2986301369863016</v>
      </c>
      <c r="AQ362" s="12"/>
      <c r="AR362" s="12"/>
      <c r="AS362" s="12"/>
      <c r="AT362" s="12"/>
      <c r="AU362" s="12"/>
      <c r="AV362" s="12"/>
      <c r="AW362" s="12"/>
      <c r="AX362" s="12"/>
      <c r="AY362" s="12"/>
      <c r="AZ362" s="12"/>
      <c r="BA362" s="12"/>
      <c r="BB362" s="12"/>
      <c r="BC362" s="12"/>
      <c r="BD362" s="12"/>
      <c r="BE362" s="12"/>
      <c r="BF362" s="12"/>
      <c r="BG362" s="12"/>
      <c r="BH362" s="12"/>
    </row>
    <row r="363" spans="1:60" x14ac:dyDescent="0.25">
      <c r="A363" s="32">
        <v>2020</v>
      </c>
      <c r="B363" s="32">
        <v>1</v>
      </c>
      <c r="C363" s="36">
        <v>35.47</v>
      </c>
      <c r="D363" s="36">
        <v>64.47</v>
      </c>
      <c r="E363" s="36">
        <v>18.420000000000002</v>
      </c>
      <c r="F363" s="32">
        <v>0</v>
      </c>
      <c r="G363" s="32">
        <v>0</v>
      </c>
      <c r="H363" s="32">
        <v>0</v>
      </c>
      <c r="I363" s="32">
        <v>0</v>
      </c>
      <c r="J363" s="37">
        <v>99.94</v>
      </c>
      <c r="K363" s="32">
        <v>10561803</v>
      </c>
      <c r="L363" s="32" t="s">
        <v>1110</v>
      </c>
      <c r="M363" s="32">
        <v>31</v>
      </c>
      <c r="N363" s="32">
        <v>1203351</v>
      </c>
      <c r="O363" s="32" t="s">
        <v>107</v>
      </c>
      <c r="P363" s="32" t="s">
        <v>39</v>
      </c>
      <c r="Q363" s="32" t="s">
        <v>40</v>
      </c>
      <c r="R363" s="32" t="s">
        <v>105</v>
      </c>
      <c r="S363" s="54" t="s">
        <v>750</v>
      </c>
      <c r="T363" s="32">
        <v>15995</v>
      </c>
      <c r="U363" s="34">
        <v>44971</v>
      </c>
      <c r="V363" s="34">
        <v>44967</v>
      </c>
      <c r="W363" s="32" t="s">
        <v>130</v>
      </c>
      <c r="X363" s="32" t="s">
        <v>52</v>
      </c>
      <c r="Y363" s="32" t="s">
        <v>53</v>
      </c>
      <c r="Z363" s="34">
        <v>44067</v>
      </c>
      <c r="AA363" s="34">
        <v>44163</v>
      </c>
      <c r="AB363" s="32" t="s">
        <v>52</v>
      </c>
      <c r="AC363" s="32" t="s">
        <v>44</v>
      </c>
      <c r="AD363" s="32" t="s">
        <v>1111</v>
      </c>
      <c r="AE363" s="32">
        <v>42</v>
      </c>
      <c r="AF363" s="32" t="s">
        <v>260</v>
      </c>
      <c r="AG363" s="32" t="s">
        <v>45</v>
      </c>
      <c r="AH363" s="38" t="s">
        <v>46</v>
      </c>
      <c r="AI363" s="33">
        <v>1</v>
      </c>
      <c r="AJ363" s="35">
        <v>144.72</v>
      </c>
      <c r="AK363" s="35">
        <v>79.98</v>
      </c>
      <c r="AL363" s="35">
        <v>33.99</v>
      </c>
      <c r="AN363" s="19"/>
      <c r="AP363" s="14">
        <f t="shared" si="5"/>
        <v>2.2027397260273971</v>
      </c>
    </row>
    <row r="364" spans="1:60" x14ac:dyDescent="0.25">
      <c r="A364" s="32">
        <v>2021</v>
      </c>
      <c r="B364" s="32">
        <v>1</v>
      </c>
      <c r="C364" s="36">
        <v>35.47</v>
      </c>
      <c r="D364" s="36">
        <v>64.47</v>
      </c>
      <c r="E364" s="36">
        <v>18.420000000000002</v>
      </c>
      <c r="F364" s="32">
        <v>0</v>
      </c>
      <c r="G364" s="32">
        <v>0</v>
      </c>
      <c r="H364" s="32">
        <v>0</v>
      </c>
      <c r="I364" s="32">
        <v>0</v>
      </c>
      <c r="J364" s="37">
        <v>99.94</v>
      </c>
      <c r="K364" s="32">
        <v>7073394</v>
      </c>
      <c r="L364" s="32" t="s">
        <v>259</v>
      </c>
      <c r="M364" s="32">
        <v>31</v>
      </c>
      <c r="N364" s="32">
        <v>1165252</v>
      </c>
      <c r="O364" s="32" t="s">
        <v>107</v>
      </c>
      <c r="P364" s="32" t="s">
        <v>39</v>
      </c>
      <c r="Q364" s="32" t="s">
        <v>40</v>
      </c>
      <c r="R364" s="32" t="s">
        <v>105</v>
      </c>
      <c r="S364" s="54" t="s">
        <v>196</v>
      </c>
      <c r="T364" s="32">
        <v>10060</v>
      </c>
      <c r="U364" s="34">
        <v>44963</v>
      </c>
      <c r="V364" s="34">
        <v>44960</v>
      </c>
      <c r="W364" s="32" t="s">
        <v>130</v>
      </c>
      <c r="X364" s="32" t="s">
        <v>52</v>
      </c>
      <c r="Y364" s="32" t="s">
        <v>53</v>
      </c>
      <c r="Z364" s="34">
        <v>44257</v>
      </c>
      <c r="AA364" s="34">
        <v>44280</v>
      </c>
      <c r="AB364" s="32" t="s">
        <v>52</v>
      </c>
      <c r="AC364" s="32" t="s">
        <v>44</v>
      </c>
      <c r="AD364" s="32" t="s">
        <v>181</v>
      </c>
      <c r="AE364" s="32">
        <v>42</v>
      </c>
      <c r="AF364" s="32" t="s">
        <v>260</v>
      </c>
      <c r="AG364" s="32" t="s">
        <v>45</v>
      </c>
      <c r="AH364" s="38" t="s">
        <v>46</v>
      </c>
      <c r="AI364" s="33">
        <v>1</v>
      </c>
      <c r="AJ364" s="35">
        <v>144.72</v>
      </c>
      <c r="AK364" s="35">
        <v>79.98</v>
      </c>
      <c r="AL364" s="35">
        <v>33.99</v>
      </c>
      <c r="AM364" s="15" t="s">
        <v>2734</v>
      </c>
      <c r="AN364" s="56" t="s">
        <v>2736</v>
      </c>
      <c r="AP364" s="14">
        <f t="shared" si="5"/>
        <v>1.8630136986301369</v>
      </c>
    </row>
    <row r="365" spans="1:60" s="12" customFormat="1" x14ac:dyDescent="0.25">
      <c r="A365" s="32">
        <v>2022</v>
      </c>
      <c r="B365" s="32">
        <v>1</v>
      </c>
      <c r="C365" s="36">
        <v>35.47</v>
      </c>
      <c r="D365" s="36">
        <v>64.47</v>
      </c>
      <c r="E365" s="36">
        <v>18.420000000000002</v>
      </c>
      <c r="F365" s="32">
        <v>0</v>
      </c>
      <c r="G365" s="32">
        <v>0</v>
      </c>
      <c r="H365" s="32">
        <v>0</v>
      </c>
      <c r="I365" s="32">
        <v>0</v>
      </c>
      <c r="J365" s="37">
        <v>99.94</v>
      </c>
      <c r="K365" s="32">
        <v>2879965</v>
      </c>
      <c r="L365" s="32" t="s">
        <v>2512</v>
      </c>
      <c r="M365" s="32">
        <v>31</v>
      </c>
      <c r="N365" s="32">
        <v>1368651</v>
      </c>
      <c r="O365" s="32" t="s">
        <v>48</v>
      </c>
      <c r="P365" s="32" t="s">
        <v>49</v>
      </c>
      <c r="Q365" s="32" t="s">
        <v>40</v>
      </c>
      <c r="R365" s="32" t="s">
        <v>50</v>
      </c>
      <c r="S365" s="54" t="s">
        <v>756</v>
      </c>
      <c r="T365" s="32">
        <v>20766</v>
      </c>
      <c r="U365" s="34">
        <v>45012</v>
      </c>
      <c r="V365" s="34">
        <v>44998</v>
      </c>
      <c r="W365" s="32" t="s">
        <v>130</v>
      </c>
      <c r="X365" s="32" t="s">
        <v>52</v>
      </c>
      <c r="Y365" s="32" t="s">
        <v>53</v>
      </c>
      <c r="Z365" s="34">
        <v>44463</v>
      </c>
      <c r="AA365" s="34">
        <v>44477</v>
      </c>
      <c r="AB365" s="32" t="s">
        <v>52</v>
      </c>
      <c r="AC365" s="32" t="s">
        <v>44</v>
      </c>
      <c r="AD365" s="32" t="s">
        <v>2513</v>
      </c>
      <c r="AE365" s="32">
        <v>42</v>
      </c>
      <c r="AF365" s="32" t="s">
        <v>2514</v>
      </c>
      <c r="AG365" s="32" t="s">
        <v>45</v>
      </c>
      <c r="AH365" s="38" t="s">
        <v>46</v>
      </c>
      <c r="AI365" s="33">
        <v>1</v>
      </c>
      <c r="AJ365" s="35">
        <v>144.72</v>
      </c>
      <c r="AK365" s="35">
        <v>79.98</v>
      </c>
      <c r="AL365" s="35">
        <v>33.99</v>
      </c>
      <c r="AM365" s="15"/>
      <c r="AN365" s="19"/>
      <c r="AO365"/>
      <c r="AP365" s="14">
        <f t="shared" si="5"/>
        <v>1.4273972602739726</v>
      </c>
      <c r="AQ365"/>
      <c r="AR365"/>
      <c r="AS365"/>
      <c r="AT365"/>
      <c r="AU365"/>
      <c r="AV365"/>
      <c r="AW365"/>
      <c r="AX365"/>
      <c r="AY365"/>
      <c r="AZ365"/>
      <c r="BA365"/>
      <c r="BB365"/>
      <c r="BC365"/>
      <c r="BD365"/>
      <c r="BE365"/>
      <c r="BF365"/>
      <c r="BG365"/>
      <c r="BH365"/>
    </row>
    <row r="366" spans="1:60" x14ac:dyDescent="0.25">
      <c r="A366" s="32">
        <v>2021</v>
      </c>
      <c r="B366" s="32">
        <v>0.9</v>
      </c>
      <c r="C366" s="36">
        <v>35.47</v>
      </c>
      <c r="D366" s="36">
        <v>64.47</v>
      </c>
      <c r="E366" s="36">
        <v>18.420000000000002</v>
      </c>
      <c r="F366" s="32">
        <v>0</v>
      </c>
      <c r="G366" s="32">
        <v>0</v>
      </c>
      <c r="H366" s="32">
        <v>0</v>
      </c>
      <c r="I366" s="32">
        <v>0</v>
      </c>
      <c r="J366" s="37">
        <v>99.94</v>
      </c>
      <c r="K366" s="32">
        <v>7626764</v>
      </c>
      <c r="L366" s="32" t="s">
        <v>1734</v>
      </c>
      <c r="M366" s="32">
        <v>31</v>
      </c>
      <c r="N366" s="32">
        <v>1434252</v>
      </c>
      <c r="O366" s="32" t="s">
        <v>107</v>
      </c>
      <c r="P366" s="32" t="s">
        <v>39</v>
      </c>
      <c r="Q366" s="32" t="s">
        <v>40</v>
      </c>
      <c r="R366" s="32" t="s">
        <v>105</v>
      </c>
      <c r="S366" s="54" t="s">
        <v>750</v>
      </c>
      <c r="T366" s="32">
        <v>9970</v>
      </c>
      <c r="U366" s="34">
        <v>45013</v>
      </c>
      <c r="V366" s="34">
        <v>45008</v>
      </c>
      <c r="W366" s="32" t="s">
        <v>130</v>
      </c>
      <c r="X366" s="32" t="s">
        <v>52</v>
      </c>
      <c r="Y366" s="32" t="s">
        <v>53</v>
      </c>
      <c r="Z366" s="34">
        <v>44470</v>
      </c>
      <c r="AA366" s="34">
        <v>44488</v>
      </c>
      <c r="AB366" s="32" t="s">
        <v>52</v>
      </c>
      <c r="AC366" s="32" t="s">
        <v>44</v>
      </c>
      <c r="AD366" s="32" t="s">
        <v>131</v>
      </c>
      <c r="AE366" s="32">
        <v>42</v>
      </c>
      <c r="AF366" s="32" t="s">
        <v>180</v>
      </c>
      <c r="AG366" s="32" t="s">
        <v>45</v>
      </c>
      <c r="AH366" s="38" t="s">
        <v>46</v>
      </c>
      <c r="AI366" s="33">
        <v>1</v>
      </c>
      <c r="AJ366" s="35">
        <v>130.25</v>
      </c>
      <c r="AK366" s="35">
        <v>79.98</v>
      </c>
      <c r="AL366" s="35">
        <v>33.99</v>
      </c>
      <c r="AP366" s="14">
        <f t="shared" si="5"/>
        <v>1.4246575342465753</v>
      </c>
    </row>
    <row r="367" spans="1:60" x14ac:dyDescent="0.25">
      <c r="A367" s="32">
        <v>2021</v>
      </c>
      <c r="B367" s="32">
        <v>0.9</v>
      </c>
      <c r="C367" s="36">
        <v>35.47</v>
      </c>
      <c r="D367" s="36">
        <v>64.47</v>
      </c>
      <c r="E367" s="36">
        <v>18.420000000000002</v>
      </c>
      <c r="F367" s="32">
        <v>0</v>
      </c>
      <c r="G367" s="32">
        <v>0</v>
      </c>
      <c r="H367" s="32">
        <v>0</v>
      </c>
      <c r="I367" s="32">
        <v>0</v>
      </c>
      <c r="J367" s="37">
        <v>99.94</v>
      </c>
      <c r="K367" s="32">
        <v>7931263</v>
      </c>
      <c r="L367" s="32" t="s">
        <v>1673</v>
      </c>
      <c r="M367" s="32">
        <v>31</v>
      </c>
      <c r="N367" s="32">
        <v>1300151</v>
      </c>
      <c r="O367" s="32" t="s">
        <v>107</v>
      </c>
      <c r="P367" s="32" t="s">
        <v>39</v>
      </c>
      <c r="Q367" s="32" t="s">
        <v>40</v>
      </c>
      <c r="R367" s="32" t="s">
        <v>105</v>
      </c>
      <c r="S367" s="54" t="s">
        <v>750</v>
      </c>
      <c r="T367" s="32">
        <v>5794</v>
      </c>
      <c r="U367" s="34">
        <v>45042</v>
      </c>
      <c r="V367" s="34">
        <v>44985</v>
      </c>
      <c r="W367" s="32" t="s">
        <v>130</v>
      </c>
      <c r="X367" s="32" t="s">
        <v>52</v>
      </c>
      <c r="Y367" s="32" t="s">
        <v>53</v>
      </c>
      <c r="Z367" s="34">
        <v>44543</v>
      </c>
      <c r="AA367" s="34">
        <v>44620</v>
      </c>
      <c r="AB367" s="32" t="s">
        <v>52</v>
      </c>
      <c r="AC367" s="32" t="s">
        <v>44</v>
      </c>
      <c r="AD367" s="32" t="s">
        <v>584</v>
      </c>
      <c r="AE367" s="32">
        <v>42</v>
      </c>
      <c r="AF367" s="32" t="s">
        <v>1674</v>
      </c>
      <c r="AG367" s="32" t="s">
        <v>45</v>
      </c>
      <c r="AH367" s="38">
        <v>1</v>
      </c>
      <c r="AI367" s="33">
        <v>1</v>
      </c>
      <c r="AJ367" s="35">
        <v>130.25</v>
      </c>
      <c r="AK367" s="35">
        <v>79.98</v>
      </c>
      <c r="AL367" s="35">
        <v>33.99</v>
      </c>
      <c r="AN367" s="19"/>
      <c r="AP367" s="14">
        <f t="shared" si="5"/>
        <v>1</v>
      </c>
    </row>
    <row r="368" spans="1:60" x14ac:dyDescent="0.25">
      <c r="A368" s="32">
        <v>2022</v>
      </c>
      <c r="B368" s="32">
        <v>1</v>
      </c>
      <c r="C368" s="36">
        <v>35.47</v>
      </c>
      <c r="D368" s="36">
        <v>64.47</v>
      </c>
      <c r="E368" s="36">
        <v>18.420000000000002</v>
      </c>
      <c r="F368" s="32">
        <v>0</v>
      </c>
      <c r="G368" s="32">
        <v>0</v>
      </c>
      <c r="H368" s="32">
        <v>0</v>
      </c>
      <c r="I368" s="32">
        <v>0</v>
      </c>
      <c r="J368" s="37">
        <v>99.94</v>
      </c>
      <c r="K368" s="32">
        <v>2658125</v>
      </c>
      <c r="L368" s="32" t="s">
        <v>2654</v>
      </c>
      <c r="M368" s="32">
        <v>31</v>
      </c>
      <c r="N368" s="32">
        <v>912551</v>
      </c>
      <c r="O368" s="32" t="s">
        <v>48</v>
      </c>
      <c r="P368" s="32" t="s">
        <v>49</v>
      </c>
      <c r="Q368" s="32" t="s">
        <v>40</v>
      </c>
      <c r="R368" s="32" t="s">
        <v>50</v>
      </c>
      <c r="S368" s="54" t="s">
        <v>756</v>
      </c>
      <c r="T368" s="32">
        <v>163</v>
      </c>
      <c r="U368" s="34">
        <v>44991</v>
      </c>
      <c r="V368" s="34">
        <v>44917</v>
      </c>
      <c r="W368" s="32" t="s">
        <v>130</v>
      </c>
      <c r="X368" s="32" t="s">
        <v>52</v>
      </c>
      <c r="Y368" s="32" t="s">
        <v>53</v>
      </c>
      <c r="Z368" s="34">
        <v>44510</v>
      </c>
      <c r="AA368" s="34">
        <v>44558</v>
      </c>
      <c r="AB368" s="32" t="s">
        <v>52</v>
      </c>
      <c r="AC368" s="32" t="s">
        <v>44</v>
      </c>
      <c r="AD368" s="32" t="s">
        <v>381</v>
      </c>
      <c r="AE368" s="32">
        <v>42</v>
      </c>
      <c r="AF368" s="32" t="s">
        <v>2655</v>
      </c>
      <c r="AG368" s="32" t="s">
        <v>45</v>
      </c>
      <c r="AH368" s="38">
        <v>1</v>
      </c>
      <c r="AI368" s="33">
        <v>1</v>
      </c>
      <c r="AJ368" s="35">
        <v>144.72</v>
      </c>
      <c r="AK368" s="35">
        <v>79.98</v>
      </c>
      <c r="AL368" s="35">
        <v>33.99</v>
      </c>
      <c r="AN368" s="19"/>
      <c r="AP368" s="14">
        <f t="shared" si="5"/>
        <v>0.98356164383561639</v>
      </c>
    </row>
    <row r="369" spans="1:60" x14ac:dyDescent="0.25">
      <c r="A369" s="32">
        <v>2021</v>
      </c>
      <c r="B369" s="32">
        <v>0.9</v>
      </c>
      <c r="C369" s="36">
        <v>35.47</v>
      </c>
      <c r="D369" s="36">
        <v>64.47</v>
      </c>
      <c r="E369" s="36">
        <v>18.420000000000002</v>
      </c>
      <c r="F369" s="32">
        <v>0</v>
      </c>
      <c r="G369" s="32">
        <v>0</v>
      </c>
      <c r="H369" s="32">
        <v>0</v>
      </c>
      <c r="I369" s="32">
        <v>0</v>
      </c>
      <c r="J369" s="37">
        <v>99.94</v>
      </c>
      <c r="K369" s="32">
        <v>7764055</v>
      </c>
      <c r="L369" s="32" t="s">
        <v>1772</v>
      </c>
      <c r="M369" s="32">
        <v>2301</v>
      </c>
      <c r="N369" s="32">
        <v>5917104</v>
      </c>
      <c r="O369" s="32" t="s">
        <v>826</v>
      </c>
      <c r="P369" s="32" t="s">
        <v>643</v>
      </c>
      <c r="Q369" s="32" t="s">
        <v>40</v>
      </c>
      <c r="R369" s="32" t="s">
        <v>70</v>
      </c>
      <c r="S369" s="54" t="s">
        <v>865</v>
      </c>
      <c r="T369" s="32">
        <v>8528</v>
      </c>
      <c r="U369" s="34">
        <v>45026</v>
      </c>
      <c r="V369" s="34">
        <v>45023</v>
      </c>
      <c r="W369" s="32" t="s">
        <v>102</v>
      </c>
      <c r="X369" s="32" t="s">
        <v>52</v>
      </c>
      <c r="Y369" s="32" t="s">
        <v>53</v>
      </c>
      <c r="Z369" s="34">
        <v>44117</v>
      </c>
      <c r="AA369" s="34">
        <v>44137</v>
      </c>
      <c r="AB369" s="32" t="s">
        <v>52</v>
      </c>
      <c r="AC369" s="32" t="s">
        <v>44</v>
      </c>
      <c r="AD369" s="32" t="s">
        <v>1773</v>
      </c>
      <c r="AE369" s="32">
        <v>42</v>
      </c>
      <c r="AF369" s="32" t="s">
        <v>1774</v>
      </c>
      <c r="AG369" s="32" t="s">
        <v>45</v>
      </c>
      <c r="AH369" s="38" t="s">
        <v>46</v>
      </c>
      <c r="AI369" s="33">
        <v>1</v>
      </c>
      <c r="AJ369" s="35">
        <v>104.31</v>
      </c>
      <c r="AK369" s="35">
        <v>79.930000000000007</v>
      </c>
      <c r="AL369" s="35">
        <v>33.94</v>
      </c>
      <c r="AN369" s="19"/>
      <c r="AP369" s="14">
        <f t="shared" si="5"/>
        <v>2.4273972602739726</v>
      </c>
    </row>
    <row r="370" spans="1:60" x14ac:dyDescent="0.25">
      <c r="A370" s="32">
        <v>2022</v>
      </c>
      <c r="B370" s="32">
        <v>0.4</v>
      </c>
      <c r="C370" s="36">
        <v>35.47</v>
      </c>
      <c r="D370" s="36">
        <v>64.47</v>
      </c>
      <c r="E370" s="36">
        <v>18.420000000000002</v>
      </c>
      <c r="F370" s="32">
        <v>0</v>
      </c>
      <c r="G370" s="32">
        <v>0</v>
      </c>
      <c r="H370" s="32">
        <v>0</v>
      </c>
      <c r="I370" s="32">
        <v>0</v>
      </c>
      <c r="J370" s="37">
        <v>99.94</v>
      </c>
      <c r="K370" s="32">
        <v>3169955</v>
      </c>
      <c r="L370" s="32" t="s">
        <v>2018</v>
      </c>
      <c r="M370" s="32">
        <v>8898</v>
      </c>
      <c r="N370" s="32" t="s">
        <v>2019</v>
      </c>
      <c r="O370" s="32" t="s">
        <v>826</v>
      </c>
      <c r="P370" s="32" t="s">
        <v>643</v>
      </c>
      <c r="Q370" s="32" t="s">
        <v>40</v>
      </c>
      <c r="R370" s="32" t="s">
        <v>70</v>
      </c>
      <c r="S370" s="54" t="s">
        <v>865</v>
      </c>
      <c r="T370" s="32">
        <v>26902</v>
      </c>
      <c r="U370" s="34">
        <v>45041</v>
      </c>
      <c r="V370" s="34">
        <v>45012</v>
      </c>
      <c r="W370" s="32" t="s">
        <v>148</v>
      </c>
      <c r="X370" s="32" t="s">
        <v>52</v>
      </c>
      <c r="Y370" s="32" t="s">
        <v>53</v>
      </c>
      <c r="Z370" s="34">
        <v>44544</v>
      </c>
      <c r="AA370" s="34">
        <v>44607</v>
      </c>
      <c r="AB370" s="32" t="s">
        <v>52</v>
      </c>
      <c r="AC370" s="32" t="s">
        <v>44</v>
      </c>
      <c r="AD370" s="32" t="s">
        <v>2020</v>
      </c>
      <c r="AE370" s="32">
        <v>42</v>
      </c>
      <c r="AF370" s="32" t="s">
        <v>2021</v>
      </c>
      <c r="AG370" s="32" t="s">
        <v>45</v>
      </c>
      <c r="AH370" s="38" t="s">
        <v>46</v>
      </c>
      <c r="AI370" s="33">
        <v>1</v>
      </c>
      <c r="AJ370" s="35">
        <v>69.599999999999994</v>
      </c>
      <c r="AK370" s="35">
        <v>79.88</v>
      </c>
      <c r="AL370" s="35">
        <v>33.89</v>
      </c>
      <c r="AN370" s="19"/>
      <c r="AP370" s="14">
        <f t="shared" si="5"/>
        <v>1.1095890410958904</v>
      </c>
    </row>
    <row r="371" spans="1:60" s="12" customFormat="1" x14ac:dyDescent="0.25">
      <c r="A371" s="32">
        <v>2020</v>
      </c>
      <c r="B371" s="32">
        <v>0.4</v>
      </c>
      <c r="C371" s="36">
        <v>35.47</v>
      </c>
      <c r="D371" s="36">
        <v>64.47</v>
      </c>
      <c r="E371" s="36">
        <v>18.420000000000002</v>
      </c>
      <c r="F371" s="32">
        <v>0</v>
      </c>
      <c r="G371" s="32">
        <v>0</v>
      </c>
      <c r="H371" s="32">
        <v>0</v>
      </c>
      <c r="I371" s="32">
        <v>0</v>
      </c>
      <c r="J371" s="37">
        <v>99.94</v>
      </c>
      <c r="K371" s="32">
        <v>10452849</v>
      </c>
      <c r="L371" s="32" t="s">
        <v>1220</v>
      </c>
      <c r="M371" s="32">
        <v>3182</v>
      </c>
      <c r="N371" s="32" t="s">
        <v>1221</v>
      </c>
      <c r="O371" s="32" t="s">
        <v>48</v>
      </c>
      <c r="P371" s="32" t="s">
        <v>49</v>
      </c>
      <c r="Q371" s="32" t="s">
        <v>40</v>
      </c>
      <c r="R371" s="32" t="s">
        <v>50</v>
      </c>
      <c r="S371" s="54" t="s">
        <v>560</v>
      </c>
      <c r="T371" s="32">
        <v>20517</v>
      </c>
      <c r="U371" s="34">
        <v>44958</v>
      </c>
      <c r="V371" s="34">
        <v>44956</v>
      </c>
      <c r="W371" s="32" t="s">
        <v>537</v>
      </c>
      <c r="X371" s="32" t="s">
        <v>52</v>
      </c>
      <c r="Y371" s="32" t="s">
        <v>53</v>
      </c>
      <c r="Z371" s="34">
        <v>43903</v>
      </c>
      <c r="AA371" s="34">
        <v>43973</v>
      </c>
      <c r="AB371" s="32" t="s">
        <v>52</v>
      </c>
      <c r="AC371" s="32" t="s">
        <v>44</v>
      </c>
      <c r="AD371" s="32" t="s">
        <v>1222</v>
      </c>
      <c r="AE371" s="32">
        <v>42</v>
      </c>
      <c r="AF371" s="32" t="s">
        <v>1223</v>
      </c>
      <c r="AG371" s="32" t="s">
        <v>45</v>
      </c>
      <c r="AH371" s="38" t="s">
        <v>46</v>
      </c>
      <c r="AI371" s="33">
        <v>1</v>
      </c>
      <c r="AJ371" s="35">
        <v>51.67</v>
      </c>
      <c r="AK371" s="35">
        <v>79.84</v>
      </c>
      <c r="AL371" s="35">
        <v>33.85</v>
      </c>
      <c r="AM371" s="15"/>
      <c r="AN371" s="19"/>
      <c r="AO371"/>
      <c r="AP371" s="14">
        <f t="shared" si="5"/>
        <v>2.6931506849315068</v>
      </c>
      <c r="AQ371"/>
      <c r="AR371"/>
      <c r="AS371"/>
      <c r="AT371"/>
      <c r="AU371"/>
      <c r="AV371"/>
      <c r="AW371"/>
      <c r="AX371"/>
      <c r="AY371"/>
      <c r="AZ371"/>
      <c r="BA371"/>
      <c r="BB371"/>
      <c r="BC371"/>
      <c r="BD371"/>
      <c r="BE371"/>
      <c r="BF371"/>
      <c r="BG371"/>
      <c r="BH371"/>
    </row>
    <row r="372" spans="1:60" x14ac:dyDescent="0.25">
      <c r="A372" s="32">
        <v>2022</v>
      </c>
      <c r="B372" s="32">
        <v>0.5</v>
      </c>
      <c r="C372" s="36">
        <v>35.47</v>
      </c>
      <c r="D372" s="36">
        <v>64.47</v>
      </c>
      <c r="E372" s="36">
        <v>18.420000000000002</v>
      </c>
      <c r="F372" s="32">
        <v>0</v>
      </c>
      <c r="G372" s="32">
        <v>0</v>
      </c>
      <c r="H372" s="32">
        <v>0</v>
      </c>
      <c r="I372" s="32">
        <v>0</v>
      </c>
      <c r="J372" s="37">
        <v>99.94</v>
      </c>
      <c r="K372" s="32">
        <v>2739867</v>
      </c>
      <c r="L372" s="32" t="s">
        <v>2004</v>
      </c>
      <c r="M372" s="32">
        <v>20428</v>
      </c>
      <c r="N372" s="32">
        <v>1932602</v>
      </c>
      <c r="O372" s="32" t="s">
        <v>48</v>
      </c>
      <c r="P372" s="32" t="s">
        <v>49</v>
      </c>
      <c r="Q372" s="32" t="s">
        <v>40</v>
      </c>
      <c r="R372" s="32" t="s">
        <v>50</v>
      </c>
      <c r="S372" s="54" t="s">
        <v>756</v>
      </c>
      <c r="T372" s="32">
        <v>35028</v>
      </c>
      <c r="U372" s="34">
        <v>44998</v>
      </c>
      <c r="V372" s="34">
        <v>44994</v>
      </c>
      <c r="W372" s="32" t="s">
        <v>464</v>
      </c>
      <c r="X372" s="32" t="s">
        <v>52</v>
      </c>
      <c r="Y372" s="32" t="s">
        <v>53</v>
      </c>
      <c r="Z372" s="34">
        <v>44474</v>
      </c>
      <c r="AA372" s="34">
        <v>44495</v>
      </c>
      <c r="AB372" s="32" t="s">
        <v>52</v>
      </c>
      <c r="AC372" s="32" t="s">
        <v>44</v>
      </c>
      <c r="AD372" s="32" t="s">
        <v>2005</v>
      </c>
      <c r="AE372" s="32">
        <v>42</v>
      </c>
      <c r="AF372" s="32" t="s">
        <v>2006</v>
      </c>
      <c r="AG372" s="32" t="s">
        <v>45</v>
      </c>
      <c r="AH372" s="38" t="s">
        <v>46</v>
      </c>
      <c r="AI372" s="33">
        <v>1</v>
      </c>
      <c r="AJ372" s="35">
        <v>60.79</v>
      </c>
      <c r="AK372" s="35">
        <v>79.84</v>
      </c>
      <c r="AL372" s="35">
        <v>33.85</v>
      </c>
      <c r="AN372" s="19"/>
      <c r="AO372" s="12"/>
      <c r="AP372" s="14">
        <f t="shared" si="5"/>
        <v>1.3671232876712329</v>
      </c>
      <c r="AQ372" s="12"/>
      <c r="AR372" s="12"/>
      <c r="AS372" s="12"/>
      <c r="AT372" s="12"/>
      <c r="AU372" s="12"/>
      <c r="AV372" s="12"/>
      <c r="AW372" s="12"/>
      <c r="AX372" s="12"/>
      <c r="AY372" s="12"/>
      <c r="AZ372" s="12"/>
      <c r="BA372" s="12"/>
      <c r="BB372" s="12"/>
      <c r="BC372" s="12"/>
      <c r="BD372" s="12"/>
      <c r="BE372" s="12"/>
      <c r="BF372" s="12"/>
      <c r="BG372" s="12"/>
      <c r="BH372" s="12"/>
    </row>
    <row r="373" spans="1:60" x14ac:dyDescent="0.25">
      <c r="A373" s="32">
        <v>2022</v>
      </c>
      <c r="B373" s="32">
        <v>0.5</v>
      </c>
      <c r="C373" s="36">
        <v>35.47</v>
      </c>
      <c r="D373" s="36">
        <v>64.47</v>
      </c>
      <c r="E373" s="36">
        <v>18.420000000000002</v>
      </c>
      <c r="F373" s="32">
        <v>0</v>
      </c>
      <c r="G373" s="32">
        <v>0</v>
      </c>
      <c r="H373" s="32">
        <v>0</v>
      </c>
      <c r="I373" s="32">
        <v>0</v>
      </c>
      <c r="J373" s="37">
        <v>99.94</v>
      </c>
      <c r="K373" s="32">
        <v>2912250</v>
      </c>
      <c r="L373" s="32" t="s">
        <v>2134</v>
      </c>
      <c r="M373" s="32">
        <v>20428</v>
      </c>
      <c r="N373" s="32">
        <v>2061602</v>
      </c>
      <c r="O373" s="32" t="s">
        <v>826</v>
      </c>
      <c r="P373" s="32" t="s">
        <v>643</v>
      </c>
      <c r="Q373" s="32" t="s">
        <v>40</v>
      </c>
      <c r="R373" s="32" t="s">
        <v>70</v>
      </c>
      <c r="S373" s="54" t="s">
        <v>756</v>
      </c>
      <c r="T373" s="32">
        <v>18652</v>
      </c>
      <c r="U373" s="34">
        <v>45014</v>
      </c>
      <c r="V373" s="34">
        <v>45012</v>
      </c>
      <c r="W373" s="32" t="s">
        <v>464</v>
      </c>
      <c r="X373" s="32" t="s">
        <v>52</v>
      </c>
      <c r="Y373" s="32" t="s">
        <v>53</v>
      </c>
      <c r="Z373" s="34">
        <v>44657</v>
      </c>
      <c r="AA373" s="34">
        <v>44701</v>
      </c>
      <c r="AB373" s="32" t="s">
        <v>52</v>
      </c>
      <c r="AC373" s="32" t="s">
        <v>44</v>
      </c>
      <c r="AD373" s="32" t="s">
        <v>2135</v>
      </c>
      <c r="AE373" s="32">
        <v>42</v>
      </c>
      <c r="AF373" s="32" t="s">
        <v>2136</v>
      </c>
      <c r="AG373" s="32" t="s">
        <v>45</v>
      </c>
      <c r="AH373" s="38" t="s">
        <v>46</v>
      </c>
      <c r="AI373" s="33">
        <v>1</v>
      </c>
      <c r="AJ373" s="35">
        <v>60.79</v>
      </c>
      <c r="AK373" s="35">
        <v>79.84</v>
      </c>
      <c r="AL373" s="35">
        <v>33.85</v>
      </c>
      <c r="AN373" s="19"/>
      <c r="AP373" s="14">
        <f t="shared" si="5"/>
        <v>0.852054794520548</v>
      </c>
    </row>
    <row r="374" spans="1:60" x14ac:dyDescent="0.25">
      <c r="A374" s="32">
        <v>2020</v>
      </c>
      <c r="B374" s="32">
        <v>0.4</v>
      </c>
      <c r="C374" s="36">
        <v>35.47</v>
      </c>
      <c r="D374" s="36">
        <v>64.47</v>
      </c>
      <c r="E374" s="36">
        <v>18.420000000000002</v>
      </c>
      <c r="F374" s="32">
        <v>0</v>
      </c>
      <c r="G374" s="32">
        <v>0</v>
      </c>
      <c r="H374" s="32">
        <v>0</v>
      </c>
      <c r="I374" s="32">
        <v>0</v>
      </c>
      <c r="J374" s="37">
        <v>99.94</v>
      </c>
      <c r="K374" s="32">
        <v>11104291</v>
      </c>
      <c r="L374" s="32" t="s">
        <v>1005</v>
      </c>
      <c r="M374" s="32">
        <v>4903</v>
      </c>
      <c r="N374" s="32" t="s">
        <v>1006</v>
      </c>
      <c r="O374" s="32" t="s">
        <v>107</v>
      </c>
      <c r="P374" s="32" t="s">
        <v>39</v>
      </c>
      <c r="Q374" s="32" t="s">
        <v>40</v>
      </c>
      <c r="R374" s="32" t="s">
        <v>105</v>
      </c>
      <c r="S374" s="54" t="s">
        <v>750</v>
      </c>
      <c r="T374" s="32">
        <v>29322</v>
      </c>
      <c r="U374" s="34">
        <v>45034</v>
      </c>
      <c r="V374" s="34">
        <v>45034</v>
      </c>
      <c r="W374" s="32" t="s">
        <v>69</v>
      </c>
      <c r="X374" s="32" t="s">
        <v>52</v>
      </c>
      <c r="Y374" s="32" t="s">
        <v>53</v>
      </c>
      <c r="Z374" s="34">
        <v>43742</v>
      </c>
      <c r="AA374" s="34">
        <v>43979</v>
      </c>
      <c r="AB374" s="32" t="s">
        <v>52</v>
      </c>
      <c r="AC374" s="32" t="s">
        <v>44</v>
      </c>
      <c r="AD374" s="32" t="s">
        <v>1007</v>
      </c>
      <c r="AE374" s="32">
        <v>42</v>
      </c>
      <c r="AF374" s="32" t="s">
        <v>1008</v>
      </c>
      <c r="AG374" s="32" t="s">
        <v>45</v>
      </c>
      <c r="AH374" s="38" t="s">
        <v>46</v>
      </c>
      <c r="AI374" s="33">
        <v>1</v>
      </c>
      <c r="AJ374" s="35">
        <v>64.02</v>
      </c>
      <c r="AK374" s="35">
        <v>79.75</v>
      </c>
      <c r="AL374" s="35">
        <v>33.76</v>
      </c>
      <c r="AN374" s="19"/>
      <c r="AP374" s="14">
        <f t="shared" si="5"/>
        <v>2.8904109589041096</v>
      </c>
    </row>
    <row r="375" spans="1:60" x14ac:dyDescent="0.25">
      <c r="A375" s="32">
        <v>2021</v>
      </c>
      <c r="B375" s="32">
        <v>1</v>
      </c>
      <c r="C375" s="36">
        <v>35.47</v>
      </c>
      <c r="D375" s="36">
        <v>64.47</v>
      </c>
      <c r="E375" s="36">
        <v>18.420000000000002</v>
      </c>
      <c r="F375" s="32">
        <v>0</v>
      </c>
      <c r="G375" s="32">
        <v>0</v>
      </c>
      <c r="H375" s="32">
        <v>0</v>
      </c>
      <c r="I375" s="32">
        <v>0</v>
      </c>
      <c r="J375" s="37">
        <v>99.94</v>
      </c>
      <c r="K375" s="32">
        <v>7439767</v>
      </c>
      <c r="L375" s="32" t="s">
        <v>1749</v>
      </c>
      <c r="M375" s="32">
        <v>9638</v>
      </c>
      <c r="N375" s="32" t="s">
        <v>1750</v>
      </c>
      <c r="O375" s="32" t="s">
        <v>107</v>
      </c>
      <c r="P375" s="32" t="s">
        <v>39</v>
      </c>
      <c r="Q375" s="32" t="s">
        <v>40</v>
      </c>
      <c r="R375" s="32" t="s">
        <v>105</v>
      </c>
      <c r="S375" s="54" t="s">
        <v>750</v>
      </c>
      <c r="T375" s="32">
        <v>8005</v>
      </c>
      <c r="U375" s="34">
        <v>44995</v>
      </c>
      <c r="V375" s="34">
        <v>44991</v>
      </c>
      <c r="W375" s="32" t="s">
        <v>108</v>
      </c>
      <c r="X375" s="32" t="s">
        <v>52</v>
      </c>
      <c r="Y375" s="32" t="s">
        <v>53</v>
      </c>
      <c r="Z375" s="34">
        <v>44200</v>
      </c>
      <c r="AA375" s="34">
        <v>44264</v>
      </c>
      <c r="AB375" s="32" t="s">
        <v>67</v>
      </c>
      <c r="AC375" s="32" t="s">
        <v>44</v>
      </c>
      <c r="AD375" s="32" t="s">
        <v>1751</v>
      </c>
      <c r="AE375" s="32">
        <v>42</v>
      </c>
      <c r="AF375" s="32" t="s">
        <v>1752</v>
      </c>
      <c r="AG375" s="32" t="s">
        <v>45</v>
      </c>
      <c r="AH375" s="38" t="s">
        <v>46</v>
      </c>
      <c r="AI375" s="33">
        <v>1</v>
      </c>
      <c r="AJ375" s="35">
        <v>112.38</v>
      </c>
      <c r="AK375" s="35">
        <v>79.75</v>
      </c>
      <c r="AL375" s="35">
        <v>33.76</v>
      </c>
      <c r="AP375" s="14">
        <f t="shared" si="5"/>
        <v>1.9917808219178081</v>
      </c>
    </row>
    <row r="376" spans="1:60" x14ac:dyDescent="0.25">
      <c r="A376" s="32">
        <v>2022</v>
      </c>
      <c r="B376" s="32">
        <v>0.4</v>
      </c>
      <c r="C376" s="36">
        <v>35.47</v>
      </c>
      <c r="D376" s="36">
        <v>64.47</v>
      </c>
      <c r="E376" s="36">
        <v>18.420000000000002</v>
      </c>
      <c r="F376" s="32">
        <v>0</v>
      </c>
      <c r="G376" s="32">
        <v>0</v>
      </c>
      <c r="H376" s="32">
        <v>0</v>
      </c>
      <c r="I376" s="32">
        <v>0</v>
      </c>
      <c r="J376" s="37">
        <v>99.94</v>
      </c>
      <c r="K376" s="32">
        <v>2853548</v>
      </c>
      <c r="L376" s="32" t="s">
        <v>515</v>
      </c>
      <c r="M376" s="32">
        <v>4903</v>
      </c>
      <c r="N376" s="32" t="s">
        <v>516</v>
      </c>
      <c r="O376" s="32" t="s">
        <v>107</v>
      </c>
      <c r="P376" s="32" t="s">
        <v>39</v>
      </c>
      <c r="Q376" s="32" t="s">
        <v>40</v>
      </c>
      <c r="R376" s="32" t="s">
        <v>105</v>
      </c>
      <c r="S376" s="54" t="s">
        <v>196</v>
      </c>
      <c r="T376" s="32">
        <v>1519</v>
      </c>
      <c r="U376" s="34">
        <v>45008</v>
      </c>
      <c r="V376" s="34">
        <v>44977</v>
      </c>
      <c r="W376" s="32" t="s">
        <v>69</v>
      </c>
      <c r="X376" s="32" t="s">
        <v>52</v>
      </c>
      <c r="Y376" s="32" t="s">
        <v>53</v>
      </c>
      <c r="Z376" s="34">
        <v>44798</v>
      </c>
      <c r="AA376" s="34">
        <v>44957</v>
      </c>
      <c r="AB376" s="32" t="s">
        <v>52</v>
      </c>
      <c r="AC376" s="32" t="s">
        <v>44</v>
      </c>
      <c r="AD376" s="32" t="s">
        <v>517</v>
      </c>
      <c r="AE376" s="32">
        <v>4</v>
      </c>
      <c r="AF376" s="32" t="s">
        <v>518</v>
      </c>
      <c r="AG376" s="32" t="s">
        <v>45</v>
      </c>
      <c r="AH376" s="38">
        <v>1</v>
      </c>
      <c r="AI376" s="33">
        <v>1</v>
      </c>
      <c r="AJ376" s="35">
        <v>64.02</v>
      </c>
      <c r="AK376" s="35">
        <v>79.75</v>
      </c>
      <c r="AL376" s="35">
        <v>33.76</v>
      </c>
      <c r="AM376" s="15" t="s">
        <v>2734</v>
      </c>
      <c r="AN376" s="56" t="s">
        <v>2736</v>
      </c>
      <c r="AP376" s="14">
        <f t="shared" si="5"/>
        <v>5.4794520547945202E-2</v>
      </c>
    </row>
    <row r="377" spans="1:60" s="12" customFormat="1" x14ac:dyDescent="0.25">
      <c r="A377" s="32">
        <v>2020</v>
      </c>
      <c r="B377" s="32">
        <v>1</v>
      </c>
      <c r="C377" s="36">
        <v>35.47</v>
      </c>
      <c r="D377" s="36">
        <v>64.47</v>
      </c>
      <c r="E377" s="36">
        <v>18.420000000000002</v>
      </c>
      <c r="F377" s="32">
        <v>0</v>
      </c>
      <c r="G377" s="32">
        <v>0</v>
      </c>
      <c r="H377" s="32">
        <v>0</v>
      </c>
      <c r="I377" s="32">
        <v>0</v>
      </c>
      <c r="J377" s="37">
        <v>99.94</v>
      </c>
      <c r="K377" s="32">
        <v>10904084</v>
      </c>
      <c r="L377" s="32" t="s">
        <v>1017</v>
      </c>
      <c r="M377" s="32">
        <v>7888</v>
      </c>
      <c r="N377" s="32">
        <v>3675861</v>
      </c>
      <c r="O377" s="32" t="s">
        <v>48</v>
      </c>
      <c r="P377" s="32" t="s">
        <v>49</v>
      </c>
      <c r="Q377" s="32" t="s">
        <v>40</v>
      </c>
      <c r="R377" s="32" t="s">
        <v>50</v>
      </c>
      <c r="S377" s="54" t="s">
        <v>560</v>
      </c>
      <c r="T377" s="32">
        <v>32368</v>
      </c>
      <c r="U377" s="34">
        <v>45008</v>
      </c>
      <c r="V377" s="34">
        <v>45007</v>
      </c>
      <c r="W377" s="32" t="s">
        <v>79</v>
      </c>
      <c r="X377" s="32" t="s">
        <v>52</v>
      </c>
      <c r="Y377" s="32" t="s">
        <v>53</v>
      </c>
      <c r="Z377" s="34">
        <v>43726</v>
      </c>
      <c r="AA377" s="34">
        <v>44085</v>
      </c>
      <c r="AB377" s="32" t="s">
        <v>52</v>
      </c>
      <c r="AC377" s="32" t="s">
        <v>44</v>
      </c>
      <c r="AD377" s="32" t="s">
        <v>1018</v>
      </c>
      <c r="AE377" s="32">
        <v>42</v>
      </c>
      <c r="AF377" s="32" t="s">
        <v>1019</v>
      </c>
      <c r="AG377" s="32" t="s">
        <v>45</v>
      </c>
      <c r="AH377" s="38" t="s">
        <v>46</v>
      </c>
      <c r="AI377" s="33">
        <v>1</v>
      </c>
      <c r="AJ377" s="35">
        <v>165.86</v>
      </c>
      <c r="AK377" s="35">
        <v>79.650000000000006</v>
      </c>
      <c r="AL377" s="35">
        <v>33.659999999999997</v>
      </c>
      <c r="AM377" s="15"/>
      <c r="AN377" s="19"/>
      <c r="AO377"/>
      <c r="AP377" s="14">
        <f t="shared" si="5"/>
        <v>2.526027397260274</v>
      </c>
      <c r="AQ377"/>
      <c r="AR377"/>
      <c r="AS377"/>
      <c r="AT377"/>
      <c r="AU377"/>
      <c r="AV377"/>
      <c r="AW377"/>
      <c r="AX377"/>
      <c r="AY377"/>
      <c r="AZ377"/>
      <c r="BA377"/>
      <c r="BB377"/>
      <c r="BC377"/>
      <c r="BD377"/>
      <c r="BE377"/>
      <c r="BF377"/>
      <c r="BG377"/>
      <c r="BH377"/>
    </row>
    <row r="378" spans="1:60" x14ac:dyDescent="0.25">
      <c r="A378" s="32">
        <v>2020</v>
      </c>
      <c r="B378" s="32">
        <v>0.7</v>
      </c>
      <c r="C378" s="36">
        <v>35.47</v>
      </c>
      <c r="D378" s="36">
        <v>64.47</v>
      </c>
      <c r="E378" s="36">
        <v>18.420000000000002</v>
      </c>
      <c r="F378" s="32">
        <v>0</v>
      </c>
      <c r="G378" s="32">
        <v>0</v>
      </c>
      <c r="H378" s="32">
        <v>0</v>
      </c>
      <c r="I378" s="32">
        <v>0</v>
      </c>
      <c r="J378" s="37">
        <v>99.94</v>
      </c>
      <c r="K378" s="32">
        <v>11125093</v>
      </c>
      <c r="L378" s="32" t="s">
        <v>1116</v>
      </c>
      <c r="M378" s="32">
        <v>4682</v>
      </c>
      <c r="N378" s="32">
        <v>34649101</v>
      </c>
      <c r="O378" s="32" t="s">
        <v>107</v>
      </c>
      <c r="P378" s="32" t="s">
        <v>39</v>
      </c>
      <c r="Q378" s="32" t="s">
        <v>40</v>
      </c>
      <c r="R378" s="32" t="s">
        <v>105</v>
      </c>
      <c r="S378" s="54" t="s">
        <v>750</v>
      </c>
      <c r="T378" s="32">
        <v>26482</v>
      </c>
      <c r="U378" s="34">
        <v>45036</v>
      </c>
      <c r="V378" s="34">
        <v>45035</v>
      </c>
      <c r="W378" s="32" t="s">
        <v>102</v>
      </c>
      <c r="X378" s="32" t="s">
        <v>52</v>
      </c>
      <c r="Y378" s="32" t="s">
        <v>53</v>
      </c>
      <c r="Z378" s="34">
        <v>43893</v>
      </c>
      <c r="AA378" s="34">
        <v>43943</v>
      </c>
      <c r="AB378" s="32" t="s">
        <v>52</v>
      </c>
      <c r="AC378" s="32" t="s">
        <v>44</v>
      </c>
      <c r="AD378" s="32" t="s">
        <v>1117</v>
      </c>
      <c r="AE378" s="32">
        <v>42</v>
      </c>
      <c r="AF378" s="32" t="s">
        <v>1118</v>
      </c>
      <c r="AG378" s="32" t="s">
        <v>45</v>
      </c>
      <c r="AH378" s="38" t="s">
        <v>46</v>
      </c>
      <c r="AI378" s="33">
        <v>1</v>
      </c>
      <c r="AJ378" s="35">
        <v>91.79</v>
      </c>
      <c r="AK378" s="35">
        <v>79.56</v>
      </c>
      <c r="AL378" s="35">
        <v>33.57</v>
      </c>
      <c r="AN378" s="19"/>
      <c r="AP378" s="14">
        <f t="shared" si="5"/>
        <v>2.9917808219178084</v>
      </c>
    </row>
    <row r="379" spans="1:60" x14ac:dyDescent="0.25">
      <c r="A379" s="32">
        <v>2021</v>
      </c>
      <c r="B379" s="32">
        <v>0.9</v>
      </c>
      <c r="C379" s="36">
        <v>35.47</v>
      </c>
      <c r="D379" s="36">
        <v>64.47</v>
      </c>
      <c r="E379" s="36">
        <v>18.420000000000002</v>
      </c>
      <c r="F379" s="32">
        <v>0</v>
      </c>
      <c r="G379" s="32">
        <v>0</v>
      </c>
      <c r="H379" s="32">
        <v>0</v>
      </c>
      <c r="I379" s="32">
        <v>0</v>
      </c>
      <c r="J379" s="37">
        <v>99.94</v>
      </c>
      <c r="K379" s="32">
        <v>7932110</v>
      </c>
      <c r="L379" s="32" t="s">
        <v>468</v>
      </c>
      <c r="M379" s="32">
        <v>595</v>
      </c>
      <c r="N379" s="32" t="s">
        <v>469</v>
      </c>
      <c r="O379" s="32" t="s">
        <v>107</v>
      </c>
      <c r="P379" s="32" t="s">
        <v>39</v>
      </c>
      <c r="Q379" s="32" t="s">
        <v>40</v>
      </c>
      <c r="R379" s="32" t="s">
        <v>105</v>
      </c>
      <c r="S379" s="54" t="s">
        <v>196</v>
      </c>
      <c r="T379" s="32">
        <v>19167</v>
      </c>
      <c r="U379" s="34">
        <v>45042</v>
      </c>
      <c r="V379" s="34">
        <v>45035</v>
      </c>
      <c r="W379" s="32" t="s">
        <v>108</v>
      </c>
      <c r="X379" s="32" t="s">
        <v>52</v>
      </c>
      <c r="Y379" s="32" t="s">
        <v>53</v>
      </c>
      <c r="Z379" s="34">
        <v>44302</v>
      </c>
      <c r="AA379" s="34">
        <v>44369</v>
      </c>
      <c r="AB379" s="32" t="s">
        <v>52</v>
      </c>
      <c r="AC379" s="32" t="s">
        <v>44</v>
      </c>
      <c r="AD379" s="32" t="s">
        <v>470</v>
      </c>
      <c r="AE379" s="32">
        <v>42</v>
      </c>
      <c r="AF379" s="32" t="s">
        <v>471</v>
      </c>
      <c r="AG379" s="32" t="s">
        <v>45</v>
      </c>
      <c r="AH379" s="38" t="s">
        <v>46</v>
      </c>
      <c r="AI379" s="33">
        <v>1</v>
      </c>
      <c r="AJ379" s="35">
        <v>114.79</v>
      </c>
      <c r="AK379" s="35">
        <v>79.52</v>
      </c>
      <c r="AL379" s="35">
        <v>33.53</v>
      </c>
      <c r="AM379" s="15" t="s">
        <v>2734</v>
      </c>
      <c r="AN379" s="56" t="s">
        <v>2736</v>
      </c>
      <c r="AP379" s="14">
        <f t="shared" si="5"/>
        <v>1.8246575342465754</v>
      </c>
    </row>
    <row r="380" spans="1:60" x14ac:dyDescent="0.25">
      <c r="A380" s="32">
        <v>2021</v>
      </c>
      <c r="B380" s="32">
        <v>0.4</v>
      </c>
      <c r="C380" s="36">
        <v>35.47</v>
      </c>
      <c r="D380" s="36">
        <v>64.47</v>
      </c>
      <c r="E380" s="36">
        <v>18.420000000000002</v>
      </c>
      <c r="F380" s="32">
        <v>0</v>
      </c>
      <c r="G380" s="32">
        <v>0</v>
      </c>
      <c r="H380" s="32">
        <v>0</v>
      </c>
      <c r="I380" s="32">
        <v>0</v>
      </c>
      <c r="J380" s="37">
        <v>99.94</v>
      </c>
      <c r="K380" s="32">
        <v>7551635</v>
      </c>
      <c r="L380" s="32" t="s">
        <v>284</v>
      </c>
      <c r="M380" s="32">
        <v>2694</v>
      </c>
      <c r="N380" s="32">
        <v>5506656</v>
      </c>
      <c r="O380" s="32" t="s">
        <v>107</v>
      </c>
      <c r="P380" s="32" t="s">
        <v>39</v>
      </c>
      <c r="Q380" s="32" t="s">
        <v>40</v>
      </c>
      <c r="R380" s="32" t="s">
        <v>105</v>
      </c>
      <c r="S380" s="54" t="s">
        <v>193</v>
      </c>
      <c r="T380" s="32">
        <v>30128</v>
      </c>
      <c r="U380" s="34">
        <v>45006</v>
      </c>
      <c r="V380" s="34">
        <v>44999</v>
      </c>
      <c r="W380" s="32" t="s">
        <v>108</v>
      </c>
      <c r="X380" s="32" t="s">
        <v>52</v>
      </c>
      <c r="Y380" s="32" t="s">
        <v>53</v>
      </c>
      <c r="Z380" s="34">
        <v>44551</v>
      </c>
      <c r="AA380" s="34">
        <v>44669</v>
      </c>
      <c r="AB380" s="32" t="s">
        <v>52</v>
      </c>
      <c r="AC380" s="32" t="s">
        <v>44</v>
      </c>
      <c r="AD380" s="32" t="s">
        <v>285</v>
      </c>
      <c r="AE380" s="32">
        <v>42</v>
      </c>
      <c r="AF380" s="32" t="s">
        <v>286</v>
      </c>
      <c r="AG380" s="32" t="s">
        <v>45</v>
      </c>
      <c r="AH380" s="38" t="s">
        <v>46</v>
      </c>
      <c r="AI380" s="33">
        <v>1</v>
      </c>
      <c r="AJ380" s="35">
        <v>52.47</v>
      </c>
      <c r="AK380" s="35">
        <v>79.52</v>
      </c>
      <c r="AL380" s="35">
        <v>33.53</v>
      </c>
      <c r="AM380" s="15" t="s">
        <v>2734</v>
      </c>
      <c r="AN380" s="56" t="s">
        <v>2736</v>
      </c>
      <c r="AO380" s="12"/>
      <c r="AP380" s="14">
        <f t="shared" si="5"/>
        <v>0.90410958904109584</v>
      </c>
      <c r="AQ380" s="12"/>
      <c r="AR380" s="12"/>
      <c r="AS380" s="12"/>
      <c r="AT380" s="12"/>
      <c r="AU380" s="12"/>
      <c r="AV380" s="12"/>
      <c r="AW380" s="12"/>
      <c r="AX380" s="12"/>
      <c r="AY380" s="12"/>
      <c r="AZ380" s="12"/>
      <c r="BA380" s="12"/>
      <c r="BB380" s="12"/>
      <c r="BC380" s="12"/>
      <c r="BD380" s="12"/>
      <c r="BE380" s="12"/>
      <c r="BF380" s="12"/>
      <c r="BG380" s="12"/>
      <c r="BH380" s="12"/>
    </row>
    <row r="381" spans="1:60" x14ac:dyDescent="0.25">
      <c r="A381" s="32">
        <v>2022</v>
      </c>
      <c r="B381" s="32">
        <v>0.5</v>
      </c>
      <c r="C381" s="36">
        <v>35.47</v>
      </c>
      <c r="D381" s="36">
        <v>64.47</v>
      </c>
      <c r="E381" s="36">
        <v>18.420000000000002</v>
      </c>
      <c r="F381" s="32">
        <v>0</v>
      </c>
      <c r="G381" s="32">
        <v>0</v>
      </c>
      <c r="H381" s="32">
        <v>0</v>
      </c>
      <c r="I381" s="32">
        <v>0</v>
      </c>
      <c r="J381" s="37">
        <v>99.94</v>
      </c>
      <c r="K381" s="32">
        <v>2336170</v>
      </c>
      <c r="L381" s="32" t="s">
        <v>2280</v>
      </c>
      <c r="M381" s="32">
        <v>3839</v>
      </c>
      <c r="N381" s="32">
        <v>61900401</v>
      </c>
      <c r="O381" s="32" t="s">
        <v>48</v>
      </c>
      <c r="P381" s="32" t="s">
        <v>49</v>
      </c>
      <c r="Q381" s="32" t="s">
        <v>40</v>
      </c>
      <c r="R381" s="32" t="s">
        <v>50</v>
      </c>
      <c r="S381" s="54" t="s">
        <v>756</v>
      </c>
      <c r="T381" s="32">
        <v>12824</v>
      </c>
      <c r="U381" s="34">
        <v>44959</v>
      </c>
      <c r="V381" s="34">
        <v>44928</v>
      </c>
      <c r="W381" s="32" t="s">
        <v>649</v>
      </c>
      <c r="X381" s="32" t="s">
        <v>52</v>
      </c>
      <c r="Y381" s="32" t="s">
        <v>53</v>
      </c>
      <c r="Z381" s="34">
        <v>44656</v>
      </c>
      <c r="AA381" s="34">
        <v>44680</v>
      </c>
      <c r="AB381" s="32" t="s">
        <v>52</v>
      </c>
      <c r="AC381" s="32" t="s">
        <v>44</v>
      </c>
      <c r="AD381" s="32" t="s">
        <v>2281</v>
      </c>
      <c r="AE381" s="32">
        <v>42</v>
      </c>
      <c r="AF381" s="32" t="s">
        <v>2282</v>
      </c>
      <c r="AG381" s="32" t="s">
        <v>45</v>
      </c>
      <c r="AH381" s="38" t="s">
        <v>46</v>
      </c>
      <c r="AI381" s="33">
        <v>1</v>
      </c>
      <c r="AJ381" s="35">
        <v>66.31</v>
      </c>
      <c r="AK381" s="35">
        <v>79.42</v>
      </c>
      <c r="AL381" s="35">
        <v>33.43</v>
      </c>
      <c r="AN381" s="19"/>
      <c r="AP381" s="14">
        <f t="shared" si="5"/>
        <v>0.67945205479452053</v>
      </c>
    </row>
    <row r="382" spans="1:60" x14ac:dyDescent="0.25">
      <c r="A382" s="32">
        <v>2021</v>
      </c>
      <c r="B382" s="32">
        <v>0.5</v>
      </c>
      <c r="C382" s="36">
        <v>35.47</v>
      </c>
      <c r="D382" s="36">
        <v>64.47</v>
      </c>
      <c r="E382" s="36">
        <v>18.420000000000002</v>
      </c>
      <c r="F382" s="32">
        <v>0</v>
      </c>
      <c r="G382" s="32">
        <v>0</v>
      </c>
      <c r="H382" s="32">
        <v>0</v>
      </c>
      <c r="I382" s="32">
        <v>0</v>
      </c>
      <c r="J382" s="37">
        <v>99.94</v>
      </c>
      <c r="K382" s="32">
        <v>7935306</v>
      </c>
      <c r="L382" s="32" t="s">
        <v>1893</v>
      </c>
      <c r="M382" s="32">
        <v>1998</v>
      </c>
      <c r="N382" s="32" t="s">
        <v>1894</v>
      </c>
      <c r="O382" s="32" t="s">
        <v>48</v>
      </c>
      <c r="P382" s="32" t="s">
        <v>49</v>
      </c>
      <c r="Q382" s="32" t="s">
        <v>40</v>
      </c>
      <c r="R382" s="32" t="s">
        <v>50</v>
      </c>
      <c r="S382" s="54" t="s">
        <v>756</v>
      </c>
      <c r="T382" s="32">
        <v>35094</v>
      </c>
      <c r="U382" s="34">
        <v>45042</v>
      </c>
      <c r="V382" s="34">
        <v>45040</v>
      </c>
      <c r="W382" s="32" t="s">
        <v>62</v>
      </c>
      <c r="X382" s="32" t="s">
        <v>52</v>
      </c>
      <c r="Y382" s="32" t="s">
        <v>53</v>
      </c>
      <c r="Z382" s="34">
        <v>44210</v>
      </c>
      <c r="AA382" s="34">
        <v>44233</v>
      </c>
      <c r="AB382" s="32" t="s">
        <v>52</v>
      </c>
      <c r="AC382" s="32" t="s">
        <v>44</v>
      </c>
      <c r="AD382" s="32" t="s">
        <v>1895</v>
      </c>
      <c r="AE382" s="32">
        <v>42</v>
      </c>
      <c r="AF382" s="32" t="s">
        <v>1896</v>
      </c>
      <c r="AG382" s="32" t="s">
        <v>45</v>
      </c>
      <c r="AH382" s="38" t="s">
        <v>46</v>
      </c>
      <c r="AI382" s="33">
        <v>1</v>
      </c>
      <c r="AJ382" s="35">
        <v>59.47</v>
      </c>
      <c r="AK382" s="35">
        <v>79.38</v>
      </c>
      <c r="AL382" s="35">
        <v>33.39</v>
      </c>
      <c r="AP382" s="14">
        <f t="shared" si="5"/>
        <v>2.2109589041095892</v>
      </c>
    </row>
    <row r="383" spans="1:60" x14ac:dyDescent="0.25">
      <c r="A383" s="32">
        <v>2022</v>
      </c>
      <c r="B383" s="32">
        <v>0.4</v>
      </c>
      <c r="C383" s="36">
        <v>35.47</v>
      </c>
      <c r="D383" s="36">
        <v>64.47</v>
      </c>
      <c r="E383" s="36">
        <v>18.420000000000002</v>
      </c>
      <c r="F383" s="32">
        <v>0</v>
      </c>
      <c r="G383" s="32">
        <v>0</v>
      </c>
      <c r="H383" s="32">
        <v>0</v>
      </c>
      <c r="I383" s="32">
        <v>0</v>
      </c>
      <c r="J383" s="37">
        <v>99.94</v>
      </c>
      <c r="K383" s="32">
        <v>2619325</v>
      </c>
      <c r="L383" s="32" t="s">
        <v>2110</v>
      </c>
      <c r="M383" s="32">
        <v>3233</v>
      </c>
      <c r="N383" s="32" t="s">
        <v>2111</v>
      </c>
      <c r="O383" s="32" t="s">
        <v>826</v>
      </c>
      <c r="P383" s="32" t="s">
        <v>643</v>
      </c>
      <c r="Q383" s="32" t="s">
        <v>40</v>
      </c>
      <c r="R383" s="32" t="s">
        <v>70</v>
      </c>
      <c r="S383" s="54" t="s">
        <v>865</v>
      </c>
      <c r="T383" s="32">
        <v>11888</v>
      </c>
      <c r="U383" s="34">
        <v>44986</v>
      </c>
      <c r="V383" s="34">
        <v>44984</v>
      </c>
      <c r="W383" s="32" t="s">
        <v>102</v>
      </c>
      <c r="X383" s="32" t="s">
        <v>52</v>
      </c>
      <c r="Y383" s="32" t="s">
        <v>53</v>
      </c>
      <c r="Z383" s="34">
        <v>44482</v>
      </c>
      <c r="AA383" s="34">
        <v>44575</v>
      </c>
      <c r="AB383" s="32" t="s">
        <v>52</v>
      </c>
      <c r="AC383" s="32" t="s">
        <v>44</v>
      </c>
      <c r="AD383" s="32" t="s">
        <v>2112</v>
      </c>
      <c r="AE383" s="32">
        <v>42</v>
      </c>
      <c r="AF383" s="32" t="s">
        <v>2113</v>
      </c>
      <c r="AG383" s="32" t="s">
        <v>45</v>
      </c>
      <c r="AH383" s="38" t="s">
        <v>46</v>
      </c>
      <c r="AI383" s="33">
        <v>1</v>
      </c>
      <c r="AJ383" s="35">
        <v>46.04</v>
      </c>
      <c r="AK383" s="35">
        <v>79.290000000000006</v>
      </c>
      <c r="AL383" s="35">
        <v>33.299999999999997</v>
      </c>
      <c r="AN383" s="19"/>
      <c r="AO383" s="12"/>
      <c r="AP383" s="14">
        <f t="shared" si="5"/>
        <v>1.1205479452054794</v>
      </c>
      <c r="AQ383" s="12"/>
      <c r="AR383" s="12"/>
      <c r="AS383" s="12"/>
      <c r="AT383" s="12"/>
      <c r="AU383" s="12"/>
      <c r="AV383" s="12"/>
      <c r="AW383" s="12"/>
      <c r="AX383" s="12"/>
      <c r="AY383" s="12"/>
      <c r="AZ383" s="12"/>
      <c r="BA383" s="12"/>
      <c r="BB383" s="12"/>
      <c r="BC383" s="12"/>
      <c r="BD383" s="12"/>
      <c r="BE383" s="12"/>
      <c r="BF383" s="12"/>
      <c r="BG383" s="12"/>
      <c r="BH383" s="12"/>
    </row>
    <row r="384" spans="1:60" s="12" customFormat="1" x14ac:dyDescent="0.25">
      <c r="A384" s="32">
        <v>2022</v>
      </c>
      <c r="B384" s="32">
        <v>1.1000000000000001</v>
      </c>
      <c r="C384" s="36">
        <v>35.47</v>
      </c>
      <c r="D384" s="36">
        <v>64.47</v>
      </c>
      <c r="E384" s="36">
        <v>18.420000000000002</v>
      </c>
      <c r="F384" s="32">
        <v>0</v>
      </c>
      <c r="G384" s="32">
        <v>0</v>
      </c>
      <c r="H384" s="32">
        <v>0</v>
      </c>
      <c r="I384" s="32">
        <v>0</v>
      </c>
      <c r="J384" s="37">
        <v>99.94</v>
      </c>
      <c r="K384" s="32">
        <v>2619330</v>
      </c>
      <c r="L384" s="32" t="s">
        <v>2114</v>
      </c>
      <c r="M384" s="32">
        <v>3437</v>
      </c>
      <c r="N384" s="32">
        <v>6420425</v>
      </c>
      <c r="O384" s="32" t="s">
        <v>814</v>
      </c>
      <c r="P384" s="32" t="s">
        <v>643</v>
      </c>
      <c r="Q384" s="32" t="s">
        <v>40</v>
      </c>
      <c r="R384" s="32" t="s">
        <v>105</v>
      </c>
      <c r="S384" s="54" t="s">
        <v>756</v>
      </c>
      <c r="T384" s="32">
        <v>9788</v>
      </c>
      <c r="U384" s="34">
        <v>44986</v>
      </c>
      <c r="V384" s="34">
        <v>44980</v>
      </c>
      <c r="W384" s="32" t="s">
        <v>519</v>
      </c>
      <c r="X384" s="32" t="s">
        <v>52</v>
      </c>
      <c r="Y384" s="32" t="s">
        <v>53</v>
      </c>
      <c r="Z384" s="34">
        <v>44416</v>
      </c>
      <c r="AA384" s="34">
        <v>44561</v>
      </c>
      <c r="AB384" s="32" t="s">
        <v>52</v>
      </c>
      <c r="AC384" s="32" t="s">
        <v>44</v>
      </c>
      <c r="AD384" s="32" t="s">
        <v>2115</v>
      </c>
      <c r="AE384" s="32">
        <v>42</v>
      </c>
      <c r="AF384" s="32" t="s">
        <v>2116</v>
      </c>
      <c r="AG384" s="32" t="s">
        <v>45</v>
      </c>
      <c r="AH384" s="38" t="s">
        <v>46</v>
      </c>
      <c r="AI384" s="33">
        <v>1</v>
      </c>
      <c r="AJ384" s="35">
        <v>143</v>
      </c>
      <c r="AK384" s="35">
        <v>79.239999999999995</v>
      </c>
      <c r="AL384" s="35">
        <v>33.25</v>
      </c>
      <c r="AM384" s="15"/>
      <c r="AN384" s="19"/>
      <c r="AO384"/>
      <c r="AP384" s="14">
        <f t="shared" si="5"/>
        <v>1.1479452054794521</v>
      </c>
      <c r="AQ384"/>
      <c r="AR384"/>
      <c r="AS384"/>
      <c r="AT384"/>
      <c r="AU384"/>
      <c r="AV384"/>
      <c r="AW384"/>
      <c r="AX384"/>
      <c r="AY384"/>
      <c r="AZ384"/>
      <c r="BA384"/>
      <c r="BB384"/>
      <c r="BC384"/>
      <c r="BD384"/>
      <c r="BE384"/>
      <c r="BF384"/>
      <c r="BG384"/>
      <c r="BH384"/>
    </row>
    <row r="385" spans="1:60" s="12" customFormat="1" x14ac:dyDescent="0.25">
      <c r="A385" s="32">
        <v>2021</v>
      </c>
      <c r="B385" s="32">
        <v>1</v>
      </c>
      <c r="C385" s="36">
        <v>35.47</v>
      </c>
      <c r="D385" s="36">
        <v>64.47</v>
      </c>
      <c r="E385" s="36">
        <v>18.420000000000002</v>
      </c>
      <c r="F385" s="32">
        <v>0</v>
      </c>
      <c r="G385" s="32">
        <v>0</v>
      </c>
      <c r="H385" s="32">
        <v>0</v>
      </c>
      <c r="I385" s="32">
        <v>0</v>
      </c>
      <c r="J385" s="37">
        <v>99.94</v>
      </c>
      <c r="K385" s="32">
        <v>7846782</v>
      </c>
      <c r="L385" s="32" t="s">
        <v>1545</v>
      </c>
      <c r="M385" s="32">
        <v>4938</v>
      </c>
      <c r="N385" s="32">
        <v>65225101</v>
      </c>
      <c r="O385" s="32" t="s">
        <v>826</v>
      </c>
      <c r="P385" s="32" t="s">
        <v>643</v>
      </c>
      <c r="Q385" s="32" t="s">
        <v>40</v>
      </c>
      <c r="R385" s="32" t="s">
        <v>70</v>
      </c>
      <c r="S385" s="54" t="s">
        <v>756</v>
      </c>
      <c r="T385" s="32">
        <v>17681</v>
      </c>
      <c r="U385" s="34">
        <v>45034</v>
      </c>
      <c r="V385" s="34">
        <v>44999</v>
      </c>
      <c r="W385" s="32" t="s">
        <v>462</v>
      </c>
      <c r="X385" s="32" t="s">
        <v>52</v>
      </c>
      <c r="Y385" s="32" t="s">
        <v>53</v>
      </c>
      <c r="Z385" s="34">
        <v>44239</v>
      </c>
      <c r="AA385" s="34">
        <v>44272</v>
      </c>
      <c r="AB385" s="32" t="s">
        <v>52</v>
      </c>
      <c r="AC385" s="32" t="s">
        <v>44</v>
      </c>
      <c r="AD385" s="32" t="s">
        <v>1546</v>
      </c>
      <c r="AE385" s="32">
        <v>42</v>
      </c>
      <c r="AF385" s="32" t="s">
        <v>1547</v>
      </c>
      <c r="AG385" s="32" t="s">
        <v>45</v>
      </c>
      <c r="AH385" s="38" t="s">
        <v>46</v>
      </c>
      <c r="AI385" s="33">
        <v>1</v>
      </c>
      <c r="AJ385" s="35">
        <v>144.52000000000001</v>
      </c>
      <c r="AK385" s="35">
        <v>79.099999999999994</v>
      </c>
      <c r="AL385" s="35">
        <v>33.11</v>
      </c>
      <c r="AM385" s="15"/>
      <c r="AN385" s="18"/>
      <c r="AO385"/>
      <c r="AP385" s="14">
        <f t="shared" si="5"/>
        <v>1.9917808219178081</v>
      </c>
      <c r="AQ385"/>
      <c r="AR385"/>
      <c r="AS385"/>
      <c r="AT385"/>
      <c r="AU385"/>
      <c r="AV385"/>
      <c r="AW385"/>
      <c r="AX385"/>
      <c r="AY385"/>
      <c r="AZ385"/>
      <c r="BA385"/>
      <c r="BB385"/>
      <c r="BC385"/>
      <c r="BD385"/>
      <c r="BE385"/>
      <c r="BF385"/>
      <c r="BG385"/>
      <c r="BH385"/>
    </row>
    <row r="386" spans="1:60" x14ac:dyDescent="0.25">
      <c r="A386" s="32">
        <v>2019</v>
      </c>
      <c r="B386" s="32">
        <v>0.7</v>
      </c>
      <c r="C386" s="36">
        <v>35.47</v>
      </c>
      <c r="D386" s="36">
        <v>64.47</v>
      </c>
      <c r="E386" s="36">
        <v>18.420000000000002</v>
      </c>
      <c r="F386" s="32">
        <v>0</v>
      </c>
      <c r="G386" s="32">
        <v>0</v>
      </c>
      <c r="H386" s="32">
        <v>0</v>
      </c>
      <c r="I386" s="32">
        <v>0</v>
      </c>
      <c r="J386" s="37">
        <v>99.94</v>
      </c>
      <c r="K386" s="32">
        <v>14034230</v>
      </c>
      <c r="L386" s="32" t="s">
        <v>894</v>
      </c>
      <c r="M386" s="32">
        <v>13304</v>
      </c>
      <c r="N386" s="32">
        <v>7098203</v>
      </c>
      <c r="O386" s="32" t="s">
        <v>48</v>
      </c>
      <c r="P386" s="32" t="s">
        <v>49</v>
      </c>
      <c r="Q386" s="32" t="s">
        <v>40</v>
      </c>
      <c r="R386" s="32" t="s">
        <v>50</v>
      </c>
      <c r="S386" s="54" t="s">
        <v>784</v>
      </c>
      <c r="T386" s="32">
        <v>31115</v>
      </c>
      <c r="U386" s="34">
        <v>44991</v>
      </c>
      <c r="V386" s="34">
        <v>44991</v>
      </c>
      <c r="W386" s="32" t="s">
        <v>190</v>
      </c>
      <c r="X386" s="32" t="s">
        <v>52</v>
      </c>
      <c r="Y386" s="32" t="s">
        <v>53</v>
      </c>
      <c r="Z386" s="34">
        <v>43633</v>
      </c>
      <c r="AA386" s="34">
        <v>43734</v>
      </c>
      <c r="AB386" s="32" t="s">
        <v>52</v>
      </c>
      <c r="AC386" s="32" t="s">
        <v>44</v>
      </c>
      <c r="AD386" s="32" t="s">
        <v>895</v>
      </c>
      <c r="AE386" s="32">
        <v>42</v>
      </c>
      <c r="AF386" s="32" t="s">
        <v>896</v>
      </c>
      <c r="AG386" s="32" t="s">
        <v>45</v>
      </c>
      <c r="AH386" s="38" t="s">
        <v>46</v>
      </c>
      <c r="AI386" s="33">
        <v>1</v>
      </c>
      <c r="AJ386" s="35">
        <v>94.29</v>
      </c>
      <c r="AK386" s="35">
        <v>78.92</v>
      </c>
      <c r="AL386" s="35">
        <v>32.93</v>
      </c>
      <c r="AN386" s="19"/>
      <c r="AP386" s="14">
        <f t="shared" ref="AP386:AP449" si="6">SUM(V386-AA386)/365</f>
        <v>3.4438356164383563</v>
      </c>
    </row>
    <row r="387" spans="1:60" x14ac:dyDescent="0.25">
      <c r="A387" s="32">
        <v>2022</v>
      </c>
      <c r="B387" s="32">
        <v>0.5</v>
      </c>
      <c r="C387" s="36">
        <v>35.47</v>
      </c>
      <c r="D387" s="36">
        <v>64.47</v>
      </c>
      <c r="E387" s="36">
        <v>18.420000000000002</v>
      </c>
      <c r="F387" s="32">
        <v>0</v>
      </c>
      <c r="G387" s="32">
        <v>0</v>
      </c>
      <c r="H387" s="32">
        <v>0</v>
      </c>
      <c r="I387" s="32">
        <v>0</v>
      </c>
      <c r="J387" s="37">
        <v>99.94</v>
      </c>
      <c r="K387" s="32">
        <v>3155033</v>
      </c>
      <c r="L387" s="32" t="s">
        <v>2333</v>
      </c>
      <c r="M387" s="32">
        <v>8739</v>
      </c>
      <c r="N387" s="32" t="s">
        <v>2334</v>
      </c>
      <c r="O387" s="32" t="s">
        <v>48</v>
      </c>
      <c r="P387" s="32" t="s">
        <v>49</v>
      </c>
      <c r="Q387" s="32" t="s">
        <v>40</v>
      </c>
      <c r="R387" s="32" t="s">
        <v>50</v>
      </c>
      <c r="S387" s="54" t="s">
        <v>756</v>
      </c>
      <c r="T387" s="32">
        <v>33975</v>
      </c>
      <c r="U387" s="34">
        <v>45040</v>
      </c>
      <c r="V387" s="34">
        <v>45036</v>
      </c>
      <c r="W387" s="32" t="s">
        <v>127</v>
      </c>
      <c r="X387" s="32" t="s">
        <v>52</v>
      </c>
      <c r="Y387" s="32" t="s">
        <v>53</v>
      </c>
      <c r="Z387" s="34">
        <v>44487</v>
      </c>
      <c r="AA387" s="34">
        <v>44522</v>
      </c>
      <c r="AB387" s="32" t="s">
        <v>52</v>
      </c>
      <c r="AC387" s="32" t="s">
        <v>44</v>
      </c>
      <c r="AD387" s="32" t="s">
        <v>2335</v>
      </c>
      <c r="AE387" s="32">
        <v>42</v>
      </c>
      <c r="AF387" s="32" t="s">
        <v>2336</v>
      </c>
      <c r="AG387" s="32" t="s">
        <v>45</v>
      </c>
      <c r="AH387" s="38" t="s">
        <v>46</v>
      </c>
      <c r="AI387" s="33">
        <v>1</v>
      </c>
      <c r="AJ387" s="35">
        <v>61.48</v>
      </c>
      <c r="AK387" s="35">
        <v>78.92</v>
      </c>
      <c r="AL387" s="35">
        <v>32.93</v>
      </c>
      <c r="AN387" s="19"/>
      <c r="AO387" s="12"/>
      <c r="AP387" s="14">
        <f t="shared" si="6"/>
        <v>1.4082191780821918</v>
      </c>
      <c r="AQ387" s="12"/>
      <c r="AR387" s="12"/>
      <c r="AS387" s="12"/>
      <c r="AT387" s="12"/>
      <c r="AU387" s="12"/>
      <c r="AV387" s="12"/>
      <c r="AW387" s="12"/>
      <c r="AX387" s="12"/>
      <c r="AY387" s="12"/>
      <c r="AZ387" s="12"/>
      <c r="BA387" s="12"/>
      <c r="BB387" s="12"/>
      <c r="BC387" s="12"/>
      <c r="BD387" s="12"/>
      <c r="BE387" s="12"/>
      <c r="BF387" s="12"/>
      <c r="BG387" s="12"/>
      <c r="BH387" s="12"/>
    </row>
    <row r="388" spans="1:60" x14ac:dyDescent="0.25">
      <c r="A388" s="32">
        <v>2022</v>
      </c>
      <c r="B388" s="32">
        <v>0.7</v>
      </c>
      <c r="C388" s="36">
        <v>35.47</v>
      </c>
      <c r="D388" s="36">
        <v>64.47</v>
      </c>
      <c r="E388" s="36">
        <v>18.420000000000002</v>
      </c>
      <c r="F388" s="32">
        <v>0</v>
      </c>
      <c r="G388" s="32">
        <v>0</v>
      </c>
      <c r="H388" s="32">
        <v>0</v>
      </c>
      <c r="I388" s="32">
        <v>0</v>
      </c>
      <c r="J388" s="37">
        <v>99.94</v>
      </c>
      <c r="K388" s="32">
        <v>3195228</v>
      </c>
      <c r="L388" s="32" t="s">
        <v>2451</v>
      </c>
      <c r="M388" s="32">
        <v>8739</v>
      </c>
      <c r="N388" s="32" t="s">
        <v>2452</v>
      </c>
      <c r="O388" s="32" t="s">
        <v>981</v>
      </c>
      <c r="P388" s="32" t="s">
        <v>643</v>
      </c>
      <c r="Q388" s="32" t="s">
        <v>40</v>
      </c>
      <c r="R388" s="32" t="s">
        <v>982</v>
      </c>
      <c r="S388" s="54" t="s">
        <v>756</v>
      </c>
      <c r="T388" s="32">
        <v>11325</v>
      </c>
      <c r="U388" s="34">
        <v>45043</v>
      </c>
      <c r="V388" s="34">
        <v>45043</v>
      </c>
      <c r="W388" s="32" t="s">
        <v>127</v>
      </c>
      <c r="X388" s="32" t="s">
        <v>52</v>
      </c>
      <c r="Y388" s="32" t="s">
        <v>53</v>
      </c>
      <c r="Z388" s="34">
        <v>44846</v>
      </c>
      <c r="AA388" s="34">
        <v>44867</v>
      </c>
      <c r="AB388" s="32" t="s">
        <v>52</v>
      </c>
      <c r="AC388" s="32" t="s">
        <v>44</v>
      </c>
      <c r="AD388" s="32" t="s">
        <v>2453</v>
      </c>
      <c r="AE388" s="32">
        <v>42</v>
      </c>
      <c r="AF388" s="32" t="s">
        <v>2454</v>
      </c>
      <c r="AG388" s="32" t="s">
        <v>45</v>
      </c>
      <c r="AH388" s="38">
        <v>1</v>
      </c>
      <c r="AI388" s="33">
        <v>1</v>
      </c>
      <c r="AJ388" s="35">
        <v>86.07</v>
      </c>
      <c r="AK388" s="35">
        <v>78.92</v>
      </c>
      <c r="AL388" s="35">
        <v>32.93</v>
      </c>
      <c r="AN388" s="19"/>
      <c r="AO388" s="12"/>
      <c r="AP388" s="14">
        <f t="shared" si="6"/>
        <v>0.48219178082191783</v>
      </c>
      <c r="AQ388" s="12"/>
      <c r="AR388" s="12"/>
      <c r="AS388" s="12"/>
      <c r="AT388" s="12"/>
      <c r="AU388" s="12"/>
      <c r="AV388" s="12"/>
      <c r="AW388" s="12"/>
      <c r="AX388" s="12"/>
      <c r="AY388" s="12"/>
      <c r="AZ388" s="12"/>
      <c r="BA388" s="12"/>
      <c r="BB388" s="12"/>
      <c r="BC388" s="12"/>
      <c r="BD388" s="12"/>
      <c r="BE388" s="12"/>
      <c r="BF388" s="12"/>
      <c r="BG388" s="12"/>
      <c r="BH388" s="12"/>
    </row>
    <row r="389" spans="1:60" x14ac:dyDescent="0.25">
      <c r="A389" s="32">
        <v>2022</v>
      </c>
      <c r="B389" s="32">
        <v>0.8</v>
      </c>
      <c r="C389" s="36">
        <v>35.47</v>
      </c>
      <c r="D389" s="36">
        <v>64.47</v>
      </c>
      <c r="E389" s="36">
        <v>18.420000000000002</v>
      </c>
      <c r="F389" s="32">
        <v>0</v>
      </c>
      <c r="G389" s="32">
        <v>0</v>
      </c>
      <c r="H389" s="32">
        <v>0</v>
      </c>
      <c r="I389" s="32">
        <v>0</v>
      </c>
      <c r="J389" s="37">
        <v>99.94</v>
      </c>
      <c r="K389" s="32">
        <v>2961752</v>
      </c>
      <c r="L389" s="32" t="s">
        <v>2592</v>
      </c>
      <c r="M389" s="32">
        <v>5616</v>
      </c>
      <c r="N389" s="32" t="s">
        <v>2593</v>
      </c>
      <c r="O389" s="32" t="s">
        <v>107</v>
      </c>
      <c r="P389" s="32" t="s">
        <v>39</v>
      </c>
      <c r="Q389" s="32" t="s">
        <v>40</v>
      </c>
      <c r="R389" s="32" t="s">
        <v>105</v>
      </c>
      <c r="S389" s="54" t="s">
        <v>750</v>
      </c>
      <c r="T389" s="32">
        <v>2630</v>
      </c>
      <c r="U389" s="34">
        <v>45019</v>
      </c>
      <c r="V389" s="34">
        <v>45015</v>
      </c>
      <c r="W389" s="32" t="s">
        <v>86</v>
      </c>
      <c r="X389" s="32" t="s">
        <v>52</v>
      </c>
      <c r="Y389" s="32" t="s">
        <v>53</v>
      </c>
      <c r="Z389" s="34">
        <v>44896</v>
      </c>
      <c r="AA389" s="34">
        <v>44954</v>
      </c>
      <c r="AB389" s="32" t="s">
        <v>52</v>
      </c>
      <c r="AC389" s="32" t="s">
        <v>44</v>
      </c>
      <c r="AD389" s="32" t="s">
        <v>2594</v>
      </c>
      <c r="AE389" s="32">
        <v>42</v>
      </c>
      <c r="AF389" s="32" t="s">
        <v>2595</v>
      </c>
      <c r="AG389" s="32" t="s">
        <v>45</v>
      </c>
      <c r="AH389" s="38">
        <v>1</v>
      </c>
      <c r="AI389" s="33">
        <v>1</v>
      </c>
      <c r="AJ389" s="35">
        <v>93.91</v>
      </c>
      <c r="AK389" s="35">
        <v>78.83</v>
      </c>
      <c r="AL389" s="35">
        <v>32.840000000000003</v>
      </c>
      <c r="AN389" s="19"/>
      <c r="AP389" s="14">
        <f t="shared" si="6"/>
        <v>0.16712328767123288</v>
      </c>
    </row>
    <row r="390" spans="1:60" x14ac:dyDescent="0.25">
      <c r="A390" s="32">
        <v>2022</v>
      </c>
      <c r="B390" s="32">
        <v>1</v>
      </c>
      <c r="C390" s="36">
        <v>35.47</v>
      </c>
      <c r="D390" s="36">
        <v>64.47</v>
      </c>
      <c r="E390" s="36">
        <v>18.420000000000002</v>
      </c>
      <c r="F390" s="32">
        <v>0</v>
      </c>
      <c r="G390" s="32">
        <v>0</v>
      </c>
      <c r="H390" s="32">
        <v>0</v>
      </c>
      <c r="I390" s="32">
        <v>0</v>
      </c>
      <c r="J390" s="37">
        <v>99.94</v>
      </c>
      <c r="K390" s="32">
        <v>3067680</v>
      </c>
      <c r="L390" s="32" t="s">
        <v>2363</v>
      </c>
      <c r="M390" s="32">
        <v>998</v>
      </c>
      <c r="N390" s="32">
        <v>20457804</v>
      </c>
      <c r="O390" s="32" t="s">
        <v>48</v>
      </c>
      <c r="P390" s="32" t="s">
        <v>49</v>
      </c>
      <c r="Q390" s="32" t="s">
        <v>40</v>
      </c>
      <c r="R390" s="32" t="s">
        <v>50</v>
      </c>
      <c r="S390" s="54" t="s">
        <v>756</v>
      </c>
      <c r="T390" s="32">
        <v>808</v>
      </c>
      <c r="U390" s="34">
        <v>45030</v>
      </c>
      <c r="V390" s="34">
        <v>45029</v>
      </c>
      <c r="W390" s="32" t="s">
        <v>149</v>
      </c>
      <c r="X390" s="32" t="s">
        <v>52</v>
      </c>
      <c r="Y390" s="32" t="s">
        <v>53</v>
      </c>
      <c r="Z390" s="34">
        <v>44813</v>
      </c>
      <c r="AA390" s="34">
        <v>44835</v>
      </c>
      <c r="AB390" s="32" t="s">
        <v>52</v>
      </c>
      <c r="AC390" s="32" t="s">
        <v>44</v>
      </c>
      <c r="AD390" s="32" t="s">
        <v>2364</v>
      </c>
      <c r="AE390" s="32">
        <v>42</v>
      </c>
      <c r="AF390" s="32" t="s">
        <v>2365</v>
      </c>
      <c r="AG390" s="32" t="s">
        <v>45</v>
      </c>
      <c r="AH390" s="38">
        <v>1</v>
      </c>
      <c r="AI390" s="33">
        <v>1</v>
      </c>
      <c r="AJ390" s="35">
        <v>167.7</v>
      </c>
      <c r="AK390" s="35">
        <v>78.64</v>
      </c>
      <c r="AL390" s="35">
        <v>32.65</v>
      </c>
      <c r="AN390" s="19"/>
      <c r="AP390" s="14">
        <f t="shared" si="6"/>
        <v>0.53150684931506853</v>
      </c>
    </row>
    <row r="391" spans="1:60" x14ac:dyDescent="0.25">
      <c r="A391" s="32">
        <v>2022</v>
      </c>
      <c r="B391" s="32">
        <v>0.7</v>
      </c>
      <c r="C391" s="36">
        <v>35.47</v>
      </c>
      <c r="D391" s="36">
        <v>64.47</v>
      </c>
      <c r="E391" s="36">
        <v>18.420000000000002</v>
      </c>
      <c r="F391" s="32">
        <v>0</v>
      </c>
      <c r="G391" s="32">
        <v>0</v>
      </c>
      <c r="H391" s="32">
        <v>0</v>
      </c>
      <c r="I391" s="32">
        <v>0</v>
      </c>
      <c r="J391" s="37">
        <v>99.94</v>
      </c>
      <c r="K391" s="32">
        <v>3121372</v>
      </c>
      <c r="L391" s="32" t="s">
        <v>2040</v>
      </c>
      <c r="M391" s="32">
        <v>967</v>
      </c>
      <c r="N391" s="32" t="s">
        <v>2041</v>
      </c>
      <c r="O391" s="32" t="s">
        <v>48</v>
      </c>
      <c r="P391" s="32" t="s">
        <v>49</v>
      </c>
      <c r="Q391" s="32" t="s">
        <v>40</v>
      </c>
      <c r="R391" s="32" t="s">
        <v>50</v>
      </c>
      <c r="S391" s="54" t="s">
        <v>756</v>
      </c>
      <c r="T391" s="32">
        <v>30856</v>
      </c>
      <c r="U391" s="34">
        <v>45036</v>
      </c>
      <c r="V391" s="34">
        <v>45030</v>
      </c>
      <c r="W391" s="32" t="s">
        <v>149</v>
      </c>
      <c r="X391" s="32" t="s">
        <v>52</v>
      </c>
      <c r="Y391" s="32" t="s">
        <v>53</v>
      </c>
      <c r="Z391" s="34">
        <v>44447</v>
      </c>
      <c r="AA391" s="34">
        <v>44475</v>
      </c>
      <c r="AB391" s="32" t="s">
        <v>52</v>
      </c>
      <c r="AC391" s="32" t="s">
        <v>44</v>
      </c>
      <c r="AD391" s="32" t="s">
        <v>2042</v>
      </c>
      <c r="AE391" s="32">
        <v>42</v>
      </c>
      <c r="AF391" s="32" t="s">
        <v>2043</v>
      </c>
      <c r="AG391" s="32" t="s">
        <v>45</v>
      </c>
      <c r="AH391" s="38" t="s">
        <v>46</v>
      </c>
      <c r="AI391" s="33">
        <v>1</v>
      </c>
      <c r="AJ391" s="35">
        <v>94.5</v>
      </c>
      <c r="AK391" s="35">
        <v>78.459999999999994</v>
      </c>
      <c r="AL391" s="35">
        <v>32.47</v>
      </c>
      <c r="AN391" s="19"/>
      <c r="AO391" s="12"/>
      <c r="AP391" s="14">
        <f t="shared" si="6"/>
        <v>1.5205479452054795</v>
      </c>
      <c r="AQ391" s="12"/>
      <c r="AR391" s="12"/>
      <c r="AS391" s="12"/>
      <c r="AT391" s="12"/>
      <c r="AU391" s="12"/>
      <c r="AV391" s="12"/>
      <c r="AW391" s="12"/>
      <c r="AX391" s="12"/>
      <c r="AY391" s="12"/>
      <c r="AZ391" s="12"/>
      <c r="BA391" s="12"/>
      <c r="BB391" s="12"/>
      <c r="BC391" s="12"/>
      <c r="BD391" s="12"/>
      <c r="BE391" s="12"/>
      <c r="BF391" s="12"/>
      <c r="BG391" s="12"/>
      <c r="BH391" s="12"/>
    </row>
    <row r="392" spans="1:60" s="12" customFormat="1" x14ac:dyDescent="0.25">
      <c r="A392" s="32">
        <v>2021</v>
      </c>
      <c r="B392" s="32">
        <v>0.7</v>
      </c>
      <c r="C392" s="36">
        <v>35.47</v>
      </c>
      <c r="D392" s="36">
        <v>64.47</v>
      </c>
      <c r="E392" s="36">
        <v>18.420000000000002</v>
      </c>
      <c r="F392" s="32">
        <v>0</v>
      </c>
      <c r="G392" s="32">
        <v>0</v>
      </c>
      <c r="H392" s="32">
        <v>0</v>
      </c>
      <c r="I392" s="32">
        <v>0</v>
      </c>
      <c r="J392" s="37">
        <v>99.94</v>
      </c>
      <c r="K392" s="32">
        <v>7287343</v>
      </c>
      <c r="L392" s="32" t="s">
        <v>1835</v>
      </c>
      <c r="M392" s="32">
        <v>4868</v>
      </c>
      <c r="N392" s="32" t="s">
        <v>1836</v>
      </c>
      <c r="O392" s="32" t="s">
        <v>826</v>
      </c>
      <c r="P392" s="32" t="s">
        <v>643</v>
      </c>
      <c r="Q392" s="32" t="s">
        <v>40</v>
      </c>
      <c r="R392" s="32" t="s">
        <v>70</v>
      </c>
      <c r="S392" s="54" t="s">
        <v>756</v>
      </c>
      <c r="T392" s="32">
        <v>21226</v>
      </c>
      <c r="U392" s="34">
        <v>44984</v>
      </c>
      <c r="V392" s="34">
        <v>44964</v>
      </c>
      <c r="W392" s="32" t="s">
        <v>148</v>
      </c>
      <c r="X392" s="32" t="s">
        <v>52</v>
      </c>
      <c r="Y392" s="32" t="s">
        <v>53</v>
      </c>
      <c r="Z392" s="34">
        <v>44234</v>
      </c>
      <c r="AA392" s="34">
        <v>44300</v>
      </c>
      <c r="AB392" s="32" t="s">
        <v>52</v>
      </c>
      <c r="AC392" s="32" t="s">
        <v>44</v>
      </c>
      <c r="AD392" s="32" t="s">
        <v>189</v>
      </c>
      <c r="AE392" s="32">
        <v>42</v>
      </c>
      <c r="AF392" s="32" t="s">
        <v>1837</v>
      </c>
      <c r="AG392" s="32" t="s">
        <v>45</v>
      </c>
      <c r="AH392" s="38" t="s">
        <v>46</v>
      </c>
      <c r="AI392" s="33">
        <v>1</v>
      </c>
      <c r="AJ392" s="35">
        <v>94.15</v>
      </c>
      <c r="AK392" s="35">
        <v>78.41</v>
      </c>
      <c r="AL392" s="35">
        <v>32.42</v>
      </c>
      <c r="AM392" s="15"/>
      <c r="AN392" s="19"/>
      <c r="AP392" s="14">
        <f t="shared" si="6"/>
        <v>1.8191780821917809</v>
      </c>
    </row>
    <row r="393" spans="1:60" x14ac:dyDescent="0.25">
      <c r="A393" s="32">
        <v>2021</v>
      </c>
      <c r="B393" s="32">
        <v>0.6</v>
      </c>
      <c r="C393" s="36">
        <v>35.47</v>
      </c>
      <c r="D393" s="36">
        <v>64.47</v>
      </c>
      <c r="E393" s="36">
        <v>18.420000000000002</v>
      </c>
      <c r="F393" s="32">
        <v>0</v>
      </c>
      <c r="G393" s="32">
        <v>0</v>
      </c>
      <c r="H393" s="32">
        <v>0</v>
      </c>
      <c r="I393" s="32">
        <v>0</v>
      </c>
      <c r="J393" s="37">
        <v>99.94</v>
      </c>
      <c r="K393" s="32">
        <v>7657892</v>
      </c>
      <c r="L393" s="32" t="s">
        <v>267</v>
      </c>
      <c r="M393" s="32">
        <v>4868</v>
      </c>
      <c r="N393" s="32" t="s">
        <v>268</v>
      </c>
      <c r="O393" s="32" t="s">
        <v>107</v>
      </c>
      <c r="P393" s="32" t="s">
        <v>39</v>
      </c>
      <c r="Q393" s="32" t="s">
        <v>40</v>
      </c>
      <c r="R393" s="32" t="s">
        <v>105</v>
      </c>
      <c r="S393" s="54" t="s">
        <v>193</v>
      </c>
      <c r="T393" s="32">
        <v>14948</v>
      </c>
      <c r="U393" s="34">
        <v>45015</v>
      </c>
      <c r="V393" s="34">
        <v>45008</v>
      </c>
      <c r="W393" s="32" t="s">
        <v>148</v>
      </c>
      <c r="X393" s="32" t="s">
        <v>52</v>
      </c>
      <c r="Y393" s="32" t="s">
        <v>53</v>
      </c>
      <c r="Z393" s="34">
        <v>44347</v>
      </c>
      <c r="AA393" s="34">
        <v>44405</v>
      </c>
      <c r="AB393" s="32" t="s">
        <v>52</v>
      </c>
      <c r="AC393" s="32" t="s">
        <v>44</v>
      </c>
      <c r="AD393" s="32" t="s">
        <v>269</v>
      </c>
      <c r="AE393" s="32">
        <v>42</v>
      </c>
      <c r="AF393" s="32" t="s">
        <v>270</v>
      </c>
      <c r="AG393" s="32" t="s">
        <v>45</v>
      </c>
      <c r="AH393" s="38" t="s">
        <v>46</v>
      </c>
      <c r="AI393" s="33">
        <v>1</v>
      </c>
      <c r="AJ393" s="35">
        <v>80.7</v>
      </c>
      <c r="AK393" s="35">
        <v>78.41</v>
      </c>
      <c r="AL393" s="35">
        <v>32.42</v>
      </c>
      <c r="AM393" s="15" t="s">
        <v>2734</v>
      </c>
      <c r="AN393" s="56" t="s">
        <v>2736</v>
      </c>
      <c r="AO393" s="12"/>
      <c r="AP393" s="14">
        <f t="shared" si="6"/>
        <v>1.6520547945205479</v>
      </c>
      <c r="AQ393" s="12"/>
      <c r="AR393" s="12"/>
      <c r="AS393" s="12"/>
      <c r="AT393" s="12"/>
      <c r="AU393" s="12"/>
      <c r="AV393" s="12"/>
      <c r="AW393" s="12"/>
      <c r="AX393" s="12"/>
      <c r="AY393" s="12"/>
      <c r="AZ393" s="12"/>
      <c r="BA393" s="12"/>
      <c r="BB393" s="12"/>
      <c r="BC393" s="12"/>
      <c r="BD393" s="12"/>
      <c r="BE393" s="12"/>
      <c r="BF393" s="12"/>
      <c r="BG393" s="12"/>
      <c r="BH393" s="12"/>
    </row>
    <row r="394" spans="1:60" x14ac:dyDescent="0.25">
      <c r="A394" s="32">
        <v>2022</v>
      </c>
      <c r="B394" s="32">
        <v>0.7</v>
      </c>
      <c r="C394" s="36">
        <v>35.47</v>
      </c>
      <c r="D394" s="36">
        <v>64.47</v>
      </c>
      <c r="E394" s="36">
        <v>18.420000000000002</v>
      </c>
      <c r="F394" s="32">
        <v>0</v>
      </c>
      <c r="G394" s="32">
        <v>0</v>
      </c>
      <c r="H394" s="32">
        <v>0</v>
      </c>
      <c r="I394" s="32">
        <v>0</v>
      </c>
      <c r="J394" s="37">
        <v>99.94</v>
      </c>
      <c r="K394" s="32">
        <v>2824162</v>
      </c>
      <c r="L394" s="32" t="s">
        <v>2669</v>
      </c>
      <c r="M394" s="32">
        <v>4868</v>
      </c>
      <c r="N394" s="32" t="s">
        <v>2670</v>
      </c>
      <c r="O394" s="32" t="s">
        <v>48</v>
      </c>
      <c r="P394" s="32" t="s">
        <v>49</v>
      </c>
      <c r="Q394" s="32" t="s">
        <v>40</v>
      </c>
      <c r="R394" s="32" t="s">
        <v>50</v>
      </c>
      <c r="S394" s="54" t="s">
        <v>756</v>
      </c>
      <c r="T394" s="32">
        <v>3692</v>
      </c>
      <c r="U394" s="34">
        <v>45006</v>
      </c>
      <c r="V394" s="34">
        <v>44977</v>
      </c>
      <c r="W394" s="32" t="s">
        <v>148</v>
      </c>
      <c r="X394" s="32" t="s">
        <v>52</v>
      </c>
      <c r="Y394" s="32" t="s">
        <v>53</v>
      </c>
      <c r="Z394" s="34">
        <v>44800</v>
      </c>
      <c r="AA394" s="34">
        <v>44904</v>
      </c>
      <c r="AB394" s="32" t="s">
        <v>52</v>
      </c>
      <c r="AC394" s="32" t="s">
        <v>44</v>
      </c>
      <c r="AD394" s="32" t="s">
        <v>2671</v>
      </c>
      <c r="AE394" s="32">
        <v>42</v>
      </c>
      <c r="AF394" s="32" t="s">
        <v>2672</v>
      </c>
      <c r="AG394" s="32" t="s">
        <v>45</v>
      </c>
      <c r="AH394" s="38">
        <v>1</v>
      </c>
      <c r="AI394" s="33">
        <v>1</v>
      </c>
      <c r="AJ394" s="35">
        <v>94.15</v>
      </c>
      <c r="AK394" s="35">
        <v>78.41</v>
      </c>
      <c r="AL394" s="35">
        <v>32.42</v>
      </c>
      <c r="AN394" s="19"/>
      <c r="AO394" s="12"/>
      <c r="AP394" s="14">
        <f t="shared" si="6"/>
        <v>0.2</v>
      </c>
      <c r="AQ394" s="12"/>
      <c r="AR394" s="12"/>
      <c r="AS394" s="12"/>
      <c r="AT394" s="12"/>
      <c r="AU394" s="12"/>
      <c r="AV394" s="12"/>
      <c r="AW394" s="12"/>
      <c r="AX394" s="12"/>
      <c r="AY394" s="12"/>
      <c r="AZ394" s="12"/>
      <c r="BA394" s="12"/>
      <c r="BB394" s="12"/>
      <c r="BC394" s="12"/>
      <c r="BD394" s="12"/>
      <c r="BE394" s="12"/>
      <c r="BF394" s="12"/>
      <c r="BG394" s="12"/>
      <c r="BH394" s="12"/>
    </row>
    <row r="395" spans="1:60" x14ac:dyDescent="0.25">
      <c r="A395" s="32">
        <v>2021</v>
      </c>
      <c r="B395" s="32">
        <v>0.7</v>
      </c>
      <c r="C395" s="36">
        <v>35.47</v>
      </c>
      <c r="D395" s="36">
        <v>64.47</v>
      </c>
      <c r="E395" s="36">
        <v>18.420000000000002</v>
      </c>
      <c r="F395" s="32">
        <v>0</v>
      </c>
      <c r="G395" s="32">
        <v>0</v>
      </c>
      <c r="H395" s="32">
        <v>0</v>
      </c>
      <c r="I395" s="32">
        <v>0</v>
      </c>
      <c r="J395" s="37">
        <v>99.94</v>
      </c>
      <c r="K395" s="32">
        <v>7072517</v>
      </c>
      <c r="L395" s="32" t="s">
        <v>191</v>
      </c>
      <c r="M395" s="32">
        <v>7592</v>
      </c>
      <c r="N395" s="32" t="s">
        <v>192</v>
      </c>
      <c r="O395" s="32" t="s">
        <v>107</v>
      </c>
      <c r="P395" s="32" t="s">
        <v>39</v>
      </c>
      <c r="Q395" s="32" t="s">
        <v>40</v>
      </c>
      <c r="R395" s="32" t="s">
        <v>105</v>
      </c>
      <c r="S395" s="54" t="s">
        <v>193</v>
      </c>
      <c r="T395" s="32">
        <v>10457</v>
      </c>
      <c r="U395" s="34">
        <v>44963</v>
      </c>
      <c r="V395" s="34">
        <v>44956</v>
      </c>
      <c r="W395" s="32" t="s">
        <v>127</v>
      </c>
      <c r="X395" s="32" t="s">
        <v>52</v>
      </c>
      <c r="Y395" s="32" t="s">
        <v>53</v>
      </c>
      <c r="Z395" s="34">
        <v>44469</v>
      </c>
      <c r="AA395" s="34">
        <v>44557</v>
      </c>
      <c r="AB395" s="32" t="s">
        <v>52</v>
      </c>
      <c r="AC395" s="32" t="s">
        <v>44</v>
      </c>
      <c r="AD395" s="32" t="s">
        <v>88</v>
      </c>
      <c r="AE395" s="32">
        <v>42</v>
      </c>
      <c r="AF395" s="32" t="s">
        <v>194</v>
      </c>
      <c r="AG395" s="32" t="s">
        <v>45</v>
      </c>
      <c r="AH395" s="38" t="s">
        <v>46</v>
      </c>
      <c r="AI395" s="33">
        <v>1</v>
      </c>
      <c r="AJ395" s="35">
        <v>85.47</v>
      </c>
      <c r="AK395" s="35">
        <v>78.37</v>
      </c>
      <c r="AL395" s="35">
        <v>32.380000000000003</v>
      </c>
      <c r="AM395" s="15" t="s">
        <v>2734</v>
      </c>
      <c r="AN395" s="56" t="s">
        <v>2736</v>
      </c>
      <c r="AO395" s="12"/>
      <c r="AP395" s="14">
        <f t="shared" si="6"/>
        <v>1.0931506849315069</v>
      </c>
      <c r="AQ395" s="12"/>
      <c r="AR395" s="12"/>
      <c r="AS395" s="12"/>
      <c r="AT395" s="12"/>
      <c r="AU395" s="12"/>
      <c r="AV395" s="12"/>
      <c r="AW395" s="12"/>
      <c r="AX395" s="12"/>
      <c r="AY395" s="12"/>
      <c r="AZ395" s="12"/>
      <c r="BA395" s="12"/>
      <c r="BB395" s="12"/>
      <c r="BC395" s="12"/>
      <c r="BD395" s="12"/>
      <c r="BE395" s="12"/>
      <c r="BF395" s="12"/>
      <c r="BG395" s="12"/>
      <c r="BH395" s="12"/>
    </row>
    <row r="396" spans="1:60" x14ac:dyDescent="0.25">
      <c r="A396" s="32">
        <v>2021</v>
      </c>
      <c r="B396" s="32">
        <v>0.5</v>
      </c>
      <c r="C396" s="36">
        <v>35.47</v>
      </c>
      <c r="D396" s="36">
        <v>64.47</v>
      </c>
      <c r="E396" s="36">
        <v>18.420000000000002</v>
      </c>
      <c r="F396" s="32">
        <v>0</v>
      </c>
      <c r="G396" s="32">
        <v>0</v>
      </c>
      <c r="H396" s="32">
        <v>0</v>
      </c>
      <c r="I396" s="32">
        <v>0</v>
      </c>
      <c r="J396" s="37">
        <v>99.94</v>
      </c>
      <c r="K396" s="32">
        <v>7216763</v>
      </c>
      <c r="L396" s="32" t="s">
        <v>1724</v>
      </c>
      <c r="M396" s="32">
        <v>7313</v>
      </c>
      <c r="N396" s="32">
        <v>6279451</v>
      </c>
      <c r="O396" s="32" t="s">
        <v>981</v>
      </c>
      <c r="P396" s="32" t="s">
        <v>643</v>
      </c>
      <c r="Q396" s="32" t="s">
        <v>40</v>
      </c>
      <c r="R396" s="32" t="s">
        <v>982</v>
      </c>
      <c r="S396" s="54" t="s">
        <v>756</v>
      </c>
      <c r="T396" s="32">
        <v>18011</v>
      </c>
      <c r="U396" s="34">
        <v>44977</v>
      </c>
      <c r="V396" s="34">
        <v>44970</v>
      </c>
      <c r="W396" s="32" t="s">
        <v>102</v>
      </c>
      <c r="X396" s="32" t="s">
        <v>52</v>
      </c>
      <c r="Y396" s="32" t="s">
        <v>53</v>
      </c>
      <c r="Z396" s="34">
        <v>44378</v>
      </c>
      <c r="AA396" s="34">
        <v>44467</v>
      </c>
      <c r="AB396" s="32" t="s">
        <v>52</v>
      </c>
      <c r="AC396" s="32" t="s">
        <v>44</v>
      </c>
      <c r="AD396" s="32" t="s">
        <v>1701</v>
      </c>
      <c r="AE396" s="32">
        <v>42</v>
      </c>
      <c r="AF396" s="32" t="s">
        <v>1725</v>
      </c>
      <c r="AG396" s="32" t="s">
        <v>45</v>
      </c>
      <c r="AH396" s="38" t="s">
        <v>46</v>
      </c>
      <c r="AI396" s="33">
        <v>1</v>
      </c>
      <c r="AJ396" s="35">
        <v>56.74</v>
      </c>
      <c r="AK396" s="35">
        <v>78.319999999999993</v>
      </c>
      <c r="AL396" s="35">
        <v>32.33</v>
      </c>
      <c r="AN396" s="19"/>
      <c r="AP396" s="14">
        <f t="shared" si="6"/>
        <v>1.3780821917808219</v>
      </c>
    </row>
    <row r="397" spans="1:60" x14ac:dyDescent="0.25">
      <c r="A397" s="32">
        <v>2021</v>
      </c>
      <c r="B397" s="32">
        <v>1</v>
      </c>
      <c r="C397" s="36">
        <v>35.47</v>
      </c>
      <c r="D397" s="36">
        <v>64.47</v>
      </c>
      <c r="E397" s="36">
        <v>18.420000000000002</v>
      </c>
      <c r="F397" s="32">
        <v>0</v>
      </c>
      <c r="G397" s="32">
        <v>0</v>
      </c>
      <c r="H397" s="32">
        <v>0</v>
      </c>
      <c r="I397" s="32">
        <v>0</v>
      </c>
      <c r="J397" s="37">
        <v>99.94</v>
      </c>
      <c r="K397" s="32">
        <v>7954161</v>
      </c>
      <c r="L397" s="32" t="s">
        <v>1827</v>
      </c>
      <c r="M397" s="32">
        <v>8179</v>
      </c>
      <c r="N397" s="32" t="s">
        <v>1828</v>
      </c>
      <c r="O397" s="32" t="s">
        <v>48</v>
      </c>
      <c r="P397" s="32" t="s">
        <v>49</v>
      </c>
      <c r="Q397" s="32" t="s">
        <v>40</v>
      </c>
      <c r="R397" s="32" t="s">
        <v>50</v>
      </c>
      <c r="S397" s="54" t="s">
        <v>756</v>
      </c>
      <c r="T397" s="32">
        <v>33681</v>
      </c>
      <c r="U397" s="34">
        <v>45043</v>
      </c>
      <c r="V397" s="34">
        <v>45043</v>
      </c>
      <c r="W397" s="32" t="s">
        <v>62</v>
      </c>
      <c r="X397" s="32" t="s">
        <v>52</v>
      </c>
      <c r="Y397" s="32" t="s">
        <v>53</v>
      </c>
      <c r="Z397" s="34">
        <v>44166</v>
      </c>
      <c r="AA397" s="34">
        <v>44214</v>
      </c>
      <c r="AB397" s="32" t="s">
        <v>52</v>
      </c>
      <c r="AC397" s="32" t="s">
        <v>44</v>
      </c>
      <c r="AD397" s="32" t="s">
        <v>1829</v>
      </c>
      <c r="AE397" s="32">
        <v>42</v>
      </c>
      <c r="AF397" s="32" t="s">
        <v>1830</v>
      </c>
      <c r="AG397" s="32" t="s">
        <v>45</v>
      </c>
      <c r="AH397" s="38" t="s">
        <v>46</v>
      </c>
      <c r="AI397" s="33">
        <v>1</v>
      </c>
      <c r="AJ397" s="35">
        <v>132.22</v>
      </c>
      <c r="AK397" s="35">
        <v>78.23</v>
      </c>
      <c r="AL397" s="35">
        <v>32.24</v>
      </c>
      <c r="AN397" s="19"/>
      <c r="AO397" s="12"/>
      <c r="AP397" s="14">
        <f t="shared" si="6"/>
        <v>2.2712328767123289</v>
      </c>
      <c r="AQ397" s="12"/>
      <c r="AR397" s="12"/>
      <c r="AS397" s="12"/>
      <c r="AT397" s="12"/>
      <c r="AU397" s="12"/>
      <c r="AV397" s="12"/>
      <c r="AW397" s="12"/>
      <c r="AX397" s="12"/>
      <c r="AY397" s="12"/>
      <c r="AZ397" s="12"/>
      <c r="BA397" s="12"/>
      <c r="BB397" s="12"/>
      <c r="BC397" s="12"/>
      <c r="BD397" s="12"/>
      <c r="BE397" s="12"/>
      <c r="BF397" s="12"/>
      <c r="BG397" s="12"/>
      <c r="BH397" s="12"/>
    </row>
    <row r="398" spans="1:60" x14ac:dyDescent="0.25">
      <c r="A398" s="32">
        <v>2022</v>
      </c>
      <c r="B398" s="32">
        <v>0.5</v>
      </c>
      <c r="C398" s="36">
        <v>35.47</v>
      </c>
      <c r="D398" s="36">
        <v>64.47</v>
      </c>
      <c r="E398" s="36">
        <v>18.420000000000002</v>
      </c>
      <c r="F398" s="32">
        <v>0</v>
      </c>
      <c r="G398" s="32">
        <v>0</v>
      </c>
      <c r="H398" s="32">
        <v>0</v>
      </c>
      <c r="I398" s="32">
        <v>0</v>
      </c>
      <c r="J398" s="37">
        <v>99.94</v>
      </c>
      <c r="K398" s="32">
        <v>2320167</v>
      </c>
      <c r="L398" s="32" t="s">
        <v>2075</v>
      </c>
      <c r="M398" s="32">
        <v>2406</v>
      </c>
      <c r="N398" s="32" t="s">
        <v>2076</v>
      </c>
      <c r="O398" s="32" t="s">
        <v>48</v>
      </c>
      <c r="P398" s="32" t="s">
        <v>49</v>
      </c>
      <c r="Q398" s="32" t="s">
        <v>40</v>
      </c>
      <c r="R398" s="32" t="s">
        <v>50</v>
      </c>
      <c r="S398" s="54" t="s">
        <v>756</v>
      </c>
      <c r="T398" s="32">
        <v>16028</v>
      </c>
      <c r="U398" s="34">
        <v>44958</v>
      </c>
      <c r="V398" s="34">
        <v>44954</v>
      </c>
      <c r="W398" s="32" t="s">
        <v>99</v>
      </c>
      <c r="X398" s="32" t="s">
        <v>52</v>
      </c>
      <c r="Y398" s="32" t="s">
        <v>53</v>
      </c>
      <c r="Z398" s="34">
        <v>44639</v>
      </c>
      <c r="AA398" s="34">
        <v>44663</v>
      </c>
      <c r="AB398" s="32" t="s">
        <v>52</v>
      </c>
      <c r="AC398" s="32" t="s">
        <v>44</v>
      </c>
      <c r="AD398" s="32" t="s">
        <v>2077</v>
      </c>
      <c r="AE398" s="32">
        <v>42</v>
      </c>
      <c r="AF398" s="32" t="s">
        <v>2078</v>
      </c>
      <c r="AG398" s="32" t="s">
        <v>45</v>
      </c>
      <c r="AH398" s="38" t="s">
        <v>46</v>
      </c>
      <c r="AI398" s="33">
        <v>1</v>
      </c>
      <c r="AJ398" s="35">
        <v>85</v>
      </c>
      <c r="AK398" s="35">
        <v>78.180000000000007</v>
      </c>
      <c r="AL398" s="35">
        <v>32.19</v>
      </c>
      <c r="AN398" s="19"/>
      <c r="AP398" s="14">
        <f t="shared" si="6"/>
        <v>0.79726027397260268</v>
      </c>
    </row>
    <row r="399" spans="1:60" s="12" customFormat="1" x14ac:dyDescent="0.25">
      <c r="A399" s="32">
        <v>2022</v>
      </c>
      <c r="B399" s="32">
        <v>0.5</v>
      </c>
      <c r="C399" s="36">
        <v>35.47</v>
      </c>
      <c r="D399" s="36">
        <v>64.47</v>
      </c>
      <c r="E399" s="36">
        <v>18.420000000000002</v>
      </c>
      <c r="F399" s="32">
        <v>0</v>
      </c>
      <c r="G399" s="32">
        <v>0</v>
      </c>
      <c r="H399" s="32">
        <v>0</v>
      </c>
      <c r="I399" s="32">
        <v>0</v>
      </c>
      <c r="J399" s="37">
        <v>99.94</v>
      </c>
      <c r="K399" s="32">
        <v>2941896</v>
      </c>
      <c r="L399" s="32" t="s">
        <v>2704</v>
      </c>
      <c r="M399" s="32">
        <v>280</v>
      </c>
      <c r="N399" s="32">
        <v>63128403</v>
      </c>
      <c r="O399" s="32" t="s">
        <v>48</v>
      </c>
      <c r="P399" s="32" t="s">
        <v>49</v>
      </c>
      <c r="Q399" s="32" t="s">
        <v>40</v>
      </c>
      <c r="R399" s="32" t="s">
        <v>50</v>
      </c>
      <c r="S399" s="54" t="s">
        <v>756</v>
      </c>
      <c r="T399" s="32">
        <v>3535</v>
      </c>
      <c r="U399" s="34">
        <v>45016</v>
      </c>
      <c r="V399" s="34">
        <v>45005</v>
      </c>
      <c r="W399" s="32" t="s">
        <v>99</v>
      </c>
      <c r="X399" s="32" t="s">
        <v>52</v>
      </c>
      <c r="Y399" s="32" t="s">
        <v>53</v>
      </c>
      <c r="Z399" s="34">
        <v>44812</v>
      </c>
      <c r="AA399" s="34">
        <v>44968</v>
      </c>
      <c r="AB399" s="32" t="s">
        <v>52</v>
      </c>
      <c r="AC399" s="32" t="s">
        <v>44</v>
      </c>
      <c r="AD399" s="32" t="s">
        <v>2705</v>
      </c>
      <c r="AE399" s="32">
        <v>42</v>
      </c>
      <c r="AF399" s="32" t="s">
        <v>2706</v>
      </c>
      <c r="AG399" s="32" t="s">
        <v>45</v>
      </c>
      <c r="AH399" s="38">
        <v>1</v>
      </c>
      <c r="AI399" s="33">
        <v>1</v>
      </c>
      <c r="AJ399" s="35">
        <v>78.5</v>
      </c>
      <c r="AK399" s="35">
        <v>78.14</v>
      </c>
      <c r="AL399" s="35">
        <v>32.15</v>
      </c>
      <c r="AM399" s="15"/>
      <c r="AN399" s="18"/>
      <c r="AO399"/>
      <c r="AP399" s="14">
        <f t="shared" si="6"/>
        <v>0.10136986301369863</v>
      </c>
      <c r="AQ399"/>
      <c r="AR399"/>
      <c r="AS399"/>
      <c r="AT399"/>
      <c r="AU399"/>
      <c r="AV399"/>
      <c r="AW399"/>
      <c r="AX399"/>
      <c r="AY399"/>
      <c r="AZ399"/>
      <c r="BA399"/>
      <c r="BB399"/>
      <c r="BC399"/>
      <c r="BD399"/>
      <c r="BE399"/>
      <c r="BF399"/>
      <c r="BG399"/>
      <c r="BH399"/>
    </row>
    <row r="400" spans="1:60" s="12" customFormat="1" x14ac:dyDescent="0.25">
      <c r="A400" s="32">
        <v>2022</v>
      </c>
      <c r="B400" s="32">
        <v>0.6</v>
      </c>
      <c r="C400" s="36">
        <v>35.47</v>
      </c>
      <c r="D400" s="36">
        <v>64.47</v>
      </c>
      <c r="E400" s="36">
        <v>18.420000000000002</v>
      </c>
      <c r="F400" s="32">
        <v>0</v>
      </c>
      <c r="G400" s="32">
        <v>0</v>
      </c>
      <c r="H400" s="32">
        <v>0</v>
      </c>
      <c r="I400" s="32">
        <v>0</v>
      </c>
      <c r="J400" s="37">
        <v>99.94</v>
      </c>
      <c r="K400" s="32">
        <v>2944947</v>
      </c>
      <c r="L400" s="32" t="s">
        <v>601</v>
      </c>
      <c r="M400" s="32">
        <v>4679</v>
      </c>
      <c r="N400" s="32" t="s">
        <v>602</v>
      </c>
      <c r="O400" s="32" t="s">
        <v>107</v>
      </c>
      <c r="P400" s="32" t="s">
        <v>39</v>
      </c>
      <c r="Q400" s="32" t="s">
        <v>40</v>
      </c>
      <c r="R400" s="32" t="s">
        <v>105</v>
      </c>
      <c r="S400" s="54" t="s">
        <v>196</v>
      </c>
      <c r="T400" s="32">
        <v>11336</v>
      </c>
      <c r="U400" s="34">
        <v>45016</v>
      </c>
      <c r="V400" s="34">
        <v>45015</v>
      </c>
      <c r="W400" s="32" t="s">
        <v>69</v>
      </c>
      <c r="X400" s="32" t="s">
        <v>52</v>
      </c>
      <c r="Y400" s="32" t="s">
        <v>53</v>
      </c>
      <c r="Z400" s="34">
        <v>44621</v>
      </c>
      <c r="AA400" s="34">
        <v>44659</v>
      </c>
      <c r="AB400" s="32" t="s">
        <v>52</v>
      </c>
      <c r="AC400" s="32" t="s">
        <v>44</v>
      </c>
      <c r="AD400" s="32" t="s">
        <v>603</v>
      </c>
      <c r="AE400" s="32">
        <v>42</v>
      </c>
      <c r="AF400" s="32" t="s">
        <v>604</v>
      </c>
      <c r="AG400" s="32" t="s">
        <v>45</v>
      </c>
      <c r="AH400" s="38">
        <v>1</v>
      </c>
      <c r="AI400" s="33">
        <v>1</v>
      </c>
      <c r="AJ400" s="35">
        <v>95.28</v>
      </c>
      <c r="AK400" s="35">
        <v>77.95</v>
      </c>
      <c r="AL400" s="35">
        <v>31.96</v>
      </c>
      <c r="AM400" s="15" t="s">
        <v>2734</v>
      </c>
      <c r="AN400" s="56" t="s">
        <v>2736</v>
      </c>
      <c r="AP400" s="14">
        <f t="shared" si="6"/>
        <v>0.97534246575342465</v>
      </c>
    </row>
    <row r="401" spans="1:60" x14ac:dyDescent="0.25">
      <c r="A401" s="32">
        <v>2022</v>
      </c>
      <c r="B401" s="32">
        <v>0.7</v>
      </c>
      <c r="C401" s="36">
        <v>35.47</v>
      </c>
      <c r="D401" s="36">
        <v>64.47</v>
      </c>
      <c r="E401" s="36">
        <v>18.420000000000002</v>
      </c>
      <c r="F401" s="32">
        <v>0</v>
      </c>
      <c r="G401" s="32">
        <v>0</v>
      </c>
      <c r="H401" s="32">
        <v>0</v>
      </c>
      <c r="I401" s="32">
        <v>0</v>
      </c>
      <c r="J401" s="37">
        <v>99.94</v>
      </c>
      <c r="K401" s="32">
        <v>2945276</v>
      </c>
      <c r="L401" s="32" t="s">
        <v>2660</v>
      </c>
      <c r="M401" s="32">
        <v>4991</v>
      </c>
      <c r="N401" s="32" t="s">
        <v>2661</v>
      </c>
      <c r="O401" s="32" t="s">
        <v>48</v>
      </c>
      <c r="P401" s="32" t="s">
        <v>49</v>
      </c>
      <c r="Q401" s="32" t="s">
        <v>40</v>
      </c>
      <c r="R401" s="32" t="s">
        <v>50</v>
      </c>
      <c r="S401" s="54" t="s">
        <v>756</v>
      </c>
      <c r="T401" s="32">
        <v>1259</v>
      </c>
      <c r="U401" s="34">
        <v>45016</v>
      </c>
      <c r="V401" s="34">
        <v>45012</v>
      </c>
      <c r="W401" s="32" t="s">
        <v>69</v>
      </c>
      <c r="X401" s="32" t="s">
        <v>52</v>
      </c>
      <c r="Y401" s="32" t="s">
        <v>53</v>
      </c>
      <c r="Z401" s="34">
        <v>44812</v>
      </c>
      <c r="AA401" s="34">
        <v>45001</v>
      </c>
      <c r="AB401" s="32" t="s">
        <v>52</v>
      </c>
      <c r="AC401" s="32" t="s">
        <v>44</v>
      </c>
      <c r="AD401" s="32" t="s">
        <v>154</v>
      </c>
      <c r="AE401" s="32">
        <v>42</v>
      </c>
      <c r="AF401" s="32" t="s">
        <v>2662</v>
      </c>
      <c r="AG401" s="32" t="s">
        <v>45</v>
      </c>
      <c r="AH401" s="38">
        <v>1</v>
      </c>
      <c r="AI401" s="33">
        <v>1</v>
      </c>
      <c r="AJ401" s="35">
        <v>91</v>
      </c>
      <c r="AK401" s="35">
        <v>77.86</v>
      </c>
      <c r="AL401" s="35">
        <v>31.87</v>
      </c>
      <c r="AN401" s="19"/>
      <c r="AO401" s="12"/>
      <c r="AP401" s="14">
        <f t="shared" si="6"/>
        <v>3.0136986301369864E-2</v>
      </c>
      <c r="AQ401" s="12"/>
      <c r="AR401" s="12"/>
      <c r="AS401" s="12"/>
      <c r="AT401" s="12"/>
      <c r="AU401" s="12"/>
      <c r="AV401" s="12"/>
      <c r="AW401" s="12"/>
      <c r="AX401" s="12"/>
      <c r="AY401" s="12"/>
      <c r="AZ401" s="12"/>
      <c r="BA401" s="12"/>
      <c r="BB401" s="12"/>
      <c r="BC401" s="12"/>
      <c r="BD401" s="12"/>
      <c r="BE401" s="12"/>
      <c r="BF401" s="12"/>
      <c r="BG401" s="12"/>
      <c r="BH401" s="12"/>
    </row>
    <row r="402" spans="1:60" x14ac:dyDescent="0.25">
      <c r="A402" s="32">
        <v>2020</v>
      </c>
      <c r="B402" s="32">
        <v>1</v>
      </c>
      <c r="C402" s="36">
        <v>35.47</v>
      </c>
      <c r="D402" s="36">
        <v>64.47</v>
      </c>
      <c r="E402" s="36">
        <v>18.420000000000002</v>
      </c>
      <c r="F402" s="32">
        <v>0</v>
      </c>
      <c r="G402" s="32">
        <v>0</v>
      </c>
      <c r="H402" s="32">
        <v>0</v>
      </c>
      <c r="I402" s="32">
        <v>0</v>
      </c>
      <c r="J402" s="37">
        <v>99.94</v>
      </c>
      <c r="K402" s="32">
        <v>10567729</v>
      </c>
      <c r="L402" s="32" t="s">
        <v>1156</v>
      </c>
      <c r="M402" s="32">
        <v>2750</v>
      </c>
      <c r="N402" s="32">
        <v>69329911</v>
      </c>
      <c r="O402" s="32" t="s">
        <v>48</v>
      </c>
      <c r="P402" s="32" t="s">
        <v>49</v>
      </c>
      <c r="Q402" s="32" t="s">
        <v>40</v>
      </c>
      <c r="R402" s="32" t="s">
        <v>50</v>
      </c>
      <c r="S402" s="54" t="s">
        <v>560</v>
      </c>
      <c r="T402" s="32">
        <v>16310</v>
      </c>
      <c r="U402" s="34">
        <v>44972</v>
      </c>
      <c r="V402" s="34">
        <v>44950</v>
      </c>
      <c r="W402" s="32" t="s">
        <v>108</v>
      </c>
      <c r="X402" s="32" t="s">
        <v>52</v>
      </c>
      <c r="Y402" s="32" t="s">
        <v>53</v>
      </c>
      <c r="Z402" s="34">
        <v>43851</v>
      </c>
      <c r="AA402" s="34">
        <v>43882</v>
      </c>
      <c r="AB402" s="32" t="s">
        <v>52</v>
      </c>
      <c r="AC402" s="32" t="s">
        <v>44</v>
      </c>
      <c r="AD402" s="32" t="s">
        <v>1157</v>
      </c>
      <c r="AE402" s="32">
        <v>42</v>
      </c>
      <c r="AF402" s="32" t="s">
        <v>1158</v>
      </c>
      <c r="AG402" s="32" t="s">
        <v>45</v>
      </c>
      <c r="AH402" s="38" t="s">
        <v>46</v>
      </c>
      <c r="AI402" s="33">
        <v>1</v>
      </c>
      <c r="AJ402" s="35">
        <v>130.28</v>
      </c>
      <c r="AK402" s="35">
        <v>77.819999999999993</v>
      </c>
      <c r="AL402" s="35">
        <v>31.83</v>
      </c>
      <c r="AN402" s="19"/>
      <c r="AP402" s="14">
        <f t="shared" si="6"/>
        <v>2.9260273972602739</v>
      </c>
    </row>
    <row r="403" spans="1:60" x14ac:dyDescent="0.25">
      <c r="A403" s="32">
        <v>2022</v>
      </c>
      <c r="B403" s="32">
        <v>1.1000000000000001</v>
      </c>
      <c r="C403" s="36">
        <v>35.47</v>
      </c>
      <c r="D403" s="36">
        <v>64.47</v>
      </c>
      <c r="E403" s="36">
        <v>18.420000000000002</v>
      </c>
      <c r="F403" s="32">
        <v>0</v>
      </c>
      <c r="G403" s="32">
        <v>0</v>
      </c>
      <c r="H403" s="32">
        <v>0</v>
      </c>
      <c r="I403" s="32">
        <v>0</v>
      </c>
      <c r="J403" s="37">
        <v>99.94</v>
      </c>
      <c r="K403" s="32">
        <v>2759361</v>
      </c>
      <c r="L403" s="32" t="s">
        <v>1982</v>
      </c>
      <c r="M403" s="32">
        <v>6503</v>
      </c>
      <c r="N403" s="32">
        <v>2560542</v>
      </c>
      <c r="O403" s="32" t="s">
        <v>107</v>
      </c>
      <c r="P403" s="32" t="s">
        <v>39</v>
      </c>
      <c r="Q403" s="32" t="s">
        <v>40</v>
      </c>
      <c r="R403" s="32" t="s">
        <v>105</v>
      </c>
      <c r="S403" s="54" t="s">
        <v>750</v>
      </c>
      <c r="T403" s="32">
        <v>23534</v>
      </c>
      <c r="U403" s="34">
        <v>44999</v>
      </c>
      <c r="V403" s="34">
        <v>44992</v>
      </c>
      <c r="W403" s="32" t="s">
        <v>127</v>
      </c>
      <c r="X403" s="32" t="s">
        <v>52</v>
      </c>
      <c r="Y403" s="32" t="s">
        <v>53</v>
      </c>
      <c r="Z403" s="34">
        <v>44634</v>
      </c>
      <c r="AA403" s="34">
        <v>44653</v>
      </c>
      <c r="AB403" s="32" t="s">
        <v>52</v>
      </c>
      <c r="AC403" s="32" t="s">
        <v>44</v>
      </c>
      <c r="AD403" s="32" t="s">
        <v>1983</v>
      </c>
      <c r="AE403" s="32">
        <v>42</v>
      </c>
      <c r="AF403" s="32" t="s">
        <v>1984</v>
      </c>
      <c r="AG403" s="32" t="s">
        <v>45</v>
      </c>
      <c r="AH403" s="38" t="s">
        <v>46</v>
      </c>
      <c r="AI403" s="33">
        <v>1</v>
      </c>
      <c r="AJ403" s="35">
        <v>134.97</v>
      </c>
      <c r="AK403" s="35">
        <v>77.819999999999993</v>
      </c>
      <c r="AL403" s="35">
        <v>31.83</v>
      </c>
      <c r="AN403" s="19"/>
      <c r="AP403" s="14">
        <f t="shared" si="6"/>
        <v>0.92876712328767119</v>
      </c>
    </row>
    <row r="404" spans="1:60" s="12" customFormat="1" x14ac:dyDescent="0.25">
      <c r="A404" s="32">
        <v>2020</v>
      </c>
      <c r="B404" s="32">
        <v>0.7</v>
      </c>
      <c r="C404" s="36">
        <v>35.47</v>
      </c>
      <c r="D404" s="36">
        <v>64.47</v>
      </c>
      <c r="E404" s="36">
        <v>18.420000000000002</v>
      </c>
      <c r="F404" s="32">
        <v>0</v>
      </c>
      <c r="G404" s="32">
        <v>0</v>
      </c>
      <c r="H404" s="32">
        <v>0</v>
      </c>
      <c r="I404" s="32">
        <v>0</v>
      </c>
      <c r="J404" s="37">
        <v>99.94</v>
      </c>
      <c r="K404" s="32">
        <v>11071517</v>
      </c>
      <c r="L404" s="32" t="s">
        <v>1377</v>
      </c>
      <c r="M404" s="32">
        <v>4361</v>
      </c>
      <c r="N404" s="32">
        <v>1084604</v>
      </c>
      <c r="O404" s="32" t="s">
        <v>981</v>
      </c>
      <c r="P404" s="32" t="s">
        <v>643</v>
      </c>
      <c r="Q404" s="32" t="s">
        <v>40</v>
      </c>
      <c r="R404" s="32" t="s">
        <v>982</v>
      </c>
      <c r="S404" s="54" t="s">
        <v>756</v>
      </c>
      <c r="T404" s="32">
        <v>26965</v>
      </c>
      <c r="U404" s="34">
        <v>45029</v>
      </c>
      <c r="V404" s="34">
        <v>45027</v>
      </c>
      <c r="W404" s="32" t="s">
        <v>72</v>
      </c>
      <c r="X404" s="32" t="s">
        <v>52</v>
      </c>
      <c r="Y404" s="32" t="s">
        <v>53</v>
      </c>
      <c r="Z404" s="34">
        <v>44123</v>
      </c>
      <c r="AA404" s="34">
        <v>44195</v>
      </c>
      <c r="AB404" s="32" t="s">
        <v>52</v>
      </c>
      <c r="AC404" s="32" t="s">
        <v>44</v>
      </c>
      <c r="AD404" s="32" t="s">
        <v>1378</v>
      </c>
      <c r="AE404" s="32">
        <v>42</v>
      </c>
      <c r="AF404" s="32" t="s">
        <v>1379</v>
      </c>
      <c r="AG404" s="32" t="s">
        <v>45</v>
      </c>
      <c r="AH404" s="38" t="s">
        <v>46</v>
      </c>
      <c r="AI404" s="33">
        <v>1</v>
      </c>
      <c r="AJ404" s="35">
        <v>78.3</v>
      </c>
      <c r="AK404" s="35">
        <v>77.77</v>
      </c>
      <c r="AL404" s="35">
        <v>31.78</v>
      </c>
      <c r="AM404" s="15"/>
      <c r="AN404" s="19"/>
      <c r="AO404"/>
      <c r="AP404" s="14">
        <f t="shared" si="6"/>
        <v>2.2794520547945205</v>
      </c>
      <c r="AQ404"/>
      <c r="AR404"/>
      <c r="AS404"/>
      <c r="AT404"/>
      <c r="AU404"/>
      <c r="AV404"/>
      <c r="AW404"/>
      <c r="AX404"/>
      <c r="AY404"/>
      <c r="AZ404"/>
      <c r="BA404"/>
      <c r="BB404"/>
      <c r="BC404"/>
      <c r="BD404"/>
      <c r="BE404"/>
      <c r="BF404"/>
      <c r="BG404"/>
      <c r="BH404"/>
    </row>
    <row r="405" spans="1:60" x14ac:dyDescent="0.25">
      <c r="A405" s="32">
        <v>2022</v>
      </c>
      <c r="B405" s="32">
        <v>0.9</v>
      </c>
      <c r="C405" s="36">
        <v>35.47</v>
      </c>
      <c r="D405" s="36">
        <v>64.47</v>
      </c>
      <c r="E405" s="36">
        <v>18.420000000000002</v>
      </c>
      <c r="F405" s="32">
        <v>0</v>
      </c>
      <c r="G405" s="32">
        <v>0</v>
      </c>
      <c r="H405" s="32">
        <v>0</v>
      </c>
      <c r="I405" s="32">
        <v>0</v>
      </c>
      <c r="J405" s="37">
        <v>99.94</v>
      </c>
      <c r="K405" s="32">
        <v>3205868</v>
      </c>
      <c r="L405" s="32" t="s">
        <v>548</v>
      </c>
      <c r="M405" s="32">
        <v>7424</v>
      </c>
      <c r="N405" s="32" t="s">
        <v>549</v>
      </c>
      <c r="O405" s="32" t="s">
        <v>107</v>
      </c>
      <c r="P405" s="32" t="s">
        <v>39</v>
      </c>
      <c r="Q405" s="32" t="s">
        <v>40</v>
      </c>
      <c r="R405" s="32" t="s">
        <v>105</v>
      </c>
      <c r="S405" s="54" t="s">
        <v>196</v>
      </c>
      <c r="T405" s="32">
        <v>20331</v>
      </c>
      <c r="U405" s="34">
        <v>45044</v>
      </c>
      <c r="V405" s="34">
        <v>45042</v>
      </c>
      <c r="W405" s="32" t="s">
        <v>102</v>
      </c>
      <c r="X405" s="32" t="s">
        <v>52</v>
      </c>
      <c r="Y405" s="32" t="s">
        <v>53</v>
      </c>
      <c r="Z405" s="34">
        <v>44642</v>
      </c>
      <c r="AA405" s="34">
        <v>44674</v>
      </c>
      <c r="AB405" s="32" t="s">
        <v>52</v>
      </c>
      <c r="AC405" s="32" t="s">
        <v>44</v>
      </c>
      <c r="AD405" s="32" t="s">
        <v>550</v>
      </c>
      <c r="AE405" s="32">
        <v>42</v>
      </c>
      <c r="AF405" s="32" t="s">
        <v>551</v>
      </c>
      <c r="AG405" s="32" t="s">
        <v>45</v>
      </c>
      <c r="AH405" s="38" t="s">
        <v>46</v>
      </c>
      <c r="AI405" s="33">
        <v>1</v>
      </c>
      <c r="AJ405" s="35">
        <v>115.59</v>
      </c>
      <c r="AK405" s="35">
        <v>77.680000000000007</v>
      </c>
      <c r="AL405" s="35">
        <v>31.69</v>
      </c>
      <c r="AM405" s="15" t="s">
        <v>2734</v>
      </c>
      <c r="AN405" s="56" t="s">
        <v>2736</v>
      </c>
      <c r="AP405" s="14">
        <f t="shared" si="6"/>
        <v>1.0082191780821919</v>
      </c>
    </row>
    <row r="406" spans="1:60" s="12" customFormat="1" x14ac:dyDescent="0.25">
      <c r="A406" s="32">
        <v>2021</v>
      </c>
      <c r="B406" s="32">
        <v>0.6</v>
      </c>
      <c r="C406" s="36">
        <v>35.47</v>
      </c>
      <c r="D406" s="36">
        <v>64.47</v>
      </c>
      <c r="E406" s="36">
        <v>18.420000000000002</v>
      </c>
      <c r="F406" s="32">
        <v>0</v>
      </c>
      <c r="G406" s="32">
        <v>0</v>
      </c>
      <c r="H406" s="32">
        <v>0</v>
      </c>
      <c r="I406" s="32">
        <v>0</v>
      </c>
      <c r="J406" s="37">
        <v>99.94</v>
      </c>
      <c r="K406" s="32">
        <v>7069220</v>
      </c>
      <c r="L406" s="32" t="s">
        <v>1631</v>
      </c>
      <c r="M406" s="32">
        <v>8972</v>
      </c>
      <c r="N406" s="32" t="s">
        <v>1632</v>
      </c>
      <c r="O406" s="32" t="s">
        <v>826</v>
      </c>
      <c r="P406" s="32" t="s">
        <v>643</v>
      </c>
      <c r="Q406" s="32" t="s">
        <v>40</v>
      </c>
      <c r="R406" s="32" t="s">
        <v>70</v>
      </c>
      <c r="S406" s="54" t="s">
        <v>865</v>
      </c>
      <c r="T406" s="32">
        <v>17107</v>
      </c>
      <c r="U406" s="34">
        <v>44963</v>
      </c>
      <c r="V406" s="34">
        <v>44956</v>
      </c>
      <c r="W406" s="32" t="s">
        <v>85</v>
      </c>
      <c r="X406" s="32" t="s">
        <v>52</v>
      </c>
      <c r="Y406" s="32" t="s">
        <v>53</v>
      </c>
      <c r="Z406" s="34">
        <v>43902</v>
      </c>
      <c r="AA406" s="34">
        <v>44114</v>
      </c>
      <c r="AB406" s="32" t="s">
        <v>52</v>
      </c>
      <c r="AC406" s="32" t="s">
        <v>44</v>
      </c>
      <c r="AD406" s="32" t="s">
        <v>1633</v>
      </c>
      <c r="AE406" s="32">
        <v>42</v>
      </c>
      <c r="AF406" s="32" t="s">
        <v>1634</v>
      </c>
      <c r="AG406" s="32" t="s">
        <v>45</v>
      </c>
      <c r="AH406" s="38" t="s">
        <v>46</v>
      </c>
      <c r="AI406" s="33">
        <v>1</v>
      </c>
      <c r="AJ406" s="35">
        <v>89.28</v>
      </c>
      <c r="AK406" s="35">
        <v>77.489999999999995</v>
      </c>
      <c r="AL406" s="35">
        <v>31.5</v>
      </c>
      <c r="AM406" s="15"/>
      <c r="AN406" s="19"/>
      <c r="AO406"/>
      <c r="AP406" s="14">
        <f t="shared" si="6"/>
        <v>2.3068493150684932</v>
      </c>
      <c r="AQ406"/>
      <c r="AR406"/>
      <c r="AS406"/>
      <c r="AT406"/>
      <c r="AU406"/>
      <c r="AV406"/>
      <c r="AW406"/>
      <c r="AX406"/>
      <c r="AY406"/>
      <c r="AZ406"/>
      <c r="BA406"/>
      <c r="BB406"/>
      <c r="BC406"/>
      <c r="BD406"/>
      <c r="BE406"/>
      <c r="BF406"/>
      <c r="BG406"/>
      <c r="BH406"/>
    </row>
    <row r="407" spans="1:60" x14ac:dyDescent="0.25">
      <c r="A407" s="32">
        <v>2021</v>
      </c>
      <c r="B407" s="32">
        <v>0.5</v>
      </c>
      <c r="C407" s="36">
        <v>35.47</v>
      </c>
      <c r="D407" s="36">
        <v>64.47</v>
      </c>
      <c r="E407" s="36">
        <v>18.420000000000002</v>
      </c>
      <c r="F407" s="32">
        <v>0</v>
      </c>
      <c r="G407" s="32">
        <v>0</v>
      </c>
      <c r="H407" s="32">
        <v>0</v>
      </c>
      <c r="I407" s="32">
        <v>0</v>
      </c>
      <c r="J407" s="37">
        <v>99.94</v>
      </c>
      <c r="K407" s="32">
        <v>7124517</v>
      </c>
      <c r="L407" s="32" t="s">
        <v>1537</v>
      </c>
      <c r="M407" s="32">
        <v>8972</v>
      </c>
      <c r="N407" s="32" t="s">
        <v>1538</v>
      </c>
      <c r="O407" s="32" t="s">
        <v>826</v>
      </c>
      <c r="P407" s="32" t="s">
        <v>643</v>
      </c>
      <c r="Q407" s="32" t="s">
        <v>40</v>
      </c>
      <c r="R407" s="32" t="s">
        <v>70</v>
      </c>
      <c r="S407" s="54" t="s">
        <v>756</v>
      </c>
      <c r="T407" s="32">
        <v>32031</v>
      </c>
      <c r="U407" s="34">
        <v>44967</v>
      </c>
      <c r="V407" s="34">
        <v>44966</v>
      </c>
      <c r="W407" s="32" t="s">
        <v>85</v>
      </c>
      <c r="X407" s="32" t="s">
        <v>52</v>
      </c>
      <c r="Y407" s="32" t="s">
        <v>53</v>
      </c>
      <c r="Z407" s="34">
        <v>44223</v>
      </c>
      <c r="AA407" s="34">
        <v>44256</v>
      </c>
      <c r="AB407" s="32" t="s">
        <v>52</v>
      </c>
      <c r="AC407" s="32" t="s">
        <v>44</v>
      </c>
      <c r="AD407" s="32" t="s">
        <v>1539</v>
      </c>
      <c r="AE407" s="32">
        <v>42</v>
      </c>
      <c r="AF407" s="32" t="s">
        <v>1540</v>
      </c>
      <c r="AG407" s="32" t="s">
        <v>45</v>
      </c>
      <c r="AH407" s="38" t="s">
        <v>46</v>
      </c>
      <c r="AI407" s="33">
        <v>1</v>
      </c>
      <c r="AJ407" s="35">
        <v>74.400000000000006</v>
      </c>
      <c r="AK407" s="35">
        <v>77.489999999999995</v>
      </c>
      <c r="AL407" s="35">
        <v>31.5</v>
      </c>
      <c r="AN407" s="19"/>
      <c r="AP407" s="14">
        <f t="shared" si="6"/>
        <v>1.9452054794520548</v>
      </c>
    </row>
    <row r="408" spans="1:60" x14ac:dyDescent="0.25">
      <c r="A408" s="32">
        <v>2022</v>
      </c>
      <c r="B408" s="32">
        <v>0.5</v>
      </c>
      <c r="C408" s="36">
        <v>35.47</v>
      </c>
      <c r="D408" s="36">
        <v>64.47</v>
      </c>
      <c r="E408" s="36">
        <v>18.420000000000002</v>
      </c>
      <c r="F408" s="32">
        <v>0</v>
      </c>
      <c r="G408" s="32">
        <v>0</v>
      </c>
      <c r="H408" s="32">
        <v>0</v>
      </c>
      <c r="I408" s="32">
        <v>0</v>
      </c>
      <c r="J408" s="37">
        <v>99.94</v>
      </c>
      <c r="K408" s="32">
        <v>2323371</v>
      </c>
      <c r="L408" s="32" t="s">
        <v>2534</v>
      </c>
      <c r="M408" s="32">
        <v>389</v>
      </c>
      <c r="N408" s="32" t="s">
        <v>2535</v>
      </c>
      <c r="O408" s="32" t="s">
        <v>48</v>
      </c>
      <c r="P408" s="32" t="s">
        <v>49</v>
      </c>
      <c r="Q408" s="32" t="s">
        <v>40</v>
      </c>
      <c r="R408" s="32" t="s">
        <v>50</v>
      </c>
      <c r="S408" s="54" t="s">
        <v>756</v>
      </c>
      <c r="T408" s="32">
        <v>21247</v>
      </c>
      <c r="U408" s="34">
        <v>44958</v>
      </c>
      <c r="V408" s="34">
        <v>44956</v>
      </c>
      <c r="W408" s="32" t="s">
        <v>86</v>
      </c>
      <c r="X408" s="32" t="s">
        <v>52</v>
      </c>
      <c r="Y408" s="32" t="s">
        <v>53</v>
      </c>
      <c r="Z408" s="34">
        <v>44718</v>
      </c>
      <c r="AA408" s="34">
        <v>44833</v>
      </c>
      <c r="AB408" s="32" t="s">
        <v>52</v>
      </c>
      <c r="AC408" s="32" t="s">
        <v>44</v>
      </c>
      <c r="AD408" s="32" t="s">
        <v>2536</v>
      </c>
      <c r="AE408" s="32">
        <v>42</v>
      </c>
      <c r="AF408" s="32" t="s">
        <v>2537</v>
      </c>
      <c r="AG408" s="32" t="s">
        <v>45</v>
      </c>
      <c r="AH408" s="38" t="s">
        <v>46</v>
      </c>
      <c r="AI408" s="33">
        <v>1</v>
      </c>
      <c r="AJ408" s="35">
        <v>73</v>
      </c>
      <c r="AK408" s="35">
        <v>77.489999999999995</v>
      </c>
      <c r="AL408" s="35">
        <v>31.5</v>
      </c>
      <c r="AN408" s="19"/>
      <c r="AP408" s="14">
        <f t="shared" si="6"/>
        <v>0.33698630136986302</v>
      </c>
    </row>
    <row r="409" spans="1:60" s="12" customFormat="1" x14ac:dyDescent="0.25">
      <c r="A409" s="32">
        <v>2022</v>
      </c>
      <c r="B409" s="32">
        <v>0.4</v>
      </c>
      <c r="C409" s="36">
        <v>35.47</v>
      </c>
      <c r="D409" s="36">
        <v>64.47</v>
      </c>
      <c r="E409" s="36">
        <v>18.420000000000002</v>
      </c>
      <c r="F409" s="32">
        <v>0</v>
      </c>
      <c r="G409" s="32">
        <v>0</v>
      </c>
      <c r="H409" s="32">
        <v>0</v>
      </c>
      <c r="I409" s="32">
        <v>0</v>
      </c>
      <c r="J409" s="37">
        <v>99.94</v>
      </c>
      <c r="K409" s="32">
        <v>3019769</v>
      </c>
      <c r="L409" s="32" t="s">
        <v>552</v>
      </c>
      <c r="M409" s="32">
        <v>1394</v>
      </c>
      <c r="N409" s="32" t="s">
        <v>553</v>
      </c>
      <c r="O409" s="32" t="s">
        <v>107</v>
      </c>
      <c r="P409" s="32" t="s">
        <v>39</v>
      </c>
      <c r="Q409" s="32" t="s">
        <v>40</v>
      </c>
      <c r="R409" s="32" t="s">
        <v>105</v>
      </c>
      <c r="S409" s="54" t="s">
        <v>196</v>
      </c>
      <c r="T409" s="32">
        <v>20160</v>
      </c>
      <c r="U409" s="34">
        <v>45026</v>
      </c>
      <c r="V409" s="34">
        <v>45023</v>
      </c>
      <c r="W409" s="32" t="s">
        <v>102</v>
      </c>
      <c r="X409" s="32" t="s">
        <v>52</v>
      </c>
      <c r="Y409" s="32" t="s">
        <v>53</v>
      </c>
      <c r="Z409" s="34">
        <v>44684</v>
      </c>
      <c r="AA409" s="34">
        <v>44718</v>
      </c>
      <c r="AB409" s="32" t="s">
        <v>52</v>
      </c>
      <c r="AC409" s="32" t="s">
        <v>44</v>
      </c>
      <c r="AD409" s="32" t="s">
        <v>554</v>
      </c>
      <c r="AE409" s="32">
        <v>42</v>
      </c>
      <c r="AF409" s="32" t="s">
        <v>555</v>
      </c>
      <c r="AG409" s="32" t="s">
        <v>45</v>
      </c>
      <c r="AH409" s="38" t="s">
        <v>46</v>
      </c>
      <c r="AI409" s="33">
        <v>1</v>
      </c>
      <c r="AJ409" s="35">
        <v>43.6</v>
      </c>
      <c r="AK409" s="35">
        <v>77.400000000000006</v>
      </c>
      <c r="AL409" s="35">
        <v>31.41</v>
      </c>
      <c r="AM409" s="15" t="s">
        <v>2734</v>
      </c>
      <c r="AN409" s="56" t="s">
        <v>2736</v>
      </c>
      <c r="AP409" s="14">
        <f t="shared" si="6"/>
        <v>0.83561643835616439</v>
      </c>
    </row>
    <row r="410" spans="1:60" s="12" customFormat="1" x14ac:dyDescent="0.25">
      <c r="A410" s="32">
        <v>2022</v>
      </c>
      <c r="B410" s="32">
        <v>0.5</v>
      </c>
      <c r="C410" s="36">
        <v>35.47</v>
      </c>
      <c r="D410" s="36">
        <v>64.47</v>
      </c>
      <c r="E410" s="36">
        <v>18.420000000000002</v>
      </c>
      <c r="F410" s="32">
        <v>0</v>
      </c>
      <c r="G410" s="32">
        <v>0</v>
      </c>
      <c r="H410" s="32">
        <v>0</v>
      </c>
      <c r="I410" s="32">
        <v>0</v>
      </c>
      <c r="J410" s="37">
        <v>99.94</v>
      </c>
      <c r="K410" s="32">
        <v>2837562</v>
      </c>
      <c r="L410" s="32" t="s">
        <v>2685</v>
      </c>
      <c r="M410" s="32">
        <v>5702</v>
      </c>
      <c r="N410" s="32" t="s">
        <v>2686</v>
      </c>
      <c r="O410" s="32" t="s">
        <v>48</v>
      </c>
      <c r="P410" s="32" t="s">
        <v>49</v>
      </c>
      <c r="Q410" s="32" t="s">
        <v>40</v>
      </c>
      <c r="R410" s="32" t="s">
        <v>50</v>
      </c>
      <c r="S410" s="54" t="s">
        <v>756</v>
      </c>
      <c r="T410" s="32">
        <v>5451</v>
      </c>
      <c r="U410" s="34">
        <v>45007</v>
      </c>
      <c r="V410" s="34">
        <v>44995</v>
      </c>
      <c r="W410" s="32" t="s">
        <v>82</v>
      </c>
      <c r="X410" s="32" t="s">
        <v>52</v>
      </c>
      <c r="Y410" s="32" t="s">
        <v>53</v>
      </c>
      <c r="Z410" s="34">
        <v>44839</v>
      </c>
      <c r="AA410" s="34">
        <v>44900</v>
      </c>
      <c r="AB410" s="32" t="s">
        <v>52</v>
      </c>
      <c r="AC410" s="32" t="s">
        <v>44</v>
      </c>
      <c r="AD410" s="32" t="s">
        <v>2687</v>
      </c>
      <c r="AE410" s="32">
        <v>42</v>
      </c>
      <c r="AF410" s="32" t="s">
        <v>2688</v>
      </c>
      <c r="AG410" s="32" t="s">
        <v>45</v>
      </c>
      <c r="AH410" s="38">
        <v>1</v>
      </c>
      <c r="AI410" s="33">
        <v>1</v>
      </c>
      <c r="AJ410" s="35">
        <v>58.18</v>
      </c>
      <c r="AK410" s="35">
        <v>77.400000000000006</v>
      </c>
      <c r="AL410" s="35">
        <v>31.41</v>
      </c>
      <c r="AM410" s="15"/>
      <c r="AN410" s="18"/>
      <c r="AO410"/>
      <c r="AP410" s="14">
        <f t="shared" si="6"/>
        <v>0.26027397260273971</v>
      </c>
      <c r="AQ410"/>
      <c r="AR410"/>
      <c r="AS410"/>
      <c r="AT410"/>
      <c r="AU410"/>
      <c r="AV410"/>
      <c r="AW410"/>
      <c r="AX410"/>
      <c r="AY410"/>
      <c r="AZ410"/>
      <c r="BA410"/>
      <c r="BB410"/>
      <c r="BC410"/>
      <c r="BD410"/>
      <c r="BE410"/>
      <c r="BF410"/>
      <c r="BG410"/>
      <c r="BH410"/>
    </row>
    <row r="411" spans="1:60" x14ac:dyDescent="0.25">
      <c r="A411" s="32">
        <v>2021</v>
      </c>
      <c r="B411" s="32">
        <v>0.9</v>
      </c>
      <c r="C411" s="36">
        <v>35.47</v>
      </c>
      <c r="D411" s="36">
        <v>64.47</v>
      </c>
      <c r="E411" s="36">
        <v>18.420000000000002</v>
      </c>
      <c r="F411" s="32">
        <v>0</v>
      </c>
      <c r="G411" s="32">
        <v>0</v>
      </c>
      <c r="H411" s="32">
        <v>0</v>
      </c>
      <c r="I411" s="32">
        <v>0</v>
      </c>
      <c r="J411" s="37">
        <v>99.94</v>
      </c>
      <c r="K411" s="32">
        <v>7948473</v>
      </c>
      <c r="L411" s="32" t="s">
        <v>419</v>
      </c>
      <c r="M411" s="32">
        <v>1057</v>
      </c>
      <c r="N411" s="32" t="s">
        <v>420</v>
      </c>
      <c r="O411" s="32" t="s">
        <v>107</v>
      </c>
      <c r="P411" s="32" t="s">
        <v>39</v>
      </c>
      <c r="Q411" s="32" t="s">
        <v>40</v>
      </c>
      <c r="R411" s="32" t="s">
        <v>105</v>
      </c>
      <c r="S411" s="54" t="s">
        <v>193</v>
      </c>
      <c r="T411" s="32">
        <v>13070</v>
      </c>
      <c r="U411" s="34">
        <v>45043</v>
      </c>
      <c r="V411" s="34">
        <v>44837</v>
      </c>
      <c r="W411" s="32" t="s">
        <v>149</v>
      </c>
      <c r="X411" s="32" t="s">
        <v>52</v>
      </c>
      <c r="Y411" s="32" t="s">
        <v>53</v>
      </c>
      <c r="Z411" s="34">
        <v>44296</v>
      </c>
      <c r="AA411" s="34">
        <v>44489</v>
      </c>
      <c r="AB411" s="32" t="s">
        <v>52</v>
      </c>
      <c r="AC411" s="32" t="s">
        <v>44</v>
      </c>
      <c r="AD411" s="32" t="s">
        <v>421</v>
      </c>
      <c r="AE411" s="32">
        <v>42</v>
      </c>
      <c r="AF411" s="32" t="s">
        <v>422</v>
      </c>
      <c r="AG411" s="32" t="s">
        <v>45</v>
      </c>
      <c r="AH411" s="38" t="s">
        <v>46</v>
      </c>
      <c r="AI411" s="33">
        <v>1</v>
      </c>
      <c r="AJ411" s="35">
        <v>111.57</v>
      </c>
      <c r="AK411" s="35">
        <v>77.260000000000005</v>
      </c>
      <c r="AL411" s="35">
        <v>31.27</v>
      </c>
      <c r="AM411" s="15" t="s">
        <v>2734</v>
      </c>
      <c r="AN411" s="56" t="s">
        <v>2736</v>
      </c>
      <c r="AP411" s="14">
        <f t="shared" si="6"/>
        <v>0.95342465753424654</v>
      </c>
    </row>
    <row r="412" spans="1:60" x14ac:dyDescent="0.25">
      <c r="A412" s="32">
        <v>2021</v>
      </c>
      <c r="B412" s="32">
        <v>0.4</v>
      </c>
      <c r="C412" s="36">
        <v>35.47</v>
      </c>
      <c r="D412" s="36">
        <v>64.47</v>
      </c>
      <c r="E412" s="36">
        <v>18.420000000000002</v>
      </c>
      <c r="F412" s="32">
        <v>0</v>
      </c>
      <c r="G412" s="32">
        <v>0</v>
      </c>
      <c r="H412" s="32">
        <v>0</v>
      </c>
      <c r="I412" s="32">
        <v>0</v>
      </c>
      <c r="J412" s="37">
        <v>99.94</v>
      </c>
      <c r="K412" s="32">
        <v>7310336</v>
      </c>
      <c r="L412" s="32" t="s">
        <v>233</v>
      </c>
      <c r="M412" s="32">
        <v>1057</v>
      </c>
      <c r="N412" s="32" t="s">
        <v>234</v>
      </c>
      <c r="O412" s="32" t="s">
        <v>107</v>
      </c>
      <c r="P412" s="32" t="s">
        <v>39</v>
      </c>
      <c r="Q412" s="32" t="s">
        <v>40</v>
      </c>
      <c r="R412" s="32" t="s">
        <v>105</v>
      </c>
      <c r="S412" s="54" t="s">
        <v>193</v>
      </c>
      <c r="T412" s="32">
        <v>11218</v>
      </c>
      <c r="U412" s="34">
        <v>44985</v>
      </c>
      <c r="V412" s="34">
        <v>44844</v>
      </c>
      <c r="W412" s="32" t="s">
        <v>149</v>
      </c>
      <c r="X412" s="32" t="s">
        <v>52</v>
      </c>
      <c r="Y412" s="32" t="s">
        <v>53</v>
      </c>
      <c r="Z412" s="34">
        <v>44523</v>
      </c>
      <c r="AA412" s="34">
        <v>44573</v>
      </c>
      <c r="AB412" s="32" t="s">
        <v>52</v>
      </c>
      <c r="AC412" s="32" t="s">
        <v>44</v>
      </c>
      <c r="AD412" s="32" t="s">
        <v>235</v>
      </c>
      <c r="AE412" s="32">
        <v>42</v>
      </c>
      <c r="AF412" s="32" t="s">
        <v>236</v>
      </c>
      <c r="AG412" s="32" t="s">
        <v>45</v>
      </c>
      <c r="AH412" s="38">
        <v>1</v>
      </c>
      <c r="AI412" s="33">
        <v>1</v>
      </c>
      <c r="AJ412" s="35">
        <v>49.59</v>
      </c>
      <c r="AK412" s="35">
        <v>77.260000000000005</v>
      </c>
      <c r="AL412" s="35">
        <v>31.27</v>
      </c>
      <c r="AM412" s="15" t="s">
        <v>2734</v>
      </c>
      <c r="AN412" s="56" t="s">
        <v>2736</v>
      </c>
      <c r="AP412" s="14">
        <f t="shared" si="6"/>
        <v>0.74246575342465748</v>
      </c>
    </row>
    <row r="413" spans="1:60" s="12" customFormat="1" x14ac:dyDescent="0.25">
      <c r="A413" s="32">
        <v>2022</v>
      </c>
      <c r="B413" s="32">
        <v>0.4</v>
      </c>
      <c r="C413" s="36">
        <v>35.47</v>
      </c>
      <c r="D413" s="36">
        <v>64.47</v>
      </c>
      <c r="E413" s="36">
        <v>18.420000000000002</v>
      </c>
      <c r="F413" s="32">
        <v>0</v>
      </c>
      <c r="G413" s="32">
        <v>0</v>
      </c>
      <c r="H413" s="32">
        <v>0</v>
      </c>
      <c r="I413" s="32">
        <v>0</v>
      </c>
      <c r="J413" s="37">
        <v>99.94</v>
      </c>
      <c r="K413" s="32">
        <v>3099582</v>
      </c>
      <c r="L413" s="32" t="s">
        <v>681</v>
      </c>
      <c r="M413" s="32">
        <v>7298</v>
      </c>
      <c r="N413" s="32" t="s">
        <v>682</v>
      </c>
      <c r="O413" s="32" t="s">
        <v>107</v>
      </c>
      <c r="P413" s="32" t="s">
        <v>39</v>
      </c>
      <c r="Q413" s="32" t="s">
        <v>40</v>
      </c>
      <c r="R413" s="32" t="s">
        <v>105</v>
      </c>
      <c r="S413" s="54" t="s">
        <v>193</v>
      </c>
      <c r="T413" s="32">
        <v>13238</v>
      </c>
      <c r="U413" s="34">
        <v>45034</v>
      </c>
      <c r="V413" s="34">
        <v>45030</v>
      </c>
      <c r="W413" s="32" t="s">
        <v>102</v>
      </c>
      <c r="X413" s="32" t="s">
        <v>52</v>
      </c>
      <c r="Y413" s="32" t="s">
        <v>53</v>
      </c>
      <c r="Z413" s="34">
        <v>44657</v>
      </c>
      <c r="AA413" s="34">
        <v>44700</v>
      </c>
      <c r="AB413" s="32" t="s">
        <v>52</v>
      </c>
      <c r="AC413" s="32" t="s">
        <v>44</v>
      </c>
      <c r="AD413" s="32" t="s">
        <v>584</v>
      </c>
      <c r="AE413" s="32">
        <v>42</v>
      </c>
      <c r="AF413" s="32" t="s">
        <v>683</v>
      </c>
      <c r="AG413" s="32" t="s">
        <v>45</v>
      </c>
      <c r="AH413" s="38" t="s">
        <v>46</v>
      </c>
      <c r="AI413" s="33">
        <v>1</v>
      </c>
      <c r="AJ413" s="35">
        <v>50.88</v>
      </c>
      <c r="AK413" s="35">
        <v>77.08</v>
      </c>
      <c r="AL413" s="35">
        <v>31.09</v>
      </c>
      <c r="AM413" s="15" t="s">
        <v>2734</v>
      </c>
      <c r="AN413" s="56" t="s">
        <v>2736</v>
      </c>
      <c r="AO413"/>
      <c r="AP413" s="14">
        <f t="shared" si="6"/>
        <v>0.90410958904109584</v>
      </c>
      <c r="AQ413"/>
      <c r="AR413"/>
      <c r="AS413"/>
      <c r="AT413"/>
      <c r="AU413"/>
      <c r="AV413"/>
      <c r="AW413"/>
      <c r="AX413"/>
      <c r="AY413"/>
      <c r="AZ413"/>
      <c r="BA413"/>
      <c r="BB413"/>
      <c r="BC413"/>
      <c r="BD413"/>
      <c r="BE413"/>
      <c r="BF413"/>
      <c r="BG413"/>
      <c r="BH413"/>
    </row>
    <row r="414" spans="1:60" x14ac:dyDescent="0.25">
      <c r="A414" s="32">
        <v>2020</v>
      </c>
      <c r="B414" s="32">
        <v>0.5</v>
      </c>
      <c r="C414" s="36">
        <v>35.47</v>
      </c>
      <c r="D414" s="36">
        <v>64.47</v>
      </c>
      <c r="E414" s="36">
        <v>18.420000000000002</v>
      </c>
      <c r="F414" s="32">
        <v>0</v>
      </c>
      <c r="G414" s="32">
        <v>0</v>
      </c>
      <c r="H414" s="32">
        <v>0</v>
      </c>
      <c r="I414" s="32">
        <v>0</v>
      </c>
      <c r="J414" s="37">
        <v>99.94</v>
      </c>
      <c r="K414" s="32">
        <v>10833362</v>
      </c>
      <c r="L414" s="32" t="s">
        <v>1394</v>
      </c>
      <c r="M414" s="32">
        <v>7488</v>
      </c>
      <c r="N414" s="32">
        <v>78902506</v>
      </c>
      <c r="O414" s="32" t="s">
        <v>48</v>
      </c>
      <c r="P414" s="32" t="s">
        <v>49</v>
      </c>
      <c r="Q414" s="32" t="s">
        <v>40</v>
      </c>
      <c r="R414" s="32" t="s">
        <v>50</v>
      </c>
      <c r="S414" s="54" t="s">
        <v>756</v>
      </c>
      <c r="T414" s="32">
        <v>16631</v>
      </c>
      <c r="U414" s="34">
        <v>45000</v>
      </c>
      <c r="V414" s="34">
        <v>44992</v>
      </c>
      <c r="W414" s="32" t="s">
        <v>85</v>
      </c>
      <c r="X414" s="32" t="s">
        <v>52</v>
      </c>
      <c r="Y414" s="32" t="s">
        <v>53</v>
      </c>
      <c r="Z414" s="34">
        <v>44060</v>
      </c>
      <c r="AA414" s="34">
        <v>44083</v>
      </c>
      <c r="AB414" s="32" t="s">
        <v>52</v>
      </c>
      <c r="AC414" s="32" t="s">
        <v>44</v>
      </c>
      <c r="AD414" s="32" t="s">
        <v>1395</v>
      </c>
      <c r="AE414" s="32">
        <v>42</v>
      </c>
      <c r="AF414" s="32" t="s">
        <v>1396</v>
      </c>
      <c r="AG414" s="32" t="s">
        <v>45</v>
      </c>
      <c r="AH414" s="38" t="s">
        <v>46</v>
      </c>
      <c r="AI414" s="33">
        <v>1</v>
      </c>
      <c r="AJ414" s="35">
        <v>71.36</v>
      </c>
      <c r="AK414" s="35">
        <v>76.709999999999994</v>
      </c>
      <c r="AL414" s="35">
        <v>30.72</v>
      </c>
      <c r="AN414" s="19"/>
      <c r="AP414" s="14">
        <f t="shared" si="6"/>
        <v>2.4904109589041097</v>
      </c>
    </row>
    <row r="415" spans="1:60" x14ac:dyDescent="0.25">
      <c r="A415" s="32">
        <v>2020</v>
      </c>
      <c r="B415" s="32">
        <v>0.7</v>
      </c>
      <c r="C415" s="36">
        <v>35.47</v>
      </c>
      <c r="D415" s="36">
        <v>64.47</v>
      </c>
      <c r="E415" s="36">
        <v>18.420000000000002</v>
      </c>
      <c r="F415" s="32">
        <v>0</v>
      </c>
      <c r="G415" s="32">
        <v>0</v>
      </c>
      <c r="H415" s="32">
        <v>0</v>
      </c>
      <c r="I415" s="32">
        <v>0</v>
      </c>
      <c r="J415" s="37">
        <v>99.94</v>
      </c>
      <c r="K415" s="32">
        <v>10508420</v>
      </c>
      <c r="L415" s="32" t="s">
        <v>1431</v>
      </c>
      <c r="M415" s="32">
        <v>915</v>
      </c>
      <c r="N415" s="32">
        <v>34254102</v>
      </c>
      <c r="O415" s="32" t="s">
        <v>48</v>
      </c>
      <c r="P415" s="32" t="s">
        <v>49</v>
      </c>
      <c r="Q415" s="32" t="s">
        <v>40</v>
      </c>
      <c r="R415" s="32" t="s">
        <v>50</v>
      </c>
      <c r="S415" s="54" t="s">
        <v>756</v>
      </c>
      <c r="T415" s="32">
        <v>14756</v>
      </c>
      <c r="U415" s="34">
        <v>44965</v>
      </c>
      <c r="V415" s="34">
        <v>44963</v>
      </c>
      <c r="W415" s="32" t="s">
        <v>149</v>
      </c>
      <c r="X415" s="32" t="s">
        <v>52</v>
      </c>
      <c r="Y415" s="32" t="s">
        <v>53</v>
      </c>
      <c r="Z415" s="34">
        <v>43969</v>
      </c>
      <c r="AA415" s="34">
        <v>44000</v>
      </c>
      <c r="AB415" s="32" t="s">
        <v>52</v>
      </c>
      <c r="AC415" s="32" t="s">
        <v>44</v>
      </c>
      <c r="AD415" s="32" t="s">
        <v>1432</v>
      </c>
      <c r="AE415" s="32" t="s">
        <v>77</v>
      </c>
      <c r="AF415" s="32" t="s">
        <v>1433</v>
      </c>
      <c r="AG415" s="32" t="s">
        <v>45</v>
      </c>
      <c r="AH415" s="38" t="s">
        <v>46</v>
      </c>
      <c r="AI415" s="33">
        <v>1</v>
      </c>
      <c r="AJ415" s="35">
        <v>94.85</v>
      </c>
      <c r="AK415" s="35">
        <v>76.67</v>
      </c>
      <c r="AL415" s="35">
        <v>30.68</v>
      </c>
      <c r="AN415" s="19"/>
      <c r="AP415" s="14">
        <f t="shared" si="6"/>
        <v>2.6383561643835618</v>
      </c>
    </row>
    <row r="416" spans="1:60" x14ac:dyDescent="0.25">
      <c r="A416" s="32">
        <v>2021</v>
      </c>
      <c r="B416" s="32">
        <v>0.9</v>
      </c>
      <c r="C416" s="36">
        <v>35.47</v>
      </c>
      <c r="D416" s="36">
        <v>64.47</v>
      </c>
      <c r="E416" s="36">
        <v>18.420000000000002</v>
      </c>
      <c r="F416" s="32">
        <v>0</v>
      </c>
      <c r="G416" s="32">
        <v>0</v>
      </c>
      <c r="H416" s="32">
        <v>0</v>
      </c>
      <c r="I416" s="32">
        <v>0</v>
      </c>
      <c r="J416" s="37">
        <v>99.94</v>
      </c>
      <c r="K416" s="32">
        <v>7685823</v>
      </c>
      <c r="L416" s="32" t="s">
        <v>362</v>
      </c>
      <c r="M416" s="32">
        <v>7873</v>
      </c>
      <c r="N416" s="32" t="s">
        <v>363</v>
      </c>
      <c r="O416" s="32" t="s">
        <v>107</v>
      </c>
      <c r="P416" s="32" t="s">
        <v>39</v>
      </c>
      <c r="Q416" s="32" t="s">
        <v>40</v>
      </c>
      <c r="R416" s="32" t="s">
        <v>105</v>
      </c>
      <c r="S416" s="54" t="s">
        <v>193</v>
      </c>
      <c r="T416" s="32">
        <v>17279</v>
      </c>
      <c r="U416" s="34">
        <v>45016</v>
      </c>
      <c r="V416" s="34">
        <v>45013</v>
      </c>
      <c r="W416" s="32" t="s">
        <v>79</v>
      </c>
      <c r="X416" s="32" t="s">
        <v>52</v>
      </c>
      <c r="Y416" s="32" t="s">
        <v>53</v>
      </c>
      <c r="Z416" s="34">
        <v>44321</v>
      </c>
      <c r="AA416" s="34">
        <v>44395</v>
      </c>
      <c r="AB416" s="32" t="s">
        <v>52</v>
      </c>
      <c r="AC416" s="32" t="s">
        <v>44</v>
      </c>
      <c r="AD416" s="32" t="s">
        <v>364</v>
      </c>
      <c r="AE416" s="32">
        <v>42</v>
      </c>
      <c r="AF416" s="32" t="s">
        <v>365</v>
      </c>
      <c r="AG416" s="32" t="s">
        <v>45</v>
      </c>
      <c r="AH416" s="38" t="s">
        <v>46</v>
      </c>
      <c r="AI416" s="33">
        <v>1</v>
      </c>
      <c r="AJ416" s="35">
        <v>175.05</v>
      </c>
      <c r="AK416" s="35">
        <v>76.62</v>
      </c>
      <c r="AL416" s="35">
        <v>30.63</v>
      </c>
      <c r="AM416" s="15" t="s">
        <v>2734</v>
      </c>
      <c r="AN416" s="56" t="s">
        <v>2736</v>
      </c>
      <c r="AP416" s="14">
        <f t="shared" si="6"/>
        <v>1.6931506849315068</v>
      </c>
    </row>
    <row r="417" spans="1:60" x14ac:dyDescent="0.25">
      <c r="A417" s="32">
        <v>2022</v>
      </c>
      <c r="B417" s="32">
        <v>0.4</v>
      </c>
      <c r="C417" s="36">
        <v>35.47</v>
      </c>
      <c r="D417" s="36">
        <v>64.47</v>
      </c>
      <c r="E417" s="36">
        <v>18.420000000000002</v>
      </c>
      <c r="F417" s="32">
        <v>0</v>
      </c>
      <c r="G417" s="32">
        <v>0</v>
      </c>
      <c r="H417" s="32">
        <v>0</v>
      </c>
      <c r="I417" s="32">
        <v>0</v>
      </c>
      <c r="J417" s="37">
        <v>99.94</v>
      </c>
      <c r="K417" s="32">
        <v>3057241</v>
      </c>
      <c r="L417" s="32" t="s">
        <v>723</v>
      </c>
      <c r="M417" s="32">
        <v>3609</v>
      </c>
      <c r="N417" s="32">
        <v>7295301</v>
      </c>
      <c r="O417" s="32" t="s">
        <v>107</v>
      </c>
      <c r="P417" s="32" t="s">
        <v>39</v>
      </c>
      <c r="Q417" s="32" t="s">
        <v>40</v>
      </c>
      <c r="R417" s="32" t="s">
        <v>105</v>
      </c>
      <c r="S417" s="54" t="s">
        <v>196</v>
      </c>
      <c r="T417" s="32">
        <v>13094</v>
      </c>
      <c r="U417" s="34">
        <v>45029</v>
      </c>
      <c r="V417" s="34">
        <v>45027</v>
      </c>
      <c r="W417" s="32" t="s">
        <v>121</v>
      </c>
      <c r="X417" s="32" t="s">
        <v>52</v>
      </c>
      <c r="Y417" s="32" t="s">
        <v>53</v>
      </c>
      <c r="Z417" s="34">
        <v>44537</v>
      </c>
      <c r="AA417" s="34">
        <v>44565</v>
      </c>
      <c r="AB417" s="32" t="s">
        <v>52</v>
      </c>
      <c r="AC417" s="32" t="s">
        <v>44</v>
      </c>
      <c r="AD417" s="32" t="s">
        <v>724</v>
      </c>
      <c r="AE417" s="32">
        <v>42</v>
      </c>
      <c r="AF417" s="32" t="s">
        <v>725</v>
      </c>
      <c r="AG417" s="32" t="s">
        <v>45</v>
      </c>
      <c r="AH417" s="38" t="s">
        <v>46</v>
      </c>
      <c r="AI417" s="33">
        <v>1</v>
      </c>
      <c r="AJ417" s="35">
        <v>63.52</v>
      </c>
      <c r="AK417" s="35">
        <v>76.48</v>
      </c>
      <c r="AL417" s="35">
        <v>30.49</v>
      </c>
      <c r="AM417" s="15" t="s">
        <v>2734</v>
      </c>
      <c r="AN417" s="56" t="s">
        <v>2736</v>
      </c>
      <c r="AP417" s="14">
        <f t="shared" si="6"/>
        <v>1.2657534246575342</v>
      </c>
    </row>
    <row r="418" spans="1:60" x14ac:dyDescent="0.25">
      <c r="A418" s="32">
        <v>2019</v>
      </c>
      <c r="B418" s="32">
        <v>0.5</v>
      </c>
      <c r="C418" s="36">
        <v>35.47</v>
      </c>
      <c r="D418" s="36">
        <v>64.47</v>
      </c>
      <c r="E418" s="36">
        <v>18.420000000000002</v>
      </c>
      <c r="F418" s="32">
        <v>0</v>
      </c>
      <c r="G418" s="32">
        <v>0</v>
      </c>
      <c r="H418" s="32">
        <v>0</v>
      </c>
      <c r="I418" s="32">
        <v>0</v>
      </c>
      <c r="J418" s="37">
        <v>99.94</v>
      </c>
      <c r="K418" s="32">
        <v>14177929</v>
      </c>
      <c r="L418" s="32" t="s">
        <v>883</v>
      </c>
      <c r="M418" s="32">
        <v>4375</v>
      </c>
      <c r="N418" s="32" t="s">
        <v>884</v>
      </c>
      <c r="O418" s="32" t="s">
        <v>48</v>
      </c>
      <c r="P418" s="32" t="s">
        <v>49</v>
      </c>
      <c r="Q418" s="32" t="s">
        <v>40</v>
      </c>
      <c r="R418" s="32" t="s">
        <v>50</v>
      </c>
      <c r="S418" s="54" t="s">
        <v>756</v>
      </c>
      <c r="T418" s="32">
        <v>21408</v>
      </c>
      <c r="U418" s="34">
        <v>45016</v>
      </c>
      <c r="V418" s="34">
        <v>45014</v>
      </c>
      <c r="W418" s="32" t="s">
        <v>222</v>
      </c>
      <c r="X418" s="32" t="s">
        <v>52</v>
      </c>
      <c r="Y418" s="32" t="s">
        <v>53</v>
      </c>
      <c r="Z418" s="34">
        <v>43665</v>
      </c>
      <c r="AA418" s="34">
        <v>43943</v>
      </c>
      <c r="AB418" s="32" t="s">
        <v>52</v>
      </c>
      <c r="AC418" s="32" t="s">
        <v>44</v>
      </c>
      <c r="AD418" s="32" t="s">
        <v>885</v>
      </c>
      <c r="AE418" s="32">
        <v>42</v>
      </c>
      <c r="AF418" s="32" t="s">
        <v>886</v>
      </c>
      <c r="AG418" s="32" t="s">
        <v>45</v>
      </c>
      <c r="AH418" s="38" t="s">
        <v>46</v>
      </c>
      <c r="AI418" s="33">
        <v>1</v>
      </c>
      <c r="AJ418" s="35">
        <v>91</v>
      </c>
      <c r="AK418" s="35">
        <v>76.44</v>
      </c>
      <c r="AL418" s="35">
        <v>30.45</v>
      </c>
      <c r="AN418" s="19"/>
      <c r="AP418" s="14">
        <f t="shared" si="6"/>
        <v>2.9342465753424656</v>
      </c>
    </row>
    <row r="419" spans="1:60" x14ac:dyDescent="0.25">
      <c r="A419" s="32">
        <v>2021</v>
      </c>
      <c r="B419" s="32">
        <v>0.5</v>
      </c>
      <c r="C419" s="36">
        <v>35.47</v>
      </c>
      <c r="D419" s="36">
        <v>64.47</v>
      </c>
      <c r="E419" s="36">
        <v>18.420000000000002</v>
      </c>
      <c r="F419" s="32">
        <v>0</v>
      </c>
      <c r="G419" s="32">
        <v>0</v>
      </c>
      <c r="H419" s="32">
        <v>0</v>
      </c>
      <c r="I419" s="32">
        <v>0</v>
      </c>
      <c r="J419" s="37">
        <v>99.94</v>
      </c>
      <c r="K419" s="32">
        <v>7648367</v>
      </c>
      <c r="L419" s="32" t="s">
        <v>223</v>
      </c>
      <c r="M419" s="32">
        <v>4501</v>
      </c>
      <c r="N419" s="32" t="s">
        <v>224</v>
      </c>
      <c r="O419" s="32" t="s">
        <v>212</v>
      </c>
      <c r="P419" s="32" t="s">
        <v>213</v>
      </c>
      <c r="Q419" s="32" t="s">
        <v>40</v>
      </c>
      <c r="R419" s="32" t="s">
        <v>214</v>
      </c>
      <c r="S419" s="54" t="s">
        <v>95</v>
      </c>
      <c r="T419" s="32">
        <v>8769</v>
      </c>
      <c r="U419" s="34">
        <v>45014</v>
      </c>
      <c r="V419" s="34">
        <v>45013</v>
      </c>
      <c r="W419" s="32" t="s">
        <v>108</v>
      </c>
      <c r="X419" s="32" t="s">
        <v>52</v>
      </c>
      <c r="Y419" s="32" t="s">
        <v>53</v>
      </c>
      <c r="Z419" s="34">
        <v>44536</v>
      </c>
      <c r="AA419" s="34">
        <v>44553</v>
      </c>
      <c r="AB419" s="32" t="s">
        <v>52</v>
      </c>
      <c r="AC419" s="32" t="s">
        <v>44</v>
      </c>
      <c r="AD419" s="32" t="s">
        <v>225</v>
      </c>
      <c r="AE419" s="32">
        <v>42</v>
      </c>
      <c r="AF419" s="32" t="s">
        <v>226</v>
      </c>
      <c r="AG419" s="32" t="s">
        <v>45</v>
      </c>
      <c r="AH419" s="38" t="s">
        <v>46</v>
      </c>
      <c r="AI419" s="33">
        <v>1</v>
      </c>
      <c r="AJ419" s="35">
        <v>65.02</v>
      </c>
      <c r="AK419" s="35">
        <v>76.44</v>
      </c>
      <c r="AL419" s="35">
        <v>30.45</v>
      </c>
      <c r="AM419" s="15" t="s">
        <v>2734</v>
      </c>
      <c r="AN419" s="56" t="s">
        <v>2736</v>
      </c>
      <c r="AP419" s="14">
        <f t="shared" si="6"/>
        <v>1.2602739726027397</v>
      </c>
    </row>
    <row r="420" spans="1:60" s="12" customFormat="1" x14ac:dyDescent="0.25">
      <c r="A420" s="32">
        <v>2020</v>
      </c>
      <c r="B420" s="32">
        <v>0.5</v>
      </c>
      <c r="C420" s="36">
        <v>35.47</v>
      </c>
      <c r="D420" s="36">
        <v>64.47</v>
      </c>
      <c r="E420" s="36">
        <v>18.420000000000002</v>
      </c>
      <c r="F420" s="32">
        <v>0</v>
      </c>
      <c r="G420" s="32">
        <v>0</v>
      </c>
      <c r="H420" s="32">
        <v>0</v>
      </c>
      <c r="I420" s="32">
        <v>0</v>
      </c>
      <c r="J420" s="37">
        <v>99.94</v>
      </c>
      <c r="K420" s="32">
        <v>10881227</v>
      </c>
      <c r="L420" s="32" t="s">
        <v>1475</v>
      </c>
      <c r="M420" s="32">
        <v>5653</v>
      </c>
      <c r="N420" s="32" t="s">
        <v>1476</v>
      </c>
      <c r="O420" s="32" t="s">
        <v>826</v>
      </c>
      <c r="P420" s="32" t="s">
        <v>643</v>
      </c>
      <c r="Q420" s="32" t="s">
        <v>40</v>
      </c>
      <c r="R420" s="32" t="s">
        <v>70</v>
      </c>
      <c r="S420" s="54" t="s">
        <v>756</v>
      </c>
      <c r="T420" s="32">
        <v>16990</v>
      </c>
      <c r="U420" s="34">
        <v>45006</v>
      </c>
      <c r="V420" s="34">
        <v>45001</v>
      </c>
      <c r="W420" s="32" t="s">
        <v>99</v>
      </c>
      <c r="X420" s="32" t="s">
        <v>52</v>
      </c>
      <c r="Y420" s="32" t="s">
        <v>53</v>
      </c>
      <c r="Z420" s="34">
        <v>43793</v>
      </c>
      <c r="AA420" s="34">
        <v>43981</v>
      </c>
      <c r="AB420" s="32" t="s">
        <v>52</v>
      </c>
      <c r="AC420" s="32" t="s">
        <v>44</v>
      </c>
      <c r="AD420" s="32" t="s">
        <v>1477</v>
      </c>
      <c r="AE420" s="32">
        <v>42</v>
      </c>
      <c r="AF420" s="32" t="s">
        <v>1478</v>
      </c>
      <c r="AG420" s="32" t="s">
        <v>45</v>
      </c>
      <c r="AH420" s="38" t="s">
        <v>46</v>
      </c>
      <c r="AI420" s="33">
        <v>1</v>
      </c>
      <c r="AJ420" s="35">
        <v>73.180000000000007</v>
      </c>
      <c r="AK420" s="35">
        <v>76.39</v>
      </c>
      <c r="AL420" s="35">
        <v>30.4</v>
      </c>
      <c r="AM420" s="15"/>
      <c r="AN420" s="19"/>
      <c r="AO420"/>
      <c r="AP420" s="14">
        <f t="shared" si="6"/>
        <v>2.7945205479452055</v>
      </c>
      <c r="AQ420"/>
      <c r="AR420"/>
      <c r="AS420"/>
      <c r="AT420"/>
      <c r="AU420"/>
      <c r="AV420"/>
      <c r="AW420"/>
      <c r="AX420"/>
      <c r="AY420"/>
      <c r="AZ420"/>
      <c r="BA420"/>
      <c r="BB420"/>
      <c r="BC420"/>
      <c r="BD420"/>
      <c r="BE420"/>
      <c r="BF420"/>
      <c r="BG420"/>
      <c r="BH420"/>
    </row>
    <row r="421" spans="1:60" x14ac:dyDescent="0.25">
      <c r="A421" s="32">
        <v>2021</v>
      </c>
      <c r="B421" s="32">
        <v>0.4</v>
      </c>
      <c r="C421" s="36">
        <v>35.47</v>
      </c>
      <c r="D421" s="36">
        <v>64.47</v>
      </c>
      <c r="E421" s="36">
        <v>18.420000000000002</v>
      </c>
      <c r="F421" s="32">
        <v>0</v>
      </c>
      <c r="G421" s="32">
        <v>0</v>
      </c>
      <c r="H421" s="32">
        <v>0</v>
      </c>
      <c r="I421" s="32">
        <v>0</v>
      </c>
      <c r="J421" s="37">
        <v>99.94</v>
      </c>
      <c r="K421" s="32">
        <v>7686456</v>
      </c>
      <c r="L421" s="32" t="s">
        <v>1556</v>
      </c>
      <c r="M421" s="32">
        <v>8512</v>
      </c>
      <c r="N421" s="32" t="s">
        <v>1557</v>
      </c>
      <c r="O421" s="32" t="s">
        <v>774</v>
      </c>
      <c r="P421" s="32" t="s">
        <v>42</v>
      </c>
      <c r="Q421" s="32" t="s">
        <v>40</v>
      </c>
      <c r="R421" s="32" t="s">
        <v>42</v>
      </c>
      <c r="S421" s="54" t="s">
        <v>750</v>
      </c>
      <c r="T421" s="32">
        <v>2910</v>
      </c>
      <c r="U421" s="34">
        <v>45016</v>
      </c>
      <c r="V421" s="34">
        <v>45015</v>
      </c>
      <c r="W421" s="32" t="s">
        <v>51</v>
      </c>
      <c r="X421" s="32" t="s">
        <v>52</v>
      </c>
      <c r="Y421" s="32" t="s">
        <v>53</v>
      </c>
      <c r="Z421" s="34">
        <v>44536</v>
      </c>
      <c r="AA421" s="34">
        <v>44580</v>
      </c>
      <c r="AB421" s="32" t="s">
        <v>52</v>
      </c>
      <c r="AC421" s="32" t="s">
        <v>44</v>
      </c>
      <c r="AD421" s="32" t="s">
        <v>1558</v>
      </c>
      <c r="AE421" s="32">
        <v>42</v>
      </c>
      <c r="AF421" s="32" t="s">
        <v>1559</v>
      </c>
      <c r="AG421" s="32" t="s">
        <v>45</v>
      </c>
      <c r="AH421" s="38" t="s">
        <v>46</v>
      </c>
      <c r="AI421" s="33">
        <v>1</v>
      </c>
      <c r="AJ421" s="35">
        <v>63.5</v>
      </c>
      <c r="AK421" s="35">
        <v>76.34</v>
      </c>
      <c r="AL421" s="35">
        <v>30.35</v>
      </c>
      <c r="AN421" s="19"/>
      <c r="AO421" s="12"/>
      <c r="AP421" s="14">
        <f t="shared" si="6"/>
        <v>1.1917808219178083</v>
      </c>
      <c r="AQ421" s="12"/>
      <c r="AR421" s="12"/>
      <c r="AS421" s="12"/>
      <c r="AT421" s="12"/>
      <c r="AU421" s="12"/>
      <c r="AV421" s="12"/>
      <c r="AW421" s="12"/>
      <c r="AX421" s="12"/>
      <c r="AY421" s="12"/>
      <c r="AZ421" s="12"/>
      <c r="BA421" s="12"/>
      <c r="BB421" s="12"/>
      <c r="BC421" s="12"/>
      <c r="BD421" s="12"/>
      <c r="BE421" s="12"/>
      <c r="BF421" s="12"/>
      <c r="BG421" s="12"/>
      <c r="BH421" s="12"/>
    </row>
    <row r="422" spans="1:60" s="12" customFormat="1" x14ac:dyDescent="0.25">
      <c r="A422" s="32">
        <v>2022</v>
      </c>
      <c r="B422" s="32">
        <v>0.7</v>
      </c>
      <c r="C422" s="36">
        <v>35.47</v>
      </c>
      <c r="D422" s="36">
        <v>64.47</v>
      </c>
      <c r="E422" s="36">
        <v>18.420000000000002</v>
      </c>
      <c r="F422" s="32">
        <v>0</v>
      </c>
      <c r="G422" s="32">
        <v>0</v>
      </c>
      <c r="H422" s="32">
        <v>0</v>
      </c>
      <c r="I422" s="32">
        <v>0</v>
      </c>
      <c r="J422" s="37">
        <v>99.94</v>
      </c>
      <c r="K422" s="32">
        <v>2629351</v>
      </c>
      <c r="L422" s="32" t="s">
        <v>2401</v>
      </c>
      <c r="M422" s="32">
        <v>5247</v>
      </c>
      <c r="N422" s="32">
        <v>3003901</v>
      </c>
      <c r="O422" s="32" t="s">
        <v>981</v>
      </c>
      <c r="P422" s="32" t="s">
        <v>643</v>
      </c>
      <c r="Q422" s="32" t="s">
        <v>40</v>
      </c>
      <c r="R422" s="32" t="s">
        <v>982</v>
      </c>
      <c r="S422" s="54" t="s">
        <v>756</v>
      </c>
      <c r="T422" s="32">
        <v>13577</v>
      </c>
      <c r="U422" s="34">
        <v>44987</v>
      </c>
      <c r="V422" s="34">
        <v>44984</v>
      </c>
      <c r="W422" s="32" t="s">
        <v>123</v>
      </c>
      <c r="X422" s="32" t="s">
        <v>52</v>
      </c>
      <c r="Y422" s="32" t="s">
        <v>53</v>
      </c>
      <c r="Z422" s="34">
        <v>44791</v>
      </c>
      <c r="AA422" s="34">
        <v>44839</v>
      </c>
      <c r="AB422" s="32" t="s">
        <v>52</v>
      </c>
      <c r="AC422" s="32" t="s">
        <v>44</v>
      </c>
      <c r="AD422" s="32" t="s">
        <v>2402</v>
      </c>
      <c r="AE422" s="32">
        <v>42</v>
      </c>
      <c r="AF422" s="32" t="s">
        <v>2403</v>
      </c>
      <c r="AG422" s="32" t="s">
        <v>45</v>
      </c>
      <c r="AH422" s="38" t="s">
        <v>46</v>
      </c>
      <c r="AI422" s="33">
        <v>1</v>
      </c>
      <c r="AJ422" s="35">
        <v>79.349999999999994</v>
      </c>
      <c r="AK422" s="35">
        <v>76.34</v>
      </c>
      <c r="AL422" s="35">
        <v>30.35</v>
      </c>
      <c r="AM422" s="15"/>
      <c r="AN422" s="19"/>
      <c r="AP422" s="14">
        <f t="shared" si="6"/>
        <v>0.39726027397260272</v>
      </c>
    </row>
    <row r="423" spans="1:60" x14ac:dyDescent="0.25">
      <c r="A423" s="32">
        <v>2022</v>
      </c>
      <c r="B423" s="32">
        <v>0.5</v>
      </c>
      <c r="C423" s="36">
        <v>35.47</v>
      </c>
      <c r="D423" s="36">
        <v>64.47</v>
      </c>
      <c r="E423" s="36">
        <v>18.420000000000002</v>
      </c>
      <c r="F423" s="32">
        <v>0</v>
      </c>
      <c r="G423" s="32">
        <v>0</v>
      </c>
      <c r="H423" s="32">
        <v>0</v>
      </c>
      <c r="I423" s="32">
        <v>0</v>
      </c>
      <c r="J423" s="37">
        <v>99.94</v>
      </c>
      <c r="K423" s="32">
        <v>2323481</v>
      </c>
      <c r="L423" s="32" t="s">
        <v>2189</v>
      </c>
      <c r="M423" s="32">
        <v>1123</v>
      </c>
      <c r="N423" s="32">
        <v>1068301</v>
      </c>
      <c r="O423" s="32" t="s">
        <v>48</v>
      </c>
      <c r="P423" s="32" t="s">
        <v>49</v>
      </c>
      <c r="Q423" s="32" t="s">
        <v>40</v>
      </c>
      <c r="R423" s="32" t="s">
        <v>50</v>
      </c>
      <c r="S423" s="54" t="s">
        <v>756</v>
      </c>
      <c r="T423" s="32">
        <v>6430</v>
      </c>
      <c r="U423" s="34">
        <v>44958</v>
      </c>
      <c r="V423" s="34">
        <v>44944</v>
      </c>
      <c r="W423" s="32" t="s">
        <v>1260</v>
      </c>
      <c r="X423" s="32" t="s">
        <v>52</v>
      </c>
      <c r="Y423" s="32" t="s">
        <v>53</v>
      </c>
      <c r="Z423" s="34">
        <v>44772</v>
      </c>
      <c r="AA423" s="34">
        <v>44851</v>
      </c>
      <c r="AB423" s="32" t="s">
        <v>52</v>
      </c>
      <c r="AC423" s="32" t="s">
        <v>44</v>
      </c>
      <c r="AD423" s="32" t="s">
        <v>2190</v>
      </c>
      <c r="AE423" s="32">
        <v>42</v>
      </c>
      <c r="AF423" s="32" t="s">
        <v>2191</v>
      </c>
      <c r="AG423" s="32" t="s">
        <v>45</v>
      </c>
      <c r="AH423" s="38">
        <v>1</v>
      </c>
      <c r="AI423" s="33">
        <v>1</v>
      </c>
      <c r="AJ423" s="35">
        <v>57.5</v>
      </c>
      <c r="AK423" s="35">
        <v>76.34</v>
      </c>
      <c r="AL423" s="35">
        <v>30.35</v>
      </c>
      <c r="AN423" s="19"/>
      <c r="AP423" s="14">
        <f t="shared" si="6"/>
        <v>0.25479452054794521</v>
      </c>
    </row>
    <row r="424" spans="1:60" s="12" customFormat="1" x14ac:dyDescent="0.25">
      <c r="A424" s="32">
        <v>2021</v>
      </c>
      <c r="B424" s="32">
        <v>0.5</v>
      </c>
      <c r="C424" s="36">
        <v>35.47</v>
      </c>
      <c r="D424" s="36">
        <v>64.47</v>
      </c>
      <c r="E424" s="36">
        <v>18.420000000000002</v>
      </c>
      <c r="F424" s="32">
        <v>0</v>
      </c>
      <c r="G424" s="32">
        <v>0</v>
      </c>
      <c r="H424" s="32">
        <v>0</v>
      </c>
      <c r="I424" s="32">
        <v>0</v>
      </c>
      <c r="J424" s="37">
        <v>99.94</v>
      </c>
      <c r="K424" s="32">
        <v>7478821</v>
      </c>
      <c r="L424" s="32" t="s">
        <v>1735</v>
      </c>
      <c r="M424" s="32">
        <v>7946</v>
      </c>
      <c r="N424" s="32">
        <v>5090521</v>
      </c>
      <c r="O424" s="32" t="s">
        <v>48</v>
      </c>
      <c r="P424" s="32" t="s">
        <v>49</v>
      </c>
      <c r="Q424" s="32" t="s">
        <v>40</v>
      </c>
      <c r="R424" s="32" t="s">
        <v>50</v>
      </c>
      <c r="S424" s="54" t="s">
        <v>756</v>
      </c>
      <c r="T424" s="32">
        <v>31176</v>
      </c>
      <c r="U424" s="34">
        <v>44999</v>
      </c>
      <c r="V424" s="34">
        <v>44973</v>
      </c>
      <c r="W424" s="32" t="s">
        <v>79</v>
      </c>
      <c r="X424" s="32" t="s">
        <v>52</v>
      </c>
      <c r="Y424" s="32" t="s">
        <v>53</v>
      </c>
      <c r="Z424" s="34">
        <v>44227</v>
      </c>
      <c r="AA424" s="34">
        <v>44295</v>
      </c>
      <c r="AB424" s="32" t="s">
        <v>52</v>
      </c>
      <c r="AC424" s="32" t="s">
        <v>44</v>
      </c>
      <c r="AD424" s="32" t="s">
        <v>1736</v>
      </c>
      <c r="AE424" s="32">
        <v>42</v>
      </c>
      <c r="AF424" s="32" t="s">
        <v>1737</v>
      </c>
      <c r="AG424" s="32" t="s">
        <v>45</v>
      </c>
      <c r="AH424" s="38" t="s">
        <v>46</v>
      </c>
      <c r="AI424" s="33">
        <v>1</v>
      </c>
      <c r="AJ424" s="35">
        <v>82.84</v>
      </c>
      <c r="AK424" s="35">
        <v>76.3</v>
      </c>
      <c r="AL424" s="35">
        <v>30.31</v>
      </c>
      <c r="AM424" s="15"/>
      <c r="AN424" s="19"/>
      <c r="AO424"/>
      <c r="AP424" s="14">
        <f t="shared" si="6"/>
        <v>1.8575342465753424</v>
      </c>
      <c r="AQ424"/>
      <c r="AR424"/>
      <c r="AS424"/>
      <c r="AT424"/>
      <c r="AU424"/>
      <c r="AV424"/>
      <c r="AW424"/>
      <c r="AX424"/>
      <c r="AY424"/>
      <c r="AZ424"/>
      <c r="BA424"/>
      <c r="BB424"/>
      <c r="BC424"/>
      <c r="BD424"/>
      <c r="BE424"/>
      <c r="BF424"/>
      <c r="BG424"/>
      <c r="BH424"/>
    </row>
    <row r="425" spans="1:60" s="12" customFormat="1" x14ac:dyDescent="0.25">
      <c r="A425" s="32">
        <v>2021</v>
      </c>
      <c r="B425" s="32">
        <v>0.4</v>
      </c>
      <c r="C425" s="36">
        <v>35.47</v>
      </c>
      <c r="D425" s="36">
        <v>64.47</v>
      </c>
      <c r="E425" s="36">
        <v>18.420000000000002</v>
      </c>
      <c r="F425" s="32">
        <v>0</v>
      </c>
      <c r="G425" s="32">
        <v>0</v>
      </c>
      <c r="H425" s="32">
        <v>0</v>
      </c>
      <c r="I425" s="32">
        <v>0</v>
      </c>
      <c r="J425" s="37">
        <v>99.94</v>
      </c>
      <c r="K425" s="32">
        <v>7851895</v>
      </c>
      <c r="L425" s="32" t="s">
        <v>1930</v>
      </c>
      <c r="M425" s="32">
        <v>20443</v>
      </c>
      <c r="N425" s="32" t="s">
        <v>1931</v>
      </c>
      <c r="O425" s="32" t="s">
        <v>107</v>
      </c>
      <c r="P425" s="32" t="s">
        <v>39</v>
      </c>
      <c r="Q425" s="32" t="s">
        <v>40</v>
      </c>
      <c r="R425" s="32" t="s">
        <v>105</v>
      </c>
      <c r="S425" s="54" t="s">
        <v>750</v>
      </c>
      <c r="T425" s="32">
        <v>16879</v>
      </c>
      <c r="U425" s="34">
        <v>45034</v>
      </c>
      <c r="V425" s="34">
        <v>45034</v>
      </c>
      <c r="W425" s="32" t="s">
        <v>85</v>
      </c>
      <c r="X425" s="32" t="s">
        <v>52</v>
      </c>
      <c r="Y425" s="32" t="s">
        <v>53</v>
      </c>
      <c r="Z425" s="34">
        <v>44295</v>
      </c>
      <c r="AA425" s="34">
        <v>44385</v>
      </c>
      <c r="AB425" s="32" t="s">
        <v>52</v>
      </c>
      <c r="AC425" s="32" t="s">
        <v>44</v>
      </c>
      <c r="AD425" s="32" t="s">
        <v>1932</v>
      </c>
      <c r="AE425" s="32">
        <v>42</v>
      </c>
      <c r="AF425" s="32" t="s">
        <v>1933</v>
      </c>
      <c r="AG425" s="32" t="s">
        <v>45</v>
      </c>
      <c r="AH425" s="38" t="s">
        <v>46</v>
      </c>
      <c r="AI425" s="33">
        <v>1</v>
      </c>
      <c r="AJ425" s="35">
        <v>50</v>
      </c>
      <c r="AK425" s="35">
        <v>76.3</v>
      </c>
      <c r="AL425" s="35">
        <v>30.31</v>
      </c>
      <c r="AM425" s="15"/>
      <c r="AN425" s="19"/>
      <c r="AO425"/>
      <c r="AP425" s="14">
        <f t="shared" si="6"/>
        <v>1.7780821917808218</v>
      </c>
      <c r="AQ425"/>
      <c r="AR425"/>
      <c r="AS425"/>
      <c r="AT425"/>
      <c r="AU425"/>
      <c r="AV425"/>
      <c r="AW425"/>
      <c r="AX425"/>
      <c r="AY425"/>
      <c r="AZ425"/>
      <c r="BA425"/>
      <c r="BB425"/>
      <c r="BC425"/>
      <c r="BD425"/>
      <c r="BE425"/>
      <c r="BF425"/>
      <c r="BG425"/>
      <c r="BH425"/>
    </row>
    <row r="426" spans="1:60" x14ac:dyDescent="0.25">
      <c r="A426" s="32">
        <v>2022</v>
      </c>
      <c r="B426" s="32">
        <v>0.5</v>
      </c>
      <c r="C426" s="36">
        <v>35.47</v>
      </c>
      <c r="D426" s="36">
        <v>64.47</v>
      </c>
      <c r="E426" s="36">
        <v>18.420000000000002</v>
      </c>
      <c r="F426" s="32">
        <v>0</v>
      </c>
      <c r="G426" s="32">
        <v>0</v>
      </c>
      <c r="H426" s="32">
        <v>0</v>
      </c>
      <c r="I426" s="32">
        <v>0</v>
      </c>
      <c r="J426" s="37">
        <v>99.94</v>
      </c>
      <c r="K426" s="32">
        <v>2957491</v>
      </c>
      <c r="L426" s="32" t="s">
        <v>2229</v>
      </c>
      <c r="M426" s="32">
        <v>2561</v>
      </c>
      <c r="N426" s="32">
        <v>5102001</v>
      </c>
      <c r="O426" s="32" t="s">
        <v>826</v>
      </c>
      <c r="P426" s="32" t="s">
        <v>643</v>
      </c>
      <c r="Q426" s="32" t="s">
        <v>40</v>
      </c>
      <c r="R426" s="32" t="s">
        <v>70</v>
      </c>
      <c r="S426" s="54" t="s">
        <v>756</v>
      </c>
      <c r="T426" s="32">
        <v>33493</v>
      </c>
      <c r="U426" s="34">
        <v>45019</v>
      </c>
      <c r="V426" s="34">
        <v>45016</v>
      </c>
      <c r="W426" s="32" t="s">
        <v>99</v>
      </c>
      <c r="X426" s="32" t="s">
        <v>52</v>
      </c>
      <c r="Y426" s="32" t="s">
        <v>53</v>
      </c>
      <c r="Z426" s="34">
        <v>44704</v>
      </c>
      <c r="AA426" s="34">
        <v>44735</v>
      </c>
      <c r="AB426" s="32" t="s">
        <v>52</v>
      </c>
      <c r="AC426" s="32" t="s">
        <v>44</v>
      </c>
      <c r="AD426" s="32" t="s">
        <v>2230</v>
      </c>
      <c r="AE426" s="32">
        <v>28</v>
      </c>
      <c r="AF426" s="32" t="s">
        <v>2231</v>
      </c>
      <c r="AG426" s="32" t="s">
        <v>45</v>
      </c>
      <c r="AH426" s="38" t="s">
        <v>46</v>
      </c>
      <c r="AI426" s="33">
        <v>1</v>
      </c>
      <c r="AJ426" s="35">
        <v>96.5</v>
      </c>
      <c r="AK426" s="35">
        <v>76.25</v>
      </c>
      <c r="AL426" s="35">
        <v>30.26</v>
      </c>
      <c r="AN426" s="19"/>
      <c r="AP426" s="14">
        <f t="shared" si="6"/>
        <v>0.76986301369863008</v>
      </c>
    </row>
    <row r="427" spans="1:60" x14ac:dyDescent="0.25">
      <c r="A427" s="32">
        <v>2022</v>
      </c>
      <c r="B427" s="32">
        <v>1</v>
      </c>
      <c r="C427" s="36">
        <v>35.47</v>
      </c>
      <c r="D427" s="36">
        <v>64.47</v>
      </c>
      <c r="E427" s="36">
        <v>18.420000000000002</v>
      </c>
      <c r="F427" s="32">
        <v>0</v>
      </c>
      <c r="G427" s="32">
        <v>0</v>
      </c>
      <c r="H427" s="32">
        <v>0</v>
      </c>
      <c r="I427" s="32">
        <v>0</v>
      </c>
      <c r="J427" s="37">
        <v>99.94</v>
      </c>
      <c r="K427" s="32">
        <v>2553584</v>
      </c>
      <c r="L427" s="32" t="s">
        <v>711</v>
      </c>
      <c r="M427" s="32">
        <v>9329</v>
      </c>
      <c r="N427" s="32" t="s">
        <v>712</v>
      </c>
      <c r="O427" s="32" t="s">
        <v>212</v>
      </c>
      <c r="P427" s="32" t="s">
        <v>213</v>
      </c>
      <c r="Q427" s="32" t="s">
        <v>40</v>
      </c>
      <c r="R427" s="32" t="s">
        <v>214</v>
      </c>
      <c r="S427" s="54" t="s">
        <v>95</v>
      </c>
      <c r="T427" s="32">
        <v>4920</v>
      </c>
      <c r="U427" s="34">
        <v>44980</v>
      </c>
      <c r="V427" s="34">
        <v>44973</v>
      </c>
      <c r="W427" s="32" t="s">
        <v>684</v>
      </c>
      <c r="X427" s="32" t="s">
        <v>52</v>
      </c>
      <c r="Y427" s="32" t="s">
        <v>53</v>
      </c>
      <c r="Z427" s="34">
        <v>44806</v>
      </c>
      <c r="AA427" s="34">
        <v>44832</v>
      </c>
      <c r="AB427" s="32" t="s">
        <v>52</v>
      </c>
      <c r="AC427" s="32" t="s">
        <v>44</v>
      </c>
      <c r="AD427" s="32" t="s">
        <v>713</v>
      </c>
      <c r="AE427" s="32">
        <v>42</v>
      </c>
      <c r="AF427" s="32" t="s">
        <v>714</v>
      </c>
      <c r="AG427" s="32" t="s">
        <v>45</v>
      </c>
      <c r="AH427" s="38">
        <v>1</v>
      </c>
      <c r="AI427" s="33">
        <v>1</v>
      </c>
      <c r="AJ427" s="35">
        <v>113</v>
      </c>
      <c r="AK427" s="35">
        <v>76.11</v>
      </c>
      <c r="AL427" s="35">
        <v>30.12</v>
      </c>
      <c r="AM427" s="15" t="s">
        <v>2734</v>
      </c>
      <c r="AN427" s="56" t="s">
        <v>2736</v>
      </c>
      <c r="AP427" s="14">
        <f t="shared" si="6"/>
        <v>0.38630136986301372</v>
      </c>
    </row>
    <row r="428" spans="1:60" x14ac:dyDescent="0.25">
      <c r="A428" s="32">
        <v>2022</v>
      </c>
      <c r="B428" s="32">
        <v>0.5</v>
      </c>
      <c r="C428" s="36">
        <v>35.47</v>
      </c>
      <c r="D428" s="36">
        <v>64.47</v>
      </c>
      <c r="E428" s="36">
        <v>18.420000000000002</v>
      </c>
      <c r="F428" s="32">
        <v>0</v>
      </c>
      <c r="G428" s="32">
        <v>0</v>
      </c>
      <c r="H428" s="32">
        <v>0</v>
      </c>
      <c r="I428" s="32">
        <v>0</v>
      </c>
      <c r="J428" s="37">
        <v>99.94</v>
      </c>
      <c r="K428" s="32">
        <v>2603778</v>
      </c>
      <c r="L428" s="32" t="s">
        <v>2651</v>
      </c>
      <c r="M428" s="32">
        <v>8198</v>
      </c>
      <c r="N428" s="32">
        <v>73120203</v>
      </c>
      <c r="O428" s="32" t="s">
        <v>48</v>
      </c>
      <c r="P428" s="32" t="s">
        <v>49</v>
      </c>
      <c r="Q428" s="32" t="s">
        <v>40</v>
      </c>
      <c r="R428" s="32" t="s">
        <v>50</v>
      </c>
      <c r="S428" s="54" t="s">
        <v>756</v>
      </c>
      <c r="T428" s="32">
        <v>18832</v>
      </c>
      <c r="U428" s="34">
        <v>44985</v>
      </c>
      <c r="V428" s="34">
        <v>44984</v>
      </c>
      <c r="W428" s="32" t="s">
        <v>72</v>
      </c>
      <c r="X428" s="32" t="s">
        <v>52</v>
      </c>
      <c r="Y428" s="32" t="s">
        <v>53</v>
      </c>
      <c r="Z428" s="34">
        <v>44447</v>
      </c>
      <c r="AA428" s="34">
        <v>44498</v>
      </c>
      <c r="AB428" s="32" t="s">
        <v>52</v>
      </c>
      <c r="AC428" s="32" t="s">
        <v>44</v>
      </c>
      <c r="AD428" s="32" t="s">
        <v>2652</v>
      </c>
      <c r="AE428" s="32">
        <v>42</v>
      </c>
      <c r="AF428" s="32" t="s">
        <v>2653</v>
      </c>
      <c r="AG428" s="32" t="s">
        <v>45</v>
      </c>
      <c r="AH428" s="38" t="s">
        <v>46</v>
      </c>
      <c r="AI428" s="33">
        <v>1</v>
      </c>
      <c r="AJ428" s="35">
        <v>76.03</v>
      </c>
      <c r="AK428" s="35">
        <v>75.930000000000007</v>
      </c>
      <c r="AL428" s="35">
        <v>29.94</v>
      </c>
      <c r="AN428" s="19"/>
      <c r="AP428" s="14">
        <f t="shared" si="6"/>
        <v>1.3315068493150686</v>
      </c>
    </row>
    <row r="429" spans="1:60" x14ac:dyDescent="0.25">
      <c r="A429" s="32">
        <v>2020</v>
      </c>
      <c r="B429" s="32">
        <v>0.7</v>
      </c>
      <c r="C429" s="36">
        <v>35.47</v>
      </c>
      <c r="D429" s="36">
        <v>64.47</v>
      </c>
      <c r="E429" s="36">
        <v>18.420000000000002</v>
      </c>
      <c r="F429" s="32">
        <v>5.33</v>
      </c>
      <c r="G429" s="32">
        <v>0</v>
      </c>
      <c r="H429" s="32">
        <v>0</v>
      </c>
      <c r="I429" s="32">
        <v>0</v>
      </c>
      <c r="J429" s="37">
        <v>99.94</v>
      </c>
      <c r="K429" s="32">
        <v>10725974</v>
      </c>
      <c r="L429" s="32" t="s">
        <v>1434</v>
      </c>
      <c r="M429" s="32">
        <v>20180</v>
      </c>
      <c r="N429" s="32">
        <v>6374301</v>
      </c>
      <c r="O429" s="32" t="s">
        <v>826</v>
      </c>
      <c r="P429" s="32" t="s">
        <v>643</v>
      </c>
      <c r="Q429" s="32" t="s">
        <v>40</v>
      </c>
      <c r="R429" s="32" t="s">
        <v>70</v>
      </c>
      <c r="S429" s="54" t="s">
        <v>756</v>
      </c>
      <c r="T429" s="32">
        <v>34753</v>
      </c>
      <c r="U429" s="34">
        <v>44988</v>
      </c>
      <c r="V429" s="34">
        <v>44988</v>
      </c>
      <c r="W429" s="32" t="s">
        <v>147</v>
      </c>
      <c r="X429" s="32" t="s">
        <v>52</v>
      </c>
      <c r="Y429" s="32" t="s">
        <v>53</v>
      </c>
      <c r="Z429" s="34">
        <v>43887</v>
      </c>
      <c r="AA429" s="34">
        <v>43896</v>
      </c>
      <c r="AB429" s="32" t="s">
        <v>52</v>
      </c>
      <c r="AC429" s="32" t="s">
        <v>44</v>
      </c>
      <c r="AD429" s="32" t="s">
        <v>1435</v>
      </c>
      <c r="AE429" s="32" t="s">
        <v>75</v>
      </c>
      <c r="AF429" s="32" t="s">
        <v>1436</v>
      </c>
      <c r="AG429" s="32" t="s">
        <v>45</v>
      </c>
      <c r="AH429" s="38" t="s">
        <v>46</v>
      </c>
      <c r="AI429" s="33">
        <v>1</v>
      </c>
      <c r="AJ429" s="35">
        <v>74.62</v>
      </c>
      <c r="AK429" s="35">
        <v>75.88</v>
      </c>
      <c r="AL429" s="35">
        <v>29.89</v>
      </c>
      <c r="AN429" s="19"/>
      <c r="AP429" s="14">
        <f t="shared" si="6"/>
        <v>2.9917808219178084</v>
      </c>
    </row>
    <row r="430" spans="1:60" s="12" customFormat="1" x14ac:dyDescent="0.25">
      <c r="A430" s="32">
        <v>2019</v>
      </c>
      <c r="B430" s="32">
        <v>0.4</v>
      </c>
      <c r="C430" s="36">
        <v>35.47</v>
      </c>
      <c r="D430" s="36">
        <v>64.47</v>
      </c>
      <c r="E430" s="36">
        <v>18.420000000000002</v>
      </c>
      <c r="F430" s="32">
        <v>0</v>
      </c>
      <c r="G430" s="32">
        <v>0</v>
      </c>
      <c r="H430" s="32">
        <v>0</v>
      </c>
      <c r="I430" s="32">
        <v>0</v>
      </c>
      <c r="J430" s="37">
        <v>99.94</v>
      </c>
      <c r="K430" s="32">
        <v>14024896</v>
      </c>
      <c r="L430" s="32" t="s">
        <v>880</v>
      </c>
      <c r="M430" s="32">
        <v>4834</v>
      </c>
      <c r="N430" s="32">
        <v>23434301</v>
      </c>
      <c r="O430" s="32" t="s">
        <v>107</v>
      </c>
      <c r="P430" s="32" t="s">
        <v>39</v>
      </c>
      <c r="Q430" s="32" t="s">
        <v>40</v>
      </c>
      <c r="R430" s="32" t="s">
        <v>105</v>
      </c>
      <c r="S430" s="54" t="s">
        <v>750</v>
      </c>
      <c r="T430" s="32">
        <v>13256</v>
      </c>
      <c r="U430" s="34">
        <v>44988</v>
      </c>
      <c r="V430" s="34">
        <v>44988</v>
      </c>
      <c r="W430" s="32" t="s">
        <v>71</v>
      </c>
      <c r="X430" s="32" t="s">
        <v>52</v>
      </c>
      <c r="Y430" s="32" t="s">
        <v>53</v>
      </c>
      <c r="Z430" s="34">
        <v>43584</v>
      </c>
      <c r="AA430" s="34">
        <v>43936</v>
      </c>
      <c r="AB430" s="32" t="s">
        <v>52</v>
      </c>
      <c r="AC430" s="32" t="s">
        <v>44</v>
      </c>
      <c r="AD430" s="32" t="s">
        <v>881</v>
      </c>
      <c r="AE430" s="32" t="s">
        <v>77</v>
      </c>
      <c r="AF430" s="32" t="s">
        <v>882</v>
      </c>
      <c r="AG430" s="32" t="s">
        <v>45</v>
      </c>
      <c r="AH430" s="38" t="s">
        <v>46</v>
      </c>
      <c r="AI430" s="33">
        <v>1</v>
      </c>
      <c r="AJ430" s="35">
        <v>51.82</v>
      </c>
      <c r="AK430" s="35">
        <v>75.88</v>
      </c>
      <c r="AL430" s="35">
        <v>29.89</v>
      </c>
      <c r="AM430" s="15"/>
      <c r="AN430" s="19"/>
      <c r="AO430"/>
      <c r="AP430" s="14">
        <f t="shared" si="6"/>
        <v>2.882191780821918</v>
      </c>
      <c r="AQ430"/>
      <c r="AR430"/>
      <c r="AS430"/>
      <c r="AT430"/>
      <c r="AU430"/>
      <c r="AV430"/>
      <c r="AW430"/>
      <c r="AX430"/>
      <c r="AY430"/>
      <c r="AZ430"/>
      <c r="BA430"/>
      <c r="BB430"/>
      <c r="BC430"/>
      <c r="BD430"/>
      <c r="BE430"/>
      <c r="BF430"/>
      <c r="BG430"/>
      <c r="BH430"/>
    </row>
    <row r="431" spans="1:60" s="12" customFormat="1" x14ac:dyDescent="0.25">
      <c r="A431" s="32">
        <v>2020</v>
      </c>
      <c r="B431" s="32">
        <v>0.7</v>
      </c>
      <c r="C431" s="36">
        <v>35.47</v>
      </c>
      <c r="D431" s="36">
        <v>64.47</v>
      </c>
      <c r="E431" s="36">
        <v>18.420000000000002</v>
      </c>
      <c r="F431" s="32">
        <v>7.42</v>
      </c>
      <c r="G431" s="32">
        <v>0</v>
      </c>
      <c r="H431" s="32">
        <v>0</v>
      </c>
      <c r="I431" s="32">
        <v>0</v>
      </c>
      <c r="J431" s="37">
        <v>99.94</v>
      </c>
      <c r="K431" s="32">
        <v>10518921</v>
      </c>
      <c r="L431" s="32" t="s">
        <v>989</v>
      </c>
      <c r="M431" s="32">
        <v>1532</v>
      </c>
      <c r="N431" s="32">
        <v>1484342</v>
      </c>
      <c r="O431" s="32" t="s">
        <v>48</v>
      </c>
      <c r="P431" s="32" t="s">
        <v>49</v>
      </c>
      <c r="Q431" s="32" t="s">
        <v>40</v>
      </c>
      <c r="R431" s="32" t="s">
        <v>50</v>
      </c>
      <c r="S431" s="54" t="s">
        <v>756</v>
      </c>
      <c r="T431" s="32">
        <v>32582</v>
      </c>
      <c r="U431" s="34">
        <v>44966</v>
      </c>
      <c r="V431" s="34">
        <v>44966</v>
      </c>
      <c r="W431" s="32" t="s">
        <v>147</v>
      </c>
      <c r="X431" s="32" t="s">
        <v>52</v>
      </c>
      <c r="Y431" s="32" t="s">
        <v>53</v>
      </c>
      <c r="Z431" s="34">
        <v>44033</v>
      </c>
      <c r="AA431" s="34">
        <v>44093</v>
      </c>
      <c r="AB431" s="32" t="s">
        <v>52</v>
      </c>
      <c r="AC431" s="32" t="s">
        <v>44</v>
      </c>
      <c r="AD431" s="32" t="s">
        <v>990</v>
      </c>
      <c r="AE431" s="32">
        <v>42</v>
      </c>
      <c r="AF431" s="32" t="s">
        <v>991</v>
      </c>
      <c r="AG431" s="32" t="s">
        <v>45</v>
      </c>
      <c r="AH431" s="38" t="s">
        <v>46</v>
      </c>
      <c r="AI431" s="33">
        <v>1</v>
      </c>
      <c r="AJ431" s="35">
        <v>103.84</v>
      </c>
      <c r="AK431" s="35">
        <v>75.88</v>
      </c>
      <c r="AL431" s="35">
        <v>29.89</v>
      </c>
      <c r="AM431" s="15"/>
      <c r="AN431" s="19"/>
      <c r="AO431"/>
      <c r="AP431" s="14">
        <f t="shared" si="6"/>
        <v>2.3917808219178083</v>
      </c>
      <c r="AQ431"/>
      <c r="AR431"/>
      <c r="AS431"/>
      <c r="AT431"/>
      <c r="AU431"/>
      <c r="AV431"/>
      <c r="AW431"/>
      <c r="AX431"/>
      <c r="AY431"/>
      <c r="AZ431"/>
      <c r="BA431"/>
      <c r="BB431"/>
      <c r="BC431"/>
      <c r="BD431"/>
      <c r="BE431"/>
      <c r="BF431"/>
      <c r="BG431"/>
      <c r="BH431"/>
    </row>
    <row r="432" spans="1:60" s="12" customFormat="1" x14ac:dyDescent="0.25">
      <c r="A432" s="32">
        <v>2020</v>
      </c>
      <c r="B432" s="32">
        <v>1.3</v>
      </c>
      <c r="C432" s="36">
        <v>35.47</v>
      </c>
      <c r="D432" s="36">
        <v>64.47</v>
      </c>
      <c r="E432" s="36">
        <v>18.420000000000002</v>
      </c>
      <c r="F432" s="32">
        <v>0</v>
      </c>
      <c r="G432" s="32">
        <v>0</v>
      </c>
      <c r="H432" s="32">
        <v>0</v>
      </c>
      <c r="I432" s="32">
        <v>0</v>
      </c>
      <c r="J432" s="37">
        <v>99.94</v>
      </c>
      <c r="K432" s="32">
        <v>10739353</v>
      </c>
      <c r="L432" s="32" t="s">
        <v>1161</v>
      </c>
      <c r="M432" s="32">
        <v>10518</v>
      </c>
      <c r="N432" s="32" t="s">
        <v>1162</v>
      </c>
      <c r="O432" s="32" t="s">
        <v>48</v>
      </c>
      <c r="P432" s="32" t="s">
        <v>49</v>
      </c>
      <c r="Q432" s="32" t="s">
        <v>40</v>
      </c>
      <c r="R432" s="32" t="s">
        <v>50</v>
      </c>
      <c r="S432" s="54" t="s">
        <v>560</v>
      </c>
      <c r="T432" s="32">
        <v>30163</v>
      </c>
      <c r="U432" s="34">
        <v>44991</v>
      </c>
      <c r="V432" s="34">
        <v>44986</v>
      </c>
      <c r="W432" s="32" t="s">
        <v>147</v>
      </c>
      <c r="X432" s="32" t="s">
        <v>52</v>
      </c>
      <c r="Y432" s="32" t="s">
        <v>53</v>
      </c>
      <c r="Z432" s="34">
        <v>44042</v>
      </c>
      <c r="AA432" s="34">
        <v>44160</v>
      </c>
      <c r="AB432" s="32" t="s">
        <v>52</v>
      </c>
      <c r="AC432" s="32" t="s">
        <v>44</v>
      </c>
      <c r="AD432" s="32" t="s">
        <v>1163</v>
      </c>
      <c r="AE432" s="32">
        <v>42</v>
      </c>
      <c r="AF432" s="32" t="s">
        <v>1164</v>
      </c>
      <c r="AG432" s="32" t="s">
        <v>45</v>
      </c>
      <c r="AH432" s="38" t="s">
        <v>46</v>
      </c>
      <c r="AI432" s="33">
        <v>1</v>
      </c>
      <c r="AJ432" s="35">
        <v>194.94</v>
      </c>
      <c r="AK432" s="35">
        <v>75.88</v>
      </c>
      <c r="AL432" s="35">
        <v>29.89</v>
      </c>
      <c r="AM432" s="15"/>
      <c r="AN432" s="18"/>
      <c r="AO432"/>
      <c r="AP432" s="14">
        <f t="shared" si="6"/>
        <v>2.2630136986301368</v>
      </c>
      <c r="AQ432"/>
      <c r="AR432"/>
      <c r="AS432"/>
      <c r="AT432"/>
      <c r="AU432"/>
      <c r="AV432"/>
      <c r="AW432"/>
      <c r="AX432"/>
      <c r="AY432"/>
      <c r="AZ432"/>
      <c r="BA432"/>
      <c r="BB432"/>
      <c r="BC432"/>
      <c r="BD432"/>
      <c r="BE432"/>
      <c r="BF432"/>
      <c r="BG432"/>
      <c r="BH432"/>
    </row>
    <row r="433" spans="1:60" x14ac:dyDescent="0.25">
      <c r="A433" s="32">
        <v>2019</v>
      </c>
      <c r="B433" s="32">
        <v>1</v>
      </c>
      <c r="C433" s="36">
        <v>35.47</v>
      </c>
      <c r="D433" s="36">
        <v>64.47</v>
      </c>
      <c r="E433" s="36">
        <v>18.420000000000002</v>
      </c>
      <c r="F433" s="32">
        <v>0</v>
      </c>
      <c r="G433" s="32">
        <v>0</v>
      </c>
      <c r="H433" s="32">
        <v>0</v>
      </c>
      <c r="I433" s="32">
        <v>0</v>
      </c>
      <c r="J433" s="37">
        <v>99.94</v>
      </c>
      <c r="K433" s="32">
        <v>14006339</v>
      </c>
      <c r="L433" s="32" t="s">
        <v>900</v>
      </c>
      <c r="M433" s="32">
        <v>3020</v>
      </c>
      <c r="N433" s="32">
        <v>8763604</v>
      </c>
      <c r="O433" s="32" t="s">
        <v>48</v>
      </c>
      <c r="P433" s="32" t="s">
        <v>49</v>
      </c>
      <c r="Q433" s="32" t="s">
        <v>40</v>
      </c>
      <c r="R433" s="32" t="s">
        <v>50</v>
      </c>
      <c r="S433" s="54" t="s">
        <v>756</v>
      </c>
      <c r="T433" s="32">
        <v>35857</v>
      </c>
      <c r="U433" s="34">
        <v>44985</v>
      </c>
      <c r="V433" s="34">
        <v>44816</v>
      </c>
      <c r="W433" s="32" t="s">
        <v>179</v>
      </c>
      <c r="X433" s="32" t="s">
        <v>52</v>
      </c>
      <c r="Y433" s="32" t="s">
        <v>53</v>
      </c>
      <c r="Z433" s="34">
        <v>43542</v>
      </c>
      <c r="AA433" s="34">
        <v>43991</v>
      </c>
      <c r="AB433" s="32" t="s">
        <v>52</v>
      </c>
      <c r="AC433" s="32" t="s">
        <v>44</v>
      </c>
      <c r="AD433" s="32" t="s">
        <v>901</v>
      </c>
      <c r="AE433" s="32" t="s">
        <v>174</v>
      </c>
      <c r="AF433" s="32" t="s">
        <v>902</v>
      </c>
      <c r="AG433" s="32" t="s">
        <v>45</v>
      </c>
      <c r="AH433" s="38" t="s">
        <v>46</v>
      </c>
      <c r="AI433" s="33">
        <v>1</v>
      </c>
      <c r="AJ433" s="35">
        <v>112.51</v>
      </c>
      <c r="AK433" s="35">
        <v>75.88</v>
      </c>
      <c r="AL433" s="35">
        <v>29.89</v>
      </c>
      <c r="AN433" s="19"/>
      <c r="AO433" s="12"/>
      <c r="AP433" s="14">
        <f t="shared" si="6"/>
        <v>2.2602739726027399</v>
      </c>
      <c r="AQ433" s="12"/>
      <c r="AR433" s="12"/>
      <c r="AS433" s="12"/>
      <c r="AT433" s="12"/>
      <c r="AU433" s="12"/>
      <c r="AV433" s="12"/>
      <c r="AW433" s="12"/>
      <c r="AX433" s="12"/>
      <c r="AY433" s="12"/>
      <c r="AZ433" s="12"/>
      <c r="BA433" s="12"/>
      <c r="BB433" s="12"/>
      <c r="BC433" s="12"/>
      <c r="BD433" s="12"/>
      <c r="BE433" s="12"/>
      <c r="BF433" s="12"/>
      <c r="BG433" s="12"/>
      <c r="BH433" s="12"/>
    </row>
    <row r="434" spans="1:60" x14ac:dyDescent="0.25">
      <c r="A434" s="32">
        <v>2021</v>
      </c>
      <c r="B434" s="32">
        <v>0.8</v>
      </c>
      <c r="C434" s="36">
        <v>35.47</v>
      </c>
      <c r="D434" s="36">
        <v>64.47</v>
      </c>
      <c r="E434" s="36">
        <v>18.420000000000002</v>
      </c>
      <c r="F434" s="32">
        <v>0</v>
      </c>
      <c r="G434" s="32">
        <v>0</v>
      </c>
      <c r="H434" s="32">
        <v>0</v>
      </c>
      <c r="I434" s="32">
        <v>0</v>
      </c>
      <c r="J434" s="37">
        <v>99.94</v>
      </c>
      <c r="K434" s="32">
        <v>7474922</v>
      </c>
      <c r="L434" s="32" t="s">
        <v>1798</v>
      </c>
      <c r="M434" s="32">
        <v>466</v>
      </c>
      <c r="N434" s="32">
        <v>4378601</v>
      </c>
      <c r="O434" s="32" t="s">
        <v>826</v>
      </c>
      <c r="P434" s="32" t="s">
        <v>643</v>
      </c>
      <c r="Q434" s="32" t="s">
        <v>40</v>
      </c>
      <c r="R434" s="32" t="s">
        <v>70</v>
      </c>
      <c r="S434" s="54" t="s">
        <v>756</v>
      </c>
      <c r="T434" s="32">
        <v>8144</v>
      </c>
      <c r="U434" s="34">
        <v>44999</v>
      </c>
      <c r="V434" s="34">
        <v>44998</v>
      </c>
      <c r="W434" s="32" t="s">
        <v>71</v>
      </c>
      <c r="X434" s="32" t="s">
        <v>52</v>
      </c>
      <c r="Y434" s="32" t="s">
        <v>53</v>
      </c>
      <c r="Z434" s="34">
        <v>44147</v>
      </c>
      <c r="AA434" s="34">
        <v>44179</v>
      </c>
      <c r="AB434" s="32" t="s">
        <v>52</v>
      </c>
      <c r="AC434" s="32" t="s">
        <v>44</v>
      </c>
      <c r="AD434" s="32" t="s">
        <v>1799</v>
      </c>
      <c r="AE434" s="32">
        <v>42</v>
      </c>
      <c r="AF434" s="32" t="s">
        <v>1800</v>
      </c>
      <c r="AG434" s="32" t="s">
        <v>45</v>
      </c>
      <c r="AH434" s="38" t="s">
        <v>46</v>
      </c>
      <c r="AI434" s="33">
        <v>1</v>
      </c>
      <c r="AJ434" s="35">
        <v>104.43</v>
      </c>
      <c r="AK434" s="35">
        <v>75.88</v>
      </c>
      <c r="AL434" s="35">
        <v>29.89</v>
      </c>
      <c r="AN434" s="19"/>
      <c r="AP434" s="14">
        <f t="shared" si="6"/>
        <v>2.2438356164383562</v>
      </c>
    </row>
    <row r="435" spans="1:60" x14ac:dyDescent="0.25">
      <c r="A435" s="32">
        <v>2021</v>
      </c>
      <c r="B435" s="32">
        <v>0.7</v>
      </c>
      <c r="C435" s="36">
        <v>35.47</v>
      </c>
      <c r="D435" s="36">
        <v>64.47</v>
      </c>
      <c r="E435" s="36">
        <v>18.420000000000002</v>
      </c>
      <c r="F435" s="32">
        <v>5.4</v>
      </c>
      <c r="G435" s="32">
        <v>0</v>
      </c>
      <c r="H435" s="32">
        <v>0</v>
      </c>
      <c r="I435" s="32">
        <v>0</v>
      </c>
      <c r="J435" s="37">
        <v>99.94</v>
      </c>
      <c r="K435" s="32">
        <v>7879852</v>
      </c>
      <c r="L435" s="32" t="s">
        <v>427</v>
      </c>
      <c r="M435" s="32">
        <v>12824</v>
      </c>
      <c r="N435" s="32">
        <v>7064981</v>
      </c>
      <c r="O435" s="32" t="s">
        <v>212</v>
      </c>
      <c r="P435" s="32" t="s">
        <v>213</v>
      </c>
      <c r="Q435" s="32" t="s">
        <v>40</v>
      </c>
      <c r="R435" s="32" t="s">
        <v>214</v>
      </c>
      <c r="S435" s="54" t="s">
        <v>95</v>
      </c>
      <c r="T435" s="32">
        <v>12687</v>
      </c>
      <c r="U435" s="34">
        <v>45036</v>
      </c>
      <c r="V435" s="34">
        <v>45034</v>
      </c>
      <c r="W435" s="32" t="s">
        <v>147</v>
      </c>
      <c r="X435" s="32" t="s">
        <v>52</v>
      </c>
      <c r="Y435" s="32" t="s">
        <v>53</v>
      </c>
      <c r="Z435" s="34">
        <v>44239</v>
      </c>
      <c r="AA435" s="34">
        <v>44265</v>
      </c>
      <c r="AB435" s="32" t="s">
        <v>52</v>
      </c>
      <c r="AC435" s="32" t="s">
        <v>44</v>
      </c>
      <c r="AD435" s="32" t="s">
        <v>428</v>
      </c>
      <c r="AE435" s="32">
        <v>42</v>
      </c>
      <c r="AF435" s="32" t="s">
        <v>429</v>
      </c>
      <c r="AG435" s="32" t="s">
        <v>45</v>
      </c>
      <c r="AH435" s="38" t="s">
        <v>46</v>
      </c>
      <c r="AI435" s="33">
        <v>1</v>
      </c>
      <c r="AJ435" s="35">
        <v>75.709999999999994</v>
      </c>
      <c r="AK435" s="35">
        <v>75.88</v>
      </c>
      <c r="AL435" s="35">
        <v>29.89</v>
      </c>
      <c r="AM435" s="15" t="s">
        <v>2734</v>
      </c>
      <c r="AN435" s="56" t="s">
        <v>2736</v>
      </c>
      <c r="AP435" s="14">
        <f t="shared" si="6"/>
        <v>2.106849315068493</v>
      </c>
    </row>
    <row r="436" spans="1:60" s="12" customFormat="1" x14ac:dyDescent="0.25">
      <c r="A436" s="32">
        <v>2020</v>
      </c>
      <c r="B436" s="32">
        <v>1</v>
      </c>
      <c r="C436" s="36">
        <v>35.47</v>
      </c>
      <c r="D436" s="36">
        <v>64.47</v>
      </c>
      <c r="E436" s="36">
        <v>18.420000000000002</v>
      </c>
      <c r="F436" s="32">
        <v>0</v>
      </c>
      <c r="G436" s="32">
        <v>0</v>
      </c>
      <c r="H436" s="32">
        <v>0</v>
      </c>
      <c r="I436" s="32">
        <v>0</v>
      </c>
      <c r="J436" s="37">
        <v>99.94</v>
      </c>
      <c r="K436" s="32">
        <v>11123881</v>
      </c>
      <c r="L436" s="32" t="s">
        <v>1286</v>
      </c>
      <c r="M436" s="32">
        <v>3832</v>
      </c>
      <c r="N436" s="32">
        <v>34790801</v>
      </c>
      <c r="O436" s="32" t="s">
        <v>48</v>
      </c>
      <c r="P436" s="32" t="s">
        <v>49</v>
      </c>
      <c r="Q436" s="32" t="s">
        <v>40</v>
      </c>
      <c r="R436" s="32" t="s">
        <v>50</v>
      </c>
      <c r="S436" s="54" t="s">
        <v>764</v>
      </c>
      <c r="T436" s="32">
        <v>13286</v>
      </c>
      <c r="U436" s="34">
        <v>45036</v>
      </c>
      <c r="V436" s="34">
        <v>45028</v>
      </c>
      <c r="W436" s="32" t="s">
        <v>71</v>
      </c>
      <c r="X436" s="32" t="s">
        <v>52</v>
      </c>
      <c r="Y436" s="32" t="s">
        <v>53</v>
      </c>
      <c r="Z436" s="34">
        <v>44020</v>
      </c>
      <c r="AA436" s="34">
        <v>44268</v>
      </c>
      <c r="AB436" s="32" t="s">
        <v>52</v>
      </c>
      <c r="AC436" s="32" t="s">
        <v>44</v>
      </c>
      <c r="AD436" s="32" t="s">
        <v>1287</v>
      </c>
      <c r="AE436" s="32">
        <v>42</v>
      </c>
      <c r="AF436" s="32" t="s">
        <v>1288</v>
      </c>
      <c r="AG436" s="32" t="s">
        <v>45</v>
      </c>
      <c r="AH436" s="38" t="s">
        <v>46</v>
      </c>
      <c r="AI436" s="33">
        <v>1</v>
      </c>
      <c r="AJ436" s="35">
        <v>142.5</v>
      </c>
      <c r="AK436" s="35">
        <v>75.88</v>
      </c>
      <c r="AL436" s="35">
        <v>29.89</v>
      </c>
      <c r="AM436" s="15"/>
      <c r="AN436" s="19"/>
      <c r="AP436" s="14">
        <f t="shared" si="6"/>
        <v>2.0821917808219177</v>
      </c>
    </row>
    <row r="437" spans="1:60" s="12" customFormat="1" x14ac:dyDescent="0.25">
      <c r="A437" s="32">
        <v>2021</v>
      </c>
      <c r="B437" s="32">
        <v>0.7</v>
      </c>
      <c r="C437" s="36">
        <v>35.47</v>
      </c>
      <c r="D437" s="36">
        <v>64.47</v>
      </c>
      <c r="E437" s="36">
        <v>18.420000000000002</v>
      </c>
      <c r="F437" s="32">
        <v>0</v>
      </c>
      <c r="G437" s="32">
        <v>0</v>
      </c>
      <c r="H437" s="32">
        <v>0</v>
      </c>
      <c r="I437" s="32">
        <v>0</v>
      </c>
      <c r="J437" s="37">
        <v>99.94</v>
      </c>
      <c r="K437" s="32">
        <v>7649056</v>
      </c>
      <c r="L437" s="32" t="s">
        <v>1706</v>
      </c>
      <c r="M437" s="32">
        <v>290</v>
      </c>
      <c r="N437" s="32" t="s">
        <v>1707</v>
      </c>
      <c r="O437" s="32" t="s">
        <v>48</v>
      </c>
      <c r="P437" s="32" t="s">
        <v>49</v>
      </c>
      <c r="Q437" s="32" t="s">
        <v>40</v>
      </c>
      <c r="R437" s="32" t="s">
        <v>50</v>
      </c>
      <c r="S437" s="54" t="s">
        <v>756</v>
      </c>
      <c r="T437" s="32">
        <v>31796</v>
      </c>
      <c r="U437" s="34">
        <v>45014</v>
      </c>
      <c r="V437" s="34">
        <v>45014</v>
      </c>
      <c r="W437" s="32" t="s">
        <v>71</v>
      </c>
      <c r="X437" s="32" t="s">
        <v>52</v>
      </c>
      <c r="Y437" s="32" t="s">
        <v>53</v>
      </c>
      <c r="Z437" s="34">
        <v>44270</v>
      </c>
      <c r="AA437" s="34">
        <v>44294</v>
      </c>
      <c r="AB437" s="32" t="s">
        <v>52</v>
      </c>
      <c r="AC437" s="32" t="s">
        <v>44</v>
      </c>
      <c r="AD437" s="32" t="s">
        <v>1708</v>
      </c>
      <c r="AE437" s="32">
        <v>42</v>
      </c>
      <c r="AF437" s="32" t="s">
        <v>1709</v>
      </c>
      <c r="AG437" s="32" t="s">
        <v>45</v>
      </c>
      <c r="AH437" s="38" t="s">
        <v>46</v>
      </c>
      <c r="AI437" s="33">
        <v>1</v>
      </c>
      <c r="AJ437" s="35">
        <v>83.69</v>
      </c>
      <c r="AK437" s="35">
        <v>75.88</v>
      </c>
      <c r="AL437" s="35">
        <v>29.89</v>
      </c>
      <c r="AM437" s="15"/>
      <c r="AN437" s="19"/>
      <c r="AP437" s="14">
        <f t="shared" si="6"/>
        <v>1.9726027397260273</v>
      </c>
    </row>
    <row r="438" spans="1:60" s="12" customFormat="1" x14ac:dyDescent="0.25">
      <c r="A438" s="32">
        <v>2021</v>
      </c>
      <c r="B438" s="32">
        <v>0.5</v>
      </c>
      <c r="C438" s="36">
        <v>35.47</v>
      </c>
      <c r="D438" s="36">
        <v>64.47</v>
      </c>
      <c r="E438" s="36">
        <v>18.420000000000002</v>
      </c>
      <c r="F438" s="32">
        <v>0</v>
      </c>
      <c r="G438" s="32">
        <v>0</v>
      </c>
      <c r="H438" s="32">
        <v>0</v>
      </c>
      <c r="I438" s="32">
        <v>0</v>
      </c>
      <c r="J438" s="37">
        <v>99.94</v>
      </c>
      <c r="K438" s="32">
        <v>7403215</v>
      </c>
      <c r="L438" s="32" t="s">
        <v>1596</v>
      </c>
      <c r="M438" s="32">
        <v>4640</v>
      </c>
      <c r="N438" s="32" t="s">
        <v>1597</v>
      </c>
      <c r="O438" s="32" t="s">
        <v>826</v>
      </c>
      <c r="P438" s="32" t="s">
        <v>643</v>
      </c>
      <c r="Q438" s="32" t="s">
        <v>40</v>
      </c>
      <c r="R438" s="32" t="s">
        <v>70</v>
      </c>
      <c r="S438" s="54" t="s">
        <v>756</v>
      </c>
      <c r="T438" s="32">
        <v>23047</v>
      </c>
      <c r="U438" s="34">
        <v>44993</v>
      </c>
      <c r="V438" s="34">
        <v>44988</v>
      </c>
      <c r="W438" s="32" t="s">
        <v>147</v>
      </c>
      <c r="X438" s="32" t="s">
        <v>52</v>
      </c>
      <c r="Y438" s="32" t="s">
        <v>53</v>
      </c>
      <c r="Z438" s="34">
        <v>44245</v>
      </c>
      <c r="AA438" s="34">
        <v>44357</v>
      </c>
      <c r="AB438" s="32" t="s">
        <v>52</v>
      </c>
      <c r="AC438" s="32" t="s">
        <v>44</v>
      </c>
      <c r="AD438" s="32" t="s">
        <v>1598</v>
      </c>
      <c r="AE438" s="32">
        <v>42</v>
      </c>
      <c r="AF438" s="32" t="s">
        <v>1599</v>
      </c>
      <c r="AG438" s="32" t="s">
        <v>45</v>
      </c>
      <c r="AH438" s="38" t="s">
        <v>46</v>
      </c>
      <c r="AI438" s="33">
        <v>1</v>
      </c>
      <c r="AJ438" s="35">
        <v>53.45</v>
      </c>
      <c r="AK438" s="35">
        <v>75.88</v>
      </c>
      <c r="AL438" s="35">
        <v>29.89</v>
      </c>
      <c r="AM438" s="15"/>
      <c r="AN438" s="19"/>
      <c r="AO438"/>
      <c r="AP438" s="14">
        <f t="shared" si="6"/>
        <v>1.7287671232876711</v>
      </c>
      <c r="AQ438"/>
      <c r="AR438"/>
      <c r="AS438"/>
      <c r="AT438"/>
      <c r="AU438"/>
      <c r="AV438"/>
      <c r="AW438"/>
      <c r="AX438"/>
      <c r="AY438"/>
      <c r="AZ438"/>
      <c r="BA438"/>
      <c r="BB438"/>
      <c r="BC438"/>
      <c r="BD438"/>
      <c r="BE438"/>
      <c r="BF438"/>
      <c r="BG438"/>
      <c r="BH438"/>
    </row>
    <row r="439" spans="1:60" s="12" customFormat="1" x14ac:dyDescent="0.25">
      <c r="A439" s="32">
        <v>2022</v>
      </c>
      <c r="B439" s="32">
        <v>1</v>
      </c>
      <c r="C439" s="36">
        <v>35.47</v>
      </c>
      <c r="D439" s="36">
        <v>64.47</v>
      </c>
      <c r="E439" s="36">
        <v>18.420000000000002</v>
      </c>
      <c r="F439" s="32">
        <v>7.85</v>
      </c>
      <c r="G439" s="32">
        <v>0</v>
      </c>
      <c r="H439" s="32">
        <v>0</v>
      </c>
      <c r="I439" s="32">
        <v>0</v>
      </c>
      <c r="J439" s="37">
        <v>99.94</v>
      </c>
      <c r="K439" s="32">
        <v>3031327</v>
      </c>
      <c r="L439" s="32" t="s">
        <v>2710</v>
      </c>
      <c r="M439" s="32">
        <v>1705</v>
      </c>
      <c r="N439" s="32">
        <v>7105703</v>
      </c>
      <c r="O439" s="32" t="s">
        <v>48</v>
      </c>
      <c r="P439" s="32" t="s">
        <v>49</v>
      </c>
      <c r="Q439" s="32" t="s">
        <v>40</v>
      </c>
      <c r="R439" s="32" t="s">
        <v>50</v>
      </c>
      <c r="S439" s="54" t="s">
        <v>756</v>
      </c>
      <c r="T439" s="32">
        <v>17154</v>
      </c>
      <c r="U439" s="34">
        <v>45027</v>
      </c>
      <c r="V439" s="34">
        <v>45021</v>
      </c>
      <c r="W439" s="32" t="s">
        <v>147</v>
      </c>
      <c r="X439" s="32" t="s">
        <v>52</v>
      </c>
      <c r="Y439" s="32" t="s">
        <v>53</v>
      </c>
      <c r="Z439" s="34">
        <v>44397</v>
      </c>
      <c r="AA439" s="34">
        <v>44441</v>
      </c>
      <c r="AB439" s="32" t="s">
        <v>52</v>
      </c>
      <c r="AC439" s="32" t="s">
        <v>44</v>
      </c>
      <c r="AD439" s="32" t="s">
        <v>2711</v>
      </c>
      <c r="AE439" s="32">
        <v>42</v>
      </c>
      <c r="AF439" s="32" t="s">
        <v>2712</v>
      </c>
      <c r="AG439" s="32" t="s">
        <v>45</v>
      </c>
      <c r="AH439" s="38" t="s">
        <v>46</v>
      </c>
      <c r="AI439" s="33">
        <v>1</v>
      </c>
      <c r="AJ439" s="35">
        <v>157</v>
      </c>
      <c r="AK439" s="35">
        <v>75.88</v>
      </c>
      <c r="AL439" s="35">
        <v>29.89</v>
      </c>
      <c r="AM439" s="15"/>
      <c r="AN439" s="18"/>
      <c r="AO439"/>
      <c r="AP439" s="14">
        <f t="shared" si="6"/>
        <v>1.5890410958904109</v>
      </c>
      <c r="AQ439"/>
      <c r="AR439"/>
      <c r="AS439"/>
      <c r="AT439"/>
      <c r="AU439"/>
      <c r="AV439"/>
      <c r="AW439"/>
      <c r="AX439"/>
      <c r="AY439"/>
      <c r="AZ439"/>
      <c r="BA439"/>
      <c r="BB439"/>
      <c r="BC439"/>
      <c r="BD439"/>
      <c r="BE439"/>
      <c r="BF439"/>
      <c r="BG439"/>
      <c r="BH439"/>
    </row>
    <row r="440" spans="1:60" x14ac:dyDescent="0.25">
      <c r="A440" s="32">
        <v>2022</v>
      </c>
      <c r="B440" s="32">
        <v>0.7</v>
      </c>
      <c r="C440" s="36">
        <v>35.47</v>
      </c>
      <c r="D440" s="36">
        <v>64.47</v>
      </c>
      <c r="E440" s="36">
        <v>18.420000000000002</v>
      </c>
      <c r="F440" s="32">
        <v>0</v>
      </c>
      <c r="G440" s="32">
        <v>0</v>
      </c>
      <c r="H440" s="32">
        <v>0</v>
      </c>
      <c r="I440" s="32">
        <v>0</v>
      </c>
      <c r="J440" s="37">
        <v>99.94</v>
      </c>
      <c r="K440" s="32">
        <v>2503073</v>
      </c>
      <c r="L440" s="32" t="s">
        <v>1975</v>
      </c>
      <c r="M440" s="32">
        <v>2797</v>
      </c>
      <c r="N440" s="32" t="s">
        <v>1976</v>
      </c>
      <c r="O440" s="32" t="s">
        <v>826</v>
      </c>
      <c r="P440" s="32" t="s">
        <v>643</v>
      </c>
      <c r="Q440" s="32" t="s">
        <v>40</v>
      </c>
      <c r="R440" s="32" t="s">
        <v>70</v>
      </c>
      <c r="S440" s="54" t="s">
        <v>756</v>
      </c>
      <c r="T440" s="32">
        <v>35987</v>
      </c>
      <c r="U440" s="34">
        <v>44977</v>
      </c>
      <c r="V440" s="34">
        <v>44971</v>
      </c>
      <c r="W440" s="32" t="s">
        <v>179</v>
      </c>
      <c r="X440" s="32" t="s">
        <v>52</v>
      </c>
      <c r="Y440" s="32" t="s">
        <v>53</v>
      </c>
      <c r="Z440" s="34">
        <v>44454</v>
      </c>
      <c r="AA440" s="34">
        <v>44473</v>
      </c>
      <c r="AB440" s="32" t="s">
        <v>52</v>
      </c>
      <c r="AC440" s="32" t="s">
        <v>44</v>
      </c>
      <c r="AD440" s="32" t="s">
        <v>1977</v>
      </c>
      <c r="AE440" s="32">
        <v>42</v>
      </c>
      <c r="AF440" s="32" t="s">
        <v>1978</v>
      </c>
      <c r="AG440" s="32" t="s">
        <v>45</v>
      </c>
      <c r="AH440" s="38" t="s">
        <v>46</v>
      </c>
      <c r="AI440" s="33">
        <v>1</v>
      </c>
      <c r="AJ440" s="35">
        <v>84.77</v>
      </c>
      <c r="AK440" s="35">
        <v>75.88</v>
      </c>
      <c r="AL440" s="35">
        <v>29.89</v>
      </c>
      <c r="AN440" s="19"/>
      <c r="AO440" s="12"/>
      <c r="AP440" s="14">
        <f t="shared" si="6"/>
        <v>1.3643835616438356</v>
      </c>
      <c r="AQ440" s="12"/>
      <c r="AR440" s="12"/>
      <c r="AS440" s="12"/>
      <c r="AT440" s="12"/>
      <c r="AU440" s="12"/>
      <c r="AV440" s="12"/>
      <c r="AW440" s="12"/>
      <c r="AX440" s="12"/>
      <c r="AY440" s="12"/>
      <c r="AZ440" s="12"/>
      <c r="BA440" s="12"/>
      <c r="BB440" s="12"/>
      <c r="BC440" s="12"/>
      <c r="BD440" s="12"/>
      <c r="BE440" s="12"/>
      <c r="BF440" s="12"/>
      <c r="BG440" s="12"/>
      <c r="BH440" s="12"/>
    </row>
    <row r="441" spans="1:60" x14ac:dyDescent="0.25">
      <c r="A441" s="32">
        <v>2021</v>
      </c>
      <c r="B441" s="32">
        <v>0.5</v>
      </c>
      <c r="C441" s="36">
        <v>35.47</v>
      </c>
      <c r="D441" s="36">
        <v>64.47</v>
      </c>
      <c r="E441" s="36">
        <v>18.420000000000002</v>
      </c>
      <c r="F441" s="32">
        <v>0</v>
      </c>
      <c r="G441" s="32">
        <v>0</v>
      </c>
      <c r="H441" s="32">
        <v>0</v>
      </c>
      <c r="I441" s="32">
        <v>0</v>
      </c>
      <c r="J441" s="37">
        <v>99.94</v>
      </c>
      <c r="K441" s="32">
        <v>7252497</v>
      </c>
      <c r="L441" s="32" t="s">
        <v>350</v>
      </c>
      <c r="M441" s="32">
        <v>8163</v>
      </c>
      <c r="N441" s="32" t="s">
        <v>351</v>
      </c>
      <c r="O441" s="32" t="s">
        <v>212</v>
      </c>
      <c r="P441" s="32" t="s">
        <v>213</v>
      </c>
      <c r="Q441" s="32" t="s">
        <v>40</v>
      </c>
      <c r="R441" s="32" t="s">
        <v>214</v>
      </c>
      <c r="S441" s="54" t="s">
        <v>95</v>
      </c>
      <c r="T441" s="32">
        <v>18142</v>
      </c>
      <c r="U441" s="34">
        <v>44980</v>
      </c>
      <c r="V441" s="34">
        <v>44977</v>
      </c>
      <c r="W441" s="32" t="s">
        <v>71</v>
      </c>
      <c r="X441" s="32" t="s">
        <v>52</v>
      </c>
      <c r="Y441" s="32" t="s">
        <v>53</v>
      </c>
      <c r="Z441" s="34">
        <v>44480</v>
      </c>
      <c r="AA441" s="34">
        <v>44498</v>
      </c>
      <c r="AB441" s="32" t="s">
        <v>52</v>
      </c>
      <c r="AC441" s="32" t="s">
        <v>44</v>
      </c>
      <c r="AD441" s="32" t="s">
        <v>352</v>
      </c>
      <c r="AE441" s="32">
        <v>42</v>
      </c>
      <c r="AF441" s="32" t="s">
        <v>353</v>
      </c>
      <c r="AG441" s="32" t="s">
        <v>45</v>
      </c>
      <c r="AH441" s="38" t="s">
        <v>46</v>
      </c>
      <c r="AI441" s="33">
        <v>1</v>
      </c>
      <c r="AJ441" s="35">
        <v>65</v>
      </c>
      <c r="AK441" s="35">
        <v>75.88</v>
      </c>
      <c r="AL441" s="35">
        <v>29.89</v>
      </c>
      <c r="AM441" s="15" t="s">
        <v>2734</v>
      </c>
      <c r="AN441" s="56" t="s">
        <v>2736</v>
      </c>
      <c r="AP441" s="14">
        <f t="shared" si="6"/>
        <v>1.3123287671232877</v>
      </c>
    </row>
    <row r="442" spans="1:60" s="12" customFormat="1" x14ac:dyDescent="0.25">
      <c r="A442" s="32">
        <v>2022</v>
      </c>
      <c r="B442" s="32">
        <v>0.5</v>
      </c>
      <c r="C442" s="36">
        <v>35.47</v>
      </c>
      <c r="D442" s="36">
        <v>64.47</v>
      </c>
      <c r="E442" s="36">
        <v>18.420000000000002</v>
      </c>
      <c r="F442" s="32">
        <v>0</v>
      </c>
      <c r="G442" s="32">
        <v>0</v>
      </c>
      <c r="H442" s="32">
        <v>0</v>
      </c>
      <c r="I442" s="32">
        <v>0</v>
      </c>
      <c r="J442" s="37">
        <v>99.94</v>
      </c>
      <c r="K442" s="32">
        <v>2349905</v>
      </c>
      <c r="L442" s="32" t="s">
        <v>2557</v>
      </c>
      <c r="M442" s="32">
        <v>7495</v>
      </c>
      <c r="N442" s="32" t="s">
        <v>2558</v>
      </c>
      <c r="O442" s="32" t="s">
        <v>48</v>
      </c>
      <c r="P442" s="32" t="s">
        <v>49</v>
      </c>
      <c r="Q442" s="32" t="s">
        <v>40</v>
      </c>
      <c r="R442" s="32" t="s">
        <v>50</v>
      </c>
      <c r="S442" s="54" t="s">
        <v>756</v>
      </c>
      <c r="T442" s="32">
        <v>10708</v>
      </c>
      <c r="U442" s="34">
        <v>44960</v>
      </c>
      <c r="V442" s="34">
        <v>44956</v>
      </c>
      <c r="W442" s="32" t="s">
        <v>102</v>
      </c>
      <c r="X442" s="32" t="s">
        <v>52</v>
      </c>
      <c r="Y442" s="32" t="s">
        <v>53</v>
      </c>
      <c r="Z442" s="34">
        <v>44487</v>
      </c>
      <c r="AA442" s="34">
        <v>44487</v>
      </c>
      <c r="AB442" s="32" t="s">
        <v>52</v>
      </c>
      <c r="AC442" s="32" t="s">
        <v>68</v>
      </c>
      <c r="AD442" s="32" t="s">
        <v>2559</v>
      </c>
      <c r="AE442" s="32">
        <v>34</v>
      </c>
      <c r="AF442" s="32" t="s">
        <v>2560</v>
      </c>
      <c r="AG442" s="32" t="s">
        <v>45</v>
      </c>
      <c r="AH442" s="38" t="s">
        <v>46</v>
      </c>
      <c r="AI442" s="33">
        <v>1</v>
      </c>
      <c r="AJ442" s="35">
        <v>53.94</v>
      </c>
      <c r="AK442" s="35">
        <v>75.88</v>
      </c>
      <c r="AL442" s="35">
        <v>29.89</v>
      </c>
      <c r="AM442" s="15"/>
      <c r="AN442" s="19"/>
      <c r="AO442"/>
      <c r="AP442" s="14">
        <f t="shared" si="6"/>
        <v>1.284931506849315</v>
      </c>
      <c r="AQ442"/>
      <c r="AR442"/>
      <c r="AS442"/>
      <c r="AT442"/>
      <c r="AU442"/>
      <c r="AV442"/>
      <c r="AW442"/>
      <c r="AX442"/>
      <c r="AY442"/>
      <c r="AZ442"/>
      <c r="BA442"/>
      <c r="BB442"/>
      <c r="BC442"/>
      <c r="BD442"/>
      <c r="BE442"/>
      <c r="BF442"/>
      <c r="BG442"/>
      <c r="BH442"/>
    </row>
    <row r="443" spans="1:60" x14ac:dyDescent="0.25">
      <c r="A443" s="32">
        <v>2022</v>
      </c>
      <c r="B443" s="32">
        <v>0.7</v>
      </c>
      <c r="C443" s="36">
        <v>35.47</v>
      </c>
      <c r="D443" s="36">
        <v>64.47</v>
      </c>
      <c r="E443" s="36">
        <v>18.420000000000002</v>
      </c>
      <c r="F443" s="32">
        <v>5.48</v>
      </c>
      <c r="G443" s="32">
        <v>0</v>
      </c>
      <c r="H443" s="32">
        <v>0</v>
      </c>
      <c r="I443" s="32">
        <v>0</v>
      </c>
      <c r="J443" s="37">
        <v>99.94</v>
      </c>
      <c r="K443" s="32">
        <v>2585367</v>
      </c>
      <c r="L443" s="32" t="s">
        <v>2415</v>
      </c>
      <c r="M443" s="32">
        <v>5048</v>
      </c>
      <c r="N443" s="32">
        <v>10703801</v>
      </c>
      <c r="O443" s="32" t="s">
        <v>48</v>
      </c>
      <c r="P443" s="32" t="s">
        <v>49</v>
      </c>
      <c r="Q443" s="32" t="s">
        <v>40</v>
      </c>
      <c r="R443" s="32" t="s">
        <v>50</v>
      </c>
      <c r="S443" s="54" t="s">
        <v>756</v>
      </c>
      <c r="T443" s="32">
        <v>12081</v>
      </c>
      <c r="U443" s="34">
        <v>44984</v>
      </c>
      <c r="V443" s="34">
        <v>44980</v>
      </c>
      <c r="W443" s="32" t="s">
        <v>147</v>
      </c>
      <c r="X443" s="32" t="s">
        <v>52</v>
      </c>
      <c r="Y443" s="32" t="s">
        <v>53</v>
      </c>
      <c r="Z443" s="34">
        <v>44491</v>
      </c>
      <c r="AA443" s="34">
        <v>44516</v>
      </c>
      <c r="AB443" s="32" t="s">
        <v>67</v>
      </c>
      <c r="AC443" s="32" t="s">
        <v>44</v>
      </c>
      <c r="AD443" s="32" t="s">
        <v>2416</v>
      </c>
      <c r="AE443" s="32">
        <v>42</v>
      </c>
      <c r="AF443" s="32" t="s">
        <v>2417</v>
      </c>
      <c r="AG443" s="32" t="s">
        <v>45</v>
      </c>
      <c r="AH443" s="38" t="s">
        <v>46</v>
      </c>
      <c r="AI443" s="33">
        <v>1</v>
      </c>
      <c r="AJ443" s="35">
        <v>76.69</v>
      </c>
      <c r="AK443" s="35">
        <v>75.88</v>
      </c>
      <c r="AL443" s="35">
        <v>29.89</v>
      </c>
      <c r="AN443" s="19"/>
      <c r="AO443" s="12"/>
      <c r="AP443" s="14">
        <f t="shared" si="6"/>
        <v>1.2712328767123289</v>
      </c>
      <c r="AQ443" s="12"/>
      <c r="AR443" s="12"/>
      <c r="AS443" s="12"/>
      <c r="AT443" s="12"/>
      <c r="AU443" s="12"/>
      <c r="AV443" s="12"/>
      <c r="AW443" s="12"/>
      <c r="AX443" s="12"/>
      <c r="AY443" s="12"/>
      <c r="AZ443" s="12"/>
      <c r="BA443" s="12"/>
      <c r="BB443" s="12"/>
      <c r="BC443" s="12"/>
      <c r="BD443" s="12"/>
      <c r="BE443" s="12"/>
      <c r="BF443" s="12"/>
      <c r="BG443" s="12"/>
      <c r="BH443" s="12"/>
    </row>
    <row r="444" spans="1:60" x14ac:dyDescent="0.25">
      <c r="A444" s="32">
        <v>2021</v>
      </c>
      <c r="B444" s="32">
        <v>0.4</v>
      </c>
      <c r="C444" s="36">
        <v>35.47</v>
      </c>
      <c r="D444" s="36">
        <v>64.47</v>
      </c>
      <c r="E444" s="36">
        <v>18.420000000000002</v>
      </c>
      <c r="F444" s="32">
        <v>0</v>
      </c>
      <c r="G444" s="32">
        <v>0</v>
      </c>
      <c r="H444" s="32">
        <v>0</v>
      </c>
      <c r="I444" s="32">
        <v>0</v>
      </c>
      <c r="J444" s="37">
        <v>99.94</v>
      </c>
      <c r="K444" s="32">
        <v>7940069</v>
      </c>
      <c r="L444" s="32" t="s">
        <v>1831</v>
      </c>
      <c r="M444" s="32">
        <v>8163</v>
      </c>
      <c r="N444" s="32" t="s">
        <v>1832</v>
      </c>
      <c r="O444" s="32" t="s">
        <v>107</v>
      </c>
      <c r="P444" s="32" t="s">
        <v>39</v>
      </c>
      <c r="Q444" s="32" t="s">
        <v>40</v>
      </c>
      <c r="R444" s="32" t="s">
        <v>105</v>
      </c>
      <c r="S444" s="54" t="s">
        <v>750</v>
      </c>
      <c r="T444" s="32">
        <v>9532</v>
      </c>
      <c r="U444" s="34">
        <v>45042</v>
      </c>
      <c r="V444" s="34">
        <v>45040</v>
      </c>
      <c r="W444" s="32" t="s">
        <v>71</v>
      </c>
      <c r="X444" s="32" t="s">
        <v>52</v>
      </c>
      <c r="Y444" s="32" t="s">
        <v>53</v>
      </c>
      <c r="Z444" s="34">
        <v>44545</v>
      </c>
      <c r="AA444" s="34">
        <v>44628</v>
      </c>
      <c r="AB444" s="32" t="s">
        <v>52</v>
      </c>
      <c r="AC444" s="32" t="s">
        <v>44</v>
      </c>
      <c r="AD444" s="32" t="s">
        <v>1833</v>
      </c>
      <c r="AE444" s="32">
        <v>42</v>
      </c>
      <c r="AF444" s="32" t="s">
        <v>1834</v>
      </c>
      <c r="AG444" s="32" t="s">
        <v>45</v>
      </c>
      <c r="AH444" s="38" t="s">
        <v>46</v>
      </c>
      <c r="AI444" s="33">
        <v>1</v>
      </c>
      <c r="AJ444" s="35">
        <v>52</v>
      </c>
      <c r="AK444" s="35">
        <v>75.88</v>
      </c>
      <c r="AL444" s="35">
        <v>29.89</v>
      </c>
      <c r="AN444" s="19"/>
      <c r="AP444" s="14">
        <f t="shared" si="6"/>
        <v>1.1287671232876713</v>
      </c>
    </row>
    <row r="445" spans="1:60" x14ac:dyDescent="0.25">
      <c r="A445" s="32">
        <v>2022</v>
      </c>
      <c r="B445" s="32">
        <v>1</v>
      </c>
      <c r="C445" s="36">
        <v>35.47</v>
      </c>
      <c r="D445" s="36">
        <v>64.47</v>
      </c>
      <c r="E445" s="36">
        <v>18.420000000000002</v>
      </c>
      <c r="F445" s="32">
        <v>6.77</v>
      </c>
      <c r="G445" s="32">
        <v>0</v>
      </c>
      <c r="H445" s="32">
        <v>0</v>
      </c>
      <c r="I445" s="32">
        <v>0</v>
      </c>
      <c r="J445" s="37">
        <v>99.94</v>
      </c>
      <c r="K445" s="32">
        <v>2548441</v>
      </c>
      <c r="L445" s="32" t="s">
        <v>2101</v>
      </c>
      <c r="M445" s="32">
        <v>1521</v>
      </c>
      <c r="N445" s="32" t="s">
        <v>2102</v>
      </c>
      <c r="O445" s="32" t="s">
        <v>48</v>
      </c>
      <c r="P445" s="32" t="s">
        <v>49</v>
      </c>
      <c r="Q445" s="32" t="s">
        <v>40</v>
      </c>
      <c r="R445" s="32" t="s">
        <v>50</v>
      </c>
      <c r="S445" s="54" t="s">
        <v>756</v>
      </c>
      <c r="T445" s="32">
        <v>8801</v>
      </c>
      <c r="U445" s="34">
        <v>44980</v>
      </c>
      <c r="V445" s="34">
        <v>44957</v>
      </c>
      <c r="W445" s="32" t="s">
        <v>147</v>
      </c>
      <c r="X445" s="32" t="s">
        <v>52</v>
      </c>
      <c r="Y445" s="32" t="s">
        <v>53</v>
      </c>
      <c r="Z445" s="34">
        <v>44611</v>
      </c>
      <c r="AA445" s="34">
        <v>44631</v>
      </c>
      <c r="AB445" s="32" t="s">
        <v>52</v>
      </c>
      <c r="AC445" s="32" t="s">
        <v>44</v>
      </c>
      <c r="AD445" s="32" t="s">
        <v>2103</v>
      </c>
      <c r="AE445" s="32">
        <v>42</v>
      </c>
      <c r="AF445" s="32" t="s">
        <v>2104</v>
      </c>
      <c r="AG445" s="32" t="s">
        <v>45</v>
      </c>
      <c r="AH445" s="38">
        <v>1</v>
      </c>
      <c r="AI445" s="33">
        <v>1</v>
      </c>
      <c r="AJ445" s="35">
        <v>135.44</v>
      </c>
      <c r="AK445" s="35">
        <v>75.88</v>
      </c>
      <c r="AL445" s="35">
        <v>29.89</v>
      </c>
      <c r="AN445" s="19"/>
      <c r="AP445" s="14">
        <f t="shared" si="6"/>
        <v>0.89315068493150684</v>
      </c>
    </row>
    <row r="446" spans="1:60" s="12" customFormat="1" x14ac:dyDescent="0.25">
      <c r="A446" s="32">
        <v>2022</v>
      </c>
      <c r="B446" s="32">
        <v>0.6</v>
      </c>
      <c r="C446" s="36">
        <v>35.47</v>
      </c>
      <c r="D446" s="36">
        <v>64.47</v>
      </c>
      <c r="E446" s="36">
        <v>18.420000000000002</v>
      </c>
      <c r="F446" s="32">
        <v>0</v>
      </c>
      <c r="G446" s="32">
        <v>0</v>
      </c>
      <c r="H446" s="32">
        <v>0</v>
      </c>
      <c r="I446" s="32">
        <v>0</v>
      </c>
      <c r="J446" s="37">
        <v>99.94</v>
      </c>
      <c r="K446" s="32">
        <v>2582735</v>
      </c>
      <c r="L446" s="32" t="s">
        <v>510</v>
      </c>
      <c r="M446" s="32">
        <v>1563</v>
      </c>
      <c r="N446" s="32" t="s">
        <v>511</v>
      </c>
      <c r="O446" s="32" t="s">
        <v>107</v>
      </c>
      <c r="P446" s="32" t="s">
        <v>39</v>
      </c>
      <c r="Q446" s="32" t="s">
        <v>40</v>
      </c>
      <c r="R446" s="32" t="s">
        <v>105</v>
      </c>
      <c r="S446" s="54" t="s">
        <v>196</v>
      </c>
      <c r="T446" s="32">
        <v>2216</v>
      </c>
      <c r="U446" s="34">
        <v>44984</v>
      </c>
      <c r="V446" s="34">
        <v>44975</v>
      </c>
      <c r="W446" s="32" t="s">
        <v>147</v>
      </c>
      <c r="X446" s="32" t="s">
        <v>52</v>
      </c>
      <c r="Y446" s="32" t="s">
        <v>53</v>
      </c>
      <c r="Z446" s="34">
        <v>44733</v>
      </c>
      <c r="AA446" s="34">
        <v>44754</v>
      </c>
      <c r="AB446" s="32" t="s">
        <v>52</v>
      </c>
      <c r="AC446" s="32" t="s">
        <v>44</v>
      </c>
      <c r="AD446" s="32" t="s">
        <v>512</v>
      </c>
      <c r="AE446" s="32">
        <v>42</v>
      </c>
      <c r="AF446" s="32" t="s">
        <v>513</v>
      </c>
      <c r="AG446" s="32" t="s">
        <v>45</v>
      </c>
      <c r="AH446" s="38">
        <v>1</v>
      </c>
      <c r="AI446" s="33">
        <v>1</v>
      </c>
      <c r="AJ446" s="35">
        <v>83.61</v>
      </c>
      <c r="AK446" s="35">
        <v>75.88</v>
      </c>
      <c r="AL446" s="35">
        <v>29.89</v>
      </c>
      <c r="AM446" s="15" t="s">
        <v>2734</v>
      </c>
      <c r="AN446" s="56" t="s">
        <v>2736</v>
      </c>
      <c r="AO446"/>
      <c r="AP446" s="14">
        <f t="shared" si="6"/>
        <v>0.60547945205479448</v>
      </c>
      <c r="AQ446"/>
      <c r="AR446"/>
      <c r="AS446"/>
      <c r="AT446"/>
      <c r="AU446"/>
      <c r="AV446"/>
      <c r="AW446"/>
      <c r="AX446"/>
      <c r="AY446"/>
      <c r="AZ446"/>
      <c r="BA446"/>
      <c r="BB446"/>
      <c r="BC446"/>
      <c r="BD446"/>
      <c r="BE446"/>
      <c r="BF446"/>
      <c r="BG446"/>
      <c r="BH446"/>
    </row>
    <row r="447" spans="1:60" s="12" customFormat="1" x14ac:dyDescent="0.25">
      <c r="A447" s="32">
        <v>2022</v>
      </c>
      <c r="B447" s="32">
        <v>0.5</v>
      </c>
      <c r="C447" s="36">
        <v>35.47</v>
      </c>
      <c r="D447" s="36">
        <v>64.47</v>
      </c>
      <c r="E447" s="36">
        <v>18.420000000000002</v>
      </c>
      <c r="F447" s="32">
        <v>0</v>
      </c>
      <c r="G447" s="32">
        <v>0</v>
      </c>
      <c r="H447" s="32">
        <v>0</v>
      </c>
      <c r="I447" s="32">
        <v>0</v>
      </c>
      <c r="J447" s="37">
        <v>99.94</v>
      </c>
      <c r="K447" s="32">
        <v>3152873</v>
      </c>
      <c r="L447" s="32" t="s">
        <v>2354</v>
      </c>
      <c r="M447" s="32">
        <v>4834</v>
      </c>
      <c r="N447" s="32">
        <v>23519305</v>
      </c>
      <c r="O447" s="32" t="s">
        <v>48</v>
      </c>
      <c r="P447" s="32" t="s">
        <v>49</v>
      </c>
      <c r="Q447" s="32" t="s">
        <v>40</v>
      </c>
      <c r="R447" s="32" t="s">
        <v>50</v>
      </c>
      <c r="S447" s="54" t="s">
        <v>756</v>
      </c>
      <c r="T447" s="32">
        <v>5990</v>
      </c>
      <c r="U447" s="34">
        <v>45040</v>
      </c>
      <c r="V447" s="34">
        <v>45040</v>
      </c>
      <c r="W447" s="32" t="s">
        <v>71</v>
      </c>
      <c r="X447" s="32" t="s">
        <v>52</v>
      </c>
      <c r="Y447" s="32" t="s">
        <v>53</v>
      </c>
      <c r="Z447" s="34">
        <v>44815</v>
      </c>
      <c r="AA447" s="34">
        <v>44926</v>
      </c>
      <c r="AB447" s="32" t="s">
        <v>52</v>
      </c>
      <c r="AC447" s="32" t="s">
        <v>44</v>
      </c>
      <c r="AD447" s="32" t="s">
        <v>2355</v>
      </c>
      <c r="AE447" s="32" t="s">
        <v>77</v>
      </c>
      <c r="AF447" s="32" t="s">
        <v>2356</v>
      </c>
      <c r="AG447" s="32" t="s">
        <v>45</v>
      </c>
      <c r="AH447" s="38">
        <v>1</v>
      </c>
      <c r="AI447" s="33">
        <v>1</v>
      </c>
      <c r="AJ447" s="35">
        <v>64.78</v>
      </c>
      <c r="AK447" s="35">
        <v>75.88</v>
      </c>
      <c r="AL447" s="35">
        <v>29.89</v>
      </c>
      <c r="AM447" s="15"/>
      <c r="AN447" s="19"/>
      <c r="AP447" s="14">
        <f t="shared" si="6"/>
        <v>0.31232876712328766</v>
      </c>
    </row>
    <row r="448" spans="1:60" x14ac:dyDescent="0.25">
      <c r="A448" s="32">
        <v>2022</v>
      </c>
      <c r="B448" s="32">
        <v>1.1000000000000001</v>
      </c>
      <c r="C448" s="36">
        <v>35.47</v>
      </c>
      <c r="D448" s="36">
        <v>64.47</v>
      </c>
      <c r="E448" s="36">
        <v>18.420000000000002</v>
      </c>
      <c r="F448" s="32">
        <v>0</v>
      </c>
      <c r="G448" s="32">
        <v>0</v>
      </c>
      <c r="H448" s="32">
        <v>0</v>
      </c>
      <c r="I448" s="32">
        <v>0</v>
      </c>
      <c r="J448" s="37">
        <v>99.94</v>
      </c>
      <c r="K448" s="32">
        <v>2350020</v>
      </c>
      <c r="L448" s="32" t="s">
        <v>631</v>
      </c>
      <c r="M448" s="32">
        <v>7860</v>
      </c>
      <c r="N448" s="32" t="s">
        <v>632</v>
      </c>
      <c r="O448" s="32" t="s">
        <v>212</v>
      </c>
      <c r="P448" s="32" t="s">
        <v>213</v>
      </c>
      <c r="Q448" s="32" t="s">
        <v>40</v>
      </c>
      <c r="R448" s="32" t="s">
        <v>214</v>
      </c>
      <c r="S448" s="54" t="s">
        <v>95</v>
      </c>
      <c r="T448" s="32">
        <v>7750</v>
      </c>
      <c r="U448" s="34">
        <v>44960</v>
      </c>
      <c r="V448" s="34">
        <v>44959</v>
      </c>
      <c r="W448" s="32" t="s">
        <v>148</v>
      </c>
      <c r="X448" s="32" t="s">
        <v>52</v>
      </c>
      <c r="Y448" s="32" t="s">
        <v>53</v>
      </c>
      <c r="Z448" s="34">
        <v>44798</v>
      </c>
      <c r="AA448" s="34">
        <v>44840</v>
      </c>
      <c r="AB448" s="32" t="s">
        <v>52</v>
      </c>
      <c r="AC448" s="32" t="s">
        <v>44</v>
      </c>
      <c r="AD448" s="32" t="s">
        <v>633</v>
      </c>
      <c r="AE448" s="32">
        <v>42</v>
      </c>
      <c r="AF448" s="32" t="s">
        <v>634</v>
      </c>
      <c r="AG448" s="32" t="s">
        <v>45</v>
      </c>
      <c r="AH448" s="38">
        <v>1</v>
      </c>
      <c r="AI448" s="33">
        <v>1</v>
      </c>
      <c r="AJ448" s="35">
        <v>132.41999999999999</v>
      </c>
      <c r="AK448" s="35">
        <v>75.84</v>
      </c>
      <c r="AL448" s="35">
        <v>29.85</v>
      </c>
      <c r="AM448" s="15" t="s">
        <v>2734</v>
      </c>
      <c r="AN448" s="56" t="s">
        <v>2736</v>
      </c>
      <c r="AP448" s="14">
        <f t="shared" si="6"/>
        <v>0.32602739726027397</v>
      </c>
    </row>
    <row r="449" spans="1:60" x14ac:dyDescent="0.25">
      <c r="A449" s="32">
        <v>2021</v>
      </c>
      <c r="B449" s="32">
        <v>1</v>
      </c>
      <c r="C449" s="36">
        <v>35.47</v>
      </c>
      <c r="D449" s="36">
        <v>64.47</v>
      </c>
      <c r="E449" s="36">
        <v>18.420000000000002</v>
      </c>
      <c r="F449" s="32">
        <v>0</v>
      </c>
      <c r="G449" s="32">
        <v>0</v>
      </c>
      <c r="H449" s="32">
        <v>0</v>
      </c>
      <c r="I449" s="32">
        <v>0</v>
      </c>
      <c r="J449" s="37">
        <v>99.94</v>
      </c>
      <c r="K449" s="32">
        <v>7518562</v>
      </c>
      <c r="L449" s="32" t="s">
        <v>325</v>
      </c>
      <c r="M449" s="32">
        <v>2917</v>
      </c>
      <c r="N449" s="32">
        <v>83871303</v>
      </c>
      <c r="O449" s="32" t="s">
        <v>107</v>
      </c>
      <c r="P449" s="32" t="s">
        <v>39</v>
      </c>
      <c r="Q449" s="32" t="s">
        <v>40</v>
      </c>
      <c r="R449" s="32" t="s">
        <v>105</v>
      </c>
      <c r="S449" s="54" t="s">
        <v>193</v>
      </c>
      <c r="T449" s="32">
        <v>19304</v>
      </c>
      <c r="U449" s="34">
        <v>45002</v>
      </c>
      <c r="V449" s="34">
        <v>44994</v>
      </c>
      <c r="W449" s="32" t="s">
        <v>62</v>
      </c>
      <c r="X449" s="32" t="s">
        <v>52</v>
      </c>
      <c r="Y449" s="32" t="s">
        <v>53</v>
      </c>
      <c r="Z449" s="34">
        <v>44340</v>
      </c>
      <c r="AA449" s="34">
        <v>44378</v>
      </c>
      <c r="AB449" s="32" t="s">
        <v>52</v>
      </c>
      <c r="AC449" s="32" t="s">
        <v>44</v>
      </c>
      <c r="AD449" s="32" t="s">
        <v>326</v>
      </c>
      <c r="AE449" s="32">
        <v>28</v>
      </c>
      <c r="AF449" s="32" t="s">
        <v>327</v>
      </c>
      <c r="AG449" s="32" t="s">
        <v>45</v>
      </c>
      <c r="AH449" s="38" t="s">
        <v>46</v>
      </c>
      <c r="AI449" s="33">
        <v>1</v>
      </c>
      <c r="AJ449" s="35">
        <v>138.72</v>
      </c>
      <c r="AK449" s="35">
        <v>75.75</v>
      </c>
      <c r="AL449" s="35">
        <v>29.76</v>
      </c>
      <c r="AM449" s="15" t="s">
        <v>2734</v>
      </c>
      <c r="AN449" s="56" t="s">
        <v>2736</v>
      </c>
      <c r="AP449" s="14">
        <f t="shared" si="6"/>
        <v>1.6876712328767123</v>
      </c>
    </row>
    <row r="450" spans="1:60" x14ac:dyDescent="0.25">
      <c r="A450" s="32">
        <v>2021</v>
      </c>
      <c r="B450" s="32">
        <v>0.5</v>
      </c>
      <c r="C450" s="36">
        <v>35.47</v>
      </c>
      <c r="D450" s="36">
        <v>64.47</v>
      </c>
      <c r="E450" s="36">
        <v>18.420000000000002</v>
      </c>
      <c r="F450" s="32">
        <v>0</v>
      </c>
      <c r="G450" s="32">
        <v>0</v>
      </c>
      <c r="H450" s="32">
        <v>0</v>
      </c>
      <c r="I450" s="32">
        <v>0</v>
      </c>
      <c r="J450" s="37">
        <v>99.94</v>
      </c>
      <c r="K450" s="32">
        <v>7394186</v>
      </c>
      <c r="L450" s="32" t="s">
        <v>1885</v>
      </c>
      <c r="M450" s="32">
        <v>20313</v>
      </c>
      <c r="N450" s="32" t="s">
        <v>1886</v>
      </c>
      <c r="O450" s="32" t="s">
        <v>48</v>
      </c>
      <c r="P450" s="32" t="s">
        <v>49</v>
      </c>
      <c r="Q450" s="32" t="s">
        <v>40</v>
      </c>
      <c r="R450" s="32" t="s">
        <v>50</v>
      </c>
      <c r="S450" s="54" t="s">
        <v>756</v>
      </c>
      <c r="T450" s="32">
        <v>21343</v>
      </c>
      <c r="U450" s="34">
        <v>44992</v>
      </c>
      <c r="V450" s="34">
        <v>44970</v>
      </c>
      <c r="W450" s="32" t="s">
        <v>85</v>
      </c>
      <c r="X450" s="32" t="s">
        <v>52</v>
      </c>
      <c r="Y450" s="32" t="s">
        <v>53</v>
      </c>
      <c r="Z450" s="34">
        <v>44263</v>
      </c>
      <c r="AA450" s="34">
        <v>44309</v>
      </c>
      <c r="AB450" s="32" t="s">
        <v>52</v>
      </c>
      <c r="AC450" s="32" t="s">
        <v>44</v>
      </c>
      <c r="AD450" s="32" t="s">
        <v>1887</v>
      </c>
      <c r="AE450" s="32">
        <v>24</v>
      </c>
      <c r="AF450" s="32" t="s">
        <v>1888</v>
      </c>
      <c r="AG450" s="32" t="s">
        <v>45</v>
      </c>
      <c r="AH450" s="38" t="s">
        <v>46</v>
      </c>
      <c r="AI450" s="33">
        <v>1</v>
      </c>
      <c r="AJ450" s="35">
        <v>64.349999999999994</v>
      </c>
      <c r="AK450" s="35">
        <v>75.7</v>
      </c>
      <c r="AL450" s="35">
        <v>29.71</v>
      </c>
      <c r="AP450" s="14">
        <f t="shared" ref="AP450:AP513" si="7">SUM(V450-AA450)/365</f>
        <v>1.810958904109589</v>
      </c>
    </row>
    <row r="451" spans="1:60" s="12" customFormat="1" x14ac:dyDescent="0.25">
      <c r="A451" s="32">
        <v>2022</v>
      </c>
      <c r="B451" s="32">
        <v>0.8</v>
      </c>
      <c r="C451" s="36">
        <v>35.47</v>
      </c>
      <c r="D451" s="36">
        <v>64.47</v>
      </c>
      <c r="E451" s="36">
        <v>18.420000000000002</v>
      </c>
      <c r="F451" s="32">
        <v>0</v>
      </c>
      <c r="G451" s="32">
        <v>0</v>
      </c>
      <c r="H451" s="32">
        <v>0</v>
      </c>
      <c r="I451" s="32">
        <v>0</v>
      </c>
      <c r="J451" s="37">
        <v>99.94</v>
      </c>
      <c r="K451" s="32">
        <v>2453081</v>
      </c>
      <c r="L451" s="32" t="s">
        <v>708</v>
      </c>
      <c r="M451" s="32">
        <v>6827</v>
      </c>
      <c r="N451" s="32">
        <v>15612102</v>
      </c>
      <c r="O451" s="32" t="s">
        <v>212</v>
      </c>
      <c r="P451" s="32" t="s">
        <v>213</v>
      </c>
      <c r="Q451" s="32" t="s">
        <v>40</v>
      </c>
      <c r="R451" s="32" t="s">
        <v>214</v>
      </c>
      <c r="S451" s="54" t="s">
        <v>95</v>
      </c>
      <c r="T451" s="32">
        <v>10329</v>
      </c>
      <c r="U451" s="34">
        <v>44971</v>
      </c>
      <c r="V451" s="34">
        <v>44971</v>
      </c>
      <c r="W451" s="32" t="s">
        <v>85</v>
      </c>
      <c r="X451" s="32" t="s">
        <v>52</v>
      </c>
      <c r="Y451" s="32" t="s">
        <v>53</v>
      </c>
      <c r="Z451" s="34">
        <v>44650</v>
      </c>
      <c r="AA451" s="34">
        <v>44672</v>
      </c>
      <c r="AB451" s="32" t="s">
        <v>52</v>
      </c>
      <c r="AC451" s="32" t="s">
        <v>44</v>
      </c>
      <c r="AD451" s="32" t="s">
        <v>709</v>
      </c>
      <c r="AE451" s="32">
        <v>40</v>
      </c>
      <c r="AF451" s="32" t="s">
        <v>710</v>
      </c>
      <c r="AG451" s="32" t="s">
        <v>45</v>
      </c>
      <c r="AH451" s="38">
        <v>1</v>
      </c>
      <c r="AI451" s="33">
        <v>1</v>
      </c>
      <c r="AJ451" s="35">
        <v>99.2</v>
      </c>
      <c r="AK451" s="35">
        <v>75.7</v>
      </c>
      <c r="AL451" s="35">
        <v>29.71</v>
      </c>
      <c r="AM451" s="15" t="s">
        <v>2734</v>
      </c>
      <c r="AN451" s="56" t="s">
        <v>2736</v>
      </c>
      <c r="AO451"/>
      <c r="AP451" s="14">
        <f t="shared" si="7"/>
        <v>0.81917808219178079</v>
      </c>
      <c r="AQ451"/>
      <c r="AR451"/>
      <c r="AS451"/>
      <c r="AT451"/>
      <c r="AU451"/>
      <c r="AV451"/>
      <c r="AW451"/>
      <c r="AX451"/>
      <c r="AY451"/>
      <c r="AZ451"/>
      <c r="BA451"/>
      <c r="BB451"/>
      <c r="BC451"/>
      <c r="BD451"/>
      <c r="BE451"/>
      <c r="BF451"/>
      <c r="BG451"/>
      <c r="BH451"/>
    </row>
    <row r="452" spans="1:60" s="12" customFormat="1" x14ac:dyDescent="0.25">
      <c r="A452" s="32">
        <v>2020</v>
      </c>
      <c r="B452" s="32">
        <v>0.6</v>
      </c>
      <c r="C452" s="36">
        <v>35.47</v>
      </c>
      <c r="D452" s="36">
        <v>64.47</v>
      </c>
      <c r="E452" s="36">
        <v>18.420000000000002</v>
      </c>
      <c r="F452" s="32">
        <v>0</v>
      </c>
      <c r="G452" s="32">
        <v>0</v>
      </c>
      <c r="H452" s="32">
        <v>0</v>
      </c>
      <c r="I452" s="32">
        <v>0</v>
      </c>
      <c r="J452" s="37">
        <v>99.94</v>
      </c>
      <c r="K452" s="32">
        <v>10501877</v>
      </c>
      <c r="L452" s="32" t="s">
        <v>1024</v>
      </c>
      <c r="M452" s="32">
        <v>4803</v>
      </c>
      <c r="N452" s="32" t="s">
        <v>1025</v>
      </c>
      <c r="O452" s="32" t="s">
        <v>774</v>
      </c>
      <c r="P452" s="32" t="s">
        <v>42</v>
      </c>
      <c r="Q452" s="32" t="s">
        <v>40</v>
      </c>
      <c r="R452" s="32" t="s">
        <v>42</v>
      </c>
      <c r="S452" s="54" t="s">
        <v>560</v>
      </c>
      <c r="T452" s="32">
        <v>22191</v>
      </c>
      <c r="U452" s="34">
        <v>44964</v>
      </c>
      <c r="V452" s="34">
        <v>44964</v>
      </c>
      <c r="W452" s="32" t="s">
        <v>72</v>
      </c>
      <c r="X452" s="32" t="s">
        <v>52</v>
      </c>
      <c r="Y452" s="32" t="s">
        <v>53</v>
      </c>
      <c r="Z452" s="34">
        <v>43851</v>
      </c>
      <c r="AA452" s="34">
        <v>43888</v>
      </c>
      <c r="AB452" s="32" t="s">
        <v>52</v>
      </c>
      <c r="AC452" s="32" t="s">
        <v>44</v>
      </c>
      <c r="AD452" s="32" t="s">
        <v>1026</v>
      </c>
      <c r="AE452" s="32">
        <v>42</v>
      </c>
      <c r="AF452" s="32" t="s">
        <v>1027</v>
      </c>
      <c r="AG452" s="32" t="s">
        <v>45</v>
      </c>
      <c r="AH452" s="38" t="s">
        <v>46</v>
      </c>
      <c r="AI452" s="33">
        <v>1</v>
      </c>
      <c r="AJ452" s="35">
        <v>55.47</v>
      </c>
      <c r="AK452" s="35">
        <v>75.650000000000006</v>
      </c>
      <c r="AL452" s="35">
        <v>29.66</v>
      </c>
      <c r="AM452" s="15"/>
      <c r="AN452" s="19"/>
      <c r="AP452" s="14">
        <f t="shared" si="7"/>
        <v>2.9479452054794519</v>
      </c>
    </row>
    <row r="453" spans="1:60" x14ac:dyDescent="0.25">
      <c r="A453" s="32">
        <v>2021</v>
      </c>
      <c r="B453" s="32">
        <v>0.8</v>
      </c>
      <c r="C453" s="36">
        <v>35.47</v>
      </c>
      <c r="D453" s="36">
        <v>64.47</v>
      </c>
      <c r="E453" s="36">
        <v>18.420000000000002</v>
      </c>
      <c r="F453" s="32">
        <v>0</v>
      </c>
      <c r="G453" s="32">
        <v>0</v>
      </c>
      <c r="H453" s="32">
        <v>0</v>
      </c>
      <c r="I453" s="32">
        <v>0</v>
      </c>
      <c r="J453" s="37">
        <v>99.94</v>
      </c>
      <c r="K453" s="32">
        <v>7611473</v>
      </c>
      <c r="L453" s="32" t="s">
        <v>1548</v>
      </c>
      <c r="M453" s="32">
        <v>2046</v>
      </c>
      <c r="N453" s="32" t="s">
        <v>1549</v>
      </c>
      <c r="O453" s="32" t="s">
        <v>48</v>
      </c>
      <c r="P453" s="32" t="s">
        <v>49</v>
      </c>
      <c r="Q453" s="32" t="s">
        <v>40</v>
      </c>
      <c r="R453" s="32" t="s">
        <v>50</v>
      </c>
      <c r="S453" s="54" t="s">
        <v>756</v>
      </c>
      <c r="T453" s="32">
        <v>31275</v>
      </c>
      <c r="U453" s="34">
        <v>45012</v>
      </c>
      <c r="V453" s="34">
        <v>44916</v>
      </c>
      <c r="W453" s="32" t="s">
        <v>62</v>
      </c>
      <c r="X453" s="32" t="s">
        <v>52</v>
      </c>
      <c r="Y453" s="32" t="s">
        <v>53</v>
      </c>
      <c r="Z453" s="34">
        <v>44256</v>
      </c>
      <c r="AA453" s="34">
        <v>44271</v>
      </c>
      <c r="AB453" s="32" t="s">
        <v>52</v>
      </c>
      <c r="AC453" s="32" t="s">
        <v>44</v>
      </c>
      <c r="AD453" s="32" t="s">
        <v>1550</v>
      </c>
      <c r="AE453" s="32">
        <v>42</v>
      </c>
      <c r="AF453" s="32" t="s">
        <v>1551</v>
      </c>
      <c r="AG453" s="32" t="s">
        <v>45</v>
      </c>
      <c r="AH453" s="38" t="s">
        <v>46</v>
      </c>
      <c r="AI453" s="33">
        <v>1</v>
      </c>
      <c r="AJ453" s="35">
        <v>101.95</v>
      </c>
      <c r="AK453" s="35">
        <v>75.61</v>
      </c>
      <c r="AL453" s="35">
        <v>29.62</v>
      </c>
      <c r="AN453" s="19"/>
      <c r="AP453" s="14">
        <f t="shared" si="7"/>
        <v>1.7671232876712328</v>
      </c>
    </row>
    <row r="454" spans="1:60" s="12" customFormat="1" x14ac:dyDescent="0.25">
      <c r="A454" s="32">
        <v>2022</v>
      </c>
      <c r="B454" s="32">
        <v>0.5</v>
      </c>
      <c r="C454" s="36">
        <v>35.47</v>
      </c>
      <c r="D454" s="36">
        <v>64.47</v>
      </c>
      <c r="E454" s="36">
        <v>18.420000000000002</v>
      </c>
      <c r="F454" s="32">
        <v>0</v>
      </c>
      <c r="G454" s="32">
        <v>0</v>
      </c>
      <c r="H454" s="32">
        <v>0</v>
      </c>
      <c r="I454" s="32">
        <v>0</v>
      </c>
      <c r="J454" s="37">
        <v>99.94</v>
      </c>
      <c r="K454" s="32">
        <v>2416261</v>
      </c>
      <c r="L454" s="32" t="s">
        <v>2283</v>
      </c>
      <c r="M454" s="32">
        <v>639</v>
      </c>
      <c r="N454" s="32" t="s">
        <v>2284</v>
      </c>
      <c r="O454" s="32" t="s">
        <v>48</v>
      </c>
      <c r="P454" s="32" t="s">
        <v>49</v>
      </c>
      <c r="Q454" s="32" t="s">
        <v>40</v>
      </c>
      <c r="R454" s="32" t="s">
        <v>50</v>
      </c>
      <c r="S454" s="54" t="s">
        <v>756</v>
      </c>
      <c r="T454" s="32">
        <v>3433</v>
      </c>
      <c r="U454" s="34">
        <v>44967</v>
      </c>
      <c r="V454" s="34">
        <v>44966</v>
      </c>
      <c r="W454" s="32" t="s">
        <v>148</v>
      </c>
      <c r="X454" s="32" t="s">
        <v>52</v>
      </c>
      <c r="Y454" s="32" t="s">
        <v>53</v>
      </c>
      <c r="Z454" s="34">
        <v>44552</v>
      </c>
      <c r="AA454" s="34">
        <v>44620</v>
      </c>
      <c r="AB454" s="32" t="s">
        <v>52</v>
      </c>
      <c r="AC454" s="32" t="s">
        <v>44</v>
      </c>
      <c r="AD454" s="32" t="s">
        <v>2285</v>
      </c>
      <c r="AE454" s="32" t="s">
        <v>230</v>
      </c>
      <c r="AF454" s="32" t="s">
        <v>2286</v>
      </c>
      <c r="AG454" s="32" t="s">
        <v>45</v>
      </c>
      <c r="AH454" s="38">
        <v>1</v>
      </c>
      <c r="AI454" s="33">
        <v>1</v>
      </c>
      <c r="AJ454" s="35">
        <v>60.64</v>
      </c>
      <c r="AK454" s="35">
        <v>75.61</v>
      </c>
      <c r="AL454" s="35">
        <v>29.62</v>
      </c>
      <c r="AM454" s="15"/>
      <c r="AN454" s="19"/>
      <c r="AO454"/>
      <c r="AP454" s="14">
        <f t="shared" si="7"/>
        <v>0.94794520547945205</v>
      </c>
      <c r="AQ454"/>
      <c r="AR454"/>
      <c r="AS454"/>
      <c r="AT454"/>
      <c r="AU454"/>
      <c r="AV454"/>
      <c r="AW454"/>
      <c r="AX454"/>
      <c r="AY454"/>
      <c r="AZ454"/>
      <c r="BA454"/>
      <c r="BB454"/>
      <c r="BC454"/>
      <c r="BD454"/>
      <c r="BE454"/>
      <c r="BF454"/>
      <c r="BG454"/>
      <c r="BH454"/>
    </row>
    <row r="455" spans="1:60" x14ac:dyDescent="0.25">
      <c r="A455" s="32">
        <v>2020</v>
      </c>
      <c r="B455" s="32">
        <v>1.1000000000000001</v>
      </c>
      <c r="C455" s="36">
        <v>35.47</v>
      </c>
      <c r="D455" s="36">
        <v>64.47</v>
      </c>
      <c r="E455" s="36">
        <v>18.420000000000002</v>
      </c>
      <c r="F455" s="32">
        <v>10.631032486200001</v>
      </c>
      <c r="G455" s="32">
        <v>0</v>
      </c>
      <c r="H455" s="32">
        <v>0</v>
      </c>
      <c r="I455" s="32">
        <v>0</v>
      </c>
      <c r="J455" s="37">
        <v>99.94</v>
      </c>
      <c r="K455" s="32">
        <v>10873153</v>
      </c>
      <c r="L455" s="32" t="s">
        <v>1199</v>
      </c>
      <c r="M455" s="32" t="s">
        <v>1200</v>
      </c>
      <c r="N455" s="32">
        <v>5499103</v>
      </c>
      <c r="O455" s="32" t="s">
        <v>826</v>
      </c>
      <c r="P455" s="32" t="s">
        <v>643</v>
      </c>
      <c r="Q455" s="32" t="s">
        <v>40</v>
      </c>
      <c r="R455" s="32" t="s">
        <v>70</v>
      </c>
      <c r="S455" s="54" t="s">
        <v>756</v>
      </c>
      <c r="T455" s="32">
        <v>28505</v>
      </c>
      <c r="U455" s="34">
        <v>45005</v>
      </c>
      <c r="V455" s="34">
        <v>45000</v>
      </c>
      <c r="W455" s="32" t="s">
        <v>87</v>
      </c>
      <c r="X455" s="32" t="s">
        <v>67</v>
      </c>
      <c r="Y455" s="32" t="s">
        <v>53</v>
      </c>
      <c r="Z455" s="34">
        <v>44043</v>
      </c>
      <c r="AA455" s="34">
        <v>44076</v>
      </c>
      <c r="AB455" s="32" t="s">
        <v>67</v>
      </c>
      <c r="AC455" s="32" t="s">
        <v>44</v>
      </c>
      <c r="AD455" s="32" t="s">
        <v>1201</v>
      </c>
      <c r="AE455" s="32">
        <v>42</v>
      </c>
      <c r="AF455" s="32" t="s">
        <v>1202</v>
      </c>
      <c r="AG455" s="32" t="s">
        <v>45</v>
      </c>
      <c r="AH455" s="38" t="s">
        <v>46</v>
      </c>
      <c r="AI455" s="33">
        <v>1</v>
      </c>
      <c r="AJ455" s="35">
        <v>137.02050054360001</v>
      </c>
      <c r="AK455" s="35">
        <v>75.523831646399998</v>
      </c>
      <c r="AL455" s="35">
        <v>21.5749668618</v>
      </c>
      <c r="AN455" s="19"/>
      <c r="AO455" s="12"/>
      <c r="AP455" s="14">
        <f t="shared" si="7"/>
        <v>2.5315068493150683</v>
      </c>
      <c r="AQ455" s="12"/>
      <c r="AR455" s="12"/>
      <c r="AS455" s="12"/>
      <c r="AT455" s="12"/>
      <c r="AU455" s="12"/>
      <c r="AV455" s="12"/>
      <c r="AW455" s="12"/>
      <c r="AX455" s="12"/>
      <c r="AY455" s="12"/>
      <c r="AZ455" s="12"/>
      <c r="BA455" s="12"/>
      <c r="BB455" s="12"/>
      <c r="BC455" s="12"/>
      <c r="BD455" s="12"/>
      <c r="BE455" s="12"/>
      <c r="BF455" s="12"/>
      <c r="BG455" s="12"/>
      <c r="BH455" s="12"/>
    </row>
    <row r="456" spans="1:60" s="12" customFormat="1" x14ac:dyDescent="0.25">
      <c r="A456" s="32">
        <v>2022</v>
      </c>
      <c r="B456" s="32">
        <v>0.5</v>
      </c>
      <c r="C456" s="36">
        <v>35.47</v>
      </c>
      <c r="D456" s="36">
        <v>64.47</v>
      </c>
      <c r="E456" s="36">
        <v>18.420000000000002</v>
      </c>
      <c r="F456" s="32">
        <v>0</v>
      </c>
      <c r="G456" s="32">
        <v>0</v>
      </c>
      <c r="H456" s="32">
        <v>0</v>
      </c>
      <c r="I456" s="32">
        <v>0</v>
      </c>
      <c r="J456" s="37">
        <v>99.94</v>
      </c>
      <c r="K456" s="32">
        <v>2534641</v>
      </c>
      <c r="L456" s="32" t="s">
        <v>2561</v>
      </c>
      <c r="M456" s="32">
        <v>6234</v>
      </c>
      <c r="N456" s="32">
        <v>3659003</v>
      </c>
      <c r="O456" s="32" t="s">
        <v>48</v>
      </c>
      <c r="P456" s="32" t="s">
        <v>49</v>
      </c>
      <c r="Q456" s="32" t="s">
        <v>40</v>
      </c>
      <c r="R456" s="32" t="s">
        <v>50</v>
      </c>
      <c r="S456" s="54" t="s">
        <v>756</v>
      </c>
      <c r="T456" s="32">
        <v>1166</v>
      </c>
      <c r="U456" s="34">
        <v>44979</v>
      </c>
      <c r="V456" s="34">
        <v>44944</v>
      </c>
      <c r="W456" s="32" t="s">
        <v>222</v>
      </c>
      <c r="X456" s="32" t="s">
        <v>52</v>
      </c>
      <c r="Y456" s="32" t="s">
        <v>53</v>
      </c>
      <c r="Z456" s="34">
        <v>44855</v>
      </c>
      <c r="AA456" s="34">
        <v>44893</v>
      </c>
      <c r="AB456" s="32" t="s">
        <v>52</v>
      </c>
      <c r="AC456" s="32" t="s">
        <v>44</v>
      </c>
      <c r="AD456" s="32" t="s">
        <v>272</v>
      </c>
      <c r="AE456" s="32">
        <v>42</v>
      </c>
      <c r="AF456" s="32" t="s">
        <v>2562</v>
      </c>
      <c r="AG456" s="32" t="s">
        <v>45</v>
      </c>
      <c r="AH456" s="38">
        <v>1</v>
      </c>
      <c r="AI456" s="33">
        <v>1</v>
      </c>
      <c r="AJ456" s="35">
        <v>55.49</v>
      </c>
      <c r="AK456" s="35">
        <v>75.52</v>
      </c>
      <c r="AL456" s="35">
        <v>29.53</v>
      </c>
      <c r="AM456" s="15"/>
      <c r="AN456" s="19"/>
      <c r="AO456"/>
      <c r="AP456" s="14">
        <f t="shared" si="7"/>
        <v>0.13972602739726028</v>
      </c>
      <c r="AQ456"/>
      <c r="AR456"/>
      <c r="AS456"/>
      <c r="AT456"/>
      <c r="AU456"/>
      <c r="AV456"/>
      <c r="AW456"/>
      <c r="AX456"/>
      <c r="AY456"/>
      <c r="AZ456"/>
      <c r="BA456"/>
      <c r="BB456"/>
      <c r="BC456"/>
      <c r="BD456"/>
      <c r="BE456"/>
      <c r="BF456"/>
      <c r="BG456"/>
      <c r="BH456"/>
    </row>
    <row r="457" spans="1:60" x14ac:dyDescent="0.25">
      <c r="A457" s="32">
        <v>2019</v>
      </c>
      <c r="B457" s="32">
        <v>0.4</v>
      </c>
      <c r="C457" s="36">
        <v>35.47</v>
      </c>
      <c r="D457" s="36">
        <v>64.47</v>
      </c>
      <c r="E457" s="36">
        <v>18.420000000000002</v>
      </c>
      <c r="F457" s="32">
        <v>0</v>
      </c>
      <c r="G457" s="32">
        <v>0</v>
      </c>
      <c r="H457" s="32">
        <v>0</v>
      </c>
      <c r="I457" s="32">
        <v>0</v>
      </c>
      <c r="J457" s="37">
        <v>99.94</v>
      </c>
      <c r="K457" s="32">
        <v>14074924</v>
      </c>
      <c r="L457" s="32" t="s">
        <v>873</v>
      </c>
      <c r="M457" s="32">
        <v>13903</v>
      </c>
      <c r="N457" s="32" t="s">
        <v>874</v>
      </c>
      <c r="O457" s="32" t="s">
        <v>48</v>
      </c>
      <c r="P457" s="32" t="s">
        <v>49</v>
      </c>
      <c r="Q457" s="32" t="s">
        <v>40</v>
      </c>
      <c r="R457" s="32" t="s">
        <v>50</v>
      </c>
      <c r="S457" s="54" t="s">
        <v>764</v>
      </c>
      <c r="T457" s="32">
        <v>26052</v>
      </c>
      <c r="U457" s="34">
        <v>44998</v>
      </c>
      <c r="V457" s="34">
        <v>44994</v>
      </c>
      <c r="W457" s="32" t="s">
        <v>62</v>
      </c>
      <c r="X457" s="32" t="s">
        <v>52</v>
      </c>
      <c r="Y457" s="32" t="s">
        <v>53</v>
      </c>
      <c r="Z457" s="34">
        <v>43615</v>
      </c>
      <c r="AA457" s="34">
        <v>43642</v>
      </c>
      <c r="AB457" s="32" t="s">
        <v>52</v>
      </c>
      <c r="AC457" s="32" t="s">
        <v>44</v>
      </c>
      <c r="AD457" s="32" t="s">
        <v>875</v>
      </c>
      <c r="AE457" s="32">
        <v>42</v>
      </c>
      <c r="AF457" s="32" t="s">
        <v>876</v>
      </c>
      <c r="AG457" s="32" t="s">
        <v>45</v>
      </c>
      <c r="AH457" s="38" t="s">
        <v>46</v>
      </c>
      <c r="AI457" s="33">
        <v>1</v>
      </c>
      <c r="AJ457" s="35">
        <v>47.76</v>
      </c>
      <c r="AK457" s="35">
        <v>75.42</v>
      </c>
      <c r="AL457" s="35">
        <v>29.43</v>
      </c>
      <c r="AN457" s="19"/>
      <c r="AO457" s="12"/>
      <c r="AP457" s="14">
        <f t="shared" si="7"/>
        <v>3.7041095890410958</v>
      </c>
      <c r="AQ457" s="12"/>
      <c r="AR457" s="12"/>
      <c r="AS457" s="12"/>
      <c r="AT457" s="12"/>
      <c r="AU457" s="12"/>
      <c r="AV457" s="12"/>
      <c r="AW457" s="12"/>
      <c r="AX457" s="12"/>
      <c r="AY457" s="12"/>
      <c r="AZ457" s="12"/>
      <c r="BA457" s="12"/>
      <c r="BB457" s="12"/>
      <c r="BC457" s="12"/>
      <c r="BD457" s="12"/>
      <c r="BE457" s="12"/>
      <c r="BF457" s="12"/>
      <c r="BG457" s="12"/>
      <c r="BH457" s="12"/>
    </row>
    <row r="458" spans="1:60" x14ac:dyDescent="0.25">
      <c r="A458" s="32">
        <v>2020</v>
      </c>
      <c r="B458" s="32">
        <v>0.5</v>
      </c>
      <c r="C458" s="36">
        <v>35.47</v>
      </c>
      <c r="D458" s="36">
        <v>64.47</v>
      </c>
      <c r="E458" s="36">
        <v>18.420000000000002</v>
      </c>
      <c r="F458" s="32">
        <v>0</v>
      </c>
      <c r="G458" s="32">
        <v>0</v>
      </c>
      <c r="H458" s="32">
        <v>0</v>
      </c>
      <c r="I458" s="32">
        <v>0</v>
      </c>
      <c r="J458" s="37">
        <v>99.94</v>
      </c>
      <c r="K458" s="32">
        <v>11176662</v>
      </c>
      <c r="L458" s="32" t="s">
        <v>960</v>
      </c>
      <c r="M458" s="32">
        <v>396</v>
      </c>
      <c r="N458" s="32">
        <v>223253</v>
      </c>
      <c r="O458" s="32" t="s">
        <v>826</v>
      </c>
      <c r="P458" s="32" t="s">
        <v>643</v>
      </c>
      <c r="Q458" s="32" t="s">
        <v>40</v>
      </c>
      <c r="R458" s="32" t="s">
        <v>70</v>
      </c>
      <c r="S458" s="54" t="s">
        <v>756</v>
      </c>
      <c r="T458" s="32">
        <v>13852</v>
      </c>
      <c r="U458" s="34">
        <v>45043</v>
      </c>
      <c r="V458" s="34">
        <v>45014</v>
      </c>
      <c r="W458" s="32" t="s">
        <v>99</v>
      </c>
      <c r="X458" s="32" t="s">
        <v>52</v>
      </c>
      <c r="Y458" s="32" t="s">
        <v>53</v>
      </c>
      <c r="Z458" s="34">
        <v>43979</v>
      </c>
      <c r="AA458" s="34">
        <v>44035</v>
      </c>
      <c r="AB458" s="32" t="s">
        <v>52</v>
      </c>
      <c r="AC458" s="32" t="s">
        <v>44</v>
      </c>
      <c r="AD458" s="32" t="s">
        <v>961</v>
      </c>
      <c r="AE458" s="32">
        <v>42</v>
      </c>
      <c r="AF458" s="32" t="s">
        <v>962</v>
      </c>
      <c r="AG458" s="32" t="s">
        <v>45</v>
      </c>
      <c r="AH458" s="38" t="s">
        <v>46</v>
      </c>
      <c r="AI458" s="33">
        <v>1</v>
      </c>
      <c r="AJ458" s="35">
        <v>55.49</v>
      </c>
      <c r="AK458" s="35">
        <v>75.42</v>
      </c>
      <c r="AL458" s="35">
        <v>29.43</v>
      </c>
      <c r="AN458" s="19"/>
      <c r="AP458" s="14">
        <f t="shared" si="7"/>
        <v>2.6821917808219178</v>
      </c>
    </row>
    <row r="459" spans="1:60" x14ac:dyDescent="0.25">
      <c r="A459" s="32">
        <v>2020</v>
      </c>
      <c r="B459" s="32">
        <v>0.5</v>
      </c>
      <c r="C459" s="36">
        <v>35.47</v>
      </c>
      <c r="D459" s="36">
        <v>64.47</v>
      </c>
      <c r="E459" s="36">
        <v>18.420000000000002</v>
      </c>
      <c r="F459" s="32">
        <v>0</v>
      </c>
      <c r="G459" s="32">
        <v>0</v>
      </c>
      <c r="H459" s="32">
        <v>0</v>
      </c>
      <c r="I459" s="32">
        <v>0</v>
      </c>
      <c r="J459" s="37">
        <v>99.94</v>
      </c>
      <c r="K459" s="32">
        <v>10734624</v>
      </c>
      <c r="L459" s="32" t="s">
        <v>960</v>
      </c>
      <c r="M459" s="32">
        <v>396</v>
      </c>
      <c r="N459" s="32">
        <v>219111</v>
      </c>
      <c r="O459" s="32" t="s">
        <v>826</v>
      </c>
      <c r="P459" s="32" t="s">
        <v>643</v>
      </c>
      <c r="Q459" s="32" t="s">
        <v>40</v>
      </c>
      <c r="R459" s="32" t="s">
        <v>70</v>
      </c>
      <c r="S459" s="54" t="s">
        <v>756</v>
      </c>
      <c r="T459" s="32">
        <v>13412</v>
      </c>
      <c r="U459" s="34">
        <v>44991</v>
      </c>
      <c r="V459" s="34">
        <v>44986</v>
      </c>
      <c r="W459" s="32" t="s">
        <v>99</v>
      </c>
      <c r="X459" s="32" t="s">
        <v>52</v>
      </c>
      <c r="Y459" s="32" t="s">
        <v>53</v>
      </c>
      <c r="Z459" s="34">
        <v>43979</v>
      </c>
      <c r="AA459" s="34">
        <v>44035</v>
      </c>
      <c r="AB459" s="32" t="s">
        <v>52</v>
      </c>
      <c r="AC459" s="32" t="s">
        <v>44</v>
      </c>
      <c r="AD459" s="32" t="s">
        <v>1516</v>
      </c>
      <c r="AE459" s="32">
        <v>42</v>
      </c>
      <c r="AF459" s="32" t="s">
        <v>1517</v>
      </c>
      <c r="AG459" s="32" t="s">
        <v>45</v>
      </c>
      <c r="AH459" s="38" t="s">
        <v>46</v>
      </c>
      <c r="AI459" s="33">
        <v>1</v>
      </c>
      <c r="AJ459" s="35">
        <v>55.49</v>
      </c>
      <c r="AK459" s="35">
        <v>75.42</v>
      </c>
      <c r="AL459" s="35">
        <v>29.43</v>
      </c>
      <c r="AP459" s="14">
        <f t="shared" si="7"/>
        <v>2.6054794520547944</v>
      </c>
    </row>
    <row r="460" spans="1:60" x14ac:dyDescent="0.25">
      <c r="A460" s="32">
        <v>2020</v>
      </c>
      <c r="B460" s="32">
        <v>0.4</v>
      </c>
      <c r="C460" s="36">
        <v>35.47</v>
      </c>
      <c r="D460" s="36">
        <v>64.47</v>
      </c>
      <c r="E460" s="36">
        <v>18.420000000000002</v>
      </c>
      <c r="F460" s="32">
        <v>0</v>
      </c>
      <c r="G460" s="32">
        <v>0</v>
      </c>
      <c r="H460" s="32">
        <v>0</v>
      </c>
      <c r="I460" s="32">
        <v>0</v>
      </c>
      <c r="J460" s="37">
        <v>99.94</v>
      </c>
      <c r="K460" s="32">
        <v>10862819</v>
      </c>
      <c r="L460" s="32" t="s">
        <v>1058</v>
      </c>
      <c r="M460" s="32">
        <v>13903</v>
      </c>
      <c r="N460" s="32" t="s">
        <v>1059</v>
      </c>
      <c r="O460" s="32" t="s">
        <v>48</v>
      </c>
      <c r="P460" s="32" t="s">
        <v>49</v>
      </c>
      <c r="Q460" s="32" t="s">
        <v>40</v>
      </c>
      <c r="R460" s="32" t="s">
        <v>50</v>
      </c>
      <c r="S460" s="54" t="s">
        <v>764</v>
      </c>
      <c r="T460" s="32">
        <v>35787</v>
      </c>
      <c r="U460" s="34">
        <v>45005</v>
      </c>
      <c r="V460" s="34">
        <v>44995</v>
      </c>
      <c r="W460" s="32" t="s">
        <v>62</v>
      </c>
      <c r="X460" s="32" t="s">
        <v>52</v>
      </c>
      <c r="Y460" s="32" t="s">
        <v>53</v>
      </c>
      <c r="Z460" s="34">
        <v>44029</v>
      </c>
      <c r="AA460" s="34">
        <v>44125</v>
      </c>
      <c r="AB460" s="32" t="s">
        <v>52</v>
      </c>
      <c r="AC460" s="32" t="s">
        <v>44</v>
      </c>
      <c r="AD460" s="32" t="s">
        <v>1060</v>
      </c>
      <c r="AE460" s="32">
        <v>42</v>
      </c>
      <c r="AF460" s="32" t="s">
        <v>1061</v>
      </c>
      <c r="AG460" s="32" t="s">
        <v>45</v>
      </c>
      <c r="AH460" s="38" t="s">
        <v>46</v>
      </c>
      <c r="AI460" s="33">
        <v>1</v>
      </c>
      <c r="AJ460" s="35">
        <v>47.76</v>
      </c>
      <c r="AK460" s="35">
        <v>75.42</v>
      </c>
      <c r="AL460" s="35">
        <v>29.43</v>
      </c>
      <c r="AN460" s="19"/>
      <c r="AP460" s="14">
        <f t="shared" si="7"/>
        <v>2.3835616438356166</v>
      </c>
    </row>
    <row r="461" spans="1:60" x14ac:dyDescent="0.25">
      <c r="A461" s="32">
        <v>2022</v>
      </c>
      <c r="B461" s="32">
        <v>1.1000000000000001</v>
      </c>
      <c r="C461" s="36">
        <v>35.47</v>
      </c>
      <c r="D461" s="36">
        <v>64.47</v>
      </c>
      <c r="E461" s="36">
        <v>18.420000000000002</v>
      </c>
      <c r="F461" s="32">
        <v>0</v>
      </c>
      <c r="G461" s="32">
        <v>0</v>
      </c>
      <c r="H461" s="32">
        <v>0</v>
      </c>
      <c r="I461" s="32">
        <v>0</v>
      </c>
      <c r="J461" s="37">
        <v>99.94</v>
      </c>
      <c r="K461" s="32">
        <v>2997367</v>
      </c>
      <c r="L461" s="32" t="s">
        <v>2578</v>
      </c>
      <c r="M461" s="32">
        <v>5463</v>
      </c>
      <c r="N461" s="32">
        <v>61225001</v>
      </c>
      <c r="O461" s="32" t="s">
        <v>48</v>
      </c>
      <c r="P461" s="32" t="s">
        <v>49</v>
      </c>
      <c r="Q461" s="32" t="s">
        <v>40</v>
      </c>
      <c r="R461" s="32" t="s">
        <v>50</v>
      </c>
      <c r="S461" s="54" t="s">
        <v>756</v>
      </c>
      <c r="T461" s="32">
        <v>16993</v>
      </c>
      <c r="U461" s="34">
        <v>45022</v>
      </c>
      <c r="V461" s="34">
        <v>45022</v>
      </c>
      <c r="W461" s="32" t="s">
        <v>72</v>
      </c>
      <c r="X461" s="32" t="s">
        <v>52</v>
      </c>
      <c r="Y461" s="32" t="s">
        <v>53</v>
      </c>
      <c r="Z461" s="34">
        <v>44841</v>
      </c>
      <c r="AA461" s="34">
        <v>44862</v>
      </c>
      <c r="AB461" s="32" t="s">
        <v>52</v>
      </c>
      <c r="AC461" s="32" t="s">
        <v>44</v>
      </c>
      <c r="AD461" s="32" t="s">
        <v>2579</v>
      </c>
      <c r="AE461" s="32">
        <v>42</v>
      </c>
      <c r="AF461" s="32" t="s">
        <v>2580</v>
      </c>
      <c r="AG461" s="32" t="s">
        <v>45</v>
      </c>
      <c r="AH461" s="38" t="s">
        <v>46</v>
      </c>
      <c r="AI461" s="33">
        <v>1</v>
      </c>
      <c r="AJ461" s="35">
        <v>149.6</v>
      </c>
      <c r="AK461" s="35">
        <v>75.239999999999995</v>
      </c>
      <c r="AL461" s="35">
        <v>29.25</v>
      </c>
      <c r="AP461" s="14">
        <f t="shared" si="7"/>
        <v>0.43835616438356162</v>
      </c>
    </row>
    <row r="462" spans="1:60" s="12" customFormat="1" x14ac:dyDescent="0.25">
      <c r="A462" s="32">
        <v>2020</v>
      </c>
      <c r="B462" s="32">
        <v>0.4</v>
      </c>
      <c r="C462" s="36">
        <v>35.47</v>
      </c>
      <c r="D462" s="36">
        <v>64.47</v>
      </c>
      <c r="E462" s="36">
        <v>18.420000000000002</v>
      </c>
      <c r="F462" s="32">
        <v>0</v>
      </c>
      <c r="G462" s="32">
        <v>0</v>
      </c>
      <c r="H462" s="32">
        <v>0</v>
      </c>
      <c r="I462" s="32">
        <v>0</v>
      </c>
      <c r="J462" s="37">
        <v>99.94</v>
      </c>
      <c r="K462" s="32">
        <v>10607880</v>
      </c>
      <c r="L462" s="32" t="s">
        <v>1112</v>
      </c>
      <c r="M462" s="32">
        <v>9019</v>
      </c>
      <c r="N462" s="32" t="s">
        <v>1113</v>
      </c>
      <c r="O462" s="32" t="s">
        <v>107</v>
      </c>
      <c r="P462" s="32" t="s">
        <v>39</v>
      </c>
      <c r="Q462" s="32" t="s">
        <v>40</v>
      </c>
      <c r="R462" s="32" t="s">
        <v>105</v>
      </c>
      <c r="S462" s="54" t="s">
        <v>750</v>
      </c>
      <c r="T462" s="32">
        <v>12767</v>
      </c>
      <c r="U462" s="34">
        <v>44977</v>
      </c>
      <c r="V462" s="34">
        <v>44974</v>
      </c>
      <c r="W462" s="32" t="s">
        <v>58</v>
      </c>
      <c r="X462" s="32" t="s">
        <v>52</v>
      </c>
      <c r="Y462" s="32" t="s">
        <v>53</v>
      </c>
      <c r="Z462" s="34">
        <v>43839</v>
      </c>
      <c r="AA462" s="34">
        <v>44209</v>
      </c>
      <c r="AB462" s="32" t="s">
        <v>52</v>
      </c>
      <c r="AC462" s="32" t="s">
        <v>44</v>
      </c>
      <c r="AD462" s="32" t="s">
        <v>1114</v>
      </c>
      <c r="AE462" s="32">
        <v>42</v>
      </c>
      <c r="AF462" s="32" t="s">
        <v>1115</v>
      </c>
      <c r="AG462" s="32" t="s">
        <v>45</v>
      </c>
      <c r="AH462" s="38" t="s">
        <v>46</v>
      </c>
      <c r="AI462" s="33">
        <v>1</v>
      </c>
      <c r="AJ462" s="35">
        <v>79.28</v>
      </c>
      <c r="AK462" s="35">
        <v>74.959999999999994</v>
      </c>
      <c r="AL462" s="35">
        <v>28.97</v>
      </c>
      <c r="AM462" s="15"/>
      <c r="AN462" s="19"/>
      <c r="AO462"/>
      <c r="AP462" s="14">
        <f t="shared" si="7"/>
        <v>2.095890410958904</v>
      </c>
      <c r="AQ462"/>
      <c r="AR462"/>
      <c r="AS462"/>
      <c r="AT462"/>
      <c r="AU462"/>
      <c r="AV462"/>
      <c r="AW462"/>
      <c r="AX462"/>
      <c r="AY462"/>
      <c r="AZ462"/>
      <c r="BA462"/>
      <c r="BB462"/>
      <c r="BC462"/>
      <c r="BD462"/>
      <c r="BE462"/>
      <c r="BF462"/>
      <c r="BG462"/>
      <c r="BH462"/>
    </row>
    <row r="463" spans="1:60" s="12" customFormat="1" x14ac:dyDescent="0.25">
      <c r="A463" s="32">
        <v>2020</v>
      </c>
      <c r="B463" s="32">
        <v>1.1000000000000001</v>
      </c>
      <c r="C463" s="36">
        <v>35.47</v>
      </c>
      <c r="D463" s="36">
        <v>64.47</v>
      </c>
      <c r="E463" s="36">
        <v>18.420000000000002</v>
      </c>
      <c r="F463" s="32">
        <v>0</v>
      </c>
      <c r="G463" s="32">
        <v>0</v>
      </c>
      <c r="H463" s="32">
        <v>0</v>
      </c>
      <c r="I463" s="32">
        <v>0</v>
      </c>
      <c r="J463" s="37">
        <v>99.94</v>
      </c>
      <c r="K463" s="32">
        <v>10835665</v>
      </c>
      <c r="L463" s="32" t="s">
        <v>1276</v>
      </c>
      <c r="M463" s="32">
        <v>20626</v>
      </c>
      <c r="N463" s="32">
        <v>7593601</v>
      </c>
      <c r="O463" s="32" t="s">
        <v>48</v>
      </c>
      <c r="P463" s="32" t="s">
        <v>49</v>
      </c>
      <c r="Q463" s="32" t="s">
        <v>40</v>
      </c>
      <c r="R463" s="32" t="s">
        <v>50</v>
      </c>
      <c r="S463" s="54" t="s">
        <v>756</v>
      </c>
      <c r="T463" s="32">
        <v>23539</v>
      </c>
      <c r="U463" s="34">
        <v>45000</v>
      </c>
      <c r="V463" s="34">
        <v>44998</v>
      </c>
      <c r="W463" s="32" t="s">
        <v>58</v>
      </c>
      <c r="X463" s="32" t="s">
        <v>52</v>
      </c>
      <c r="Y463" s="32" t="s">
        <v>53</v>
      </c>
      <c r="Z463" s="34">
        <v>43985</v>
      </c>
      <c r="AA463" s="34">
        <v>44008</v>
      </c>
      <c r="AB463" s="32" t="s">
        <v>52</v>
      </c>
      <c r="AC463" s="32" t="s">
        <v>44</v>
      </c>
      <c r="AD463" s="32" t="s">
        <v>1277</v>
      </c>
      <c r="AE463" s="32">
        <v>42</v>
      </c>
      <c r="AF463" s="32" t="s">
        <v>1278</v>
      </c>
      <c r="AG463" s="32" t="s">
        <v>45</v>
      </c>
      <c r="AH463" s="38" t="s">
        <v>46</v>
      </c>
      <c r="AI463" s="33">
        <v>1</v>
      </c>
      <c r="AJ463" s="35">
        <v>146.85</v>
      </c>
      <c r="AK463" s="35">
        <v>74.69</v>
      </c>
      <c r="AL463" s="35">
        <v>28.7</v>
      </c>
      <c r="AM463" s="15"/>
      <c r="AN463" s="19"/>
      <c r="AO463"/>
      <c r="AP463" s="14">
        <f t="shared" si="7"/>
        <v>2.7123287671232879</v>
      </c>
      <c r="AQ463"/>
      <c r="AR463"/>
      <c r="AS463"/>
      <c r="AT463"/>
      <c r="AU463"/>
      <c r="AV463"/>
      <c r="AW463"/>
      <c r="AX463"/>
      <c r="AY463"/>
      <c r="AZ463"/>
      <c r="BA463"/>
      <c r="BB463"/>
      <c r="BC463"/>
      <c r="BD463"/>
      <c r="BE463"/>
      <c r="BF463"/>
      <c r="BG463"/>
      <c r="BH463"/>
    </row>
    <row r="464" spans="1:60" x14ac:dyDescent="0.25">
      <c r="A464" s="32">
        <v>2022</v>
      </c>
      <c r="B464" s="32">
        <v>0.5</v>
      </c>
      <c r="C464" s="36">
        <v>35.47</v>
      </c>
      <c r="D464" s="36">
        <v>64.47</v>
      </c>
      <c r="E464" s="36">
        <v>18.420000000000002</v>
      </c>
      <c r="F464" s="32">
        <v>0</v>
      </c>
      <c r="G464" s="32">
        <v>0</v>
      </c>
      <c r="H464" s="32">
        <v>0</v>
      </c>
      <c r="I464" s="32">
        <v>0</v>
      </c>
      <c r="J464" s="37">
        <v>99.94</v>
      </c>
      <c r="K464" s="32">
        <v>3179371</v>
      </c>
      <c r="L464" s="32" t="s">
        <v>577</v>
      </c>
      <c r="M464" s="32">
        <v>1110</v>
      </c>
      <c r="N464" s="32" t="s">
        <v>578</v>
      </c>
      <c r="O464" s="32" t="s">
        <v>212</v>
      </c>
      <c r="P464" s="32" t="s">
        <v>213</v>
      </c>
      <c r="Q464" s="32" t="s">
        <v>40</v>
      </c>
      <c r="R464" s="32" t="s">
        <v>214</v>
      </c>
      <c r="S464" s="54" t="s">
        <v>95</v>
      </c>
      <c r="T464" s="32">
        <v>2313</v>
      </c>
      <c r="U464" s="34">
        <v>45042</v>
      </c>
      <c r="V464" s="34">
        <v>45040</v>
      </c>
      <c r="W464" s="32" t="s">
        <v>102</v>
      </c>
      <c r="X464" s="32" t="s">
        <v>52</v>
      </c>
      <c r="Y464" s="32" t="s">
        <v>53</v>
      </c>
      <c r="Z464" s="34">
        <v>44802</v>
      </c>
      <c r="AA464" s="34">
        <v>44838</v>
      </c>
      <c r="AB464" s="32" t="s">
        <v>52</v>
      </c>
      <c r="AC464" s="32" t="s">
        <v>44</v>
      </c>
      <c r="AD464" s="32" t="s">
        <v>579</v>
      </c>
      <c r="AE464" s="32">
        <v>42</v>
      </c>
      <c r="AF464" s="32" t="s">
        <v>580</v>
      </c>
      <c r="AG464" s="32" t="s">
        <v>45</v>
      </c>
      <c r="AH464" s="38">
        <v>1</v>
      </c>
      <c r="AI464" s="33">
        <v>1</v>
      </c>
      <c r="AJ464" s="35">
        <v>57.93</v>
      </c>
      <c r="AK464" s="35">
        <v>74.599999999999994</v>
      </c>
      <c r="AL464" s="35">
        <v>28.61</v>
      </c>
      <c r="AM464" s="15" t="s">
        <v>2734</v>
      </c>
      <c r="AN464" s="56" t="s">
        <v>2736</v>
      </c>
      <c r="AP464" s="14">
        <f t="shared" si="7"/>
        <v>0.55342465753424652</v>
      </c>
    </row>
    <row r="465" spans="1:60" x14ac:dyDescent="0.25">
      <c r="A465" s="32">
        <v>2022</v>
      </c>
      <c r="B465" s="32">
        <v>0.5</v>
      </c>
      <c r="C465" s="36">
        <v>35.47</v>
      </c>
      <c r="D465" s="36">
        <v>64.47</v>
      </c>
      <c r="E465" s="36">
        <v>18.420000000000002</v>
      </c>
      <c r="F465" s="32">
        <v>0</v>
      </c>
      <c r="G465" s="32">
        <v>0</v>
      </c>
      <c r="H465" s="32">
        <v>0</v>
      </c>
      <c r="I465" s="32">
        <v>0</v>
      </c>
      <c r="J465" s="37">
        <v>99.94</v>
      </c>
      <c r="K465" s="32">
        <v>3043407</v>
      </c>
      <c r="L465" s="32" t="s">
        <v>2730</v>
      </c>
      <c r="M465" s="32">
        <v>1110</v>
      </c>
      <c r="N465" s="32" t="s">
        <v>2731</v>
      </c>
      <c r="O465" s="32" t="s">
        <v>48</v>
      </c>
      <c r="P465" s="32" t="s">
        <v>49</v>
      </c>
      <c r="Q465" s="32" t="s">
        <v>40</v>
      </c>
      <c r="R465" s="32" t="s">
        <v>50</v>
      </c>
      <c r="S465" s="54" t="s">
        <v>756</v>
      </c>
      <c r="T465" s="32">
        <v>758</v>
      </c>
      <c r="U465" s="34">
        <v>45028</v>
      </c>
      <c r="V465" s="34">
        <v>45028</v>
      </c>
      <c r="W465" s="32" t="s">
        <v>102</v>
      </c>
      <c r="X465" s="32" t="s">
        <v>52</v>
      </c>
      <c r="Y465" s="32" t="s">
        <v>53</v>
      </c>
      <c r="Z465" s="34">
        <v>44886</v>
      </c>
      <c r="AA465" s="34">
        <v>45005</v>
      </c>
      <c r="AB465" s="32" t="s">
        <v>52</v>
      </c>
      <c r="AC465" s="32" t="s">
        <v>68</v>
      </c>
      <c r="AD465" s="32" t="s">
        <v>2732</v>
      </c>
      <c r="AE465" s="32">
        <v>42</v>
      </c>
      <c r="AF465" s="32" t="s">
        <v>2733</v>
      </c>
      <c r="AG465" s="32" t="s">
        <v>45</v>
      </c>
      <c r="AH465" s="38">
        <v>1</v>
      </c>
      <c r="AI465" s="33">
        <v>1</v>
      </c>
      <c r="AJ465" s="35">
        <v>57.93</v>
      </c>
      <c r="AK465" s="35">
        <v>74.599999999999994</v>
      </c>
      <c r="AL465" s="35">
        <v>28.61</v>
      </c>
      <c r="AP465" s="14">
        <f t="shared" si="7"/>
        <v>6.3013698630136991E-2</v>
      </c>
    </row>
    <row r="466" spans="1:60" x14ac:dyDescent="0.25">
      <c r="A466" s="32">
        <v>2022</v>
      </c>
      <c r="B466" s="32">
        <v>0.7</v>
      </c>
      <c r="C466" s="36">
        <v>35.47</v>
      </c>
      <c r="D466" s="36">
        <v>64.47</v>
      </c>
      <c r="E466" s="36">
        <v>18.420000000000002</v>
      </c>
      <c r="F466" s="32">
        <v>0</v>
      </c>
      <c r="G466" s="32">
        <v>0</v>
      </c>
      <c r="H466" s="32">
        <v>0</v>
      </c>
      <c r="I466" s="32">
        <v>0</v>
      </c>
      <c r="J466" s="37">
        <v>99.94</v>
      </c>
      <c r="K466" s="32">
        <v>2893564</v>
      </c>
      <c r="L466" s="32" t="s">
        <v>659</v>
      </c>
      <c r="M466" s="32" t="s">
        <v>660</v>
      </c>
      <c r="N466" s="32">
        <v>1302251</v>
      </c>
      <c r="O466" s="32" t="s">
        <v>107</v>
      </c>
      <c r="P466" s="32" t="s">
        <v>39</v>
      </c>
      <c r="Q466" s="32" t="s">
        <v>40</v>
      </c>
      <c r="R466" s="32" t="s">
        <v>105</v>
      </c>
      <c r="S466" s="54" t="s">
        <v>196</v>
      </c>
      <c r="T466" s="32">
        <v>118</v>
      </c>
      <c r="U466" s="34">
        <v>45013</v>
      </c>
      <c r="V466" s="34">
        <v>45002</v>
      </c>
      <c r="W466" s="32" t="s">
        <v>661</v>
      </c>
      <c r="X466" s="32" t="s">
        <v>662</v>
      </c>
      <c r="Y466" s="32" t="s">
        <v>152</v>
      </c>
      <c r="Z466" s="34">
        <v>44803</v>
      </c>
      <c r="AA466" s="31"/>
      <c r="AB466" s="32" t="s">
        <v>663</v>
      </c>
      <c r="AC466" s="32" t="s">
        <v>44</v>
      </c>
      <c r="AD466" s="32" t="s">
        <v>664</v>
      </c>
      <c r="AE466" s="32">
        <v>42</v>
      </c>
      <c r="AF466" s="32" t="s">
        <v>665</v>
      </c>
      <c r="AG466" s="32" t="s">
        <v>45</v>
      </c>
      <c r="AH466" s="38">
        <v>1</v>
      </c>
      <c r="AI466" s="33">
        <v>1</v>
      </c>
      <c r="AJ466" s="35">
        <v>14</v>
      </c>
      <c r="AK466" s="35">
        <v>74.5</v>
      </c>
      <c r="AL466" s="35">
        <v>28.51</v>
      </c>
      <c r="AM466" s="15" t="s">
        <v>2734</v>
      </c>
      <c r="AN466" s="56" t="s">
        <v>2736</v>
      </c>
      <c r="AP466" s="14">
        <f t="shared" si="7"/>
        <v>123.2931506849315</v>
      </c>
    </row>
    <row r="467" spans="1:60" x14ac:dyDescent="0.25">
      <c r="A467" s="32">
        <v>2020</v>
      </c>
      <c r="B467" s="32">
        <v>1</v>
      </c>
      <c r="C467" s="36">
        <v>35.47</v>
      </c>
      <c r="D467" s="36">
        <v>64.47</v>
      </c>
      <c r="E467" s="36">
        <v>18.420000000000002</v>
      </c>
      <c r="F467" s="32">
        <v>0</v>
      </c>
      <c r="G467" s="32">
        <v>0</v>
      </c>
      <c r="H467" s="32">
        <v>0</v>
      </c>
      <c r="I467" s="32">
        <v>0</v>
      </c>
      <c r="J467" s="37">
        <v>99.94</v>
      </c>
      <c r="K467" s="32">
        <v>11041035</v>
      </c>
      <c r="L467" s="32" t="s">
        <v>1020</v>
      </c>
      <c r="M467" s="32">
        <v>387</v>
      </c>
      <c r="N467" s="32" t="s">
        <v>1021</v>
      </c>
      <c r="O467" s="32" t="s">
        <v>48</v>
      </c>
      <c r="P467" s="32" t="s">
        <v>49</v>
      </c>
      <c r="Q467" s="32" t="s">
        <v>40</v>
      </c>
      <c r="R467" s="32" t="s">
        <v>50</v>
      </c>
      <c r="S467" s="54" t="s">
        <v>560</v>
      </c>
      <c r="T467" s="32">
        <v>23342</v>
      </c>
      <c r="U467" s="34">
        <v>45026</v>
      </c>
      <c r="V467" s="34">
        <v>45023</v>
      </c>
      <c r="W467" s="32" t="s">
        <v>86</v>
      </c>
      <c r="X467" s="32" t="s">
        <v>52</v>
      </c>
      <c r="Y467" s="32" t="s">
        <v>53</v>
      </c>
      <c r="Z467" s="34">
        <v>43906</v>
      </c>
      <c r="AA467" s="34">
        <v>43978</v>
      </c>
      <c r="AB467" s="32" t="s">
        <v>52</v>
      </c>
      <c r="AC467" s="32" t="s">
        <v>44</v>
      </c>
      <c r="AD467" s="32" t="s">
        <v>1022</v>
      </c>
      <c r="AE467" s="32">
        <v>42</v>
      </c>
      <c r="AF467" s="32" t="s">
        <v>1023</v>
      </c>
      <c r="AG467" s="32" t="s">
        <v>45</v>
      </c>
      <c r="AH467" s="38" t="s">
        <v>46</v>
      </c>
      <c r="AI467" s="33">
        <v>1</v>
      </c>
      <c r="AJ467" s="35">
        <v>167</v>
      </c>
      <c r="AK467" s="35">
        <v>74.459999999999994</v>
      </c>
      <c r="AL467" s="35">
        <v>28.47</v>
      </c>
      <c r="AN467" s="19"/>
      <c r="AP467" s="14">
        <f t="shared" si="7"/>
        <v>2.8630136986301369</v>
      </c>
    </row>
    <row r="468" spans="1:60" x14ac:dyDescent="0.25">
      <c r="A468" s="32">
        <v>2020</v>
      </c>
      <c r="B468" s="32">
        <v>0.7</v>
      </c>
      <c r="C468" s="36">
        <v>35.47</v>
      </c>
      <c r="D468" s="36">
        <v>64.47</v>
      </c>
      <c r="E468" s="36">
        <v>18.420000000000002</v>
      </c>
      <c r="F468" s="32">
        <v>0</v>
      </c>
      <c r="G468" s="32">
        <v>0</v>
      </c>
      <c r="H468" s="32">
        <v>0</v>
      </c>
      <c r="I468" s="32">
        <v>0</v>
      </c>
      <c r="J468" s="37">
        <v>99.94</v>
      </c>
      <c r="K468" s="32">
        <v>11134084</v>
      </c>
      <c r="L468" s="32" t="s">
        <v>1366</v>
      </c>
      <c r="M468" s="32">
        <v>2303</v>
      </c>
      <c r="N468" s="32">
        <v>6831101</v>
      </c>
      <c r="O468" s="32" t="s">
        <v>48</v>
      </c>
      <c r="P468" s="32" t="s">
        <v>49</v>
      </c>
      <c r="Q468" s="32" t="s">
        <v>40</v>
      </c>
      <c r="R468" s="32" t="s">
        <v>50</v>
      </c>
      <c r="S468" s="54" t="s">
        <v>756</v>
      </c>
      <c r="T468" s="32">
        <v>34148</v>
      </c>
      <c r="U468" s="34">
        <v>45037</v>
      </c>
      <c r="V468" s="34">
        <v>45037</v>
      </c>
      <c r="W468" s="32" t="s">
        <v>62</v>
      </c>
      <c r="X468" s="32" t="s">
        <v>52</v>
      </c>
      <c r="Y468" s="32" t="s">
        <v>53</v>
      </c>
      <c r="Z468" s="34">
        <v>44061</v>
      </c>
      <c r="AA468" s="34">
        <v>44145</v>
      </c>
      <c r="AB468" s="32" t="s">
        <v>52</v>
      </c>
      <c r="AC468" s="32" t="s">
        <v>44</v>
      </c>
      <c r="AD468" s="32" t="s">
        <v>1367</v>
      </c>
      <c r="AE468" s="32">
        <v>42</v>
      </c>
      <c r="AF468" s="32" t="s">
        <v>1368</v>
      </c>
      <c r="AG468" s="32" t="s">
        <v>45</v>
      </c>
      <c r="AH468" s="38" t="s">
        <v>46</v>
      </c>
      <c r="AI468" s="33">
        <v>1</v>
      </c>
      <c r="AJ468" s="35">
        <v>96.6</v>
      </c>
      <c r="AK468" s="35">
        <v>74.41</v>
      </c>
      <c r="AL468" s="35">
        <v>28.42</v>
      </c>
      <c r="AN468" s="19"/>
      <c r="AP468" s="14">
        <f t="shared" si="7"/>
        <v>2.4438356164383563</v>
      </c>
    </row>
    <row r="469" spans="1:60" x14ac:dyDescent="0.25">
      <c r="A469" s="32">
        <v>2022</v>
      </c>
      <c r="B469" s="32">
        <v>0.5</v>
      </c>
      <c r="C469" s="36">
        <v>35.47</v>
      </c>
      <c r="D469" s="36">
        <v>64.47</v>
      </c>
      <c r="E469" s="36">
        <v>18.420000000000002</v>
      </c>
      <c r="F469" s="32">
        <v>0</v>
      </c>
      <c r="G469" s="32">
        <v>0</v>
      </c>
      <c r="H469" s="32">
        <v>0</v>
      </c>
      <c r="I469" s="32">
        <v>0</v>
      </c>
      <c r="J469" s="37">
        <v>99.94</v>
      </c>
      <c r="K469" s="32">
        <v>2809047</v>
      </c>
      <c r="L469" s="32" t="s">
        <v>1994</v>
      </c>
      <c r="M469" s="32">
        <v>4218</v>
      </c>
      <c r="N469" s="32">
        <v>5412204</v>
      </c>
      <c r="O469" s="32" t="s">
        <v>258</v>
      </c>
      <c r="P469" s="32" t="s">
        <v>49</v>
      </c>
      <c r="Q469" s="32" t="s">
        <v>40</v>
      </c>
      <c r="R469" s="32" t="s">
        <v>105</v>
      </c>
      <c r="S469" s="54" t="s">
        <v>756</v>
      </c>
      <c r="T469" s="32">
        <v>31568</v>
      </c>
      <c r="U469" s="34">
        <v>45005</v>
      </c>
      <c r="V469" s="34">
        <v>45002</v>
      </c>
      <c r="W469" s="32" t="s">
        <v>62</v>
      </c>
      <c r="X469" s="32" t="s">
        <v>52</v>
      </c>
      <c r="Y469" s="32" t="s">
        <v>53</v>
      </c>
      <c r="Z469" s="34">
        <v>44709</v>
      </c>
      <c r="AA469" s="34">
        <v>44723</v>
      </c>
      <c r="AB469" s="32" t="s">
        <v>52</v>
      </c>
      <c r="AC469" s="32" t="s">
        <v>44</v>
      </c>
      <c r="AD469" s="32" t="s">
        <v>1995</v>
      </c>
      <c r="AE469" s="32">
        <v>42</v>
      </c>
      <c r="AF469" s="32" t="s">
        <v>1996</v>
      </c>
      <c r="AG469" s="32" t="s">
        <v>45</v>
      </c>
      <c r="AH469" s="38" t="s">
        <v>46</v>
      </c>
      <c r="AI469" s="33">
        <v>1</v>
      </c>
      <c r="AJ469" s="35">
        <v>70</v>
      </c>
      <c r="AK469" s="35">
        <v>74.27</v>
      </c>
      <c r="AL469" s="35">
        <v>28.28</v>
      </c>
      <c r="AN469" s="19"/>
      <c r="AO469" s="12"/>
      <c r="AP469" s="14">
        <f t="shared" si="7"/>
        <v>0.76438356164383559</v>
      </c>
      <c r="AQ469" s="12"/>
      <c r="AR469" s="12"/>
      <c r="AS469" s="12"/>
      <c r="AT469" s="12"/>
      <c r="AU469" s="12"/>
      <c r="AV469" s="12"/>
      <c r="AW469" s="12"/>
      <c r="AX469" s="12"/>
      <c r="AY469" s="12"/>
      <c r="AZ469" s="12"/>
      <c r="BA469" s="12"/>
      <c r="BB469" s="12"/>
      <c r="BC469" s="12"/>
      <c r="BD469" s="12"/>
      <c r="BE469" s="12"/>
      <c r="BF469" s="12"/>
      <c r="BG469" s="12"/>
      <c r="BH469" s="12"/>
    </row>
    <row r="470" spans="1:60" s="12" customFormat="1" x14ac:dyDescent="0.25">
      <c r="A470" s="32">
        <v>2022</v>
      </c>
      <c r="B470" s="32">
        <v>0.7</v>
      </c>
      <c r="C470" s="36">
        <v>35.47</v>
      </c>
      <c r="D470" s="36">
        <v>64.47</v>
      </c>
      <c r="E470" s="36">
        <v>18.420000000000002</v>
      </c>
      <c r="F470" s="32">
        <v>0</v>
      </c>
      <c r="G470" s="32">
        <v>0</v>
      </c>
      <c r="H470" s="32">
        <v>0</v>
      </c>
      <c r="I470" s="32">
        <v>0</v>
      </c>
      <c r="J470" s="37">
        <v>99.94</v>
      </c>
      <c r="K470" s="32">
        <v>3138987</v>
      </c>
      <c r="L470" s="32" t="s">
        <v>2035</v>
      </c>
      <c r="M470" s="32">
        <v>9423</v>
      </c>
      <c r="N470" s="32">
        <v>60375302</v>
      </c>
      <c r="O470" s="32" t="s">
        <v>258</v>
      </c>
      <c r="P470" s="32" t="s">
        <v>49</v>
      </c>
      <c r="Q470" s="32" t="s">
        <v>40</v>
      </c>
      <c r="R470" s="32" t="s">
        <v>105</v>
      </c>
      <c r="S470" s="54" t="s">
        <v>756</v>
      </c>
      <c r="T470" s="32">
        <v>17331</v>
      </c>
      <c r="U470" s="34">
        <v>45037</v>
      </c>
      <c r="V470" s="34">
        <v>45030</v>
      </c>
      <c r="W470" s="32" t="s">
        <v>81</v>
      </c>
      <c r="X470" s="32" t="s">
        <v>52</v>
      </c>
      <c r="Y470" s="32" t="s">
        <v>53</v>
      </c>
      <c r="Z470" s="34">
        <v>44403</v>
      </c>
      <c r="AA470" s="34">
        <v>44420</v>
      </c>
      <c r="AB470" s="32" t="s">
        <v>52</v>
      </c>
      <c r="AC470" s="32" t="s">
        <v>44</v>
      </c>
      <c r="AD470" s="32" t="s">
        <v>2036</v>
      </c>
      <c r="AE470" s="32">
        <v>42</v>
      </c>
      <c r="AF470" s="32" t="s">
        <v>2037</v>
      </c>
      <c r="AG470" s="32" t="s">
        <v>45</v>
      </c>
      <c r="AH470" s="38" t="s">
        <v>46</v>
      </c>
      <c r="AI470" s="33">
        <v>1</v>
      </c>
      <c r="AJ470" s="35">
        <v>80.2</v>
      </c>
      <c r="AK470" s="35">
        <v>74.14</v>
      </c>
      <c r="AL470" s="35">
        <v>28.15</v>
      </c>
      <c r="AM470" s="15"/>
      <c r="AN470" s="19"/>
      <c r="AO470"/>
      <c r="AP470" s="14">
        <f t="shared" si="7"/>
        <v>1.6712328767123288</v>
      </c>
      <c r="AQ470"/>
      <c r="AR470"/>
      <c r="AS470"/>
      <c r="AT470"/>
      <c r="AU470"/>
      <c r="AV470"/>
      <c r="AW470"/>
      <c r="AX470"/>
      <c r="AY470"/>
      <c r="AZ470"/>
      <c r="BA470"/>
      <c r="BB470"/>
      <c r="BC470"/>
      <c r="BD470"/>
      <c r="BE470"/>
      <c r="BF470"/>
      <c r="BG470"/>
      <c r="BH470"/>
    </row>
    <row r="471" spans="1:60" x14ac:dyDescent="0.25">
      <c r="A471" s="32">
        <v>2021</v>
      </c>
      <c r="B471" s="32">
        <v>1.1000000000000001</v>
      </c>
      <c r="C471" s="36">
        <v>35.47</v>
      </c>
      <c r="D471" s="36">
        <v>64.47</v>
      </c>
      <c r="E471" s="36">
        <v>18.420000000000002</v>
      </c>
      <c r="F471" s="32">
        <v>0</v>
      </c>
      <c r="G471" s="32">
        <v>0</v>
      </c>
      <c r="H471" s="32">
        <v>0</v>
      </c>
      <c r="I471" s="32">
        <v>0</v>
      </c>
      <c r="J471" s="37">
        <v>99.94</v>
      </c>
      <c r="K471" s="32">
        <v>7348658</v>
      </c>
      <c r="L471" s="32" t="s">
        <v>434</v>
      </c>
      <c r="M471" s="32">
        <v>4466</v>
      </c>
      <c r="N471" s="32">
        <v>9369551</v>
      </c>
      <c r="O471" s="32" t="s">
        <v>212</v>
      </c>
      <c r="P471" s="32" t="s">
        <v>213</v>
      </c>
      <c r="Q471" s="32" t="s">
        <v>40</v>
      </c>
      <c r="R471" s="32" t="s">
        <v>214</v>
      </c>
      <c r="S471" s="54" t="s">
        <v>95</v>
      </c>
      <c r="T471" s="32">
        <v>19415</v>
      </c>
      <c r="U471" s="34">
        <v>44987</v>
      </c>
      <c r="V471" s="34">
        <v>44982</v>
      </c>
      <c r="W471" s="32" t="s">
        <v>99</v>
      </c>
      <c r="X471" s="32" t="s">
        <v>52</v>
      </c>
      <c r="Y471" s="32" t="s">
        <v>53</v>
      </c>
      <c r="Z471" s="34">
        <v>44369</v>
      </c>
      <c r="AA471" s="34">
        <v>44403</v>
      </c>
      <c r="AB471" s="32" t="s">
        <v>52</v>
      </c>
      <c r="AC471" s="32" t="s">
        <v>44</v>
      </c>
      <c r="AD471" s="32" t="s">
        <v>435</v>
      </c>
      <c r="AE471" s="32">
        <v>42</v>
      </c>
      <c r="AF471" s="32" t="s">
        <v>436</v>
      </c>
      <c r="AG471" s="32" t="s">
        <v>45</v>
      </c>
      <c r="AH471" s="38" t="s">
        <v>46</v>
      </c>
      <c r="AI471" s="33">
        <v>1</v>
      </c>
      <c r="AJ471" s="35">
        <v>145.19999999999999</v>
      </c>
      <c r="AK471" s="35">
        <v>74.09</v>
      </c>
      <c r="AL471" s="35">
        <v>28.1</v>
      </c>
      <c r="AM471" s="15" t="s">
        <v>2734</v>
      </c>
      <c r="AN471" s="56" t="s">
        <v>2736</v>
      </c>
      <c r="AP471" s="14">
        <f t="shared" si="7"/>
        <v>1.5863013698630137</v>
      </c>
    </row>
    <row r="472" spans="1:60" s="12" customFormat="1" x14ac:dyDescent="0.25">
      <c r="A472" s="32">
        <v>2022</v>
      </c>
      <c r="B472" s="32">
        <v>0.8</v>
      </c>
      <c r="C472" s="36">
        <v>35.47</v>
      </c>
      <c r="D472" s="36">
        <v>64.47</v>
      </c>
      <c r="E472" s="36">
        <v>18.420000000000002</v>
      </c>
      <c r="F472" s="32">
        <v>0</v>
      </c>
      <c r="G472" s="32">
        <v>0</v>
      </c>
      <c r="H472" s="32">
        <v>0</v>
      </c>
      <c r="I472" s="32">
        <v>0</v>
      </c>
      <c r="J472" s="37">
        <v>99.94</v>
      </c>
      <c r="K472" s="32">
        <v>2916826</v>
      </c>
      <c r="L472" s="32" t="s">
        <v>565</v>
      </c>
      <c r="M472" s="32">
        <v>5476</v>
      </c>
      <c r="N472" s="32">
        <v>417851</v>
      </c>
      <c r="O472" s="32" t="s">
        <v>107</v>
      </c>
      <c r="P472" s="32" t="s">
        <v>39</v>
      </c>
      <c r="Q472" s="32" t="s">
        <v>40</v>
      </c>
      <c r="R472" s="32" t="s">
        <v>105</v>
      </c>
      <c r="S472" s="54" t="s">
        <v>196</v>
      </c>
      <c r="T472" s="32">
        <v>1654</v>
      </c>
      <c r="U472" s="34">
        <v>45014</v>
      </c>
      <c r="V472" s="34">
        <v>45012</v>
      </c>
      <c r="W472" s="32" t="s">
        <v>79</v>
      </c>
      <c r="X472" s="32" t="s">
        <v>52</v>
      </c>
      <c r="Y472" s="32" t="s">
        <v>53</v>
      </c>
      <c r="Z472" s="34">
        <v>44883</v>
      </c>
      <c r="AA472" s="34">
        <v>44946</v>
      </c>
      <c r="AB472" s="32" t="s">
        <v>52</v>
      </c>
      <c r="AC472" s="32" t="s">
        <v>44</v>
      </c>
      <c r="AD472" s="32" t="s">
        <v>386</v>
      </c>
      <c r="AE472" s="32">
        <v>33</v>
      </c>
      <c r="AF472" s="32" t="s">
        <v>566</v>
      </c>
      <c r="AG472" s="32" t="s">
        <v>45</v>
      </c>
      <c r="AH472" s="38">
        <v>1</v>
      </c>
      <c r="AI472" s="33">
        <v>1</v>
      </c>
      <c r="AJ472" s="35">
        <v>142.11000000000001</v>
      </c>
      <c r="AK472" s="35">
        <v>73.95</v>
      </c>
      <c r="AL472" s="35">
        <v>27.96</v>
      </c>
      <c r="AM472" s="15" t="s">
        <v>2734</v>
      </c>
      <c r="AN472" s="56" t="s">
        <v>2736</v>
      </c>
      <c r="AO472"/>
      <c r="AP472" s="14">
        <f t="shared" si="7"/>
        <v>0.18082191780821918</v>
      </c>
      <c r="AQ472"/>
      <c r="AR472"/>
      <c r="AS472"/>
      <c r="AT472"/>
      <c r="AU472"/>
      <c r="AV472"/>
      <c r="AW472"/>
      <c r="AX472"/>
      <c r="AY472"/>
      <c r="AZ472"/>
      <c r="BA472"/>
      <c r="BB472"/>
      <c r="BC472"/>
      <c r="BD472"/>
      <c r="BE472"/>
      <c r="BF472"/>
      <c r="BG472"/>
      <c r="BH472"/>
    </row>
    <row r="473" spans="1:60" x14ac:dyDescent="0.25">
      <c r="A473" s="32">
        <v>2020</v>
      </c>
      <c r="B473" s="32">
        <v>1.1000000000000001</v>
      </c>
      <c r="C473" s="36">
        <v>35.47</v>
      </c>
      <c r="D473" s="36">
        <v>64.47</v>
      </c>
      <c r="E473" s="36">
        <v>18.420000000000002</v>
      </c>
      <c r="F473" s="32">
        <v>0</v>
      </c>
      <c r="G473" s="32">
        <v>0</v>
      </c>
      <c r="H473" s="32">
        <v>0</v>
      </c>
      <c r="I473" s="32">
        <v>0</v>
      </c>
      <c r="J473" s="37">
        <v>99.94</v>
      </c>
      <c r="K473" s="32">
        <v>10702966</v>
      </c>
      <c r="L473" s="32" t="s">
        <v>954</v>
      </c>
      <c r="M473" s="32">
        <v>6063</v>
      </c>
      <c r="N473" s="32">
        <v>1969541</v>
      </c>
      <c r="O473" s="32" t="s">
        <v>826</v>
      </c>
      <c r="P473" s="32" t="s">
        <v>643</v>
      </c>
      <c r="Q473" s="32" t="s">
        <v>40</v>
      </c>
      <c r="R473" s="32" t="s">
        <v>70</v>
      </c>
      <c r="S473" s="54" t="s">
        <v>756</v>
      </c>
      <c r="T473" s="32">
        <v>16500</v>
      </c>
      <c r="U473" s="34">
        <v>44986</v>
      </c>
      <c r="V473" s="34">
        <v>44967</v>
      </c>
      <c r="W473" s="32" t="s">
        <v>61</v>
      </c>
      <c r="X473" s="32" t="s">
        <v>52</v>
      </c>
      <c r="Y473" s="32" t="s">
        <v>53</v>
      </c>
      <c r="Z473" s="34">
        <v>43844</v>
      </c>
      <c r="AA473" s="34">
        <v>43875</v>
      </c>
      <c r="AB473" s="32" t="s">
        <v>52</v>
      </c>
      <c r="AC473" s="32" t="s">
        <v>44</v>
      </c>
      <c r="AD473" s="32" t="s">
        <v>955</v>
      </c>
      <c r="AE473" s="32">
        <v>42</v>
      </c>
      <c r="AF473" s="32" t="s">
        <v>956</v>
      </c>
      <c r="AG473" s="32" t="s">
        <v>45</v>
      </c>
      <c r="AH473" s="38" t="s">
        <v>46</v>
      </c>
      <c r="AI473" s="33">
        <v>1</v>
      </c>
      <c r="AJ473" s="35">
        <v>126.54</v>
      </c>
      <c r="AK473" s="35">
        <v>73.72</v>
      </c>
      <c r="AL473" s="35">
        <v>27.73</v>
      </c>
      <c r="AN473" s="19"/>
      <c r="AP473" s="14">
        <f t="shared" si="7"/>
        <v>2.9917808219178084</v>
      </c>
    </row>
    <row r="474" spans="1:60" x14ac:dyDescent="0.25">
      <c r="A474" s="32">
        <v>2021</v>
      </c>
      <c r="B474" s="32">
        <v>1.1000000000000001</v>
      </c>
      <c r="C474" s="36">
        <v>35.47</v>
      </c>
      <c r="D474" s="36">
        <v>64.47</v>
      </c>
      <c r="E474" s="36">
        <v>18.420000000000002</v>
      </c>
      <c r="F474" s="32">
        <v>0</v>
      </c>
      <c r="G474" s="32">
        <v>0</v>
      </c>
      <c r="H474" s="32">
        <v>0</v>
      </c>
      <c r="I474" s="32">
        <v>0</v>
      </c>
      <c r="J474" s="37">
        <v>99.94</v>
      </c>
      <c r="K474" s="32">
        <v>7662811</v>
      </c>
      <c r="L474" s="32" t="s">
        <v>1782</v>
      </c>
      <c r="M474" s="32">
        <v>6063</v>
      </c>
      <c r="N474" s="32">
        <v>1984161</v>
      </c>
      <c r="O474" s="32" t="s">
        <v>48</v>
      </c>
      <c r="P474" s="32" t="s">
        <v>49</v>
      </c>
      <c r="Q474" s="32" t="s">
        <v>40</v>
      </c>
      <c r="R474" s="32" t="s">
        <v>50</v>
      </c>
      <c r="S474" s="54" t="s">
        <v>756</v>
      </c>
      <c r="T474" s="32">
        <v>17177</v>
      </c>
      <c r="U474" s="34">
        <v>45015</v>
      </c>
      <c r="V474" s="34">
        <v>45009</v>
      </c>
      <c r="W474" s="32" t="s">
        <v>61</v>
      </c>
      <c r="X474" s="32" t="s">
        <v>52</v>
      </c>
      <c r="Y474" s="32" t="s">
        <v>53</v>
      </c>
      <c r="Z474" s="34">
        <v>44307</v>
      </c>
      <c r="AA474" s="34">
        <v>44509</v>
      </c>
      <c r="AB474" s="32" t="s">
        <v>52</v>
      </c>
      <c r="AC474" s="32" t="s">
        <v>44</v>
      </c>
      <c r="AD474" s="32" t="s">
        <v>1783</v>
      </c>
      <c r="AE474" s="32">
        <v>42</v>
      </c>
      <c r="AF474" s="32" t="s">
        <v>1784</v>
      </c>
      <c r="AG474" s="32" t="s">
        <v>45</v>
      </c>
      <c r="AH474" s="38" t="s">
        <v>46</v>
      </c>
      <c r="AI474" s="33">
        <v>1</v>
      </c>
      <c r="AJ474" s="35">
        <v>126.54</v>
      </c>
      <c r="AK474" s="35">
        <v>73.72</v>
      </c>
      <c r="AL474" s="35">
        <v>27.73</v>
      </c>
      <c r="AN474" s="19"/>
      <c r="AO474" s="12"/>
      <c r="AP474" s="14">
        <f t="shared" si="7"/>
        <v>1.3698630136986301</v>
      </c>
      <c r="AQ474" s="12"/>
      <c r="AR474" s="12"/>
      <c r="AS474" s="12"/>
      <c r="AT474" s="12"/>
      <c r="AU474" s="12"/>
      <c r="AV474" s="12"/>
      <c r="AW474" s="12"/>
      <c r="AX474" s="12"/>
      <c r="AY474" s="12"/>
      <c r="AZ474" s="12"/>
      <c r="BA474" s="12"/>
      <c r="BB474" s="12"/>
      <c r="BC474" s="12"/>
      <c r="BD474" s="12"/>
      <c r="BE474" s="12"/>
      <c r="BF474" s="12"/>
      <c r="BG474" s="12"/>
      <c r="BH474" s="12"/>
    </row>
    <row r="475" spans="1:60" x14ac:dyDescent="0.25">
      <c r="A475" s="32">
        <v>2020</v>
      </c>
      <c r="B475" s="32">
        <v>0.4</v>
      </c>
      <c r="C475" s="36">
        <v>35.47</v>
      </c>
      <c r="D475" s="36">
        <v>64.47</v>
      </c>
      <c r="E475" s="36">
        <v>18.420000000000002</v>
      </c>
      <c r="F475" s="32">
        <v>0</v>
      </c>
      <c r="G475" s="32">
        <v>0</v>
      </c>
      <c r="H475" s="32">
        <v>0</v>
      </c>
      <c r="I475" s="32">
        <v>0</v>
      </c>
      <c r="J475" s="37">
        <v>99.94</v>
      </c>
      <c r="K475" s="32">
        <v>11133995</v>
      </c>
      <c r="L475" s="32" t="s">
        <v>1482</v>
      </c>
      <c r="M475" s="32">
        <v>1972</v>
      </c>
      <c r="N475" s="32" t="s">
        <v>1483</v>
      </c>
      <c r="O475" s="32" t="s">
        <v>48</v>
      </c>
      <c r="P475" s="32" t="s">
        <v>49</v>
      </c>
      <c r="Q475" s="32" t="s">
        <v>40</v>
      </c>
      <c r="R475" s="32" t="s">
        <v>50</v>
      </c>
      <c r="S475" s="54" t="s">
        <v>560</v>
      </c>
      <c r="T475" s="32">
        <v>25906</v>
      </c>
      <c r="U475" s="34">
        <v>45037</v>
      </c>
      <c r="V475" s="34">
        <v>45035</v>
      </c>
      <c r="W475" s="32" t="s">
        <v>62</v>
      </c>
      <c r="X475" s="32" t="s">
        <v>52</v>
      </c>
      <c r="Y475" s="32" t="s">
        <v>53</v>
      </c>
      <c r="Z475" s="34">
        <v>43859</v>
      </c>
      <c r="AA475" s="34">
        <v>44246</v>
      </c>
      <c r="AB475" s="32" t="s">
        <v>52</v>
      </c>
      <c r="AC475" s="32" t="s">
        <v>44</v>
      </c>
      <c r="AD475" s="32" t="s">
        <v>1484</v>
      </c>
      <c r="AE475" s="32">
        <v>82</v>
      </c>
      <c r="AF475" s="32" t="s">
        <v>1485</v>
      </c>
      <c r="AG475" s="32" t="s">
        <v>45</v>
      </c>
      <c r="AH475" s="38" t="s">
        <v>46</v>
      </c>
      <c r="AI475" s="33">
        <v>1</v>
      </c>
      <c r="AJ475" s="35">
        <v>46.14</v>
      </c>
      <c r="AK475" s="35">
        <v>73.680000000000007</v>
      </c>
      <c r="AL475" s="35">
        <v>27.69</v>
      </c>
      <c r="AN475" s="19"/>
      <c r="AP475" s="14">
        <f t="shared" si="7"/>
        <v>2.1616438356164385</v>
      </c>
    </row>
    <row r="476" spans="1:60" x14ac:dyDescent="0.25">
      <c r="A476" s="32">
        <v>2021</v>
      </c>
      <c r="B476" s="32">
        <v>0.4</v>
      </c>
      <c r="C476" s="36">
        <v>35.47</v>
      </c>
      <c r="D476" s="36">
        <v>64.47</v>
      </c>
      <c r="E476" s="36">
        <v>18.420000000000002</v>
      </c>
      <c r="F476" s="32">
        <v>0</v>
      </c>
      <c r="G476" s="32">
        <v>0</v>
      </c>
      <c r="H476" s="32">
        <v>0</v>
      </c>
      <c r="I476" s="32">
        <v>0</v>
      </c>
      <c r="J476" s="37">
        <v>99.94</v>
      </c>
      <c r="K476" s="32">
        <v>7195414</v>
      </c>
      <c r="L476" s="32" t="s">
        <v>336</v>
      </c>
      <c r="M476" s="32">
        <v>2198</v>
      </c>
      <c r="N476" s="32" t="s">
        <v>337</v>
      </c>
      <c r="O476" s="32" t="s">
        <v>107</v>
      </c>
      <c r="P476" s="32" t="s">
        <v>39</v>
      </c>
      <c r="Q476" s="32" t="s">
        <v>40</v>
      </c>
      <c r="R476" s="32" t="s">
        <v>105</v>
      </c>
      <c r="S476" s="54" t="s">
        <v>196</v>
      </c>
      <c r="T476" s="32">
        <v>18928</v>
      </c>
      <c r="U476" s="34">
        <v>44974</v>
      </c>
      <c r="V476" s="34">
        <v>44972</v>
      </c>
      <c r="W476" s="32" t="s">
        <v>62</v>
      </c>
      <c r="X476" s="32" t="s">
        <v>52</v>
      </c>
      <c r="Y476" s="32" t="s">
        <v>53</v>
      </c>
      <c r="Z476" s="34">
        <v>44223</v>
      </c>
      <c r="AA476" s="34">
        <v>44315</v>
      </c>
      <c r="AB476" s="32" t="s">
        <v>52</v>
      </c>
      <c r="AC476" s="32" t="s">
        <v>44</v>
      </c>
      <c r="AD476" s="32" t="s">
        <v>338</v>
      </c>
      <c r="AE476" s="32">
        <v>1</v>
      </c>
      <c r="AF476" s="32" t="s">
        <v>339</v>
      </c>
      <c r="AG476" s="32" t="s">
        <v>45</v>
      </c>
      <c r="AH476" s="38" t="s">
        <v>46</v>
      </c>
      <c r="AI476" s="33">
        <v>1</v>
      </c>
      <c r="AJ476" s="35">
        <v>47.48</v>
      </c>
      <c r="AK476" s="35">
        <v>73.540000000000006</v>
      </c>
      <c r="AL476" s="35">
        <v>27.55</v>
      </c>
      <c r="AM476" s="15" t="s">
        <v>2734</v>
      </c>
      <c r="AN476" s="56" t="s">
        <v>2736</v>
      </c>
      <c r="AO476" s="12"/>
      <c r="AP476" s="14">
        <f t="shared" si="7"/>
        <v>1.8</v>
      </c>
      <c r="AQ476" s="12"/>
      <c r="AR476" s="12"/>
      <c r="AS476" s="12"/>
      <c r="AT476" s="12"/>
      <c r="AU476" s="12"/>
      <c r="AV476" s="12"/>
      <c r="AW476" s="12"/>
      <c r="AX476" s="12"/>
      <c r="AY476" s="12"/>
      <c r="AZ476" s="12"/>
      <c r="BA476" s="12"/>
      <c r="BB476" s="12"/>
      <c r="BC476" s="12"/>
      <c r="BD476" s="12"/>
      <c r="BE476" s="12"/>
      <c r="BF476" s="12"/>
      <c r="BG476" s="12"/>
      <c r="BH476" s="12"/>
    </row>
    <row r="477" spans="1:60" s="12" customFormat="1" x14ac:dyDescent="0.25">
      <c r="A477" s="32">
        <v>2021</v>
      </c>
      <c r="B477" s="32">
        <v>0.6</v>
      </c>
      <c r="C477" s="36">
        <v>35.47</v>
      </c>
      <c r="D477" s="36">
        <v>64.47</v>
      </c>
      <c r="E477" s="36">
        <v>18.420000000000002</v>
      </c>
      <c r="F477" s="32">
        <v>0</v>
      </c>
      <c r="G477" s="32">
        <v>0</v>
      </c>
      <c r="H477" s="32">
        <v>0</v>
      </c>
      <c r="I477" s="32">
        <v>0</v>
      </c>
      <c r="J477" s="37">
        <v>99.94</v>
      </c>
      <c r="K477" s="32">
        <v>7698431</v>
      </c>
      <c r="L477" s="32" t="s">
        <v>1567</v>
      </c>
      <c r="M477" s="32">
        <v>2586</v>
      </c>
      <c r="N477" s="32" t="s">
        <v>1568</v>
      </c>
      <c r="O477" s="32" t="s">
        <v>107</v>
      </c>
      <c r="P477" s="32" t="s">
        <v>39</v>
      </c>
      <c r="Q477" s="32" t="s">
        <v>40</v>
      </c>
      <c r="R477" s="32" t="s">
        <v>105</v>
      </c>
      <c r="S477" s="54" t="s">
        <v>750</v>
      </c>
      <c r="T477" s="32">
        <v>28057</v>
      </c>
      <c r="U477" s="34">
        <v>45019</v>
      </c>
      <c r="V477" s="34">
        <v>45015</v>
      </c>
      <c r="W477" s="32" t="s">
        <v>99</v>
      </c>
      <c r="X477" s="32" t="s">
        <v>52</v>
      </c>
      <c r="Y477" s="32" t="s">
        <v>53</v>
      </c>
      <c r="Z477" s="34">
        <v>44383</v>
      </c>
      <c r="AA477" s="34">
        <v>44470</v>
      </c>
      <c r="AB477" s="32" t="s">
        <v>52</v>
      </c>
      <c r="AC477" s="32" t="s">
        <v>44</v>
      </c>
      <c r="AD477" s="32" t="s">
        <v>1569</v>
      </c>
      <c r="AE477" s="32">
        <v>42</v>
      </c>
      <c r="AF477" s="32" t="s">
        <v>1570</v>
      </c>
      <c r="AG477" s="32" t="s">
        <v>45</v>
      </c>
      <c r="AH477" s="38" t="s">
        <v>46</v>
      </c>
      <c r="AI477" s="33">
        <v>1</v>
      </c>
      <c r="AJ477" s="35">
        <v>96</v>
      </c>
      <c r="AK477" s="35">
        <v>73.349999999999994</v>
      </c>
      <c r="AL477" s="35">
        <v>27.36</v>
      </c>
      <c r="AM477" s="15"/>
      <c r="AN477" s="19"/>
      <c r="AO477"/>
      <c r="AP477" s="14">
        <f t="shared" si="7"/>
        <v>1.4931506849315068</v>
      </c>
      <c r="AQ477"/>
      <c r="AR477"/>
      <c r="AS477"/>
      <c r="AT477"/>
      <c r="AU477"/>
      <c r="AV477"/>
      <c r="AW477"/>
      <c r="AX477"/>
      <c r="AY477"/>
      <c r="AZ477"/>
      <c r="BA477"/>
      <c r="BB477"/>
      <c r="BC477"/>
      <c r="BD477"/>
      <c r="BE477"/>
      <c r="BF477"/>
      <c r="BG477"/>
      <c r="BH477"/>
    </row>
    <row r="478" spans="1:60" x14ac:dyDescent="0.25">
      <c r="A478" s="32">
        <v>2022</v>
      </c>
      <c r="B478" s="32">
        <v>0.5</v>
      </c>
      <c r="C478" s="36">
        <v>35.47</v>
      </c>
      <c r="D478" s="36">
        <v>64.47</v>
      </c>
      <c r="E478" s="36">
        <v>18.420000000000002</v>
      </c>
      <c r="F478" s="32">
        <v>0</v>
      </c>
      <c r="G478" s="32">
        <v>0</v>
      </c>
      <c r="H478" s="32">
        <v>0</v>
      </c>
      <c r="I478" s="32">
        <v>0</v>
      </c>
      <c r="J478" s="37">
        <v>99.94</v>
      </c>
      <c r="K478" s="32">
        <v>3019086</v>
      </c>
      <c r="L478" s="32" t="s">
        <v>2256</v>
      </c>
      <c r="M478" s="32">
        <v>308</v>
      </c>
      <c r="N478" s="32" t="s">
        <v>2257</v>
      </c>
      <c r="O478" s="32" t="s">
        <v>48</v>
      </c>
      <c r="P478" s="32" t="s">
        <v>49</v>
      </c>
      <c r="Q478" s="32" t="s">
        <v>40</v>
      </c>
      <c r="R478" s="32" t="s">
        <v>50</v>
      </c>
      <c r="S478" s="54" t="s">
        <v>756</v>
      </c>
      <c r="T478" s="32">
        <v>7343</v>
      </c>
      <c r="U478" s="34">
        <v>45026</v>
      </c>
      <c r="V478" s="34">
        <v>45022</v>
      </c>
      <c r="W478" s="32" t="s">
        <v>179</v>
      </c>
      <c r="X478" s="32" t="s">
        <v>52</v>
      </c>
      <c r="Y478" s="32" t="s">
        <v>53</v>
      </c>
      <c r="Z478" s="34">
        <v>44835</v>
      </c>
      <c r="AA478" s="34">
        <v>44856</v>
      </c>
      <c r="AB478" s="32" t="s">
        <v>52</v>
      </c>
      <c r="AC478" s="32" t="s">
        <v>44</v>
      </c>
      <c r="AD478" s="32" t="s">
        <v>2258</v>
      </c>
      <c r="AE478" s="32">
        <v>42</v>
      </c>
      <c r="AF478" s="32" t="s">
        <v>2259</v>
      </c>
      <c r="AG478" s="32" t="s">
        <v>45</v>
      </c>
      <c r="AH478" s="38">
        <v>1</v>
      </c>
      <c r="AI478" s="33">
        <v>1</v>
      </c>
      <c r="AJ478" s="35">
        <v>65.36</v>
      </c>
      <c r="AK478" s="35">
        <v>73.22</v>
      </c>
      <c r="AL478" s="35">
        <v>27.23</v>
      </c>
      <c r="AN478" s="19"/>
      <c r="AO478" s="12"/>
      <c r="AP478" s="14">
        <f t="shared" si="7"/>
        <v>0.45479452054794522</v>
      </c>
      <c r="AQ478" s="12"/>
      <c r="AR478" s="12"/>
      <c r="AS478" s="12"/>
      <c r="AT478" s="12"/>
      <c r="AU478" s="12"/>
      <c r="AV478" s="12"/>
      <c r="AW478" s="12"/>
      <c r="AX478" s="12"/>
      <c r="AY478" s="12"/>
      <c r="AZ478" s="12"/>
      <c r="BA478" s="12"/>
      <c r="BB478" s="12"/>
      <c r="BC478" s="12"/>
      <c r="BD478" s="12"/>
      <c r="BE478" s="12"/>
      <c r="BF478" s="12"/>
      <c r="BG478" s="12"/>
      <c r="BH478" s="12"/>
    </row>
    <row r="479" spans="1:60" x14ac:dyDescent="0.25">
      <c r="A479" s="32">
        <v>2021</v>
      </c>
      <c r="B479" s="32">
        <v>0.9</v>
      </c>
      <c r="C479" s="36">
        <v>35.47</v>
      </c>
      <c r="D479" s="36">
        <v>64.47</v>
      </c>
      <c r="E479" s="36">
        <v>18.420000000000002</v>
      </c>
      <c r="F479" s="32">
        <v>0</v>
      </c>
      <c r="G479" s="32">
        <v>0</v>
      </c>
      <c r="H479" s="32">
        <v>0</v>
      </c>
      <c r="I479" s="32">
        <v>0</v>
      </c>
      <c r="J479" s="37">
        <v>99.94</v>
      </c>
      <c r="K479" s="32">
        <v>7768912</v>
      </c>
      <c r="L479" s="32" t="s">
        <v>249</v>
      </c>
      <c r="M479" s="32">
        <v>8463</v>
      </c>
      <c r="N479" s="32" t="s">
        <v>250</v>
      </c>
      <c r="O479" s="32" t="s">
        <v>774</v>
      </c>
      <c r="P479" s="32" t="s">
        <v>42</v>
      </c>
      <c r="Q479" s="32" t="s">
        <v>40</v>
      </c>
      <c r="R479" s="32" t="s">
        <v>42</v>
      </c>
      <c r="S479" s="54" t="s">
        <v>196</v>
      </c>
      <c r="T479" s="32">
        <v>16056</v>
      </c>
      <c r="U479" s="34">
        <v>45026</v>
      </c>
      <c r="V479" s="34">
        <v>45015</v>
      </c>
      <c r="W479" s="32" t="s">
        <v>102</v>
      </c>
      <c r="X479" s="32" t="s">
        <v>52</v>
      </c>
      <c r="Y479" s="32" t="s">
        <v>53</v>
      </c>
      <c r="Z479" s="34">
        <v>44516</v>
      </c>
      <c r="AA479" s="34">
        <v>44602</v>
      </c>
      <c r="AB479" s="32" t="s">
        <v>52</v>
      </c>
      <c r="AC479" s="32" t="s">
        <v>44</v>
      </c>
      <c r="AD479" s="32" t="s">
        <v>251</v>
      </c>
      <c r="AE479" s="32">
        <v>42</v>
      </c>
      <c r="AF479" s="32" t="s">
        <v>252</v>
      </c>
      <c r="AG479" s="32" t="s">
        <v>45</v>
      </c>
      <c r="AH479" s="38" t="s">
        <v>46</v>
      </c>
      <c r="AI479" s="33">
        <v>1</v>
      </c>
      <c r="AJ479" s="35">
        <v>89.01</v>
      </c>
      <c r="AK479" s="35">
        <v>73.08</v>
      </c>
      <c r="AL479" s="35">
        <v>27.09</v>
      </c>
      <c r="AM479" s="15" t="s">
        <v>2734</v>
      </c>
      <c r="AN479" s="56" t="s">
        <v>2736</v>
      </c>
      <c r="AP479" s="14">
        <f t="shared" si="7"/>
        <v>1.1315068493150684</v>
      </c>
    </row>
    <row r="480" spans="1:60" s="12" customFormat="1" x14ac:dyDescent="0.25">
      <c r="A480" s="32">
        <v>2022</v>
      </c>
      <c r="B480" s="32">
        <v>0.7</v>
      </c>
      <c r="C480" s="36">
        <v>35.47</v>
      </c>
      <c r="D480" s="36">
        <v>64.47</v>
      </c>
      <c r="E480" s="36">
        <v>18.420000000000002</v>
      </c>
      <c r="F480" s="32">
        <v>0</v>
      </c>
      <c r="G480" s="32">
        <v>0</v>
      </c>
      <c r="H480" s="32">
        <v>0</v>
      </c>
      <c r="I480" s="32">
        <v>0</v>
      </c>
      <c r="J480" s="37">
        <v>99.94</v>
      </c>
      <c r="K480" s="32">
        <v>3004986</v>
      </c>
      <c r="L480" s="32" t="s">
        <v>2032</v>
      </c>
      <c r="M480" s="32">
        <v>8128</v>
      </c>
      <c r="N480" s="32">
        <v>11876203</v>
      </c>
      <c r="O480" s="32" t="s">
        <v>48</v>
      </c>
      <c r="P480" s="32" t="s">
        <v>49</v>
      </c>
      <c r="Q480" s="32" t="s">
        <v>40</v>
      </c>
      <c r="R480" s="32" t="s">
        <v>50</v>
      </c>
      <c r="S480" s="54" t="s">
        <v>756</v>
      </c>
      <c r="T480" s="32">
        <v>35991</v>
      </c>
      <c r="U480" s="34">
        <v>45023</v>
      </c>
      <c r="V480" s="34">
        <v>45022</v>
      </c>
      <c r="W480" s="32" t="s">
        <v>72</v>
      </c>
      <c r="X480" s="32" t="s">
        <v>52</v>
      </c>
      <c r="Y480" s="32" t="s">
        <v>53</v>
      </c>
      <c r="Z480" s="34">
        <v>44407</v>
      </c>
      <c r="AA480" s="34">
        <v>44410</v>
      </c>
      <c r="AB480" s="32" t="s">
        <v>52</v>
      </c>
      <c r="AC480" s="32" t="s">
        <v>44</v>
      </c>
      <c r="AD480" s="32" t="s">
        <v>2033</v>
      </c>
      <c r="AE480" s="32">
        <v>42</v>
      </c>
      <c r="AF480" s="32" t="s">
        <v>2034</v>
      </c>
      <c r="AG480" s="32" t="s">
        <v>45</v>
      </c>
      <c r="AH480" s="38" t="s">
        <v>46</v>
      </c>
      <c r="AI480" s="33">
        <v>1</v>
      </c>
      <c r="AJ480" s="35">
        <v>83.87</v>
      </c>
      <c r="AK480" s="35">
        <v>72.8</v>
      </c>
      <c r="AL480" s="35">
        <v>26.81</v>
      </c>
      <c r="AM480" s="15"/>
      <c r="AN480" s="19"/>
      <c r="AO480"/>
      <c r="AP480" s="14">
        <f t="shared" si="7"/>
        <v>1.6767123287671233</v>
      </c>
      <c r="AQ480"/>
      <c r="AR480"/>
      <c r="AS480"/>
      <c r="AT480"/>
      <c r="AU480"/>
      <c r="AV480"/>
      <c r="AW480"/>
      <c r="AX480"/>
      <c r="AY480"/>
      <c r="AZ480"/>
      <c r="BA480"/>
      <c r="BB480"/>
      <c r="BC480"/>
      <c r="BD480"/>
      <c r="BE480"/>
      <c r="BF480"/>
      <c r="BG480"/>
      <c r="BH480"/>
    </row>
    <row r="481" spans="1:60" x14ac:dyDescent="0.25">
      <c r="A481" s="32">
        <v>2021</v>
      </c>
      <c r="B481" s="32">
        <v>0.7</v>
      </c>
      <c r="C481" s="36">
        <v>35.47</v>
      </c>
      <c r="D481" s="36">
        <v>64.47</v>
      </c>
      <c r="E481" s="36">
        <v>18.420000000000002</v>
      </c>
      <c r="F481" s="32">
        <v>0</v>
      </c>
      <c r="G481" s="32">
        <v>0</v>
      </c>
      <c r="H481" s="32">
        <v>0</v>
      </c>
      <c r="I481" s="32">
        <v>0</v>
      </c>
      <c r="J481" s="37">
        <v>99.94</v>
      </c>
      <c r="K481" s="32">
        <v>7954470</v>
      </c>
      <c r="L481" s="32" t="s">
        <v>1670</v>
      </c>
      <c r="M481" s="32">
        <v>8128</v>
      </c>
      <c r="N481" s="32">
        <v>11939202</v>
      </c>
      <c r="O481" s="32" t="s">
        <v>48</v>
      </c>
      <c r="P481" s="32" t="s">
        <v>49</v>
      </c>
      <c r="Q481" s="32" t="s">
        <v>40</v>
      </c>
      <c r="R481" s="32" t="s">
        <v>50</v>
      </c>
      <c r="S481" s="54" t="s">
        <v>756</v>
      </c>
      <c r="T481" s="32">
        <v>26881</v>
      </c>
      <c r="U481" s="34">
        <v>45043</v>
      </c>
      <c r="V481" s="34">
        <v>45036</v>
      </c>
      <c r="W481" s="32" t="s">
        <v>72</v>
      </c>
      <c r="X481" s="32" t="s">
        <v>52</v>
      </c>
      <c r="Y481" s="32" t="s">
        <v>53</v>
      </c>
      <c r="Z481" s="34">
        <v>44310</v>
      </c>
      <c r="AA481" s="34">
        <v>44450</v>
      </c>
      <c r="AB481" s="32" t="s">
        <v>52</v>
      </c>
      <c r="AC481" s="32" t="s">
        <v>44</v>
      </c>
      <c r="AD481" s="32" t="s">
        <v>1671</v>
      </c>
      <c r="AE481" s="32">
        <v>42</v>
      </c>
      <c r="AF481" s="32" t="s">
        <v>1672</v>
      </c>
      <c r="AG481" s="32" t="s">
        <v>45</v>
      </c>
      <c r="AH481" s="38" t="s">
        <v>46</v>
      </c>
      <c r="AI481" s="33">
        <v>1</v>
      </c>
      <c r="AJ481" s="35">
        <v>83.87</v>
      </c>
      <c r="AK481" s="35">
        <v>72.8</v>
      </c>
      <c r="AL481" s="35">
        <v>26.81</v>
      </c>
      <c r="AN481" s="19"/>
      <c r="AO481" s="12"/>
      <c r="AP481" s="14">
        <f t="shared" si="7"/>
        <v>1.6054794520547946</v>
      </c>
      <c r="AQ481" s="12"/>
      <c r="AR481" s="12"/>
      <c r="AS481" s="12"/>
      <c r="AT481" s="12"/>
      <c r="AU481" s="12"/>
      <c r="AV481" s="12"/>
      <c r="AW481" s="12"/>
      <c r="AX481" s="12"/>
      <c r="AY481" s="12"/>
      <c r="AZ481" s="12"/>
      <c r="BA481" s="12"/>
      <c r="BB481" s="12"/>
      <c r="BC481" s="12"/>
      <c r="BD481" s="12"/>
      <c r="BE481" s="12"/>
      <c r="BF481" s="12"/>
      <c r="BG481" s="12"/>
      <c r="BH481" s="12"/>
    </row>
    <row r="482" spans="1:60" s="12" customFormat="1" x14ac:dyDescent="0.25">
      <c r="A482" s="32">
        <v>2019</v>
      </c>
      <c r="B482" s="32">
        <v>0.5</v>
      </c>
      <c r="C482" s="36">
        <v>35.47</v>
      </c>
      <c r="D482" s="36">
        <v>64.47</v>
      </c>
      <c r="E482" s="36">
        <v>18.420000000000002</v>
      </c>
      <c r="F482" s="32">
        <v>0</v>
      </c>
      <c r="G482" s="32">
        <v>0</v>
      </c>
      <c r="H482" s="32">
        <v>0</v>
      </c>
      <c r="I482" s="32">
        <v>0</v>
      </c>
      <c r="J482" s="37">
        <v>99.94</v>
      </c>
      <c r="K482" s="32">
        <v>14193274</v>
      </c>
      <c r="L482" s="32" t="s">
        <v>802</v>
      </c>
      <c r="M482" s="32" t="s">
        <v>803</v>
      </c>
      <c r="N482" s="32">
        <v>1124481</v>
      </c>
      <c r="O482" s="32" t="s">
        <v>282</v>
      </c>
      <c r="P482" s="32" t="s">
        <v>283</v>
      </c>
      <c r="Q482" s="32" t="s">
        <v>40</v>
      </c>
      <c r="R482" s="32" t="s">
        <v>105</v>
      </c>
      <c r="S482" s="54" t="s">
        <v>756</v>
      </c>
      <c r="T482" s="32">
        <v>32213</v>
      </c>
      <c r="U482" s="34">
        <v>45020</v>
      </c>
      <c r="V482" s="34">
        <v>44990</v>
      </c>
      <c r="W482" s="32" t="s">
        <v>42</v>
      </c>
      <c r="X482" s="32" t="s">
        <v>593</v>
      </c>
      <c r="Y482" s="32" t="s">
        <v>47</v>
      </c>
      <c r="Z482" s="34">
        <v>43437</v>
      </c>
      <c r="AA482" s="34">
        <v>43900</v>
      </c>
      <c r="AB482" s="32" t="s">
        <v>593</v>
      </c>
      <c r="AC482" s="32" t="s">
        <v>44</v>
      </c>
      <c r="AD482" s="32" t="s">
        <v>804</v>
      </c>
      <c r="AE482" s="32">
        <v>42</v>
      </c>
      <c r="AF482" s="32" t="s">
        <v>805</v>
      </c>
      <c r="AG482" s="32" t="s">
        <v>45</v>
      </c>
      <c r="AH482" s="38" t="s">
        <v>46</v>
      </c>
      <c r="AI482" s="33">
        <v>1</v>
      </c>
      <c r="AJ482" s="35">
        <v>29.3</v>
      </c>
      <c r="AK482" s="35">
        <v>72.66</v>
      </c>
      <c r="AL482" s="35">
        <v>18.399999999999999</v>
      </c>
      <c r="AM482" s="15"/>
      <c r="AN482" s="18"/>
      <c r="AP482" s="14">
        <f t="shared" si="7"/>
        <v>2.9863013698630136</v>
      </c>
    </row>
    <row r="483" spans="1:60" x14ac:dyDescent="0.25">
      <c r="A483" s="32">
        <v>2022</v>
      </c>
      <c r="B483" s="32">
        <v>0.5</v>
      </c>
      <c r="C483" s="36">
        <v>35.47</v>
      </c>
      <c r="D483" s="36">
        <v>64.47</v>
      </c>
      <c r="E483" s="36">
        <v>18.420000000000002</v>
      </c>
      <c r="F483" s="32">
        <v>0</v>
      </c>
      <c r="G483" s="32">
        <v>0</v>
      </c>
      <c r="H483" s="32">
        <v>0</v>
      </c>
      <c r="I483" s="32">
        <v>0</v>
      </c>
      <c r="J483" s="37">
        <v>99.94</v>
      </c>
      <c r="K483" s="32">
        <v>2975826</v>
      </c>
      <c r="L483" s="32" t="s">
        <v>2226</v>
      </c>
      <c r="M483" s="32">
        <v>11846</v>
      </c>
      <c r="N483" s="32">
        <v>9017701</v>
      </c>
      <c r="O483" s="32" t="s">
        <v>48</v>
      </c>
      <c r="P483" s="32" t="s">
        <v>49</v>
      </c>
      <c r="Q483" s="32" t="s">
        <v>40</v>
      </c>
      <c r="R483" s="32" t="s">
        <v>50</v>
      </c>
      <c r="S483" s="54" t="s">
        <v>756</v>
      </c>
      <c r="T483" s="32">
        <v>23</v>
      </c>
      <c r="U483" s="34">
        <v>45020</v>
      </c>
      <c r="V483" s="34">
        <v>45019</v>
      </c>
      <c r="W483" s="32" t="s">
        <v>79</v>
      </c>
      <c r="X483" s="32" t="s">
        <v>52</v>
      </c>
      <c r="Y483" s="32" t="s">
        <v>53</v>
      </c>
      <c r="Z483" s="34">
        <v>44815</v>
      </c>
      <c r="AA483" s="34">
        <v>44835</v>
      </c>
      <c r="AB483" s="32" t="s">
        <v>52</v>
      </c>
      <c r="AC483" s="32" t="s">
        <v>44</v>
      </c>
      <c r="AD483" s="32" t="s">
        <v>2227</v>
      </c>
      <c r="AE483" s="32">
        <v>42</v>
      </c>
      <c r="AF483" s="32" t="s">
        <v>2228</v>
      </c>
      <c r="AG483" s="32" t="s">
        <v>45</v>
      </c>
      <c r="AH483" s="38">
        <v>1</v>
      </c>
      <c r="AI483" s="33">
        <v>1</v>
      </c>
      <c r="AJ483" s="35">
        <v>71.069999999999993</v>
      </c>
      <c r="AK483" s="35">
        <v>72.34</v>
      </c>
      <c r="AL483" s="35">
        <v>26.35</v>
      </c>
      <c r="AN483" s="19"/>
      <c r="AP483" s="14">
        <f t="shared" si="7"/>
        <v>0.50410958904109593</v>
      </c>
    </row>
    <row r="484" spans="1:60" x14ac:dyDescent="0.25">
      <c r="A484" s="32">
        <v>2020</v>
      </c>
      <c r="B484" s="32">
        <v>1</v>
      </c>
      <c r="C484" s="36">
        <v>35.47</v>
      </c>
      <c r="D484" s="36">
        <v>64.47</v>
      </c>
      <c r="E484" s="36">
        <v>18.420000000000002</v>
      </c>
      <c r="F484" s="32">
        <v>0</v>
      </c>
      <c r="G484" s="32">
        <v>0</v>
      </c>
      <c r="H484" s="32">
        <v>0</v>
      </c>
      <c r="I484" s="32">
        <v>0</v>
      </c>
      <c r="J484" s="37">
        <v>99.94</v>
      </c>
      <c r="K484" s="32">
        <v>11064982</v>
      </c>
      <c r="L484" s="32" t="s">
        <v>1279</v>
      </c>
      <c r="M484" s="32">
        <v>20666</v>
      </c>
      <c r="N484" s="32">
        <v>1463504</v>
      </c>
      <c r="O484" s="32" t="s">
        <v>48</v>
      </c>
      <c r="P484" s="32" t="s">
        <v>49</v>
      </c>
      <c r="Q484" s="32" t="s">
        <v>40</v>
      </c>
      <c r="R484" s="32" t="s">
        <v>50</v>
      </c>
      <c r="S484" s="54" t="s">
        <v>756</v>
      </c>
      <c r="T484" s="32">
        <v>22084</v>
      </c>
      <c r="U484" s="34">
        <v>45028</v>
      </c>
      <c r="V484" s="34">
        <v>45009</v>
      </c>
      <c r="W484" s="32" t="s">
        <v>102</v>
      </c>
      <c r="X484" s="32" t="s">
        <v>52</v>
      </c>
      <c r="Y484" s="32" t="s">
        <v>53</v>
      </c>
      <c r="Z484" s="34">
        <v>44061</v>
      </c>
      <c r="AA484" s="34">
        <v>44180</v>
      </c>
      <c r="AB484" s="32" t="s">
        <v>52</v>
      </c>
      <c r="AC484" s="32" t="s">
        <v>44</v>
      </c>
      <c r="AD484" s="32" t="s">
        <v>1280</v>
      </c>
      <c r="AE484" s="32">
        <v>42</v>
      </c>
      <c r="AF484" s="32" t="s">
        <v>1281</v>
      </c>
      <c r="AG484" s="32" t="s">
        <v>45</v>
      </c>
      <c r="AH484" s="38" t="s">
        <v>46</v>
      </c>
      <c r="AI484" s="33">
        <v>1</v>
      </c>
      <c r="AJ484" s="35">
        <v>104.07</v>
      </c>
      <c r="AK484" s="35">
        <v>72.11</v>
      </c>
      <c r="AL484" s="35">
        <v>26.12</v>
      </c>
      <c r="AN484" s="19"/>
      <c r="AO484" s="12"/>
      <c r="AP484" s="14">
        <f t="shared" si="7"/>
        <v>2.2712328767123289</v>
      </c>
      <c r="AQ484" s="12"/>
      <c r="AR484" s="12"/>
      <c r="AS484" s="12"/>
      <c r="AT484" s="12"/>
      <c r="AU484" s="12"/>
      <c r="AV484" s="12"/>
      <c r="AW484" s="12"/>
      <c r="AX484" s="12"/>
      <c r="AY484" s="12"/>
      <c r="AZ484" s="12"/>
      <c r="BA484" s="12"/>
      <c r="BB484" s="12"/>
      <c r="BC484" s="12"/>
      <c r="BD484" s="12"/>
      <c r="BE484" s="12"/>
      <c r="BF484" s="12"/>
      <c r="BG484" s="12"/>
      <c r="BH484" s="12"/>
    </row>
    <row r="485" spans="1:60" s="12" customFormat="1" x14ac:dyDescent="0.25">
      <c r="A485" s="32">
        <v>2020</v>
      </c>
      <c r="B485" s="32">
        <v>0.4</v>
      </c>
      <c r="C485" s="36">
        <v>35.47</v>
      </c>
      <c r="D485" s="36">
        <v>64.47</v>
      </c>
      <c r="E485" s="36">
        <v>18.420000000000002</v>
      </c>
      <c r="F485" s="32">
        <v>2.5</v>
      </c>
      <c r="G485" s="32">
        <v>0</v>
      </c>
      <c r="H485" s="32">
        <v>0</v>
      </c>
      <c r="I485" s="32">
        <v>0</v>
      </c>
      <c r="J485" s="37">
        <v>99.94</v>
      </c>
      <c r="K485" s="32">
        <v>10927786</v>
      </c>
      <c r="L485" s="32" t="s">
        <v>1331</v>
      </c>
      <c r="M485" s="32">
        <v>6254</v>
      </c>
      <c r="N485" s="32" t="s">
        <v>1332</v>
      </c>
      <c r="O485" s="32" t="s">
        <v>48</v>
      </c>
      <c r="P485" s="32" t="s">
        <v>49</v>
      </c>
      <c r="Q485" s="32" t="s">
        <v>40</v>
      </c>
      <c r="R485" s="32" t="s">
        <v>50</v>
      </c>
      <c r="S485" s="54" t="s">
        <v>560</v>
      </c>
      <c r="T485" s="32">
        <v>11659</v>
      </c>
      <c r="U485" s="34">
        <v>45012</v>
      </c>
      <c r="V485" s="34">
        <v>45010</v>
      </c>
      <c r="W485" s="32" t="s">
        <v>222</v>
      </c>
      <c r="X485" s="32" t="s">
        <v>52</v>
      </c>
      <c r="Y485" s="32" t="s">
        <v>53</v>
      </c>
      <c r="Z485" s="34">
        <v>44033</v>
      </c>
      <c r="AA485" s="34">
        <v>44284</v>
      </c>
      <c r="AB485" s="32" t="s">
        <v>52</v>
      </c>
      <c r="AC485" s="32" t="s">
        <v>44</v>
      </c>
      <c r="AD485" s="32" t="s">
        <v>1333</v>
      </c>
      <c r="AE485" s="32">
        <v>42</v>
      </c>
      <c r="AF485" s="32" t="s">
        <v>1334</v>
      </c>
      <c r="AG485" s="32" t="s">
        <v>45</v>
      </c>
      <c r="AH485" s="38" t="s">
        <v>46</v>
      </c>
      <c r="AI485" s="33">
        <v>1</v>
      </c>
      <c r="AJ485" s="35">
        <v>53.72</v>
      </c>
      <c r="AK485" s="35">
        <v>71.739999999999995</v>
      </c>
      <c r="AL485" s="35">
        <v>25.75</v>
      </c>
      <c r="AM485" s="15"/>
      <c r="AN485" s="18"/>
      <c r="AO485"/>
      <c r="AP485" s="14">
        <f t="shared" si="7"/>
        <v>1.989041095890411</v>
      </c>
      <c r="AQ485"/>
      <c r="AR485"/>
      <c r="AS485"/>
      <c r="AT485"/>
      <c r="AU485"/>
      <c r="AV485"/>
      <c r="AW485"/>
      <c r="AX485"/>
      <c r="AY485"/>
      <c r="AZ485"/>
      <c r="BA485"/>
      <c r="BB485"/>
      <c r="BC485"/>
      <c r="BD485"/>
      <c r="BE485"/>
      <c r="BF485"/>
      <c r="BG485"/>
      <c r="BH485"/>
    </row>
    <row r="486" spans="1:60" x14ac:dyDescent="0.25">
      <c r="A486" s="32">
        <v>2020</v>
      </c>
      <c r="B486" s="32">
        <v>1</v>
      </c>
      <c r="C486" s="36">
        <v>35.47</v>
      </c>
      <c r="D486" s="36">
        <v>64.47</v>
      </c>
      <c r="E486" s="36">
        <v>18.420000000000002</v>
      </c>
      <c r="F486" s="32">
        <v>0</v>
      </c>
      <c r="G486" s="32">
        <v>0</v>
      </c>
      <c r="H486" s="32">
        <v>0</v>
      </c>
      <c r="I486" s="32">
        <v>0</v>
      </c>
      <c r="J486" s="37">
        <v>99.94</v>
      </c>
      <c r="K486" s="32">
        <v>10810068</v>
      </c>
      <c r="L486" s="32" t="s">
        <v>951</v>
      </c>
      <c r="M486" s="32">
        <v>7573</v>
      </c>
      <c r="N486" s="32" t="s">
        <v>952</v>
      </c>
      <c r="O486" s="32" t="s">
        <v>826</v>
      </c>
      <c r="P486" s="32" t="s">
        <v>643</v>
      </c>
      <c r="Q486" s="32" t="s">
        <v>40</v>
      </c>
      <c r="R486" s="32" t="s">
        <v>70</v>
      </c>
      <c r="S486" s="54" t="s">
        <v>756</v>
      </c>
      <c r="T486" s="32">
        <v>24255</v>
      </c>
      <c r="U486" s="34">
        <v>44998</v>
      </c>
      <c r="V486" s="34">
        <v>44992</v>
      </c>
      <c r="W486" s="32" t="s">
        <v>99</v>
      </c>
      <c r="X486" s="32" t="s">
        <v>52</v>
      </c>
      <c r="Y486" s="32" t="s">
        <v>53</v>
      </c>
      <c r="Z486" s="34">
        <v>43983</v>
      </c>
      <c r="AA486" s="34">
        <v>44030</v>
      </c>
      <c r="AB486" s="32" t="s">
        <v>52</v>
      </c>
      <c r="AC486" s="32" t="s">
        <v>44</v>
      </c>
      <c r="AD486" s="32" t="s">
        <v>154</v>
      </c>
      <c r="AE486" s="32">
        <v>42</v>
      </c>
      <c r="AF486" s="32" t="s">
        <v>953</v>
      </c>
      <c r="AG486" s="32" t="s">
        <v>45</v>
      </c>
      <c r="AH486" s="38" t="s">
        <v>46</v>
      </c>
      <c r="AI486" s="33">
        <v>1</v>
      </c>
      <c r="AJ486" s="35">
        <v>122.58</v>
      </c>
      <c r="AK486" s="35">
        <v>71.19</v>
      </c>
      <c r="AL486" s="35">
        <v>25.2</v>
      </c>
      <c r="AN486" s="19"/>
      <c r="AP486" s="14">
        <f t="shared" si="7"/>
        <v>2.6356164383561644</v>
      </c>
    </row>
    <row r="487" spans="1:60" x14ac:dyDescent="0.25">
      <c r="A487" s="32">
        <v>2022</v>
      </c>
      <c r="B487" s="32">
        <v>1</v>
      </c>
      <c r="C487" s="36">
        <v>35.47</v>
      </c>
      <c r="D487" s="36">
        <v>64.47</v>
      </c>
      <c r="E487" s="36">
        <v>18.420000000000002</v>
      </c>
      <c r="F487" s="32">
        <v>0</v>
      </c>
      <c r="G487" s="32">
        <v>0</v>
      </c>
      <c r="H487" s="32">
        <v>0</v>
      </c>
      <c r="I487" s="32">
        <v>0</v>
      </c>
      <c r="J487" s="37">
        <v>99.94</v>
      </c>
      <c r="K487" s="32">
        <v>2783951</v>
      </c>
      <c r="L487" s="32" t="s">
        <v>2681</v>
      </c>
      <c r="M487" s="32">
        <v>7573</v>
      </c>
      <c r="N487" s="32" t="s">
        <v>2682</v>
      </c>
      <c r="O487" s="32" t="s">
        <v>48</v>
      </c>
      <c r="P487" s="32" t="s">
        <v>49</v>
      </c>
      <c r="Q487" s="32" t="s">
        <v>40</v>
      </c>
      <c r="R487" s="32" t="s">
        <v>50</v>
      </c>
      <c r="S487" s="54" t="s">
        <v>756</v>
      </c>
      <c r="T487" s="32">
        <v>34774</v>
      </c>
      <c r="U487" s="34">
        <v>45001</v>
      </c>
      <c r="V487" s="34">
        <v>44998</v>
      </c>
      <c r="W487" s="32" t="s">
        <v>99</v>
      </c>
      <c r="X487" s="32" t="s">
        <v>52</v>
      </c>
      <c r="Y487" s="32" t="s">
        <v>53</v>
      </c>
      <c r="Z487" s="34">
        <v>44425</v>
      </c>
      <c r="AA487" s="34">
        <v>44441</v>
      </c>
      <c r="AB487" s="32" t="s">
        <v>52</v>
      </c>
      <c r="AC487" s="32" t="s">
        <v>44</v>
      </c>
      <c r="AD487" s="32" t="s">
        <v>2683</v>
      </c>
      <c r="AE487" s="32">
        <v>42</v>
      </c>
      <c r="AF487" s="32" t="s">
        <v>2684</v>
      </c>
      <c r="AG487" s="32" t="s">
        <v>45</v>
      </c>
      <c r="AH487" s="38" t="s">
        <v>46</v>
      </c>
      <c r="AI487" s="33">
        <v>1</v>
      </c>
      <c r="AJ487" s="35">
        <v>122.58</v>
      </c>
      <c r="AK487" s="35">
        <v>71.19</v>
      </c>
      <c r="AL487" s="35">
        <v>25.2</v>
      </c>
      <c r="AP487" s="14">
        <f t="shared" si="7"/>
        <v>1.526027397260274</v>
      </c>
    </row>
    <row r="488" spans="1:60" x14ac:dyDescent="0.25">
      <c r="A488" s="32">
        <v>2022</v>
      </c>
      <c r="B488" s="32">
        <v>0.4</v>
      </c>
      <c r="C488" s="36">
        <v>35.47</v>
      </c>
      <c r="D488" s="36">
        <v>64.47</v>
      </c>
      <c r="E488" s="36">
        <v>18.420000000000002</v>
      </c>
      <c r="F488" s="32">
        <v>0</v>
      </c>
      <c r="G488" s="32">
        <v>0</v>
      </c>
      <c r="H488" s="32">
        <v>0</v>
      </c>
      <c r="I488" s="32">
        <v>0</v>
      </c>
      <c r="J488" s="37">
        <v>99.94</v>
      </c>
      <c r="K488" s="32">
        <v>3206888</v>
      </c>
      <c r="L488" s="32" t="s">
        <v>573</v>
      </c>
      <c r="M488" s="32">
        <v>2773</v>
      </c>
      <c r="N488" s="32" t="s">
        <v>574</v>
      </c>
      <c r="O488" s="32" t="s">
        <v>107</v>
      </c>
      <c r="P488" s="32" t="s">
        <v>39</v>
      </c>
      <c r="Q488" s="32" t="s">
        <v>40</v>
      </c>
      <c r="R488" s="32" t="s">
        <v>105</v>
      </c>
      <c r="S488" s="54" t="s">
        <v>196</v>
      </c>
      <c r="T488" s="32">
        <v>406</v>
      </c>
      <c r="U488" s="34">
        <v>45044</v>
      </c>
      <c r="V488" s="34">
        <v>45040</v>
      </c>
      <c r="W488" s="32" t="s">
        <v>62</v>
      </c>
      <c r="X488" s="32" t="s">
        <v>52</v>
      </c>
      <c r="Y488" s="32" t="s">
        <v>53</v>
      </c>
      <c r="Z488" s="34">
        <v>44866</v>
      </c>
      <c r="AA488" s="34">
        <v>45033</v>
      </c>
      <c r="AB488" s="32" t="s">
        <v>52</v>
      </c>
      <c r="AC488" s="32" t="s">
        <v>44</v>
      </c>
      <c r="AD488" s="32" t="s">
        <v>575</v>
      </c>
      <c r="AE488" s="32">
        <v>42</v>
      </c>
      <c r="AF488" s="32" t="s">
        <v>576</v>
      </c>
      <c r="AG488" s="32" t="s">
        <v>45</v>
      </c>
      <c r="AH488" s="38">
        <v>1</v>
      </c>
      <c r="AI488" s="33">
        <v>1</v>
      </c>
      <c r="AJ488" s="35">
        <v>45.16</v>
      </c>
      <c r="AK488" s="35">
        <v>71.150000000000006</v>
      </c>
      <c r="AL488" s="35">
        <v>25.16</v>
      </c>
      <c r="AM488" s="15" t="s">
        <v>2734</v>
      </c>
      <c r="AN488" s="56" t="s">
        <v>2736</v>
      </c>
      <c r="AO488" s="12"/>
      <c r="AP488" s="14">
        <f t="shared" si="7"/>
        <v>1.9178082191780823E-2</v>
      </c>
      <c r="AQ488" s="12"/>
      <c r="AR488" s="12"/>
      <c r="AS488" s="12"/>
      <c r="AT488" s="12"/>
      <c r="AU488" s="12"/>
      <c r="AV488" s="12"/>
      <c r="AW488" s="12"/>
      <c r="AX488" s="12"/>
      <c r="AY488" s="12"/>
      <c r="AZ488" s="12"/>
      <c r="BA488" s="12"/>
      <c r="BB488" s="12"/>
      <c r="BC488" s="12"/>
      <c r="BD488" s="12"/>
      <c r="BE488" s="12"/>
      <c r="BF488" s="12"/>
      <c r="BG488" s="12"/>
      <c r="BH488" s="12"/>
    </row>
    <row r="489" spans="1:60" s="12" customFormat="1" x14ac:dyDescent="0.25">
      <c r="A489" s="32">
        <v>2022</v>
      </c>
      <c r="B489" s="32">
        <v>0.5</v>
      </c>
      <c r="C489" s="36">
        <v>35.47</v>
      </c>
      <c r="D489" s="36">
        <v>64.47</v>
      </c>
      <c r="E489" s="36">
        <v>18.420000000000002</v>
      </c>
      <c r="F489" s="32">
        <v>0</v>
      </c>
      <c r="G489" s="32">
        <v>0</v>
      </c>
      <c r="H489" s="32">
        <v>0</v>
      </c>
      <c r="I489" s="32">
        <v>0</v>
      </c>
      <c r="J489" s="37">
        <v>99.94</v>
      </c>
      <c r="K489" s="32">
        <v>2706150</v>
      </c>
      <c r="L489" s="32" t="s">
        <v>2117</v>
      </c>
      <c r="M489" s="32">
        <v>20420</v>
      </c>
      <c r="N489" s="32">
        <v>6565403</v>
      </c>
      <c r="O489" s="32" t="s">
        <v>48</v>
      </c>
      <c r="P489" s="32" t="s">
        <v>49</v>
      </c>
      <c r="Q489" s="32" t="s">
        <v>40</v>
      </c>
      <c r="R489" s="32" t="s">
        <v>50</v>
      </c>
      <c r="S489" s="54" t="s">
        <v>756</v>
      </c>
      <c r="T489" s="32">
        <v>15155</v>
      </c>
      <c r="U489" s="34">
        <v>44994</v>
      </c>
      <c r="V489" s="34">
        <v>44994</v>
      </c>
      <c r="W489" s="32" t="s">
        <v>464</v>
      </c>
      <c r="X489" s="32" t="s">
        <v>52</v>
      </c>
      <c r="Y489" s="32" t="s">
        <v>53</v>
      </c>
      <c r="Z489" s="34">
        <v>44709</v>
      </c>
      <c r="AA489" s="34">
        <v>44762</v>
      </c>
      <c r="AB489" s="32" t="s">
        <v>52</v>
      </c>
      <c r="AC489" s="32" t="s">
        <v>44</v>
      </c>
      <c r="AD489" s="32" t="s">
        <v>2118</v>
      </c>
      <c r="AE489" s="32">
        <v>28</v>
      </c>
      <c r="AF489" s="32" t="s">
        <v>2119</v>
      </c>
      <c r="AG489" s="32" t="s">
        <v>45</v>
      </c>
      <c r="AH489" s="38" t="s">
        <v>46</v>
      </c>
      <c r="AI489" s="33">
        <v>1</v>
      </c>
      <c r="AJ489" s="35">
        <v>68.5</v>
      </c>
      <c r="AK489" s="35">
        <v>71.05</v>
      </c>
      <c r="AL489" s="35">
        <v>25.06</v>
      </c>
      <c r="AM489" s="15"/>
      <c r="AN489" s="19"/>
      <c r="AP489" s="14">
        <f t="shared" si="7"/>
        <v>0.63561643835616444</v>
      </c>
    </row>
    <row r="490" spans="1:60" x14ac:dyDescent="0.25">
      <c r="A490" s="32">
        <v>2022</v>
      </c>
      <c r="B490" s="32">
        <v>0.4</v>
      </c>
      <c r="C490" s="36">
        <v>35.47</v>
      </c>
      <c r="D490" s="36">
        <v>64.47</v>
      </c>
      <c r="E490" s="36">
        <v>18.420000000000002</v>
      </c>
      <c r="F490" s="32">
        <v>0</v>
      </c>
      <c r="G490" s="32">
        <v>0</v>
      </c>
      <c r="H490" s="32">
        <v>0</v>
      </c>
      <c r="I490" s="32">
        <v>0</v>
      </c>
      <c r="J490" s="37">
        <v>99.94</v>
      </c>
      <c r="K490" s="32">
        <v>2690032</v>
      </c>
      <c r="L490" s="32" t="s">
        <v>2493</v>
      </c>
      <c r="M490" s="32">
        <v>4483</v>
      </c>
      <c r="N490" s="32" t="s">
        <v>2494</v>
      </c>
      <c r="O490" s="32" t="s">
        <v>826</v>
      </c>
      <c r="P490" s="32" t="s">
        <v>643</v>
      </c>
      <c r="Q490" s="32" t="s">
        <v>40</v>
      </c>
      <c r="R490" s="32" t="s">
        <v>70</v>
      </c>
      <c r="S490" s="54" t="s">
        <v>865</v>
      </c>
      <c r="T490" s="32">
        <v>12411</v>
      </c>
      <c r="U490" s="34">
        <v>44993</v>
      </c>
      <c r="V490" s="34">
        <v>44981</v>
      </c>
      <c r="W490" s="32" t="s">
        <v>99</v>
      </c>
      <c r="X490" s="32" t="s">
        <v>52</v>
      </c>
      <c r="Y490" s="32" t="s">
        <v>53</v>
      </c>
      <c r="Z490" s="34">
        <v>44524</v>
      </c>
      <c r="AA490" s="34">
        <v>44785</v>
      </c>
      <c r="AB490" s="32" t="s">
        <v>52</v>
      </c>
      <c r="AC490" s="32" t="s">
        <v>44</v>
      </c>
      <c r="AD490" s="32" t="s">
        <v>2495</v>
      </c>
      <c r="AE490" s="32">
        <v>42</v>
      </c>
      <c r="AF490" s="32" t="s">
        <v>2496</v>
      </c>
      <c r="AG490" s="32" t="s">
        <v>45</v>
      </c>
      <c r="AH490" s="38" t="s">
        <v>46</v>
      </c>
      <c r="AI490" s="33">
        <v>1</v>
      </c>
      <c r="AJ490" s="35">
        <v>78</v>
      </c>
      <c r="AK490" s="35">
        <v>70.87</v>
      </c>
      <c r="AL490" s="35">
        <v>24.88</v>
      </c>
      <c r="AN490" s="19"/>
      <c r="AP490" s="14">
        <f t="shared" si="7"/>
        <v>0.53698630136986303</v>
      </c>
    </row>
    <row r="491" spans="1:60" x14ac:dyDescent="0.25">
      <c r="A491" s="32">
        <v>2022</v>
      </c>
      <c r="B491" s="32">
        <v>0.5</v>
      </c>
      <c r="C491" s="36">
        <v>35.47</v>
      </c>
      <c r="D491" s="36">
        <v>64.47</v>
      </c>
      <c r="E491" s="36">
        <v>18.420000000000002</v>
      </c>
      <c r="F491" s="32">
        <v>0</v>
      </c>
      <c r="G491" s="32">
        <v>0</v>
      </c>
      <c r="H491" s="32">
        <v>0</v>
      </c>
      <c r="I491" s="32">
        <v>0</v>
      </c>
      <c r="J491" s="37">
        <v>99.94</v>
      </c>
      <c r="K491" s="32">
        <v>2758448</v>
      </c>
      <c r="L491" s="32" t="s">
        <v>2489</v>
      </c>
      <c r="M491" s="32">
        <v>4483</v>
      </c>
      <c r="N491" s="32" t="s">
        <v>2490</v>
      </c>
      <c r="O491" s="32" t="s">
        <v>48</v>
      </c>
      <c r="P491" s="32" t="s">
        <v>49</v>
      </c>
      <c r="Q491" s="32" t="s">
        <v>40</v>
      </c>
      <c r="R491" s="32" t="s">
        <v>50</v>
      </c>
      <c r="S491" s="54" t="s">
        <v>756</v>
      </c>
      <c r="T491" s="32">
        <v>6314</v>
      </c>
      <c r="U491" s="34">
        <v>44999</v>
      </c>
      <c r="V491" s="34">
        <v>44994</v>
      </c>
      <c r="W491" s="32" t="s">
        <v>99</v>
      </c>
      <c r="X491" s="32" t="s">
        <v>52</v>
      </c>
      <c r="Y491" s="32" t="s">
        <v>53</v>
      </c>
      <c r="Z491" s="34">
        <v>44887</v>
      </c>
      <c r="AA491" s="34">
        <v>44940</v>
      </c>
      <c r="AB491" s="32" t="s">
        <v>52</v>
      </c>
      <c r="AC491" s="32" t="s">
        <v>44</v>
      </c>
      <c r="AD491" s="32" t="s">
        <v>2491</v>
      </c>
      <c r="AE491" s="32">
        <v>42</v>
      </c>
      <c r="AF491" s="32" t="s">
        <v>2492</v>
      </c>
      <c r="AG491" s="32" t="s">
        <v>45</v>
      </c>
      <c r="AH491" s="38">
        <v>1</v>
      </c>
      <c r="AI491" s="33">
        <v>1</v>
      </c>
      <c r="AJ491" s="35">
        <v>97.5</v>
      </c>
      <c r="AK491" s="35">
        <v>70.87</v>
      </c>
      <c r="AL491" s="35">
        <v>24.88</v>
      </c>
      <c r="AN491" s="19"/>
      <c r="AP491" s="14">
        <f t="shared" si="7"/>
        <v>0.14794520547945206</v>
      </c>
    </row>
    <row r="492" spans="1:60" s="12" customFormat="1" x14ac:dyDescent="0.25">
      <c r="A492" s="32">
        <v>2022</v>
      </c>
      <c r="B492" s="32">
        <v>0.7</v>
      </c>
      <c r="C492" s="36">
        <v>35.47</v>
      </c>
      <c r="D492" s="36">
        <v>64.47</v>
      </c>
      <c r="E492" s="36">
        <v>18.420000000000002</v>
      </c>
      <c r="F492" s="32">
        <v>0</v>
      </c>
      <c r="G492" s="32">
        <v>0</v>
      </c>
      <c r="H492" s="32">
        <v>0</v>
      </c>
      <c r="I492" s="32">
        <v>0</v>
      </c>
      <c r="J492" s="37">
        <v>99.94</v>
      </c>
      <c r="K492" s="32">
        <v>2784218</v>
      </c>
      <c r="L492" s="32" t="s">
        <v>2673</v>
      </c>
      <c r="M492" s="32">
        <v>8739</v>
      </c>
      <c r="N492" s="32" t="s">
        <v>2674</v>
      </c>
      <c r="O492" s="32" t="s">
        <v>48</v>
      </c>
      <c r="P492" s="32" t="s">
        <v>49</v>
      </c>
      <c r="Q492" s="32" t="s">
        <v>40</v>
      </c>
      <c r="R492" s="32" t="s">
        <v>50</v>
      </c>
      <c r="S492" s="54" t="s">
        <v>756</v>
      </c>
      <c r="T492" s="32">
        <v>10743</v>
      </c>
      <c r="U492" s="34">
        <v>45001</v>
      </c>
      <c r="V492" s="34">
        <v>45001</v>
      </c>
      <c r="W492" s="32" t="s">
        <v>127</v>
      </c>
      <c r="X492" s="32" t="s">
        <v>52</v>
      </c>
      <c r="Y492" s="32" t="s">
        <v>53</v>
      </c>
      <c r="Z492" s="34">
        <v>44810</v>
      </c>
      <c r="AA492" s="34">
        <v>44855</v>
      </c>
      <c r="AB492" s="32" t="s">
        <v>52</v>
      </c>
      <c r="AC492" s="32" t="s">
        <v>44</v>
      </c>
      <c r="AD492" s="32" t="s">
        <v>2675</v>
      </c>
      <c r="AE492" s="32">
        <v>42</v>
      </c>
      <c r="AF492" s="32" t="s">
        <v>2676</v>
      </c>
      <c r="AG492" s="32" t="s">
        <v>45</v>
      </c>
      <c r="AH492" s="38">
        <v>1</v>
      </c>
      <c r="AI492" s="33">
        <v>1</v>
      </c>
      <c r="AJ492" s="35">
        <v>86.07</v>
      </c>
      <c r="AK492" s="35">
        <v>70.73</v>
      </c>
      <c r="AL492" s="35">
        <v>24.74</v>
      </c>
      <c r="AM492" s="15"/>
      <c r="AN492" s="19"/>
      <c r="AO492"/>
      <c r="AP492" s="14">
        <f t="shared" si="7"/>
        <v>0.4</v>
      </c>
      <c r="AQ492"/>
      <c r="AR492"/>
      <c r="AS492"/>
      <c r="AT492"/>
      <c r="AU492"/>
      <c r="AV492"/>
      <c r="AW492"/>
      <c r="AX492"/>
      <c r="AY492"/>
      <c r="AZ492"/>
      <c r="BA492"/>
      <c r="BB492"/>
      <c r="BC492"/>
      <c r="BD492"/>
      <c r="BE492"/>
      <c r="BF492"/>
      <c r="BG492"/>
      <c r="BH492"/>
    </row>
    <row r="493" spans="1:60" x14ac:dyDescent="0.25">
      <c r="A493" s="32">
        <v>2022</v>
      </c>
      <c r="B493" s="32">
        <v>0.5</v>
      </c>
      <c r="C493" s="36">
        <v>35.47</v>
      </c>
      <c r="D493" s="36">
        <v>64.47</v>
      </c>
      <c r="E493" s="36">
        <v>18.420000000000002</v>
      </c>
      <c r="F493" s="32">
        <v>0</v>
      </c>
      <c r="G493" s="32">
        <v>0</v>
      </c>
      <c r="H493" s="32">
        <v>0</v>
      </c>
      <c r="I493" s="32">
        <v>0</v>
      </c>
      <c r="J493" s="37">
        <v>99.94</v>
      </c>
      <c r="K493" s="32">
        <v>3121642</v>
      </c>
      <c r="L493" s="32" t="s">
        <v>2158</v>
      </c>
      <c r="M493" s="32">
        <v>4132</v>
      </c>
      <c r="N493" s="32">
        <v>726805</v>
      </c>
      <c r="O493" s="32" t="s">
        <v>48</v>
      </c>
      <c r="P493" s="32" t="s">
        <v>49</v>
      </c>
      <c r="Q493" s="32" t="s">
        <v>40</v>
      </c>
      <c r="R493" s="32" t="s">
        <v>50</v>
      </c>
      <c r="S493" s="54" t="s">
        <v>756</v>
      </c>
      <c r="T493" s="32">
        <v>5666</v>
      </c>
      <c r="U493" s="34">
        <v>45036</v>
      </c>
      <c r="V493" s="34">
        <v>45035</v>
      </c>
      <c r="W493" s="32" t="s">
        <v>102</v>
      </c>
      <c r="X493" s="32" t="s">
        <v>52</v>
      </c>
      <c r="Y493" s="32" t="s">
        <v>53</v>
      </c>
      <c r="Z493" s="34">
        <v>44894</v>
      </c>
      <c r="AA493" s="34">
        <v>44908</v>
      </c>
      <c r="AB493" s="32" t="s">
        <v>52</v>
      </c>
      <c r="AC493" s="32" t="s">
        <v>68</v>
      </c>
      <c r="AD493" s="32" t="s">
        <v>2159</v>
      </c>
      <c r="AE493" s="32">
        <v>42</v>
      </c>
      <c r="AF493" s="32" t="s">
        <v>2160</v>
      </c>
      <c r="AG493" s="32" t="s">
        <v>45</v>
      </c>
      <c r="AH493" s="38">
        <v>1</v>
      </c>
      <c r="AI493" s="33">
        <v>1</v>
      </c>
      <c r="AJ493" s="35">
        <v>57.5</v>
      </c>
      <c r="AK493" s="35">
        <v>70.59</v>
      </c>
      <c r="AL493" s="35">
        <v>24.6</v>
      </c>
      <c r="AN493" s="19"/>
      <c r="AP493" s="14">
        <f t="shared" si="7"/>
        <v>0.34794520547945207</v>
      </c>
    </row>
    <row r="494" spans="1:60" s="12" customFormat="1" x14ac:dyDescent="0.25">
      <c r="A494" s="32">
        <v>2022</v>
      </c>
      <c r="B494" s="32">
        <v>0.8</v>
      </c>
      <c r="C494" s="36">
        <v>35.47</v>
      </c>
      <c r="D494" s="36">
        <v>64.47</v>
      </c>
      <c r="E494" s="36">
        <v>18.420000000000002</v>
      </c>
      <c r="F494" s="32">
        <v>0</v>
      </c>
      <c r="G494" s="32">
        <v>0</v>
      </c>
      <c r="H494" s="32">
        <v>0</v>
      </c>
      <c r="I494" s="32">
        <v>0</v>
      </c>
      <c r="J494" s="37">
        <v>99.94</v>
      </c>
      <c r="K494" s="32">
        <v>2370966</v>
      </c>
      <c r="L494" s="32" t="s">
        <v>2079</v>
      </c>
      <c r="M494" s="32">
        <v>6672</v>
      </c>
      <c r="N494" s="32">
        <v>9621504</v>
      </c>
      <c r="O494" s="32" t="s">
        <v>48</v>
      </c>
      <c r="P494" s="32" t="s">
        <v>49</v>
      </c>
      <c r="Q494" s="32" t="s">
        <v>40</v>
      </c>
      <c r="R494" s="32" t="s">
        <v>50</v>
      </c>
      <c r="S494" s="54" t="s">
        <v>756</v>
      </c>
      <c r="T494" s="32">
        <v>13332</v>
      </c>
      <c r="U494" s="34">
        <v>44963</v>
      </c>
      <c r="V494" s="34">
        <v>44957</v>
      </c>
      <c r="W494" s="32" t="s">
        <v>130</v>
      </c>
      <c r="X494" s="32" t="s">
        <v>52</v>
      </c>
      <c r="Y494" s="32" t="s">
        <v>53</v>
      </c>
      <c r="Z494" s="34">
        <v>44709</v>
      </c>
      <c r="AA494" s="34">
        <v>44760</v>
      </c>
      <c r="AB494" s="32" t="s">
        <v>52</v>
      </c>
      <c r="AC494" s="32" t="s">
        <v>44</v>
      </c>
      <c r="AD494" s="32" t="s">
        <v>2538</v>
      </c>
      <c r="AE494" s="32">
        <v>42</v>
      </c>
      <c r="AF494" s="32" t="s">
        <v>2539</v>
      </c>
      <c r="AG494" s="32" t="s">
        <v>45</v>
      </c>
      <c r="AH494" s="38" t="s">
        <v>46</v>
      </c>
      <c r="AI494" s="33">
        <v>1</v>
      </c>
      <c r="AJ494" s="35">
        <v>91.26</v>
      </c>
      <c r="AK494" s="35">
        <v>70.180000000000007</v>
      </c>
      <c r="AL494" s="35">
        <v>24.19</v>
      </c>
      <c r="AM494" s="15"/>
      <c r="AN494" s="19"/>
      <c r="AO494"/>
      <c r="AP494" s="14">
        <f t="shared" si="7"/>
        <v>0.53972602739726028</v>
      </c>
      <c r="AQ494"/>
      <c r="AR494"/>
      <c r="AS494"/>
      <c r="AT494"/>
      <c r="AU494"/>
      <c r="AV494"/>
      <c r="AW494"/>
      <c r="AX494"/>
      <c r="AY494"/>
      <c r="AZ494"/>
      <c r="BA494"/>
      <c r="BB494"/>
      <c r="BC494"/>
      <c r="BD494"/>
      <c r="BE494"/>
      <c r="BF494"/>
      <c r="BG494"/>
      <c r="BH494"/>
    </row>
    <row r="495" spans="1:60" s="12" customFormat="1" x14ac:dyDescent="0.25">
      <c r="A495" s="32">
        <v>2022</v>
      </c>
      <c r="B495" s="32">
        <v>0.5</v>
      </c>
      <c r="C495" s="36">
        <v>35.47</v>
      </c>
      <c r="D495" s="36">
        <v>64.47</v>
      </c>
      <c r="E495" s="36">
        <v>18.420000000000002</v>
      </c>
      <c r="F495" s="32">
        <v>0</v>
      </c>
      <c r="G495" s="32">
        <v>0</v>
      </c>
      <c r="H495" s="32">
        <v>0</v>
      </c>
      <c r="I495" s="32">
        <v>0</v>
      </c>
      <c r="J495" s="37">
        <v>99.94</v>
      </c>
      <c r="K495" s="32">
        <v>2392779</v>
      </c>
      <c r="L495" s="32" t="s">
        <v>530</v>
      </c>
      <c r="M495" s="32">
        <v>3163</v>
      </c>
      <c r="N495" s="32">
        <v>1825201</v>
      </c>
      <c r="O495" s="32" t="s">
        <v>48</v>
      </c>
      <c r="P495" s="32" t="s">
        <v>49</v>
      </c>
      <c r="Q495" s="32" t="s">
        <v>40</v>
      </c>
      <c r="R495" s="32" t="s">
        <v>50</v>
      </c>
      <c r="S495" s="54" t="s">
        <v>95</v>
      </c>
      <c r="T495" s="32">
        <v>3658</v>
      </c>
      <c r="U495" s="34">
        <v>44965</v>
      </c>
      <c r="V495" s="34">
        <v>44960</v>
      </c>
      <c r="W495" s="32" t="s">
        <v>86</v>
      </c>
      <c r="X495" s="32" t="s">
        <v>52</v>
      </c>
      <c r="Y495" s="32" t="s">
        <v>53</v>
      </c>
      <c r="Z495" s="34">
        <v>44785</v>
      </c>
      <c r="AA495" s="34">
        <v>44816</v>
      </c>
      <c r="AB495" s="32" t="s">
        <v>52</v>
      </c>
      <c r="AC495" s="32" t="s">
        <v>44</v>
      </c>
      <c r="AD495" s="32" t="s">
        <v>531</v>
      </c>
      <c r="AE495" s="32">
        <v>42</v>
      </c>
      <c r="AF495" s="32" t="s">
        <v>532</v>
      </c>
      <c r="AG495" s="32" t="s">
        <v>45</v>
      </c>
      <c r="AH495" s="38">
        <v>1</v>
      </c>
      <c r="AI495" s="33">
        <v>1</v>
      </c>
      <c r="AJ495" s="35">
        <v>46.63</v>
      </c>
      <c r="AK495" s="35">
        <v>68.48</v>
      </c>
      <c r="AL495" s="35">
        <v>22.49</v>
      </c>
      <c r="AM495" s="15" t="s">
        <v>2734</v>
      </c>
      <c r="AN495" s="56" t="s">
        <v>2736</v>
      </c>
      <c r="AO495"/>
      <c r="AP495" s="14">
        <f t="shared" si="7"/>
        <v>0.39452054794520547</v>
      </c>
      <c r="AQ495"/>
      <c r="AR495"/>
      <c r="AS495"/>
      <c r="AT495"/>
      <c r="AU495"/>
      <c r="AV495"/>
      <c r="AW495"/>
      <c r="AX495"/>
      <c r="AY495"/>
      <c r="AZ495"/>
      <c r="BA495"/>
      <c r="BB495"/>
      <c r="BC495"/>
      <c r="BD495"/>
      <c r="BE495"/>
      <c r="BF495"/>
      <c r="BG495"/>
      <c r="BH495"/>
    </row>
    <row r="496" spans="1:60" x14ac:dyDescent="0.25">
      <c r="A496" s="32">
        <v>2020</v>
      </c>
      <c r="B496" s="32">
        <v>0.5</v>
      </c>
      <c r="C496" s="36">
        <v>35.47</v>
      </c>
      <c r="D496" s="36">
        <v>64.47</v>
      </c>
      <c r="E496" s="36">
        <v>18.420000000000002</v>
      </c>
      <c r="F496" s="32">
        <v>0</v>
      </c>
      <c r="G496" s="32">
        <v>0</v>
      </c>
      <c r="H496" s="32">
        <v>0</v>
      </c>
      <c r="I496" s="32">
        <v>0</v>
      </c>
      <c r="J496" s="37">
        <v>99.94</v>
      </c>
      <c r="K496" s="32">
        <v>10870440</v>
      </c>
      <c r="L496" s="32" t="s">
        <v>1303</v>
      </c>
      <c r="M496" s="32">
        <v>9049</v>
      </c>
      <c r="N496" s="32" t="s">
        <v>1304</v>
      </c>
      <c r="O496" s="32" t="s">
        <v>48</v>
      </c>
      <c r="P496" s="32" t="s">
        <v>49</v>
      </c>
      <c r="Q496" s="32" t="s">
        <v>40</v>
      </c>
      <c r="R496" s="32" t="s">
        <v>50</v>
      </c>
      <c r="S496" s="54" t="s">
        <v>756</v>
      </c>
      <c r="T496" s="32">
        <v>28930</v>
      </c>
      <c r="U496" s="34">
        <v>45005</v>
      </c>
      <c r="V496" s="34">
        <v>44978</v>
      </c>
      <c r="W496" s="32" t="s">
        <v>1305</v>
      </c>
      <c r="X496" s="32" t="s">
        <v>52</v>
      </c>
      <c r="Y496" s="32" t="s">
        <v>53</v>
      </c>
      <c r="Z496" s="34">
        <v>43872</v>
      </c>
      <c r="AA496" s="34">
        <v>43906</v>
      </c>
      <c r="AB496" s="32" t="s">
        <v>52</v>
      </c>
      <c r="AC496" s="32" t="s">
        <v>44</v>
      </c>
      <c r="AD496" s="32" t="s">
        <v>1306</v>
      </c>
      <c r="AE496" s="32">
        <v>42</v>
      </c>
      <c r="AF496" s="32" t="s">
        <v>1307</v>
      </c>
      <c r="AG496" s="32" t="s">
        <v>45</v>
      </c>
      <c r="AH496" s="38" t="s">
        <v>46</v>
      </c>
      <c r="AI496" s="33">
        <v>1</v>
      </c>
      <c r="AJ496" s="35">
        <v>54</v>
      </c>
      <c r="AK496" s="35">
        <v>64.39</v>
      </c>
      <c r="AL496" s="35">
        <v>18.399999999999999</v>
      </c>
      <c r="AN496" s="19"/>
      <c r="AO496" s="12"/>
      <c r="AP496" s="14">
        <f t="shared" si="7"/>
        <v>2.9369863013698629</v>
      </c>
      <c r="AQ496" s="12"/>
      <c r="AR496" s="12"/>
      <c r="AS496" s="12"/>
      <c r="AT496" s="12"/>
      <c r="AU496" s="12"/>
      <c r="AV496" s="12"/>
      <c r="AW496" s="12"/>
      <c r="AX496" s="12"/>
      <c r="AY496" s="12"/>
      <c r="AZ496" s="12"/>
      <c r="BA496" s="12"/>
      <c r="BB496" s="12"/>
      <c r="BC496" s="12"/>
      <c r="BD496" s="12"/>
      <c r="BE496" s="12"/>
      <c r="BF496" s="12"/>
      <c r="BG496" s="12"/>
      <c r="BH496" s="12"/>
    </row>
    <row r="497" spans="1:60" x14ac:dyDescent="0.25">
      <c r="A497" s="32">
        <v>2019</v>
      </c>
      <c r="B497" s="32">
        <v>0.4</v>
      </c>
      <c r="C497" s="36">
        <v>35.47</v>
      </c>
      <c r="D497" s="36">
        <v>64.47</v>
      </c>
      <c r="E497" s="36">
        <v>18.420000000000002</v>
      </c>
      <c r="F497" s="32">
        <v>0</v>
      </c>
      <c r="G497" s="32">
        <v>0</v>
      </c>
      <c r="H497" s="32">
        <v>0</v>
      </c>
      <c r="I497" s="32">
        <v>0</v>
      </c>
      <c r="J497" s="37">
        <v>99.94</v>
      </c>
      <c r="K497" s="32">
        <v>14152127</v>
      </c>
      <c r="L497" s="32" t="s">
        <v>833</v>
      </c>
      <c r="M497" s="32">
        <v>553</v>
      </c>
      <c r="N497" s="32">
        <v>4603401</v>
      </c>
      <c r="O497" s="32" t="s">
        <v>107</v>
      </c>
      <c r="P497" s="32" t="s">
        <v>39</v>
      </c>
      <c r="Q497" s="32" t="s">
        <v>40</v>
      </c>
      <c r="R497" s="32" t="s">
        <v>105</v>
      </c>
      <c r="S497" s="54" t="s">
        <v>750</v>
      </c>
      <c r="T497" s="32">
        <v>10144</v>
      </c>
      <c r="U497" s="34">
        <v>45013</v>
      </c>
      <c r="V497" s="34">
        <v>45012</v>
      </c>
      <c r="W497" s="32" t="s">
        <v>102</v>
      </c>
      <c r="X497" s="32" t="s">
        <v>52</v>
      </c>
      <c r="Y497" s="32" t="s">
        <v>53</v>
      </c>
      <c r="Z497" s="34">
        <v>43684</v>
      </c>
      <c r="AA497" s="34">
        <v>43999</v>
      </c>
      <c r="AB497" s="32" t="s">
        <v>52</v>
      </c>
      <c r="AC497" s="32" t="s">
        <v>44</v>
      </c>
      <c r="AD497" s="32" t="s">
        <v>834</v>
      </c>
      <c r="AE497" s="32">
        <v>42</v>
      </c>
      <c r="AF497" s="32" t="s">
        <v>835</v>
      </c>
      <c r="AG497" s="32" t="s">
        <v>45</v>
      </c>
      <c r="AH497" s="38" t="s">
        <v>46</v>
      </c>
      <c r="AI497" s="33">
        <v>1</v>
      </c>
      <c r="AJ497" s="35">
        <v>38.979999999999997</v>
      </c>
      <c r="AK497" s="35">
        <v>64.39</v>
      </c>
      <c r="AL497" s="35">
        <v>18.399999999999999</v>
      </c>
      <c r="AN497" s="19"/>
      <c r="AP497" s="14">
        <f t="shared" si="7"/>
        <v>2.7753424657534245</v>
      </c>
    </row>
    <row r="498" spans="1:60" s="12" customFormat="1" x14ac:dyDescent="0.25">
      <c r="A498" s="32">
        <v>2020</v>
      </c>
      <c r="B498" s="32">
        <v>0.5</v>
      </c>
      <c r="C498" s="36">
        <v>35.47</v>
      </c>
      <c r="D498" s="36">
        <v>64.47</v>
      </c>
      <c r="E498" s="36">
        <v>18.420000000000002</v>
      </c>
      <c r="F498" s="32">
        <v>0</v>
      </c>
      <c r="G498" s="32">
        <v>0</v>
      </c>
      <c r="H498" s="32">
        <v>0</v>
      </c>
      <c r="I498" s="32">
        <v>0</v>
      </c>
      <c r="J498" s="37">
        <v>99.94</v>
      </c>
      <c r="K498" s="32">
        <v>10588488</v>
      </c>
      <c r="L498" s="32" t="s">
        <v>1119</v>
      </c>
      <c r="M498" s="32">
        <v>3670</v>
      </c>
      <c r="N498" s="32" t="s">
        <v>1120</v>
      </c>
      <c r="O498" s="32" t="s">
        <v>826</v>
      </c>
      <c r="P498" s="32" t="s">
        <v>643</v>
      </c>
      <c r="Q498" s="32" t="s">
        <v>40</v>
      </c>
      <c r="R498" s="32" t="s">
        <v>70</v>
      </c>
      <c r="S498" s="54" t="s">
        <v>756</v>
      </c>
      <c r="T498" s="32">
        <v>22105</v>
      </c>
      <c r="U498" s="34">
        <v>44974</v>
      </c>
      <c r="V498" s="34">
        <v>44971</v>
      </c>
      <c r="W498" s="32" t="s">
        <v>450</v>
      </c>
      <c r="X498" s="32" t="s">
        <v>52</v>
      </c>
      <c r="Y498" s="32" t="s">
        <v>53</v>
      </c>
      <c r="Z498" s="34">
        <v>43877</v>
      </c>
      <c r="AA498" s="34">
        <v>43981</v>
      </c>
      <c r="AB498" s="32" t="s">
        <v>52</v>
      </c>
      <c r="AC498" s="32" t="s">
        <v>44</v>
      </c>
      <c r="AD498" s="32" t="s">
        <v>1121</v>
      </c>
      <c r="AE498" s="32">
        <v>42</v>
      </c>
      <c r="AF498" s="32" t="s">
        <v>1122</v>
      </c>
      <c r="AG498" s="32" t="s">
        <v>45</v>
      </c>
      <c r="AH498" s="38" t="s">
        <v>46</v>
      </c>
      <c r="AI498" s="33">
        <v>1</v>
      </c>
      <c r="AJ498" s="35">
        <v>65.319999999999993</v>
      </c>
      <c r="AK498" s="35">
        <v>64.39</v>
      </c>
      <c r="AL498" s="35">
        <v>18.399999999999999</v>
      </c>
      <c r="AM498" s="15"/>
      <c r="AN498" s="19"/>
      <c r="AO498"/>
      <c r="AP498" s="14">
        <f t="shared" si="7"/>
        <v>2.7123287671232879</v>
      </c>
      <c r="AQ498"/>
      <c r="AR498"/>
      <c r="AS498"/>
      <c r="AT498"/>
      <c r="AU498"/>
      <c r="AV498"/>
      <c r="AW498"/>
      <c r="AX498"/>
      <c r="AY498"/>
      <c r="AZ498"/>
      <c r="BA498"/>
      <c r="BB498"/>
      <c r="BC498"/>
      <c r="BD498"/>
      <c r="BE498"/>
      <c r="BF498"/>
      <c r="BG498"/>
      <c r="BH498"/>
    </row>
    <row r="499" spans="1:60" s="12" customFormat="1" x14ac:dyDescent="0.25">
      <c r="A499" s="32">
        <v>2020</v>
      </c>
      <c r="B499" s="32">
        <v>0.9</v>
      </c>
      <c r="C499" s="36">
        <v>35.47</v>
      </c>
      <c r="D499" s="36">
        <v>64.47</v>
      </c>
      <c r="E499" s="36">
        <v>18.420000000000002</v>
      </c>
      <c r="F499" s="32">
        <v>0</v>
      </c>
      <c r="G499" s="32">
        <v>0</v>
      </c>
      <c r="H499" s="32">
        <v>0</v>
      </c>
      <c r="I499" s="32">
        <v>0</v>
      </c>
      <c r="J499" s="37">
        <v>99.94</v>
      </c>
      <c r="K499" s="32">
        <v>11105088</v>
      </c>
      <c r="L499" s="32" t="s">
        <v>1028</v>
      </c>
      <c r="M499" s="32">
        <v>6177</v>
      </c>
      <c r="N499" s="32">
        <v>1160602</v>
      </c>
      <c r="O499" s="32" t="s">
        <v>48</v>
      </c>
      <c r="P499" s="32" t="s">
        <v>49</v>
      </c>
      <c r="Q499" s="32" t="s">
        <v>40</v>
      </c>
      <c r="R499" s="32" t="s">
        <v>50</v>
      </c>
      <c r="S499" s="54" t="s">
        <v>560</v>
      </c>
      <c r="T499" s="32">
        <v>32477</v>
      </c>
      <c r="U499" s="34">
        <v>45034</v>
      </c>
      <c r="V499" s="34">
        <v>45034</v>
      </c>
      <c r="W499" s="32" t="s">
        <v>69</v>
      </c>
      <c r="X499" s="32" t="s">
        <v>52</v>
      </c>
      <c r="Y499" s="32" t="s">
        <v>53</v>
      </c>
      <c r="Z499" s="34">
        <v>43997</v>
      </c>
      <c r="AA499" s="34">
        <v>44062</v>
      </c>
      <c r="AB499" s="32" t="s">
        <v>52</v>
      </c>
      <c r="AC499" s="32" t="s">
        <v>44</v>
      </c>
      <c r="AD499" s="32" t="s">
        <v>1029</v>
      </c>
      <c r="AE499" s="32">
        <v>42</v>
      </c>
      <c r="AF499" s="32" t="s">
        <v>1030</v>
      </c>
      <c r="AG499" s="32" t="s">
        <v>45</v>
      </c>
      <c r="AH499" s="38" t="s">
        <v>46</v>
      </c>
      <c r="AI499" s="33">
        <v>1</v>
      </c>
      <c r="AJ499" s="35">
        <v>93.78</v>
      </c>
      <c r="AK499" s="35">
        <v>64.39</v>
      </c>
      <c r="AL499" s="35">
        <v>18.399999999999999</v>
      </c>
      <c r="AM499" s="15"/>
      <c r="AN499" s="19"/>
      <c r="AO499"/>
      <c r="AP499" s="14">
        <f t="shared" si="7"/>
        <v>2.6630136986301371</v>
      </c>
      <c r="AQ499"/>
      <c r="AR499"/>
      <c r="AS499"/>
      <c r="AT499"/>
      <c r="AU499"/>
      <c r="AV499"/>
      <c r="AW499"/>
      <c r="AX499"/>
      <c r="AY499"/>
      <c r="AZ499"/>
      <c r="BA499"/>
      <c r="BB499"/>
      <c r="BC499"/>
      <c r="BD499"/>
      <c r="BE499"/>
      <c r="BF499"/>
      <c r="BG499"/>
      <c r="BH499"/>
    </row>
    <row r="500" spans="1:60" x14ac:dyDescent="0.25">
      <c r="A500" s="32">
        <v>2020</v>
      </c>
      <c r="B500" s="32">
        <v>0.4</v>
      </c>
      <c r="C500" s="36">
        <v>35.47</v>
      </c>
      <c r="D500" s="36">
        <v>64.47</v>
      </c>
      <c r="E500" s="36">
        <v>18.420000000000002</v>
      </c>
      <c r="F500" s="32">
        <v>0</v>
      </c>
      <c r="G500" s="32">
        <v>0</v>
      </c>
      <c r="H500" s="32">
        <v>0</v>
      </c>
      <c r="I500" s="32">
        <v>0</v>
      </c>
      <c r="J500" s="37">
        <v>99.94</v>
      </c>
      <c r="K500" s="32">
        <v>10855239</v>
      </c>
      <c r="L500" s="32" t="s">
        <v>1499</v>
      </c>
      <c r="M500" s="32">
        <v>5427</v>
      </c>
      <c r="N500" s="32" t="s">
        <v>1500</v>
      </c>
      <c r="O500" s="32" t="s">
        <v>107</v>
      </c>
      <c r="P500" s="32" t="s">
        <v>39</v>
      </c>
      <c r="Q500" s="32" t="s">
        <v>40</v>
      </c>
      <c r="R500" s="32" t="s">
        <v>105</v>
      </c>
      <c r="S500" s="54" t="s">
        <v>750</v>
      </c>
      <c r="T500" s="32">
        <v>18226</v>
      </c>
      <c r="U500" s="34">
        <v>45002</v>
      </c>
      <c r="V500" s="34">
        <v>45001</v>
      </c>
      <c r="W500" s="32" t="s">
        <v>99</v>
      </c>
      <c r="X500" s="32" t="s">
        <v>52</v>
      </c>
      <c r="Y500" s="32" t="s">
        <v>53</v>
      </c>
      <c r="Z500" s="34">
        <v>44013</v>
      </c>
      <c r="AA500" s="34">
        <v>44043</v>
      </c>
      <c r="AB500" s="32" t="s">
        <v>52</v>
      </c>
      <c r="AC500" s="32" t="s">
        <v>44</v>
      </c>
      <c r="AD500" s="32" t="s">
        <v>1501</v>
      </c>
      <c r="AE500" s="32">
        <v>42</v>
      </c>
      <c r="AF500" s="32" t="s">
        <v>1502</v>
      </c>
      <c r="AG500" s="32" t="s">
        <v>45</v>
      </c>
      <c r="AH500" s="38" t="s">
        <v>46</v>
      </c>
      <c r="AI500" s="33">
        <v>1</v>
      </c>
      <c r="AJ500" s="35">
        <v>57.06</v>
      </c>
      <c r="AK500" s="35">
        <v>64.39</v>
      </c>
      <c r="AL500" s="35">
        <v>18.399999999999999</v>
      </c>
      <c r="AN500" s="19"/>
      <c r="AP500" s="14">
        <f t="shared" si="7"/>
        <v>2.6246575342465754</v>
      </c>
    </row>
    <row r="501" spans="1:60" x14ac:dyDescent="0.25">
      <c r="A501" s="32">
        <v>2020</v>
      </c>
      <c r="B501" s="32">
        <v>0.6</v>
      </c>
      <c r="C501" s="36">
        <v>35.47</v>
      </c>
      <c r="D501" s="36">
        <v>64.47</v>
      </c>
      <c r="E501" s="36">
        <v>18.420000000000002</v>
      </c>
      <c r="F501" s="32">
        <v>0</v>
      </c>
      <c r="G501" s="32">
        <v>0</v>
      </c>
      <c r="H501" s="32">
        <v>0</v>
      </c>
      <c r="I501" s="32">
        <v>0</v>
      </c>
      <c r="J501" s="37">
        <v>99.94</v>
      </c>
      <c r="K501" s="32">
        <v>10579377</v>
      </c>
      <c r="L501" s="32" t="s">
        <v>1490</v>
      </c>
      <c r="M501" s="32">
        <v>1992</v>
      </c>
      <c r="N501" s="32">
        <v>39579004</v>
      </c>
      <c r="O501" s="32" t="s">
        <v>258</v>
      </c>
      <c r="P501" s="32" t="s">
        <v>49</v>
      </c>
      <c r="Q501" s="32" t="s">
        <v>40</v>
      </c>
      <c r="R501" s="32" t="s">
        <v>105</v>
      </c>
      <c r="S501" s="54" t="s">
        <v>560</v>
      </c>
      <c r="T501" s="32">
        <v>32781</v>
      </c>
      <c r="U501" s="34">
        <v>44973</v>
      </c>
      <c r="V501" s="34">
        <v>44970</v>
      </c>
      <c r="W501" s="32" t="s">
        <v>82</v>
      </c>
      <c r="X501" s="32" t="s">
        <v>52</v>
      </c>
      <c r="Y501" s="32" t="s">
        <v>53</v>
      </c>
      <c r="Z501" s="34">
        <v>43866</v>
      </c>
      <c r="AA501" s="34">
        <v>44032</v>
      </c>
      <c r="AB501" s="32" t="s">
        <v>52</v>
      </c>
      <c r="AC501" s="32" t="s">
        <v>44</v>
      </c>
      <c r="AD501" s="32" t="s">
        <v>1491</v>
      </c>
      <c r="AE501" s="32">
        <v>41</v>
      </c>
      <c r="AF501" s="32" t="s">
        <v>1492</v>
      </c>
      <c r="AG501" s="32" t="s">
        <v>45</v>
      </c>
      <c r="AH501" s="38" t="s">
        <v>46</v>
      </c>
      <c r="AI501" s="33">
        <v>1</v>
      </c>
      <c r="AJ501" s="35">
        <v>69.27</v>
      </c>
      <c r="AK501" s="35">
        <v>64.39</v>
      </c>
      <c r="AL501" s="35">
        <v>18.399999999999999</v>
      </c>
      <c r="AN501" s="19"/>
      <c r="AO501" s="12"/>
      <c r="AP501" s="14">
        <f t="shared" si="7"/>
        <v>2.56986301369863</v>
      </c>
      <c r="AQ501" s="12"/>
      <c r="AR501" s="12"/>
      <c r="AS501" s="12"/>
      <c r="AT501" s="12"/>
      <c r="AU501" s="12"/>
      <c r="AV501" s="12"/>
      <c r="AW501" s="12"/>
      <c r="AX501" s="12"/>
      <c r="AY501" s="12"/>
      <c r="AZ501" s="12"/>
      <c r="BA501" s="12"/>
      <c r="BB501" s="12"/>
      <c r="BC501" s="12"/>
      <c r="BD501" s="12"/>
      <c r="BE501" s="12"/>
      <c r="BF501" s="12"/>
      <c r="BG501" s="12"/>
      <c r="BH501" s="12"/>
    </row>
    <row r="502" spans="1:60" x14ac:dyDescent="0.25">
      <c r="A502" s="32">
        <v>2020</v>
      </c>
      <c r="B502" s="32">
        <v>0.5</v>
      </c>
      <c r="C502" s="36">
        <v>35.47</v>
      </c>
      <c r="D502" s="36">
        <v>64.47</v>
      </c>
      <c r="E502" s="36">
        <v>18.420000000000002</v>
      </c>
      <c r="F502" s="32">
        <v>0</v>
      </c>
      <c r="G502" s="32">
        <v>0</v>
      </c>
      <c r="H502" s="32">
        <v>0</v>
      </c>
      <c r="I502" s="32">
        <v>0</v>
      </c>
      <c r="J502" s="37">
        <v>99.94</v>
      </c>
      <c r="K502" s="32">
        <v>10926468</v>
      </c>
      <c r="L502" s="32" t="s">
        <v>1273</v>
      </c>
      <c r="M502" s="32">
        <v>3719</v>
      </c>
      <c r="N502" s="32">
        <v>4264702</v>
      </c>
      <c r="O502" s="32" t="s">
        <v>48</v>
      </c>
      <c r="P502" s="32" t="s">
        <v>49</v>
      </c>
      <c r="Q502" s="32" t="s">
        <v>40</v>
      </c>
      <c r="R502" s="32" t="s">
        <v>50</v>
      </c>
      <c r="S502" s="54" t="s">
        <v>756</v>
      </c>
      <c r="T502" s="32">
        <v>28961</v>
      </c>
      <c r="U502" s="34">
        <v>45012</v>
      </c>
      <c r="V502" s="34">
        <v>45001</v>
      </c>
      <c r="W502" s="32" t="s">
        <v>450</v>
      </c>
      <c r="X502" s="32" t="s">
        <v>52</v>
      </c>
      <c r="Y502" s="32" t="s">
        <v>53</v>
      </c>
      <c r="Z502" s="34">
        <v>44055</v>
      </c>
      <c r="AA502" s="34">
        <v>44078</v>
      </c>
      <c r="AB502" s="32" t="s">
        <v>52</v>
      </c>
      <c r="AC502" s="32" t="s">
        <v>44</v>
      </c>
      <c r="AD502" s="32" t="s">
        <v>1274</v>
      </c>
      <c r="AE502" s="32">
        <v>42</v>
      </c>
      <c r="AF502" s="32" t="s">
        <v>1275</v>
      </c>
      <c r="AG502" s="32" t="s">
        <v>45</v>
      </c>
      <c r="AH502" s="38" t="s">
        <v>46</v>
      </c>
      <c r="AI502" s="33">
        <v>1</v>
      </c>
      <c r="AJ502" s="35">
        <v>61.33</v>
      </c>
      <c r="AK502" s="35">
        <v>64.39</v>
      </c>
      <c r="AL502" s="35">
        <v>18.399999999999999</v>
      </c>
      <c r="AN502" s="19"/>
      <c r="AO502" s="12"/>
      <c r="AP502" s="14">
        <f t="shared" si="7"/>
        <v>2.5287671232876714</v>
      </c>
      <c r="AQ502" s="12"/>
      <c r="AR502" s="12"/>
      <c r="AS502" s="12"/>
      <c r="AT502" s="12"/>
      <c r="AU502" s="12"/>
      <c r="AV502" s="12"/>
      <c r="AW502" s="12"/>
      <c r="AX502" s="12"/>
      <c r="AY502" s="12"/>
      <c r="AZ502" s="12"/>
      <c r="BA502" s="12"/>
      <c r="BB502" s="12"/>
      <c r="BC502" s="12"/>
      <c r="BD502" s="12"/>
      <c r="BE502" s="12"/>
      <c r="BF502" s="12"/>
      <c r="BG502" s="12"/>
      <c r="BH502" s="12"/>
    </row>
    <row r="503" spans="1:60" x14ac:dyDescent="0.25">
      <c r="A503" s="32">
        <v>2020</v>
      </c>
      <c r="B503" s="32">
        <v>0.4</v>
      </c>
      <c r="C503" s="36">
        <v>35.47</v>
      </c>
      <c r="D503" s="36">
        <v>64.47</v>
      </c>
      <c r="E503" s="36">
        <v>18.420000000000002</v>
      </c>
      <c r="F503" s="32">
        <v>0</v>
      </c>
      <c r="G503" s="32">
        <v>0</v>
      </c>
      <c r="H503" s="32">
        <v>0</v>
      </c>
      <c r="I503" s="32">
        <v>0</v>
      </c>
      <c r="J503" s="37">
        <v>99.94</v>
      </c>
      <c r="K503" s="32">
        <v>10856351</v>
      </c>
      <c r="L503" s="32" t="s">
        <v>1153</v>
      </c>
      <c r="M503" s="32">
        <v>8122</v>
      </c>
      <c r="N503" s="32">
        <v>1756501</v>
      </c>
      <c r="O503" s="32" t="s">
        <v>107</v>
      </c>
      <c r="P503" s="32" t="s">
        <v>39</v>
      </c>
      <c r="Q503" s="32" t="s">
        <v>40</v>
      </c>
      <c r="R503" s="32" t="s">
        <v>105</v>
      </c>
      <c r="S503" s="54" t="s">
        <v>750</v>
      </c>
      <c r="T503" s="32">
        <v>27690</v>
      </c>
      <c r="U503" s="34">
        <v>45002</v>
      </c>
      <c r="V503" s="34">
        <v>44935</v>
      </c>
      <c r="W503" s="32" t="s">
        <v>82</v>
      </c>
      <c r="X503" s="32" t="s">
        <v>52</v>
      </c>
      <c r="Y503" s="32" t="s">
        <v>53</v>
      </c>
      <c r="Z503" s="34">
        <v>44008</v>
      </c>
      <c r="AA503" s="34">
        <v>44014</v>
      </c>
      <c r="AB503" s="32" t="s">
        <v>52</v>
      </c>
      <c r="AC503" s="32" t="s">
        <v>44</v>
      </c>
      <c r="AD503" s="32" t="s">
        <v>1154</v>
      </c>
      <c r="AE503" s="32">
        <v>42</v>
      </c>
      <c r="AF503" s="32" t="s">
        <v>1155</v>
      </c>
      <c r="AG503" s="32" t="s">
        <v>45</v>
      </c>
      <c r="AH503" s="38" t="s">
        <v>46</v>
      </c>
      <c r="AI503" s="33">
        <v>1</v>
      </c>
      <c r="AJ503" s="35">
        <v>54</v>
      </c>
      <c r="AK503" s="35">
        <v>64.39</v>
      </c>
      <c r="AL503" s="35">
        <v>18.399999999999999</v>
      </c>
      <c r="AN503" s="19"/>
      <c r="AP503" s="14">
        <f t="shared" si="7"/>
        <v>2.5232876712328767</v>
      </c>
    </row>
    <row r="504" spans="1:60" s="12" customFormat="1" x14ac:dyDescent="0.25">
      <c r="A504" s="32">
        <v>2020</v>
      </c>
      <c r="B504" s="32">
        <v>0.5</v>
      </c>
      <c r="C504" s="36">
        <v>35.47</v>
      </c>
      <c r="D504" s="36">
        <v>64.47</v>
      </c>
      <c r="E504" s="36">
        <v>18.420000000000002</v>
      </c>
      <c r="F504" s="32">
        <v>0</v>
      </c>
      <c r="G504" s="32">
        <v>0</v>
      </c>
      <c r="H504" s="32">
        <v>0</v>
      </c>
      <c r="I504" s="32">
        <v>0</v>
      </c>
      <c r="J504" s="37">
        <v>99.94</v>
      </c>
      <c r="K504" s="32">
        <v>11060874</v>
      </c>
      <c r="L504" s="32" t="s">
        <v>1524</v>
      </c>
      <c r="M504" s="32">
        <v>2502</v>
      </c>
      <c r="N504" s="32">
        <v>17223803</v>
      </c>
      <c r="O504" s="32" t="s">
        <v>826</v>
      </c>
      <c r="P504" s="32" t="s">
        <v>643</v>
      </c>
      <c r="Q504" s="32" t="s">
        <v>40</v>
      </c>
      <c r="R504" s="32" t="s">
        <v>70</v>
      </c>
      <c r="S504" s="54" t="s">
        <v>756</v>
      </c>
      <c r="T504" s="32">
        <v>32270</v>
      </c>
      <c r="U504" s="34">
        <v>45028</v>
      </c>
      <c r="V504" s="34">
        <v>45020</v>
      </c>
      <c r="W504" s="32" t="s">
        <v>99</v>
      </c>
      <c r="X504" s="32" t="s">
        <v>52</v>
      </c>
      <c r="Y504" s="32" t="s">
        <v>53</v>
      </c>
      <c r="Z504" s="34">
        <v>44055</v>
      </c>
      <c r="AA504" s="34">
        <v>44117</v>
      </c>
      <c r="AB504" s="32" t="s">
        <v>52</v>
      </c>
      <c r="AC504" s="32" t="s">
        <v>44</v>
      </c>
      <c r="AD504" s="32" t="s">
        <v>381</v>
      </c>
      <c r="AE504" s="32">
        <v>42</v>
      </c>
      <c r="AF504" s="32" t="s">
        <v>1525</v>
      </c>
      <c r="AG504" s="32" t="s">
        <v>45</v>
      </c>
      <c r="AH504" s="38" t="s">
        <v>46</v>
      </c>
      <c r="AI504" s="33">
        <v>1</v>
      </c>
      <c r="AJ504" s="35">
        <v>58.49</v>
      </c>
      <c r="AK504" s="35">
        <v>64.39</v>
      </c>
      <c r="AL504" s="35">
        <v>18.399999999999999</v>
      </c>
      <c r="AM504" s="15"/>
      <c r="AN504" s="19"/>
      <c r="AO504"/>
      <c r="AP504" s="14">
        <f t="shared" si="7"/>
        <v>2.473972602739726</v>
      </c>
      <c r="AQ504"/>
      <c r="AR504"/>
      <c r="AS504"/>
      <c r="AT504"/>
      <c r="AU504"/>
      <c r="AV504"/>
      <c r="AW504"/>
      <c r="AX504"/>
      <c r="AY504"/>
      <c r="AZ504"/>
      <c r="BA504"/>
      <c r="BB504"/>
      <c r="BC504"/>
      <c r="BD504"/>
      <c r="BE504"/>
      <c r="BF504"/>
      <c r="BG504"/>
      <c r="BH504"/>
    </row>
    <row r="505" spans="1:60" x14ac:dyDescent="0.25">
      <c r="A505" s="32">
        <v>2020</v>
      </c>
      <c r="B505" s="32">
        <v>0.5</v>
      </c>
      <c r="C505" s="36">
        <v>35.47</v>
      </c>
      <c r="D505" s="36">
        <v>64.47</v>
      </c>
      <c r="E505" s="36">
        <v>18.420000000000002</v>
      </c>
      <c r="F505" s="32">
        <v>0</v>
      </c>
      <c r="G505" s="32">
        <v>0</v>
      </c>
      <c r="H505" s="32">
        <v>0</v>
      </c>
      <c r="I505" s="32">
        <v>0</v>
      </c>
      <c r="J505" s="37">
        <v>99.94</v>
      </c>
      <c r="K505" s="32">
        <v>11126214</v>
      </c>
      <c r="L505" s="32" t="s">
        <v>1448</v>
      </c>
      <c r="M505" s="32">
        <v>13475</v>
      </c>
      <c r="N505" s="32" t="s">
        <v>1449</v>
      </c>
      <c r="O505" s="32" t="s">
        <v>774</v>
      </c>
      <c r="P505" s="32" t="s">
        <v>42</v>
      </c>
      <c r="Q505" s="32" t="s">
        <v>40</v>
      </c>
      <c r="R505" s="32" t="s">
        <v>42</v>
      </c>
      <c r="S505" s="54" t="s">
        <v>756</v>
      </c>
      <c r="T505" s="32">
        <v>34608</v>
      </c>
      <c r="U505" s="34">
        <v>45036</v>
      </c>
      <c r="V505" s="34">
        <v>45036</v>
      </c>
      <c r="W505" s="32" t="s">
        <v>649</v>
      </c>
      <c r="X505" s="32" t="s">
        <v>52</v>
      </c>
      <c r="Y505" s="32" t="s">
        <v>53</v>
      </c>
      <c r="Z505" s="34">
        <v>44033</v>
      </c>
      <c r="AA505" s="34">
        <v>44135</v>
      </c>
      <c r="AB505" s="32" t="s">
        <v>52</v>
      </c>
      <c r="AC505" s="32" t="s">
        <v>44</v>
      </c>
      <c r="AD505" s="32" t="s">
        <v>1450</v>
      </c>
      <c r="AE505" s="32">
        <v>42</v>
      </c>
      <c r="AF505" s="32" t="s">
        <v>1451</v>
      </c>
      <c r="AG505" s="32" t="s">
        <v>45</v>
      </c>
      <c r="AH505" s="38" t="s">
        <v>46</v>
      </c>
      <c r="AI505" s="33">
        <v>1</v>
      </c>
      <c r="AJ505" s="35">
        <v>53.96</v>
      </c>
      <c r="AK505" s="35">
        <v>64.39</v>
      </c>
      <c r="AL505" s="35">
        <v>18.399999999999999</v>
      </c>
      <c r="AN505" s="19"/>
      <c r="AP505" s="14">
        <f t="shared" si="7"/>
        <v>2.4684931506849317</v>
      </c>
    </row>
    <row r="506" spans="1:60" x14ac:dyDescent="0.25">
      <c r="A506" s="32">
        <v>2020</v>
      </c>
      <c r="B506" s="32">
        <v>0.4</v>
      </c>
      <c r="C506" s="36">
        <v>35.47</v>
      </c>
      <c r="D506" s="36">
        <v>64.47</v>
      </c>
      <c r="E506" s="36">
        <v>18.420000000000002</v>
      </c>
      <c r="F506" s="32">
        <v>0</v>
      </c>
      <c r="G506" s="32">
        <v>0</v>
      </c>
      <c r="H506" s="32">
        <v>0</v>
      </c>
      <c r="I506" s="32">
        <v>0</v>
      </c>
      <c r="J506" s="37">
        <v>99.94</v>
      </c>
      <c r="K506" s="32">
        <v>10544181</v>
      </c>
      <c r="L506" s="32" t="s">
        <v>1404</v>
      </c>
      <c r="M506" s="32">
        <v>5757</v>
      </c>
      <c r="N506" s="32">
        <v>22285001</v>
      </c>
      <c r="O506" s="32" t="s">
        <v>774</v>
      </c>
      <c r="P506" s="32" t="s">
        <v>42</v>
      </c>
      <c r="Q506" s="32" t="s">
        <v>40</v>
      </c>
      <c r="R506" s="32" t="s">
        <v>42</v>
      </c>
      <c r="S506" s="54" t="s">
        <v>560</v>
      </c>
      <c r="T506" s="32">
        <v>35993</v>
      </c>
      <c r="U506" s="34">
        <v>44970</v>
      </c>
      <c r="V506" s="34">
        <v>44966</v>
      </c>
      <c r="W506" s="32" t="s">
        <v>82</v>
      </c>
      <c r="X506" s="32" t="s">
        <v>52</v>
      </c>
      <c r="Y506" s="32" t="s">
        <v>53</v>
      </c>
      <c r="Z506" s="34">
        <v>44009</v>
      </c>
      <c r="AA506" s="34">
        <v>44067</v>
      </c>
      <c r="AB506" s="32" t="s">
        <v>52</v>
      </c>
      <c r="AC506" s="32" t="s">
        <v>44</v>
      </c>
      <c r="AD506" s="32" t="s">
        <v>1405</v>
      </c>
      <c r="AE506" s="32">
        <v>42</v>
      </c>
      <c r="AF506" s="32" t="s">
        <v>1406</v>
      </c>
      <c r="AG506" s="32" t="s">
        <v>45</v>
      </c>
      <c r="AH506" s="38" t="s">
        <v>46</v>
      </c>
      <c r="AI506" s="33">
        <v>1</v>
      </c>
      <c r="AJ506" s="35">
        <v>39.03</v>
      </c>
      <c r="AK506" s="35">
        <v>64.39</v>
      </c>
      <c r="AL506" s="35">
        <v>18.399999999999999</v>
      </c>
      <c r="AN506" s="19"/>
      <c r="AP506" s="14">
        <f t="shared" si="7"/>
        <v>2.463013698630137</v>
      </c>
    </row>
    <row r="507" spans="1:60" x14ac:dyDescent="0.25">
      <c r="A507" s="32">
        <v>2020</v>
      </c>
      <c r="B507" s="32">
        <v>0.5</v>
      </c>
      <c r="C507" s="36">
        <v>35.47</v>
      </c>
      <c r="D507" s="36">
        <v>64.47</v>
      </c>
      <c r="E507" s="36">
        <v>18.420000000000002</v>
      </c>
      <c r="F507" s="32">
        <v>0</v>
      </c>
      <c r="G507" s="32">
        <v>0</v>
      </c>
      <c r="H507" s="32">
        <v>0</v>
      </c>
      <c r="I507" s="32">
        <v>0</v>
      </c>
      <c r="J507" s="37">
        <v>99.94</v>
      </c>
      <c r="K507" s="32">
        <v>11149575</v>
      </c>
      <c r="L507" s="32" t="s">
        <v>176</v>
      </c>
      <c r="M507" s="32">
        <v>20455</v>
      </c>
      <c r="N507" s="32">
        <v>30757701</v>
      </c>
      <c r="O507" s="32" t="s">
        <v>48</v>
      </c>
      <c r="P507" s="32" t="s">
        <v>49</v>
      </c>
      <c r="Q507" s="32" t="s">
        <v>40</v>
      </c>
      <c r="R507" s="32" t="s">
        <v>50</v>
      </c>
      <c r="S507" s="54" t="s">
        <v>95</v>
      </c>
      <c r="T507" s="32">
        <v>17597</v>
      </c>
      <c r="U507" s="34">
        <v>45040</v>
      </c>
      <c r="V507" s="34">
        <v>45035</v>
      </c>
      <c r="W507" s="32" t="s">
        <v>99</v>
      </c>
      <c r="X507" s="32" t="s">
        <v>52</v>
      </c>
      <c r="Y507" s="32" t="s">
        <v>53</v>
      </c>
      <c r="Z507" s="34">
        <v>44123</v>
      </c>
      <c r="AA507" s="34">
        <v>44141</v>
      </c>
      <c r="AB507" s="32" t="s">
        <v>52</v>
      </c>
      <c r="AC507" s="32" t="s">
        <v>44</v>
      </c>
      <c r="AD507" s="32" t="s">
        <v>177</v>
      </c>
      <c r="AE507" s="32">
        <v>42</v>
      </c>
      <c r="AF507" s="32" t="s">
        <v>178</v>
      </c>
      <c r="AG507" s="32" t="s">
        <v>45</v>
      </c>
      <c r="AH507" s="38" t="s">
        <v>46</v>
      </c>
      <c r="AI507" s="33">
        <v>1</v>
      </c>
      <c r="AJ507" s="35">
        <v>76.45</v>
      </c>
      <c r="AK507" s="35">
        <v>64.39</v>
      </c>
      <c r="AL507" s="35">
        <v>18.399999999999999</v>
      </c>
      <c r="AM507" s="15" t="s">
        <v>2734</v>
      </c>
      <c r="AN507" s="56" t="s">
        <v>2736</v>
      </c>
      <c r="AP507" s="14">
        <f t="shared" si="7"/>
        <v>2.4493150684931506</v>
      </c>
    </row>
    <row r="508" spans="1:60" x14ac:dyDescent="0.25">
      <c r="A508" s="32">
        <v>2020</v>
      </c>
      <c r="B508" s="32">
        <v>0.4</v>
      </c>
      <c r="C508" s="36">
        <v>35.47</v>
      </c>
      <c r="D508" s="36">
        <v>64.47</v>
      </c>
      <c r="E508" s="36">
        <v>18.420000000000002</v>
      </c>
      <c r="F508" s="32">
        <v>0</v>
      </c>
      <c r="G508" s="32">
        <v>0</v>
      </c>
      <c r="H508" s="32">
        <v>0</v>
      </c>
      <c r="I508" s="32">
        <v>0</v>
      </c>
      <c r="J508" s="37">
        <v>99.94</v>
      </c>
      <c r="K508" s="32">
        <v>10832509</v>
      </c>
      <c r="L508" s="32" t="s">
        <v>937</v>
      </c>
      <c r="M508" s="32">
        <v>4544</v>
      </c>
      <c r="N508" s="32">
        <v>25854702</v>
      </c>
      <c r="O508" s="32" t="s">
        <v>107</v>
      </c>
      <c r="P508" s="32" t="s">
        <v>39</v>
      </c>
      <c r="Q508" s="32" t="s">
        <v>40</v>
      </c>
      <c r="R508" s="32" t="s">
        <v>105</v>
      </c>
      <c r="S508" s="54" t="s">
        <v>750</v>
      </c>
      <c r="T508" s="32">
        <v>33035</v>
      </c>
      <c r="U508" s="34">
        <v>45000</v>
      </c>
      <c r="V508" s="34">
        <v>44991</v>
      </c>
      <c r="W508" s="32" t="s">
        <v>99</v>
      </c>
      <c r="X508" s="32" t="s">
        <v>52</v>
      </c>
      <c r="Y508" s="32" t="s">
        <v>53</v>
      </c>
      <c r="Z508" s="34">
        <v>44077</v>
      </c>
      <c r="AA508" s="34">
        <v>44113</v>
      </c>
      <c r="AB508" s="32" t="s">
        <v>52</v>
      </c>
      <c r="AC508" s="32" t="s">
        <v>44</v>
      </c>
      <c r="AD508" s="32" t="s">
        <v>938</v>
      </c>
      <c r="AE508" s="32">
        <v>42</v>
      </c>
      <c r="AF508" s="32" t="s">
        <v>939</v>
      </c>
      <c r="AG508" s="32" t="s">
        <v>45</v>
      </c>
      <c r="AH508" s="38" t="s">
        <v>46</v>
      </c>
      <c r="AI508" s="33">
        <v>1</v>
      </c>
      <c r="AJ508" s="35">
        <v>55.6</v>
      </c>
      <c r="AK508" s="35">
        <v>64.39</v>
      </c>
      <c r="AL508" s="35">
        <v>18.399999999999999</v>
      </c>
      <c r="AN508" s="19"/>
      <c r="AO508" s="12"/>
      <c r="AP508" s="14">
        <f t="shared" si="7"/>
        <v>2.4054794520547946</v>
      </c>
      <c r="AQ508" s="12"/>
      <c r="AR508" s="12"/>
      <c r="AS508" s="12"/>
      <c r="AT508" s="12"/>
      <c r="AU508" s="12"/>
      <c r="AV508" s="12"/>
      <c r="AW508" s="12"/>
      <c r="AX508" s="12"/>
      <c r="AY508" s="12"/>
      <c r="AZ508" s="12"/>
      <c r="BA508" s="12"/>
      <c r="BB508" s="12"/>
      <c r="BC508" s="12"/>
      <c r="BD508" s="12"/>
      <c r="BE508" s="12"/>
      <c r="BF508" s="12"/>
      <c r="BG508" s="12"/>
      <c r="BH508" s="12"/>
    </row>
    <row r="509" spans="1:60" x14ac:dyDescent="0.25">
      <c r="A509" s="32">
        <v>2020</v>
      </c>
      <c r="B509" s="32">
        <v>0.4</v>
      </c>
      <c r="C509" s="36">
        <v>35.47</v>
      </c>
      <c r="D509" s="36">
        <v>64.47</v>
      </c>
      <c r="E509" s="36">
        <v>18.420000000000002</v>
      </c>
      <c r="F509" s="32">
        <v>0</v>
      </c>
      <c r="G509" s="32">
        <v>0</v>
      </c>
      <c r="H509" s="32">
        <v>0</v>
      </c>
      <c r="I509" s="32">
        <v>0</v>
      </c>
      <c r="J509" s="37">
        <v>99.94</v>
      </c>
      <c r="K509" s="32">
        <v>10496960</v>
      </c>
      <c r="L509" s="32" t="s">
        <v>1318</v>
      </c>
      <c r="M509" s="32">
        <v>4872</v>
      </c>
      <c r="N509" s="32" t="s">
        <v>1319</v>
      </c>
      <c r="O509" s="32" t="s">
        <v>48</v>
      </c>
      <c r="P509" s="32" t="s">
        <v>49</v>
      </c>
      <c r="Q509" s="32" t="s">
        <v>40</v>
      </c>
      <c r="R509" s="32" t="s">
        <v>50</v>
      </c>
      <c r="S509" s="54" t="s">
        <v>560</v>
      </c>
      <c r="T509" s="32">
        <v>30465</v>
      </c>
      <c r="U509" s="34">
        <v>44964</v>
      </c>
      <c r="V509" s="34">
        <v>44963</v>
      </c>
      <c r="W509" s="32" t="s">
        <v>99</v>
      </c>
      <c r="X509" s="32" t="s">
        <v>52</v>
      </c>
      <c r="Y509" s="32" t="s">
        <v>53</v>
      </c>
      <c r="Z509" s="34">
        <v>43857</v>
      </c>
      <c r="AA509" s="34">
        <v>44104</v>
      </c>
      <c r="AB509" s="32" t="s">
        <v>52</v>
      </c>
      <c r="AC509" s="32" t="s">
        <v>44</v>
      </c>
      <c r="AD509" s="32" t="s">
        <v>1320</v>
      </c>
      <c r="AE509" s="32" t="s">
        <v>1321</v>
      </c>
      <c r="AF509" s="32" t="s">
        <v>1322</v>
      </c>
      <c r="AG509" s="32" t="s">
        <v>45</v>
      </c>
      <c r="AH509" s="38" t="s">
        <v>46</v>
      </c>
      <c r="AI509" s="33">
        <v>1</v>
      </c>
      <c r="AJ509" s="35">
        <v>41.72</v>
      </c>
      <c r="AK509" s="35">
        <v>64.39</v>
      </c>
      <c r="AL509" s="35">
        <v>18.399999999999999</v>
      </c>
      <c r="AN509" s="19"/>
      <c r="AP509" s="14">
        <f t="shared" si="7"/>
        <v>2.3534246575342466</v>
      </c>
    </row>
    <row r="510" spans="1:60" s="12" customFormat="1" x14ac:dyDescent="0.25">
      <c r="A510" s="32">
        <v>2020</v>
      </c>
      <c r="B510" s="32">
        <v>0.5</v>
      </c>
      <c r="C510" s="36">
        <v>35.47</v>
      </c>
      <c r="D510" s="36">
        <v>64.47</v>
      </c>
      <c r="E510" s="36">
        <v>18.420000000000002</v>
      </c>
      <c r="F510" s="32">
        <v>0</v>
      </c>
      <c r="G510" s="32">
        <v>0</v>
      </c>
      <c r="H510" s="32">
        <v>0</v>
      </c>
      <c r="I510" s="32">
        <v>0</v>
      </c>
      <c r="J510" s="37">
        <v>99.94</v>
      </c>
      <c r="K510" s="32">
        <v>10914470</v>
      </c>
      <c r="L510" s="32" t="s">
        <v>1127</v>
      </c>
      <c r="M510" s="32">
        <v>5790</v>
      </c>
      <c r="N510" s="32" t="s">
        <v>1128</v>
      </c>
      <c r="O510" s="32" t="s">
        <v>826</v>
      </c>
      <c r="P510" s="32" t="s">
        <v>643</v>
      </c>
      <c r="Q510" s="32" t="s">
        <v>40</v>
      </c>
      <c r="R510" s="32" t="s">
        <v>70</v>
      </c>
      <c r="S510" s="54" t="s">
        <v>756</v>
      </c>
      <c r="T510" s="32">
        <v>32544</v>
      </c>
      <c r="U510" s="34">
        <v>45009</v>
      </c>
      <c r="V510" s="34">
        <v>44999</v>
      </c>
      <c r="W510" s="32" t="s">
        <v>450</v>
      </c>
      <c r="X510" s="32" t="s">
        <v>52</v>
      </c>
      <c r="Y510" s="32" t="s">
        <v>53</v>
      </c>
      <c r="Z510" s="34">
        <v>44053</v>
      </c>
      <c r="AA510" s="34">
        <v>44146</v>
      </c>
      <c r="AB510" s="32" t="s">
        <v>52</v>
      </c>
      <c r="AC510" s="32" t="s">
        <v>44</v>
      </c>
      <c r="AD510" s="32" t="s">
        <v>1129</v>
      </c>
      <c r="AE510" s="32">
        <v>42</v>
      </c>
      <c r="AF510" s="32" t="s">
        <v>1130</v>
      </c>
      <c r="AG510" s="32" t="s">
        <v>45</v>
      </c>
      <c r="AH510" s="38" t="s">
        <v>46</v>
      </c>
      <c r="AI510" s="33">
        <v>1</v>
      </c>
      <c r="AJ510" s="35">
        <v>68.17</v>
      </c>
      <c r="AK510" s="35">
        <v>64.39</v>
      </c>
      <c r="AL510" s="35">
        <v>18.399999999999999</v>
      </c>
      <c r="AM510" s="15"/>
      <c r="AN510" s="19"/>
      <c r="AO510"/>
      <c r="AP510" s="14">
        <f t="shared" si="7"/>
        <v>2.3369863013698629</v>
      </c>
      <c r="AQ510"/>
      <c r="AR510"/>
      <c r="AS510"/>
      <c r="AT510"/>
      <c r="AU510"/>
      <c r="AV510"/>
      <c r="AW510"/>
      <c r="AX510"/>
      <c r="AY510"/>
      <c r="AZ510"/>
      <c r="BA510"/>
      <c r="BB510"/>
      <c r="BC510"/>
      <c r="BD510"/>
      <c r="BE510"/>
      <c r="BF510"/>
      <c r="BG510"/>
      <c r="BH510"/>
    </row>
    <row r="511" spans="1:60" x14ac:dyDescent="0.25">
      <c r="A511" s="32">
        <v>2020</v>
      </c>
      <c r="B511" s="32">
        <v>0.4</v>
      </c>
      <c r="C511" s="36">
        <v>35.47</v>
      </c>
      <c r="D511" s="36">
        <v>64.47</v>
      </c>
      <c r="E511" s="36">
        <v>18.420000000000002</v>
      </c>
      <c r="F511" s="32">
        <v>0</v>
      </c>
      <c r="G511" s="32">
        <v>0</v>
      </c>
      <c r="H511" s="32">
        <v>0</v>
      </c>
      <c r="I511" s="32">
        <v>0</v>
      </c>
      <c r="J511" s="37">
        <v>99.94</v>
      </c>
      <c r="K511" s="32">
        <v>10963914</v>
      </c>
      <c r="L511" s="32" t="s">
        <v>1227</v>
      </c>
      <c r="M511" s="32">
        <v>5805</v>
      </c>
      <c r="N511" s="32">
        <v>10285701</v>
      </c>
      <c r="O511" s="32" t="s">
        <v>48</v>
      </c>
      <c r="P511" s="32" t="s">
        <v>49</v>
      </c>
      <c r="Q511" s="32" t="s">
        <v>40</v>
      </c>
      <c r="R511" s="32" t="s">
        <v>50</v>
      </c>
      <c r="S511" s="54" t="s">
        <v>560</v>
      </c>
      <c r="T511" s="32">
        <v>28624</v>
      </c>
      <c r="U511" s="34">
        <v>45015</v>
      </c>
      <c r="V511" s="34">
        <v>45015</v>
      </c>
      <c r="W511" s="32" t="s">
        <v>61</v>
      </c>
      <c r="X511" s="32" t="s">
        <v>52</v>
      </c>
      <c r="Y511" s="32" t="s">
        <v>53</v>
      </c>
      <c r="Z511" s="34">
        <v>43689</v>
      </c>
      <c r="AA511" s="34">
        <v>44168</v>
      </c>
      <c r="AB511" s="32" t="s">
        <v>52</v>
      </c>
      <c r="AC511" s="32" t="s">
        <v>44</v>
      </c>
      <c r="AD511" s="32" t="s">
        <v>1228</v>
      </c>
      <c r="AE511" s="32">
        <v>42</v>
      </c>
      <c r="AF511" s="32" t="s">
        <v>1229</v>
      </c>
      <c r="AG511" s="32" t="s">
        <v>45</v>
      </c>
      <c r="AH511" s="38" t="s">
        <v>46</v>
      </c>
      <c r="AI511" s="33">
        <v>1</v>
      </c>
      <c r="AJ511" s="35">
        <v>50.62</v>
      </c>
      <c r="AK511" s="35">
        <v>64.39</v>
      </c>
      <c r="AL511" s="35">
        <v>18.399999999999999</v>
      </c>
      <c r="AN511" s="19"/>
      <c r="AP511" s="14">
        <f t="shared" si="7"/>
        <v>2.3205479452054796</v>
      </c>
    </row>
    <row r="512" spans="1:60" x14ac:dyDescent="0.25">
      <c r="A512" s="32">
        <v>2021</v>
      </c>
      <c r="B512" s="32">
        <v>0.4</v>
      </c>
      <c r="C512" s="36">
        <v>35.47</v>
      </c>
      <c r="D512" s="36">
        <v>64.47</v>
      </c>
      <c r="E512" s="36">
        <v>18.420000000000002</v>
      </c>
      <c r="F512" s="32">
        <v>0</v>
      </c>
      <c r="G512" s="32">
        <v>0</v>
      </c>
      <c r="H512" s="32">
        <v>0</v>
      </c>
      <c r="I512" s="32">
        <v>0</v>
      </c>
      <c r="J512" s="37">
        <v>99.94</v>
      </c>
      <c r="K512" s="32">
        <v>7343654</v>
      </c>
      <c r="L512" s="32" t="s">
        <v>1689</v>
      </c>
      <c r="M512" s="32">
        <v>1796</v>
      </c>
      <c r="N512" s="32">
        <v>9524603</v>
      </c>
      <c r="O512" s="32" t="s">
        <v>826</v>
      </c>
      <c r="P512" s="32" t="s">
        <v>643</v>
      </c>
      <c r="Q512" s="32" t="s">
        <v>40</v>
      </c>
      <c r="R512" s="32" t="s">
        <v>70</v>
      </c>
      <c r="S512" s="54" t="s">
        <v>865</v>
      </c>
      <c r="T512" s="32">
        <v>12626</v>
      </c>
      <c r="U512" s="34">
        <v>44987</v>
      </c>
      <c r="V512" s="34">
        <v>44985</v>
      </c>
      <c r="W512" s="32" t="s">
        <v>450</v>
      </c>
      <c r="X512" s="32" t="s">
        <v>52</v>
      </c>
      <c r="Y512" s="32" t="s">
        <v>53</v>
      </c>
      <c r="Z512" s="34">
        <v>44133</v>
      </c>
      <c r="AA512" s="34">
        <v>44139</v>
      </c>
      <c r="AB512" s="32" t="s">
        <v>52</v>
      </c>
      <c r="AC512" s="32" t="s">
        <v>44</v>
      </c>
      <c r="AD512" s="32" t="s">
        <v>1690</v>
      </c>
      <c r="AE512" s="32">
        <v>42</v>
      </c>
      <c r="AF512" s="32" t="s">
        <v>1691</v>
      </c>
      <c r="AG512" s="32" t="s">
        <v>45</v>
      </c>
      <c r="AH512" s="38" t="s">
        <v>46</v>
      </c>
      <c r="AI512" s="33">
        <v>1</v>
      </c>
      <c r="AJ512" s="35">
        <v>54.28</v>
      </c>
      <c r="AK512" s="35">
        <v>64.39</v>
      </c>
      <c r="AL512" s="35">
        <v>18.399999999999999</v>
      </c>
      <c r="AP512" s="14">
        <f t="shared" si="7"/>
        <v>2.3178082191780822</v>
      </c>
    </row>
    <row r="513" spans="1:60" x14ac:dyDescent="0.25">
      <c r="A513" s="32">
        <v>2020</v>
      </c>
      <c r="B513" s="32">
        <v>0.5</v>
      </c>
      <c r="C513" s="36">
        <v>35.47</v>
      </c>
      <c r="D513" s="36">
        <v>64.47</v>
      </c>
      <c r="E513" s="36">
        <v>18.420000000000002</v>
      </c>
      <c r="F513" s="32">
        <v>0</v>
      </c>
      <c r="G513" s="32">
        <v>0</v>
      </c>
      <c r="H513" s="32">
        <v>0</v>
      </c>
      <c r="I513" s="32">
        <v>0</v>
      </c>
      <c r="J513" s="37">
        <v>99.94</v>
      </c>
      <c r="K513" s="32">
        <v>10521257</v>
      </c>
      <c r="L513" s="32" t="s">
        <v>1172</v>
      </c>
      <c r="M513" s="32">
        <v>5962</v>
      </c>
      <c r="N513" s="32" t="s">
        <v>1173</v>
      </c>
      <c r="O513" s="32" t="s">
        <v>826</v>
      </c>
      <c r="P513" s="32" t="s">
        <v>643</v>
      </c>
      <c r="Q513" s="32" t="s">
        <v>40</v>
      </c>
      <c r="R513" s="32" t="s">
        <v>70</v>
      </c>
      <c r="S513" s="54" t="s">
        <v>756</v>
      </c>
      <c r="T513" s="32">
        <v>30880</v>
      </c>
      <c r="U513" s="34">
        <v>44966</v>
      </c>
      <c r="V513" s="34">
        <v>44953</v>
      </c>
      <c r="W513" s="32" t="s">
        <v>600</v>
      </c>
      <c r="X513" s="32" t="s">
        <v>52</v>
      </c>
      <c r="Y513" s="32" t="s">
        <v>53</v>
      </c>
      <c r="Z513" s="34">
        <v>44112</v>
      </c>
      <c r="AA513" s="34">
        <v>44135</v>
      </c>
      <c r="AB513" s="32" t="s">
        <v>52</v>
      </c>
      <c r="AC513" s="32" t="s">
        <v>44</v>
      </c>
      <c r="AD513" s="32" t="s">
        <v>1174</v>
      </c>
      <c r="AE513" s="32">
        <v>42</v>
      </c>
      <c r="AF513" s="32" t="s">
        <v>1175</v>
      </c>
      <c r="AG513" s="32" t="s">
        <v>45</v>
      </c>
      <c r="AH513" s="38" t="s">
        <v>46</v>
      </c>
      <c r="AI513" s="33">
        <v>1</v>
      </c>
      <c r="AJ513" s="35">
        <v>70</v>
      </c>
      <c r="AK513" s="35">
        <v>64.39</v>
      </c>
      <c r="AL513" s="35">
        <v>18.399999999999999</v>
      </c>
      <c r="AN513" s="19"/>
      <c r="AP513" s="14">
        <f t="shared" si="7"/>
        <v>2.2410958904109588</v>
      </c>
    </row>
    <row r="514" spans="1:60" x14ac:dyDescent="0.25">
      <c r="A514" s="32">
        <v>2021</v>
      </c>
      <c r="B514" s="32">
        <v>0.5</v>
      </c>
      <c r="C514" s="36">
        <v>35.47</v>
      </c>
      <c r="D514" s="36">
        <v>64.47</v>
      </c>
      <c r="E514" s="36">
        <v>18.420000000000002</v>
      </c>
      <c r="F514" s="32">
        <v>0</v>
      </c>
      <c r="G514" s="32">
        <v>0</v>
      </c>
      <c r="H514" s="32">
        <v>0</v>
      </c>
      <c r="I514" s="32">
        <v>0</v>
      </c>
      <c r="J514" s="37">
        <v>99.94</v>
      </c>
      <c r="K514" s="32">
        <v>7644625</v>
      </c>
      <c r="L514" s="32" t="s">
        <v>1926</v>
      </c>
      <c r="M514" s="32">
        <v>6882</v>
      </c>
      <c r="N514" s="32" t="s">
        <v>1927</v>
      </c>
      <c r="O514" s="32" t="s">
        <v>826</v>
      </c>
      <c r="P514" s="32" t="s">
        <v>643</v>
      </c>
      <c r="Q514" s="32" t="s">
        <v>40</v>
      </c>
      <c r="R514" s="32" t="s">
        <v>70</v>
      </c>
      <c r="S514" s="54" t="s">
        <v>756</v>
      </c>
      <c r="T514" s="32">
        <v>32806</v>
      </c>
      <c r="U514" s="34">
        <v>45014</v>
      </c>
      <c r="V514" s="34">
        <v>45014</v>
      </c>
      <c r="W514" s="32" t="s">
        <v>649</v>
      </c>
      <c r="X514" s="32" t="s">
        <v>52</v>
      </c>
      <c r="Y514" s="32" t="s">
        <v>53</v>
      </c>
      <c r="Z514" s="34">
        <v>44145</v>
      </c>
      <c r="AA514" s="34">
        <v>44200</v>
      </c>
      <c r="AB514" s="32" t="s">
        <v>52</v>
      </c>
      <c r="AC514" s="32" t="s">
        <v>44</v>
      </c>
      <c r="AD514" s="32" t="s">
        <v>1928</v>
      </c>
      <c r="AE514" s="32">
        <v>42</v>
      </c>
      <c r="AF514" s="32" t="s">
        <v>1929</v>
      </c>
      <c r="AG514" s="32" t="s">
        <v>45</v>
      </c>
      <c r="AH514" s="38" t="s">
        <v>46</v>
      </c>
      <c r="AI514" s="33">
        <v>1</v>
      </c>
      <c r="AJ514" s="35">
        <v>73.31</v>
      </c>
      <c r="AK514" s="35">
        <v>64.39</v>
      </c>
      <c r="AL514" s="35">
        <v>18.399999999999999</v>
      </c>
      <c r="AN514" s="19"/>
      <c r="AP514" s="14">
        <f t="shared" ref="AP514:AP577" si="8">SUM(V514-AA514)/365</f>
        <v>2.2301369863013698</v>
      </c>
    </row>
    <row r="515" spans="1:60" x14ac:dyDescent="0.25">
      <c r="A515" s="32">
        <v>2020</v>
      </c>
      <c r="B515" s="32">
        <v>0.5</v>
      </c>
      <c r="C515" s="36">
        <v>35.47</v>
      </c>
      <c r="D515" s="36">
        <v>64.47</v>
      </c>
      <c r="E515" s="36">
        <v>18.420000000000002</v>
      </c>
      <c r="F515" s="32">
        <v>0</v>
      </c>
      <c r="G515" s="32">
        <v>0</v>
      </c>
      <c r="H515" s="32">
        <v>0</v>
      </c>
      <c r="I515" s="32">
        <v>0</v>
      </c>
      <c r="J515" s="37">
        <v>99.94</v>
      </c>
      <c r="K515" s="32">
        <v>10638880</v>
      </c>
      <c r="L515" s="32" t="s">
        <v>1254</v>
      </c>
      <c r="M515" s="32">
        <v>654</v>
      </c>
      <c r="N515" s="32" t="s">
        <v>1255</v>
      </c>
      <c r="O515" s="32" t="s">
        <v>826</v>
      </c>
      <c r="P515" s="32" t="s">
        <v>643</v>
      </c>
      <c r="Q515" s="32" t="s">
        <v>40</v>
      </c>
      <c r="R515" s="32" t="s">
        <v>70</v>
      </c>
      <c r="S515" s="54" t="s">
        <v>756</v>
      </c>
      <c r="T515" s="32">
        <v>9900</v>
      </c>
      <c r="U515" s="34">
        <v>44980</v>
      </c>
      <c r="V515" s="34">
        <v>44925</v>
      </c>
      <c r="W515" s="32" t="s">
        <v>99</v>
      </c>
      <c r="X515" s="32" t="s">
        <v>52</v>
      </c>
      <c r="Y515" s="32" t="s">
        <v>53</v>
      </c>
      <c r="Z515" s="34">
        <v>44070</v>
      </c>
      <c r="AA515" s="34">
        <v>44124</v>
      </c>
      <c r="AB515" s="32" t="s">
        <v>52</v>
      </c>
      <c r="AC515" s="32" t="s">
        <v>44</v>
      </c>
      <c r="AD515" s="32" t="s">
        <v>1256</v>
      </c>
      <c r="AE515" s="32">
        <v>42</v>
      </c>
      <c r="AF515" s="32" t="s">
        <v>1257</v>
      </c>
      <c r="AG515" s="32" t="s">
        <v>45</v>
      </c>
      <c r="AH515" s="38" t="s">
        <v>46</v>
      </c>
      <c r="AI515" s="33">
        <v>1</v>
      </c>
      <c r="AJ515" s="35">
        <v>67.459999999999994</v>
      </c>
      <c r="AK515" s="35">
        <v>64.39</v>
      </c>
      <c r="AL515" s="35">
        <v>18.399999999999999</v>
      </c>
      <c r="AN515" s="19"/>
      <c r="AP515" s="14">
        <f t="shared" si="8"/>
        <v>2.1945205479452055</v>
      </c>
    </row>
    <row r="516" spans="1:60" x14ac:dyDescent="0.25">
      <c r="A516" s="32">
        <v>2021</v>
      </c>
      <c r="B516" s="32">
        <v>0.5</v>
      </c>
      <c r="C516" s="36">
        <v>35.47</v>
      </c>
      <c r="D516" s="36">
        <v>64.47</v>
      </c>
      <c r="E516" s="36">
        <v>18.420000000000002</v>
      </c>
      <c r="F516" s="32">
        <v>0</v>
      </c>
      <c r="G516" s="32">
        <v>0</v>
      </c>
      <c r="H516" s="32">
        <v>0</v>
      </c>
      <c r="I516" s="32">
        <v>0</v>
      </c>
      <c r="J516" s="37">
        <v>99.94</v>
      </c>
      <c r="K516" s="32">
        <v>7874878</v>
      </c>
      <c r="L516" s="32" t="s">
        <v>1779</v>
      </c>
      <c r="M516" s="32">
        <v>4462</v>
      </c>
      <c r="N516" s="32">
        <v>12240001</v>
      </c>
      <c r="O516" s="32" t="s">
        <v>48</v>
      </c>
      <c r="P516" s="32" t="s">
        <v>49</v>
      </c>
      <c r="Q516" s="32" t="s">
        <v>40</v>
      </c>
      <c r="R516" s="32" t="s">
        <v>50</v>
      </c>
      <c r="S516" s="54" t="s">
        <v>756</v>
      </c>
      <c r="T516" s="32">
        <v>34802</v>
      </c>
      <c r="U516" s="34">
        <v>45036</v>
      </c>
      <c r="V516" s="34">
        <v>45034</v>
      </c>
      <c r="W516" s="32" t="s">
        <v>99</v>
      </c>
      <c r="X516" s="32" t="s">
        <v>52</v>
      </c>
      <c r="Y516" s="32" t="s">
        <v>53</v>
      </c>
      <c r="Z516" s="34">
        <v>44216</v>
      </c>
      <c r="AA516" s="34">
        <v>44247</v>
      </c>
      <c r="AB516" s="32" t="s">
        <v>52</v>
      </c>
      <c r="AC516" s="32" t="s">
        <v>44</v>
      </c>
      <c r="AD516" s="32" t="s">
        <v>1780</v>
      </c>
      <c r="AE516" s="32">
        <v>42</v>
      </c>
      <c r="AF516" s="32" t="s">
        <v>1781</v>
      </c>
      <c r="AG516" s="32" t="s">
        <v>45</v>
      </c>
      <c r="AH516" s="38" t="s">
        <v>46</v>
      </c>
      <c r="AI516" s="33">
        <v>1</v>
      </c>
      <c r="AJ516" s="35">
        <v>66.84</v>
      </c>
      <c r="AK516" s="35">
        <v>64.39</v>
      </c>
      <c r="AL516" s="35">
        <v>18.399999999999999</v>
      </c>
      <c r="AN516" s="19"/>
      <c r="AP516" s="14">
        <f t="shared" si="8"/>
        <v>2.1561643835616437</v>
      </c>
    </row>
    <row r="517" spans="1:60" s="12" customFormat="1" x14ac:dyDescent="0.25">
      <c r="A517" s="32">
        <v>2021</v>
      </c>
      <c r="B517" s="32">
        <v>0.8</v>
      </c>
      <c r="C517" s="36">
        <v>35.47</v>
      </c>
      <c r="D517" s="36">
        <v>64.47</v>
      </c>
      <c r="E517" s="36">
        <v>18.420000000000002</v>
      </c>
      <c r="F517" s="32">
        <v>0</v>
      </c>
      <c r="G517" s="32">
        <v>0</v>
      </c>
      <c r="H517" s="32">
        <v>0</v>
      </c>
      <c r="I517" s="32">
        <v>0</v>
      </c>
      <c r="J517" s="37">
        <v>99.94</v>
      </c>
      <c r="K517" s="32">
        <v>7908759</v>
      </c>
      <c r="L517" s="32" t="s">
        <v>1945</v>
      </c>
      <c r="M517" s="32">
        <v>4405</v>
      </c>
      <c r="N517" s="32" t="s">
        <v>1946</v>
      </c>
      <c r="O517" s="32" t="s">
        <v>48</v>
      </c>
      <c r="P517" s="32" t="s">
        <v>49</v>
      </c>
      <c r="Q517" s="32" t="s">
        <v>40</v>
      </c>
      <c r="R517" s="32" t="s">
        <v>50</v>
      </c>
      <c r="S517" s="54" t="s">
        <v>756</v>
      </c>
      <c r="T517" s="32">
        <v>19316</v>
      </c>
      <c r="U517" s="34">
        <v>45040</v>
      </c>
      <c r="V517" s="34">
        <v>45037</v>
      </c>
      <c r="W517" s="32" t="s">
        <v>99</v>
      </c>
      <c r="X517" s="32" t="s">
        <v>52</v>
      </c>
      <c r="Y517" s="32" t="s">
        <v>53</v>
      </c>
      <c r="Z517" s="34">
        <v>44222</v>
      </c>
      <c r="AA517" s="34">
        <v>44261</v>
      </c>
      <c r="AB517" s="32" t="s">
        <v>52</v>
      </c>
      <c r="AC517" s="32" t="s">
        <v>44</v>
      </c>
      <c r="AD517" s="32" t="s">
        <v>1947</v>
      </c>
      <c r="AE517" s="32">
        <v>42</v>
      </c>
      <c r="AF517" s="32" t="s">
        <v>1948</v>
      </c>
      <c r="AG517" s="32" t="s">
        <v>45</v>
      </c>
      <c r="AH517" s="38" t="s">
        <v>46</v>
      </c>
      <c r="AI517" s="33">
        <v>1</v>
      </c>
      <c r="AJ517" s="35">
        <v>104</v>
      </c>
      <c r="AK517" s="35">
        <v>64.39</v>
      </c>
      <c r="AL517" s="35">
        <v>18.399999999999999</v>
      </c>
      <c r="AM517" s="15"/>
      <c r="AN517" s="19"/>
      <c r="AO517"/>
      <c r="AP517" s="14">
        <f t="shared" si="8"/>
        <v>2.1260273972602741</v>
      </c>
      <c r="AQ517"/>
      <c r="AR517"/>
      <c r="AS517"/>
      <c r="AT517"/>
      <c r="AU517"/>
      <c r="AV517"/>
      <c r="AW517"/>
      <c r="AX517"/>
      <c r="AY517"/>
      <c r="AZ517"/>
      <c r="BA517"/>
      <c r="BB517"/>
      <c r="BC517"/>
      <c r="BD517"/>
      <c r="BE517"/>
      <c r="BF517"/>
      <c r="BG517"/>
      <c r="BH517"/>
    </row>
    <row r="518" spans="1:60" x14ac:dyDescent="0.25">
      <c r="A518" s="32">
        <v>2021</v>
      </c>
      <c r="B518" s="32">
        <v>0.8</v>
      </c>
      <c r="C518" s="36">
        <v>35.47</v>
      </c>
      <c r="D518" s="36">
        <v>64.47</v>
      </c>
      <c r="E518" s="36">
        <v>18.420000000000002</v>
      </c>
      <c r="F518" s="32">
        <v>0</v>
      </c>
      <c r="G518" s="32">
        <v>0</v>
      </c>
      <c r="H518" s="32">
        <v>0</v>
      </c>
      <c r="I518" s="32">
        <v>0</v>
      </c>
      <c r="J518" s="37">
        <v>99.94</v>
      </c>
      <c r="K518" s="32">
        <v>7724092</v>
      </c>
      <c r="L518" s="32" t="s">
        <v>1934</v>
      </c>
      <c r="M518" s="32">
        <v>4605</v>
      </c>
      <c r="N518" s="32" t="s">
        <v>1935</v>
      </c>
      <c r="O518" s="32" t="s">
        <v>774</v>
      </c>
      <c r="P518" s="32" t="s">
        <v>42</v>
      </c>
      <c r="Q518" s="32" t="s">
        <v>40</v>
      </c>
      <c r="R518" s="32" t="s">
        <v>42</v>
      </c>
      <c r="S518" s="54" t="s">
        <v>756</v>
      </c>
      <c r="T518" s="32">
        <v>31347</v>
      </c>
      <c r="U518" s="34">
        <v>45021</v>
      </c>
      <c r="V518" s="34">
        <v>45020</v>
      </c>
      <c r="W518" s="32" t="s">
        <v>99</v>
      </c>
      <c r="X518" s="32" t="s">
        <v>52</v>
      </c>
      <c r="Y518" s="32" t="s">
        <v>53</v>
      </c>
      <c r="Z518" s="34">
        <v>44225</v>
      </c>
      <c r="AA518" s="34">
        <v>44282</v>
      </c>
      <c r="AB518" s="32" t="s">
        <v>52</v>
      </c>
      <c r="AC518" s="32" t="s">
        <v>44</v>
      </c>
      <c r="AD518" s="32" t="s">
        <v>1936</v>
      </c>
      <c r="AE518" s="32">
        <v>42</v>
      </c>
      <c r="AF518" s="32" t="s">
        <v>1937</v>
      </c>
      <c r="AG518" s="32" t="s">
        <v>45</v>
      </c>
      <c r="AH518" s="38" t="s">
        <v>46</v>
      </c>
      <c r="AI518" s="33">
        <v>1</v>
      </c>
      <c r="AJ518" s="35">
        <v>110.4</v>
      </c>
      <c r="AK518" s="35">
        <v>64.39</v>
      </c>
      <c r="AL518" s="35">
        <v>18.399999999999999</v>
      </c>
      <c r="AN518" s="19"/>
      <c r="AO518" s="12"/>
      <c r="AP518" s="14">
        <f t="shared" si="8"/>
        <v>2.021917808219178</v>
      </c>
      <c r="AQ518" s="12"/>
      <c r="AR518" s="12"/>
      <c r="AS518" s="12"/>
      <c r="AT518" s="12"/>
      <c r="AU518" s="12"/>
      <c r="AV518" s="12"/>
      <c r="AW518" s="12"/>
      <c r="AX518" s="12"/>
      <c r="AY518" s="12"/>
      <c r="AZ518" s="12"/>
      <c r="BA518" s="12"/>
      <c r="BB518" s="12"/>
      <c r="BC518" s="12"/>
      <c r="BD518" s="12"/>
      <c r="BE518" s="12"/>
      <c r="BF518" s="12"/>
      <c r="BG518" s="12"/>
      <c r="BH518" s="12"/>
    </row>
    <row r="519" spans="1:60" x14ac:dyDescent="0.25">
      <c r="A519" s="32">
        <v>2021</v>
      </c>
      <c r="B519" s="32">
        <v>0.4</v>
      </c>
      <c r="C519" s="36">
        <v>35.47</v>
      </c>
      <c r="D519" s="36">
        <v>64.47</v>
      </c>
      <c r="E519" s="36">
        <v>18.420000000000002</v>
      </c>
      <c r="F519" s="32">
        <v>0</v>
      </c>
      <c r="G519" s="32">
        <v>0</v>
      </c>
      <c r="H519" s="32">
        <v>0</v>
      </c>
      <c r="I519" s="32">
        <v>0</v>
      </c>
      <c r="J519" s="37">
        <v>99.94</v>
      </c>
      <c r="K519" s="32">
        <v>7863130</v>
      </c>
      <c r="L519" s="32" t="s">
        <v>454</v>
      </c>
      <c r="M519" s="32">
        <v>4544</v>
      </c>
      <c r="N519" s="32">
        <v>26328403</v>
      </c>
      <c r="O519" s="32" t="s">
        <v>107</v>
      </c>
      <c r="P519" s="32" t="s">
        <v>39</v>
      </c>
      <c r="Q519" s="32" t="s">
        <v>40</v>
      </c>
      <c r="R519" s="32" t="s">
        <v>105</v>
      </c>
      <c r="S519" s="54" t="s">
        <v>196</v>
      </c>
      <c r="T519" s="32">
        <v>27955</v>
      </c>
      <c r="U519" s="34">
        <v>45035</v>
      </c>
      <c r="V519" s="34">
        <v>45030</v>
      </c>
      <c r="W519" s="32" t="s">
        <v>99</v>
      </c>
      <c r="X519" s="32" t="s">
        <v>52</v>
      </c>
      <c r="Y519" s="32" t="s">
        <v>53</v>
      </c>
      <c r="Z519" s="34">
        <v>44278</v>
      </c>
      <c r="AA519" s="34">
        <v>44296</v>
      </c>
      <c r="AB519" s="32" t="s">
        <v>52</v>
      </c>
      <c r="AC519" s="32" t="s">
        <v>44</v>
      </c>
      <c r="AD519" s="32" t="s">
        <v>455</v>
      </c>
      <c r="AE519" s="32">
        <v>42</v>
      </c>
      <c r="AF519" s="32" t="s">
        <v>456</v>
      </c>
      <c r="AG519" s="32" t="s">
        <v>45</v>
      </c>
      <c r="AH519" s="38" t="s">
        <v>46</v>
      </c>
      <c r="AI519" s="33">
        <v>1</v>
      </c>
      <c r="AJ519" s="35">
        <v>55.6</v>
      </c>
      <c r="AK519" s="35">
        <v>64.39</v>
      </c>
      <c r="AL519" s="35">
        <v>18.399999999999999</v>
      </c>
      <c r="AM519" s="15" t="s">
        <v>2734</v>
      </c>
      <c r="AN519" s="56" t="s">
        <v>2736</v>
      </c>
      <c r="AP519" s="14">
        <f t="shared" si="8"/>
        <v>2.010958904109589</v>
      </c>
    </row>
    <row r="520" spans="1:60" x14ac:dyDescent="0.25">
      <c r="A520" s="32">
        <v>2021</v>
      </c>
      <c r="B520" s="32">
        <v>1.1000000000000001</v>
      </c>
      <c r="C520" s="36">
        <v>35.47</v>
      </c>
      <c r="D520" s="36">
        <v>64.47</v>
      </c>
      <c r="E520" s="36">
        <v>18.420000000000002</v>
      </c>
      <c r="F520" s="32">
        <v>0</v>
      </c>
      <c r="G520" s="32">
        <v>0</v>
      </c>
      <c r="H520" s="32">
        <v>0</v>
      </c>
      <c r="I520" s="32">
        <v>0</v>
      </c>
      <c r="J520" s="37">
        <v>99.94</v>
      </c>
      <c r="K520" s="32">
        <v>7535232</v>
      </c>
      <c r="L520" s="32" t="s">
        <v>245</v>
      </c>
      <c r="M520" s="32">
        <v>662</v>
      </c>
      <c r="N520" s="32" t="s">
        <v>246</v>
      </c>
      <c r="O520" s="32" t="s">
        <v>48</v>
      </c>
      <c r="P520" s="32" t="s">
        <v>49</v>
      </c>
      <c r="Q520" s="32" t="s">
        <v>40</v>
      </c>
      <c r="R520" s="32" t="s">
        <v>50</v>
      </c>
      <c r="S520" s="54" t="s">
        <v>95</v>
      </c>
      <c r="T520" s="32">
        <v>22526</v>
      </c>
      <c r="U520" s="34">
        <v>45005</v>
      </c>
      <c r="V520" s="34">
        <v>45000</v>
      </c>
      <c r="W520" s="32" t="s">
        <v>130</v>
      </c>
      <c r="X520" s="32" t="s">
        <v>52</v>
      </c>
      <c r="Y520" s="32" t="s">
        <v>53</v>
      </c>
      <c r="Z520" s="34">
        <v>44230</v>
      </c>
      <c r="AA520" s="34">
        <v>44298</v>
      </c>
      <c r="AB520" s="32" t="s">
        <v>52</v>
      </c>
      <c r="AC520" s="32" t="s">
        <v>44</v>
      </c>
      <c r="AD520" s="32" t="s">
        <v>247</v>
      </c>
      <c r="AE520" s="32">
        <v>42</v>
      </c>
      <c r="AF520" s="32" t="s">
        <v>248</v>
      </c>
      <c r="AG520" s="32" t="s">
        <v>45</v>
      </c>
      <c r="AH520" s="38" t="s">
        <v>46</v>
      </c>
      <c r="AI520" s="33">
        <v>1</v>
      </c>
      <c r="AJ520" s="35">
        <v>131.35</v>
      </c>
      <c r="AK520" s="35">
        <v>64.39</v>
      </c>
      <c r="AL520" s="35">
        <v>18.399999999999999</v>
      </c>
      <c r="AM520" s="15" t="s">
        <v>2734</v>
      </c>
      <c r="AN520" s="56" t="s">
        <v>2736</v>
      </c>
      <c r="AO520" s="12"/>
      <c r="AP520" s="14">
        <f t="shared" si="8"/>
        <v>1.9232876712328768</v>
      </c>
      <c r="AQ520" s="12"/>
      <c r="AR520" s="12"/>
      <c r="AS520" s="12"/>
      <c r="AT520" s="12"/>
      <c r="AU520" s="12"/>
      <c r="AV520" s="12"/>
      <c r="AW520" s="12"/>
      <c r="AX520" s="12"/>
      <c r="AY520" s="12"/>
      <c r="AZ520" s="12"/>
      <c r="BA520" s="12"/>
      <c r="BB520" s="12"/>
      <c r="BC520" s="12"/>
      <c r="BD520" s="12"/>
      <c r="BE520" s="12"/>
      <c r="BF520" s="12"/>
      <c r="BG520" s="12"/>
      <c r="BH520" s="12"/>
    </row>
    <row r="521" spans="1:60" s="12" customFormat="1" x14ac:dyDescent="0.25">
      <c r="A521" s="32">
        <v>2021</v>
      </c>
      <c r="B521" s="32">
        <v>0.7</v>
      </c>
      <c r="C521" s="36">
        <v>35.47</v>
      </c>
      <c r="D521" s="36">
        <v>64.47</v>
      </c>
      <c r="E521" s="36">
        <v>18.420000000000002</v>
      </c>
      <c r="F521" s="32">
        <v>0</v>
      </c>
      <c r="G521" s="32">
        <v>0</v>
      </c>
      <c r="H521" s="32">
        <v>0</v>
      </c>
      <c r="I521" s="32">
        <v>0</v>
      </c>
      <c r="J521" s="37">
        <v>99.94</v>
      </c>
      <c r="K521" s="32">
        <v>7339195</v>
      </c>
      <c r="L521" s="32" t="s">
        <v>1788</v>
      </c>
      <c r="M521" s="32">
        <v>5717</v>
      </c>
      <c r="N521" s="32">
        <v>13953201</v>
      </c>
      <c r="O521" s="32" t="s">
        <v>48</v>
      </c>
      <c r="P521" s="32" t="s">
        <v>49</v>
      </c>
      <c r="Q521" s="32" t="s">
        <v>40</v>
      </c>
      <c r="R521" s="32" t="s">
        <v>50</v>
      </c>
      <c r="S521" s="54" t="s">
        <v>756</v>
      </c>
      <c r="T521" s="32">
        <v>20950</v>
      </c>
      <c r="U521" s="34">
        <v>44987</v>
      </c>
      <c r="V521" s="34">
        <v>44987</v>
      </c>
      <c r="W521" s="32" t="s">
        <v>82</v>
      </c>
      <c r="X521" s="32" t="s">
        <v>52</v>
      </c>
      <c r="Y521" s="32" t="s">
        <v>53</v>
      </c>
      <c r="Z521" s="34">
        <v>44227</v>
      </c>
      <c r="AA521" s="34">
        <v>44287</v>
      </c>
      <c r="AB521" s="32" t="s">
        <v>52</v>
      </c>
      <c r="AC521" s="32" t="s">
        <v>44</v>
      </c>
      <c r="AD521" s="32" t="s">
        <v>1789</v>
      </c>
      <c r="AE521" s="32">
        <v>42</v>
      </c>
      <c r="AF521" s="32" t="s">
        <v>1790</v>
      </c>
      <c r="AG521" s="32" t="s">
        <v>45</v>
      </c>
      <c r="AH521" s="38" t="s">
        <v>46</v>
      </c>
      <c r="AI521" s="33">
        <v>1</v>
      </c>
      <c r="AJ521" s="35">
        <v>76.7</v>
      </c>
      <c r="AK521" s="35">
        <v>64.39</v>
      </c>
      <c r="AL521" s="35">
        <v>18.399999999999999</v>
      </c>
      <c r="AM521" s="15"/>
      <c r="AN521" s="19"/>
      <c r="AO521"/>
      <c r="AP521" s="14">
        <f t="shared" si="8"/>
        <v>1.9178082191780821</v>
      </c>
      <c r="AQ521"/>
      <c r="AR521"/>
      <c r="AS521"/>
      <c r="AT521"/>
      <c r="AU521"/>
      <c r="AV521"/>
      <c r="AW521"/>
      <c r="AX521"/>
      <c r="AY521"/>
      <c r="AZ521"/>
      <c r="BA521"/>
      <c r="BB521"/>
      <c r="BC521"/>
      <c r="BD521"/>
      <c r="BE521"/>
      <c r="BF521"/>
      <c r="BG521"/>
      <c r="BH521"/>
    </row>
    <row r="522" spans="1:60" x14ac:dyDescent="0.25">
      <c r="A522" s="32">
        <v>2021</v>
      </c>
      <c r="B522" s="32">
        <v>0.7</v>
      </c>
      <c r="C522" s="36">
        <v>35.47</v>
      </c>
      <c r="D522" s="36">
        <v>64.47</v>
      </c>
      <c r="E522" s="36">
        <v>18.420000000000002</v>
      </c>
      <c r="F522" s="32">
        <v>0</v>
      </c>
      <c r="G522" s="32">
        <v>0</v>
      </c>
      <c r="H522" s="32">
        <v>0</v>
      </c>
      <c r="I522" s="32">
        <v>0</v>
      </c>
      <c r="J522" s="37">
        <v>99.94</v>
      </c>
      <c r="K522" s="32">
        <v>7295243</v>
      </c>
      <c r="L522" s="32" t="s">
        <v>1635</v>
      </c>
      <c r="M522" s="32">
        <v>8379</v>
      </c>
      <c r="N522" s="32">
        <v>21351903</v>
      </c>
      <c r="O522" s="32" t="s">
        <v>774</v>
      </c>
      <c r="P522" s="32" t="s">
        <v>42</v>
      </c>
      <c r="Q522" s="32" t="s">
        <v>40</v>
      </c>
      <c r="R522" s="32" t="s">
        <v>42</v>
      </c>
      <c r="S522" s="54" t="s">
        <v>756</v>
      </c>
      <c r="T522" s="32">
        <v>20919</v>
      </c>
      <c r="U522" s="34">
        <v>44984</v>
      </c>
      <c r="V522" s="34">
        <v>44981</v>
      </c>
      <c r="W522" s="32" t="s">
        <v>450</v>
      </c>
      <c r="X522" s="32" t="s">
        <v>52</v>
      </c>
      <c r="Y522" s="32" t="s">
        <v>53</v>
      </c>
      <c r="Z522" s="34">
        <v>44349</v>
      </c>
      <c r="AA522" s="34">
        <v>44365</v>
      </c>
      <c r="AB522" s="32" t="s">
        <v>52</v>
      </c>
      <c r="AC522" s="32" t="s">
        <v>44</v>
      </c>
      <c r="AD522" s="32" t="s">
        <v>1636</v>
      </c>
      <c r="AE522" s="32">
        <v>42</v>
      </c>
      <c r="AF522" s="32" t="s">
        <v>1637</v>
      </c>
      <c r="AG522" s="32" t="s">
        <v>45</v>
      </c>
      <c r="AH522" s="38" t="s">
        <v>46</v>
      </c>
      <c r="AI522" s="33">
        <v>1</v>
      </c>
      <c r="AJ522" s="35">
        <v>91.36</v>
      </c>
      <c r="AK522" s="35">
        <v>64.39</v>
      </c>
      <c r="AL522" s="35">
        <v>18.399999999999999</v>
      </c>
      <c r="AN522" s="19"/>
      <c r="AP522" s="14">
        <f t="shared" si="8"/>
        <v>1.6876712328767123</v>
      </c>
    </row>
    <row r="523" spans="1:60" s="12" customFormat="1" x14ac:dyDescent="0.25">
      <c r="A523" s="32">
        <v>2021</v>
      </c>
      <c r="B523" s="32">
        <v>0.9</v>
      </c>
      <c r="C523" s="36">
        <v>35.47</v>
      </c>
      <c r="D523" s="36">
        <v>64.47</v>
      </c>
      <c r="E523" s="36">
        <v>18.420000000000002</v>
      </c>
      <c r="F523" s="32">
        <v>0</v>
      </c>
      <c r="G523" s="32">
        <v>0</v>
      </c>
      <c r="H523" s="32">
        <v>0</v>
      </c>
      <c r="I523" s="32">
        <v>0</v>
      </c>
      <c r="J523" s="37">
        <v>99.94</v>
      </c>
      <c r="K523" s="32">
        <v>7659675</v>
      </c>
      <c r="L523" s="32" t="s">
        <v>1862</v>
      </c>
      <c r="M523" s="32">
        <v>1440</v>
      </c>
      <c r="N523" s="32" t="s">
        <v>1863</v>
      </c>
      <c r="O523" s="32" t="s">
        <v>107</v>
      </c>
      <c r="P523" s="32" t="s">
        <v>39</v>
      </c>
      <c r="Q523" s="32" t="s">
        <v>40</v>
      </c>
      <c r="R523" s="32" t="s">
        <v>105</v>
      </c>
      <c r="S523" s="54" t="s">
        <v>750</v>
      </c>
      <c r="T523" s="32">
        <v>14861</v>
      </c>
      <c r="U523" s="34">
        <v>45015</v>
      </c>
      <c r="V523" s="34">
        <v>45003</v>
      </c>
      <c r="W523" s="32" t="s">
        <v>1864</v>
      </c>
      <c r="X523" s="32" t="s">
        <v>52</v>
      </c>
      <c r="Y523" s="32" t="s">
        <v>53</v>
      </c>
      <c r="Z523" s="34">
        <v>44249</v>
      </c>
      <c r="AA523" s="34">
        <v>44415</v>
      </c>
      <c r="AB523" s="32" t="s">
        <v>52</v>
      </c>
      <c r="AC523" s="32" t="s">
        <v>44</v>
      </c>
      <c r="AD523" s="32" t="s">
        <v>1865</v>
      </c>
      <c r="AE523" s="32">
        <v>42</v>
      </c>
      <c r="AF523" s="32" t="s">
        <v>1866</v>
      </c>
      <c r="AG523" s="32" t="s">
        <v>45</v>
      </c>
      <c r="AH523" s="38" t="s">
        <v>46</v>
      </c>
      <c r="AI523" s="33">
        <v>1</v>
      </c>
      <c r="AJ523" s="35">
        <v>151.65</v>
      </c>
      <c r="AK523" s="35">
        <v>64.39</v>
      </c>
      <c r="AL523" s="35">
        <v>18.399999999999999</v>
      </c>
      <c r="AM523" s="15"/>
      <c r="AN523" s="19"/>
      <c r="AO523"/>
      <c r="AP523" s="14">
        <f t="shared" si="8"/>
        <v>1.6109589041095891</v>
      </c>
      <c r="AQ523"/>
      <c r="AR523"/>
      <c r="AS523"/>
      <c r="AT523"/>
      <c r="AU523"/>
      <c r="AV523"/>
      <c r="AW523"/>
      <c r="AX523"/>
      <c r="AY523"/>
      <c r="AZ523"/>
      <c r="BA523"/>
      <c r="BB523"/>
      <c r="BC523"/>
      <c r="BD523"/>
      <c r="BE523"/>
      <c r="BF523"/>
      <c r="BG523"/>
      <c r="BH523"/>
    </row>
    <row r="524" spans="1:60" x14ac:dyDescent="0.25">
      <c r="A524" s="32">
        <v>2022</v>
      </c>
      <c r="B524" s="32">
        <v>0.5</v>
      </c>
      <c r="C524" s="36">
        <v>35.47</v>
      </c>
      <c r="D524" s="36">
        <v>64.47</v>
      </c>
      <c r="E524" s="36">
        <v>18.420000000000002</v>
      </c>
      <c r="F524" s="32">
        <v>0</v>
      </c>
      <c r="G524" s="32">
        <v>0</v>
      </c>
      <c r="H524" s="32">
        <v>0</v>
      </c>
      <c r="I524" s="32">
        <v>0</v>
      </c>
      <c r="J524" s="37">
        <v>99.94</v>
      </c>
      <c r="K524" s="32">
        <v>3195448</v>
      </c>
      <c r="L524" s="32" t="s">
        <v>2719</v>
      </c>
      <c r="M524" s="32">
        <v>9469</v>
      </c>
      <c r="N524" s="32">
        <v>16157802</v>
      </c>
      <c r="O524" s="32" t="s">
        <v>48</v>
      </c>
      <c r="P524" s="32" t="s">
        <v>49</v>
      </c>
      <c r="Q524" s="32" t="s">
        <v>40</v>
      </c>
      <c r="R524" s="32" t="s">
        <v>50</v>
      </c>
      <c r="S524" s="54" t="s">
        <v>756</v>
      </c>
      <c r="T524" s="32">
        <v>28844</v>
      </c>
      <c r="U524" s="34">
        <v>45043</v>
      </c>
      <c r="V524" s="34">
        <v>45041</v>
      </c>
      <c r="W524" s="32" t="s">
        <v>99</v>
      </c>
      <c r="X524" s="32" t="s">
        <v>52</v>
      </c>
      <c r="Y524" s="32" t="s">
        <v>53</v>
      </c>
      <c r="Z524" s="34">
        <v>44444</v>
      </c>
      <c r="AA524" s="34">
        <v>44454</v>
      </c>
      <c r="AB524" s="32" t="s">
        <v>52</v>
      </c>
      <c r="AC524" s="32" t="s">
        <v>44</v>
      </c>
      <c r="AD524" s="32" t="s">
        <v>2720</v>
      </c>
      <c r="AE524" s="32">
        <v>42</v>
      </c>
      <c r="AF524" s="32" t="s">
        <v>2721</v>
      </c>
      <c r="AG524" s="32" t="s">
        <v>45</v>
      </c>
      <c r="AH524" s="38" t="s">
        <v>46</v>
      </c>
      <c r="AI524" s="33">
        <v>1</v>
      </c>
      <c r="AJ524" s="35">
        <v>70.06</v>
      </c>
      <c r="AK524" s="35">
        <v>64.39</v>
      </c>
      <c r="AL524" s="35">
        <v>18.399999999999999</v>
      </c>
      <c r="AP524" s="14">
        <f t="shared" si="8"/>
        <v>1.6082191780821917</v>
      </c>
    </row>
    <row r="525" spans="1:60" s="12" customFormat="1" x14ac:dyDescent="0.25">
      <c r="A525" s="32">
        <v>2021</v>
      </c>
      <c r="B525" s="32">
        <v>0.4</v>
      </c>
      <c r="C525" s="36">
        <v>35.47</v>
      </c>
      <c r="D525" s="36">
        <v>64.47</v>
      </c>
      <c r="E525" s="36">
        <v>18.420000000000002</v>
      </c>
      <c r="F525" s="32">
        <v>0</v>
      </c>
      <c r="G525" s="32">
        <v>0</v>
      </c>
      <c r="H525" s="32">
        <v>0</v>
      </c>
      <c r="I525" s="32">
        <v>0</v>
      </c>
      <c r="J525" s="37">
        <v>99.94</v>
      </c>
      <c r="K525" s="32">
        <v>7097494</v>
      </c>
      <c r="L525" s="32" t="s">
        <v>1726</v>
      </c>
      <c r="M525" s="32">
        <v>8281</v>
      </c>
      <c r="N525" s="32" t="s">
        <v>1727</v>
      </c>
      <c r="O525" s="32" t="s">
        <v>107</v>
      </c>
      <c r="P525" s="32" t="s">
        <v>39</v>
      </c>
      <c r="Q525" s="32" t="s">
        <v>40</v>
      </c>
      <c r="R525" s="32" t="s">
        <v>105</v>
      </c>
      <c r="S525" s="54" t="s">
        <v>750</v>
      </c>
      <c r="T525" s="32">
        <v>26626</v>
      </c>
      <c r="U525" s="34">
        <v>44965</v>
      </c>
      <c r="V525" s="34">
        <v>44938</v>
      </c>
      <c r="W525" s="32" t="s">
        <v>134</v>
      </c>
      <c r="X525" s="32" t="s">
        <v>52</v>
      </c>
      <c r="Y525" s="32" t="s">
        <v>53</v>
      </c>
      <c r="Z525" s="34">
        <v>44362</v>
      </c>
      <c r="AA525" s="34">
        <v>44383</v>
      </c>
      <c r="AB525" s="32" t="s">
        <v>52</v>
      </c>
      <c r="AC525" s="32" t="s">
        <v>44</v>
      </c>
      <c r="AD525" s="32" t="s">
        <v>1728</v>
      </c>
      <c r="AE525" s="32">
        <v>42</v>
      </c>
      <c r="AF525" s="32" t="s">
        <v>1729</v>
      </c>
      <c r="AG525" s="32" t="s">
        <v>45</v>
      </c>
      <c r="AH525" s="38" t="s">
        <v>46</v>
      </c>
      <c r="AI525" s="33">
        <v>1</v>
      </c>
      <c r="AJ525" s="35">
        <v>56.36</v>
      </c>
      <c r="AK525" s="35">
        <v>64.39</v>
      </c>
      <c r="AL525" s="35">
        <v>18.399999999999999</v>
      </c>
      <c r="AM525" s="15"/>
      <c r="AN525" s="19"/>
      <c r="AP525" s="14">
        <f t="shared" si="8"/>
        <v>1.5205479452054795</v>
      </c>
    </row>
    <row r="526" spans="1:60" s="12" customFormat="1" x14ac:dyDescent="0.25">
      <c r="A526" s="32">
        <v>2022</v>
      </c>
      <c r="B526" s="32">
        <v>0.5</v>
      </c>
      <c r="C526" s="36">
        <v>35.47</v>
      </c>
      <c r="D526" s="36">
        <v>64.47</v>
      </c>
      <c r="E526" s="36">
        <v>18.420000000000002</v>
      </c>
      <c r="F526" s="32">
        <v>0</v>
      </c>
      <c r="G526" s="32">
        <v>0</v>
      </c>
      <c r="H526" s="32">
        <v>0</v>
      </c>
      <c r="I526" s="32">
        <v>0</v>
      </c>
      <c r="J526" s="37">
        <v>99.94</v>
      </c>
      <c r="K526" s="32">
        <v>2959582</v>
      </c>
      <c r="L526" s="32" t="s">
        <v>2440</v>
      </c>
      <c r="M526" s="32">
        <v>4436</v>
      </c>
      <c r="N526" s="32">
        <v>1493396</v>
      </c>
      <c r="O526" s="32" t="s">
        <v>48</v>
      </c>
      <c r="P526" s="32" t="s">
        <v>49</v>
      </c>
      <c r="Q526" s="32" t="s">
        <v>40</v>
      </c>
      <c r="R526" s="32" t="s">
        <v>50</v>
      </c>
      <c r="S526" s="54" t="s">
        <v>756</v>
      </c>
      <c r="T526" s="32">
        <v>26715</v>
      </c>
      <c r="U526" s="34">
        <v>45019</v>
      </c>
      <c r="V526" s="34">
        <v>45019</v>
      </c>
      <c r="W526" s="32" t="s">
        <v>450</v>
      </c>
      <c r="X526" s="32" t="s">
        <v>52</v>
      </c>
      <c r="Y526" s="32" t="s">
        <v>53</v>
      </c>
      <c r="Z526" s="34">
        <v>44436</v>
      </c>
      <c r="AA526" s="34">
        <v>44467</v>
      </c>
      <c r="AB526" s="32" t="s">
        <v>52</v>
      </c>
      <c r="AC526" s="32" t="s">
        <v>44</v>
      </c>
      <c r="AD526" s="32" t="s">
        <v>2441</v>
      </c>
      <c r="AE526" s="32">
        <v>42</v>
      </c>
      <c r="AF526" s="32" t="s">
        <v>2442</v>
      </c>
      <c r="AG526" s="32" t="s">
        <v>45</v>
      </c>
      <c r="AH526" s="38" t="s">
        <v>46</v>
      </c>
      <c r="AI526" s="33">
        <v>1</v>
      </c>
      <c r="AJ526" s="35">
        <v>65.5</v>
      </c>
      <c r="AK526" s="35">
        <v>64.39</v>
      </c>
      <c r="AL526" s="35">
        <v>18.399999999999999</v>
      </c>
      <c r="AM526" s="15"/>
      <c r="AN526" s="19"/>
      <c r="AP526" s="14">
        <f t="shared" si="8"/>
        <v>1.5123287671232877</v>
      </c>
    </row>
    <row r="527" spans="1:60" x14ac:dyDescent="0.25">
      <c r="A527" s="32">
        <v>2022</v>
      </c>
      <c r="B527" s="32">
        <v>0.5</v>
      </c>
      <c r="C527" s="36">
        <v>35.47</v>
      </c>
      <c r="D527" s="36">
        <v>64.47</v>
      </c>
      <c r="E527" s="36">
        <v>18.420000000000002</v>
      </c>
      <c r="F527" s="32">
        <v>0</v>
      </c>
      <c r="G527" s="32">
        <v>0</v>
      </c>
      <c r="H527" s="32">
        <v>0</v>
      </c>
      <c r="I527" s="32">
        <v>0</v>
      </c>
      <c r="J527" s="37">
        <v>99.94</v>
      </c>
      <c r="K527" s="32">
        <v>2382557</v>
      </c>
      <c r="L527" s="32" t="s">
        <v>2091</v>
      </c>
      <c r="M527" s="32">
        <v>4529</v>
      </c>
      <c r="N527" s="32">
        <v>8017652</v>
      </c>
      <c r="O527" s="32" t="s">
        <v>48</v>
      </c>
      <c r="P527" s="32" t="s">
        <v>49</v>
      </c>
      <c r="Q527" s="32" t="s">
        <v>40</v>
      </c>
      <c r="R527" s="32" t="s">
        <v>50</v>
      </c>
      <c r="S527" s="54" t="s">
        <v>756</v>
      </c>
      <c r="T527" s="32">
        <v>7946</v>
      </c>
      <c r="U527" s="34">
        <v>44964</v>
      </c>
      <c r="V527" s="34">
        <v>44957</v>
      </c>
      <c r="W527" s="32" t="s">
        <v>99</v>
      </c>
      <c r="X527" s="32" t="s">
        <v>52</v>
      </c>
      <c r="Y527" s="32" t="s">
        <v>53</v>
      </c>
      <c r="Z527" s="34">
        <v>44408</v>
      </c>
      <c r="AA527" s="34">
        <v>44419</v>
      </c>
      <c r="AB527" s="32" t="s">
        <v>52</v>
      </c>
      <c r="AC527" s="32" t="s">
        <v>44</v>
      </c>
      <c r="AD527" s="32" t="s">
        <v>2092</v>
      </c>
      <c r="AE527" s="32">
        <v>42</v>
      </c>
      <c r="AF527" s="32" t="s">
        <v>2093</v>
      </c>
      <c r="AG527" s="32" t="s">
        <v>45</v>
      </c>
      <c r="AH527" s="38" t="s">
        <v>46</v>
      </c>
      <c r="AI527" s="33">
        <v>1</v>
      </c>
      <c r="AJ527" s="35">
        <v>55.66</v>
      </c>
      <c r="AK527" s="35">
        <v>64.39</v>
      </c>
      <c r="AL527" s="35">
        <v>18.399999999999999</v>
      </c>
      <c r="AN527" s="19"/>
      <c r="AO527" s="12"/>
      <c r="AP527" s="14">
        <f t="shared" si="8"/>
        <v>1.473972602739726</v>
      </c>
      <c r="AQ527" s="12"/>
      <c r="AR527" s="12"/>
      <c r="AS527" s="12"/>
      <c r="AT527" s="12"/>
      <c r="AU527" s="12"/>
      <c r="AV527" s="12"/>
      <c r="AW527" s="12"/>
      <c r="AX527" s="12"/>
      <c r="AY527" s="12"/>
      <c r="AZ527" s="12"/>
      <c r="BA527" s="12"/>
      <c r="BB527" s="12"/>
      <c r="BC527" s="12"/>
      <c r="BD527" s="12"/>
      <c r="BE527" s="12"/>
      <c r="BF527" s="12"/>
      <c r="BG527" s="12"/>
      <c r="BH527" s="12"/>
    </row>
    <row r="528" spans="1:60" x14ac:dyDescent="0.25">
      <c r="A528" s="32">
        <v>2022</v>
      </c>
      <c r="B528" s="32">
        <v>0.8</v>
      </c>
      <c r="C528" s="36">
        <v>35.47</v>
      </c>
      <c r="D528" s="36">
        <v>64.47</v>
      </c>
      <c r="E528" s="36">
        <v>18.420000000000002</v>
      </c>
      <c r="F528" s="32">
        <v>0</v>
      </c>
      <c r="G528" s="32">
        <v>0</v>
      </c>
      <c r="H528" s="32">
        <v>0</v>
      </c>
      <c r="I528" s="32">
        <v>0</v>
      </c>
      <c r="J528" s="37">
        <v>99.94</v>
      </c>
      <c r="K528" s="32">
        <v>3121402</v>
      </c>
      <c r="L528" s="32" t="s">
        <v>2466</v>
      </c>
      <c r="M528" s="32">
        <v>4431</v>
      </c>
      <c r="N528" s="32">
        <v>765851</v>
      </c>
      <c r="O528" s="32" t="s">
        <v>48</v>
      </c>
      <c r="P528" s="32" t="s">
        <v>49</v>
      </c>
      <c r="Q528" s="32" t="s">
        <v>40</v>
      </c>
      <c r="R528" s="32" t="s">
        <v>50</v>
      </c>
      <c r="S528" s="54" t="s">
        <v>756</v>
      </c>
      <c r="T528" s="32">
        <v>28685</v>
      </c>
      <c r="U528" s="34">
        <v>45036</v>
      </c>
      <c r="V528" s="34">
        <v>45033</v>
      </c>
      <c r="W528" s="32" t="s">
        <v>99</v>
      </c>
      <c r="X528" s="32" t="s">
        <v>52</v>
      </c>
      <c r="Y528" s="32" t="s">
        <v>53</v>
      </c>
      <c r="Z528" s="34">
        <v>44483</v>
      </c>
      <c r="AA528" s="34">
        <v>44505</v>
      </c>
      <c r="AB528" s="32" t="s">
        <v>52</v>
      </c>
      <c r="AC528" s="32" t="s">
        <v>44</v>
      </c>
      <c r="AD528" s="32" t="s">
        <v>2467</v>
      </c>
      <c r="AE528" s="32">
        <v>42</v>
      </c>
      <c r="AF528" s="32" t="s">
        <v>2468</v>
      </c>
      <c r="AG528" s="32" t="s">
        <v>45</v>
      </c>
      <c r="AH528" s="38" t="s">
        <v>46</v>
      </c>
      <c r="AI528" s="33">
        <v>1</v>
      </c>
      <c r="AJ528" s="35">
        <v>99.31</v>
      </c>
      <c r="AK528" s="35">
        <v>64.39</v>
      </c>
      <c r="AL528" s="35">
        <v>18.399999999999999</v>
      </c>
      <c r="AP528" s="14">
        <f t="shared" si="8"/>
        <v>1.4465753424657535</v>
      </c>
    </row>
    <row r="529" spans="1:60" x14ac:dyDescent="0.25">
      <c r="A529" s="32">
        <v>2022</v>
      </c>
      <c r="B529" s="32">
        <v>0.5</v>
      </c>
      <c r="C529" s="36">
        <v>35.47</v>
      </c>
      <c r="D529" s="36">
        <v>64.47</v>
      </c>
      <c r="E529" s="36">
        <v>18.420000000000002</v>
      </c>
      <c r="F529" s="32">
        <v>0</v>
      </c>
      <c r="G529" s="32">
        <v>0</v>
      </c>
      <c r="H529" s="32">
        <v>0</v>
      </c>
      <c r="I529" s="32">
        <v>0</v>
      </c>
      <c r="J529" s="37">
        <v>99.94</v>
      </c>
      <c r="K529" s="32">
        <v>2892863</v>
      </c>
      <c r="L529" s="32" t="s">
        <v>2124</v>
      </c>
      <c r="M529" s="32">
        <v>1618</v>
      </c>
      <c r="N529" s="32">
        <v>37022801</v>
      </c>
      <c r="O529" s="32" t="s">
        <v>826</v>
      </c>
      <c r="P529" s="32" t="s">
        <v>643</v>
      </c>
      <c r="Q529" s="32" t="s">
        <v>40</v>
      </c>
      <c r="R529" s="32" t="s">
        <v>70</v>
      </c>
      <c r="S529" s="54" t="s">
        <v>756</v>
      </c>
      <c r="T529" s="32">
        <v>35202</v>
      </c>
      <c r="U529" s="34">
        <v>45013</v>
      </c>
      <c r="V529" s="34">
        <v>45005</v>
      </c>
      <c r="W529" s="32" t="s">
        <v>99</v>
      </c>
      <c r="X529" s="32" t="s">
        <v>52</v>
      </c>
      <c r="Y529" s="32" t="s">
        <v>53</v>
      </c>
      <c r="Z529" s="34">
        <v>44468</v>
      </c>
      <c r="AA529" s="34">
        <v>44489</v>
      </c>
      <c r="AB529" s="32" t="s">
        <v>52</v>
      </c>
      <c r="AC529" s="32" t="s">
        <v>44</v>
      </c>
      <c r="AD529" s="32" t="s">
        <v>2125</v>
      </c>
      <c r="AE529" s="32">
        <v>42</v>
      </c>
      <c r="AF529" s="32" t="s">
        <v>2126</v>
      </c>
      <c r="AG529" s="32" t="s">
        <v>45</v>
      </c>
      <c r="AH529" s="38" t="s">
        <v>46</v>
      </c>
      <c r="AI529" s="33">
        <v>1</v>
      </c>
      <c r="AJ529" s="35">
        <v>60.54</v>
      </c>
      <c r="AK529" s="35">
        <v>64.39</v>
      </c>
      <c r="AL529" s="35">
        <v>18.399999999999999</v>
      </c>
      <c r="AN529" s="19"/>
      <c r="AP529" s="14">
        <f t="shared" si="8"/>
        <v>1.4136986301369863</v>
      </c>
    </row>
    <row r="530" spans="1:60" x14ac:dyDescent="0.25">
      <c r="A530" s="32">
        <v>2022</v>
      </c>
      <c r="B530" s="32">
        <v>0.7</v>
      </c>
      <c r="C530" s="36">
        <v>35.47</v>
      </c>
      <c r="D530" s="36">
        <v>64.47</v>
      </c>
      <c r="E530" s="36">
        <v>18.420000000000002</v>
      </c>
      <c r="F530" s="32">
        <v>0</v>
      </c>
      <c r="G530" s="32">
        <v>0</v>
      </c>
      <c r="H530" s="32">
        <v>0</v>
      </c>
      <c r="I530" s="32">
        <v>0</v>
      </c>
      <c r="J530" s="37">
        <v>99.94</v>
      </c>
      <c r="K530" s="32">
        <v>2580111</v>
      </c>
      <c r="L530" s="32" t="s">
        <v>2656</v>
      </c>
      <c r="M530" s="32">
        <v>7670</v>
      </c>
      <c r="N530" s="32" t="s">
        <v>2657</v>
      </c>
      <c r="O530" s="32" t="s">
        <v>48</v>
      </c>
      <c r="P530" s="32" t="s">
        <v>49</v>
      </c>
      <c r="Q530" s="32" t="s">
        <v>40</v>
      </c>
      <c r="R530" s="32" t="s">
        <v>50</v>
      </c>
      <c r="S530" s="54" t="s">
        <v>756</v>
      </c>
      <c r="T530" s="32">
        <v>15580</v>
      </c>
      <c r="U530" s="34">
        <v>44984</v>
      </c>
      <c r="V530" s="34">
        <v>44979</v>
      </c>
      <c r="W530" s="32" t="s">
        <v>99</v>
      </c>
      <c r="X530" s="32" t="s">
        <v>52</v>
      </c>
      <c r="Y530" s="32" t="s">
        <v>53</v>
      </c>
      <c r="Z530" s="34">
        <v>44460</v>
      </c>
      <c r="AA530" s="34">
        <v>44480</v>
      </c>
      <c r="AB530" s="32" t="s">
        <v>52</v>
      </c>
      <c r="AC530" s="32" t="s">
        <v>44</v>
      </c>
      <c r="AD530" s="32" t="s">
        <v>2658</v>
      </c>
      <c r="AE530" s="32">
        <v>42</v>
      </c>
      <c r="AF530" s="32" t="s">
        <v>2659</v>
      </c>
      <c r="AG530" s="32" t="s">
        <v>45</v>
      </c>
      <c r="AH530" s="38" t="s">
        <v>46</v>
      </c>
      <c r="AI530" s="33">
        <v>1</v>
      </c>
      <c r="AJ530" s="35">
        <v>88.87</v>
      </c>
      <c r="AK530" s="35">
        <v>64.39</v>
      </c>
      <c r="AL530" s="35">
        <v>18.399999999999999</v>
      </c>
      <c r="AN530" s="19"/>
      <c r="AP530" s="14">
        <f t="shared" si="8"/>
        <v>1.3671232876712329</v>
      </c>
    </row>
    <row r="531" spans="1:60" x14ac:dyDescent="0.25">
      <c r="A531" s="32">
        <v>2021</v>
      </c>
      <c r="B531" s="32">
        <v>0.6</v>
      </c>
      <c r="C531" s="36">
        <v>35.47</v>
      </c>
      <c r="D531" s="36">
        <v>64.47</v>
      </c>
      <c r="E531" s="36">
        <v>18.420000000000002</v>
      </c>
      <c r="F531" s="32">
        <v>0</v>
      </c>
      <c r="G531" s="32">
        <v>0</v>
      </c>
      <c r="H531" s="32">
        <v>0</v>
      </c>
      <c r="I531" s="32">
        <v>0</v>
      </c>
      <c r="J531" s="37">
        <v>99.94</v>
      </c>
      <c r="K531" s="32">
        <v>7935983</v>
      </c>
      <c r="L531" s="32" t="s">
        <v>1775</v>
      </c>
      <c r="M531" s="32">
        <v>2980</v>
      </c>
      <c r="N531" s="32" t="s">
        <v>1776</v>
      </c>
      <c r="O531" s="32" t="s">
        <v>107</v>
      </c>
      <c r="P531" s="32" t="s">
        <v>39</v>
      </c>
      <c r="Q531" s="32" t="s">
        <v>40</v>
      </c>
      <c r="R531" s="32" t="s">
        <v>105</v>
      </c>
      <c r="S531" s="54" t="s">
        <v>750</v>
      </c>
      <c r="T531" s="32">
        <v>11539</v>
      </c>
      <c r="U531" s="34">
        <v>45042</v>
      </c>
      <c r="V531" s="34">
        <v>45012</v>
      </c>
      <c r="W531" s="32" t="s">
        <v>99</v>
      </c>
      <c r="X531" s="32" t="s">
        <v>52</v>
      </c>
      <c r="Y531" s="32" t="s">
        <v>53</v>
      </c>
      <c r="Z531" s="34">
        <v>44496</v>
      </c>
      <c r="AA531" s="34">
        <v>44519</v>
      </c>
      <c r="AB531" s="32" t="s">
        <v>52</v>
      </c>
      <c r="AC531" s="32" t="s">
        <v>44</v>
      </c>
      <c r="AD531" s="32" t="s">
        <v>1777</v>
      </c>
      <c r="AE531" s="32">
        <v>42</v>
      </c>
      <c r="AF531" s="32" t="s">
        <v>1778</v>
      </c>
      <c r="AG531" s="32" t="s">
        <v>45</v>
      </c>
      <c r="AH531" s="38" t="s">
        <v>46</v>
      </c>
      <c r="AI531" s="33">
        <v>1</v>
      </c>
      <c r="AJ531" s="35">
        <v>90</v>
      </c>
      <c r="AK531" s="35">
        <v>64.39</v>
      </c>
      <c r="AL531" s="35">
        <v>18.399999999999999</v>
      </c>
      <c r="AN531" s="19"/>
      <c r="AP531" s="14">
        <f t="shared" si="8"/>
        <v>1.3506849315068492</v>
      </c>
    </row>
    <row r="532" spans="1:60" x14ac:dyDescent="0.25">
      <c r="A532" s="32">
        <v>2022</v>
      </c>
      <c r="B532" s="32">
        <v>0.6</v>
      </c>
      <c r="C532" s="36">
        <v>35.47</v>
      </c>
      <c r="D532" s="36">
        <v>64.47</v>
      </c>
      <c r="E532" s="36">
        <v>18.420000000000002</v>
      </c>
      <c r="F532" s="32">
        <v>0</v>
      </c>
      <c r="G532" s="32">
        <v>0</v>
      </c>
      <c r="H532" s="32">
        <v>0</v>
      </c>
      <c r="I532" s="32">
        <v>0</v>
      </c>
      <c r="J532" s="37">
        <v>99.94</v>
      </c>
      <c r="K532" s="32">
        <v>2629979</v>
      </c>
      <c r="L532" s="32" t="s">
        <v>1979</v>
      </c>
      <c r="M532" s="32">
        <v>1917</v>
      </c>
      <c r="N532" s="32">
        <v>7029501</v>
      </c>
      <c r="O532" s="32" t="s">
        <v>814</v>
      </c>
      <c r="P532" s="32" t="s">
        <v>643</v>
      </c>
      <c r="Q532" s="32" t="s">
        <v>40</v>
      </c>
      <c r="R532" s="32" t="s">
        <v>105</v>
      </c>
      <c r="S532" s="54" t="s">
        <v>756</v>
      </c>
      <c r="T532" s="32">
        <v>25439</v>
      </c>
      <c r="U532" s="34">
        <v>44987</v>
      </c>
      <c r="V532" s="34">
        <v>44980</v>
      </c>
      <c r="W532" s="32" t="s">
        <v>62</v>
      </c>
      <c r="X532" s="32" t="s">
        <v>52</v>
      </c>
      <c r="Y532" s="32" t="s">
        <v>53</v>
      </c>
      <c r="Z532" s="34">
        <v>44464</v>
      </c>
      <c r="AA532" s="34">
        <v>44488</v>
      </c>
      <c r="AB532" s="32" t="s">
        <v>52</v>
      </c>
      <c r="AC532" s="32" t="s">
        <v>44</v>
      </c>
      <c r="AD532" s="32" t="s">
        <v>1980</v>
      </c>
      <c r="AE532" s="32">
        <v>42</v>
      </c>
      <c r="AF532" s="32" t="s">
        <v>1981</v>
      </c>
      <c r="AG532" s="32" t="s">
        <v>45</v>
      </c>
      <c r="AH532" s="38" t="s">
        <v>46</v>
      </c>
      <c r="AI532" s="33">
        <v>1</v>
      </c>
      <c r="AJ532" s="35">
        <v>59.06</v>
      </c>
      <c r="AK532" s="35">
        <v>64.39</v>
      </c>
      <c r="AL532" s="35">
        <v>18.399999999999999</v>
      </c>
      <c r="AN532" s="19"/>
      <c r="AO532" s="12"/>
      <c r="AP532" s="14">
        <f t="shared" si="8"/>
        <v>1.3479452054794521</v>
      </c>
      <c r="AQ532" s="12"/>
      <c r="AR532" s="12"/>
      <c r="AS532" s="12"/>
      <c r="AT532" s="12"/>
      <c r="AU532" s="12"/>
      <c r="AV532" s="12"/>
      <c r="AW532" s="12"/>
      <c r="AX532" s="12"/>
      <c r="AY532" s="12"/>
      <c r="AZ532" s="12"/>
      <c r="BA532" s="12"/>
      <c r="BB532" s="12"/>
      <c r="BC532" s="12"/>
      <c r="BD532" s="12"/>
      <c r="BE532" s="12"/>
      <c r="BF532" s="12"/>
      <c r="BG532" s="12"/>
      <c r="BH532" s="12"/>
    </row>
    <row r="533" spans="1:60" x14ac:dyDescent="0.25">
      <c r="A533" s="32">
        <v>2022</v>
      </c>
      <c r="B533" s="32">
        <v>1</v>
      </c>
      <c r="C533" s="36">
        <v>35.47</v>
      </c>
      <c r="D533" s="36">
        <v>64.47</v>
      </c>
      <c r="E533" s="36">
        <v>18.420000000000002</v>
      </c>
      <c r="F533" s="32">
        <v>0</v>
      </c>
      <c r="G533" s="32">
        <v>0</v>
      </c>
      <c r="H533" s="32">
        <v>0</v>
      </c>
      <c r="I533" s="32">
        <v>0</v>
      </c>
      <c r="J533" s="37">
        <v>99.94</v>
      </c>
      <c r="K533" s="32">
        <v>3153572</v>
      </c>
      <c r="L533" s="32" t="s">
        <v>2350</v>
      </c>
      <c r="M533" s="32">
        <v>6177</v>
      </c>
      <c r="N533" s="32">
        <v>1175208</v>
      </c>
      <c r="O533" s="32" t="s">
        <v>48</v>
      </c>
      <c r="P533" s="32" t="s">
        <v>49</v>
      </c>
      <c r="Q533" s="32" t="s">
        <v>40</v>
      </c>
      <c r="R533" s="32" t="s">
        <v>50</v>
      </c>
      <c r="S533" s="54" t="s">
        <v>756</v>
      </c>
      <c r="T533" s="32">
        <v>28630</v>
      </c>
      <c r="U533" s="34">
        <v>45040</v>
      </c>
      <c r="V533" s="34">
        <v>45038</v>
      </c>
      <c r="W533" s="32" t="s">
        <v>69</v>
      </c>
      <c r="X533" s="32" t="s">
        <v>52</v>
      </c>
      <c r="Y533" s="32" t="s">
        <v>53</v>
      </c>
      <c r="Z533" s="34">
        <v>44528</v>
      </c>
      <c r="AA533" s="34">
        <v>44552</v>
      </c>
      <c r="AB533" s="32" t="s">
        <v>52</v>
      </c>
      <c r="AC533" s="32" t="s">
        <v>44</v>
      </c>
      <c r="AD533" s="32" t="s">
        <v>2351</v>
      </c>
      <c r="AE533" s="32">
        <v>42</v>
      </c>
      <c r="AF533" s="32" t="s">
        <v>2352</v>
      </c>
      <c r="AG533" s="32" t="s">
        <v>45</v>
      </c>
      <c r="AH533" s="38" t="s">
        <v>46</v>
      </c>
      <c r="AI533" s="33">
        <v>1</v>
      </c>
      <c r="AJ533" s="35">
        <v>104.2</v>
      </c>
      <c r="AK533" s="35">
        <v>64.39</v>
      </c>
      <c r="AL533" s="35">
        <v>18.399999999999999</v>
      </c>
      <c r="AP533" s="14">
        <f t="shared" si="8"/>
        <v>1.3315068493150686</v>
      </c>
    </row>
    <row r="534" spans="1:60" x14ac:dyDescent="0.25">
      <c r="A534" s="32">
        <v>2022</v>
      </c>
      <c r="B534" s="32">
        <v>0.7</v>
      </c>
      <c r="C534" s="36">
        <v>35.47</v>
      </c>
      <c r="D534" s="36">
        <v>64.47</v>
      </c>
      <c r="E534" s="36">
        <v>18.420000000000002</v>
      </c>
      <c r="F534" s="32">
        <v>0</v>
      </c>
      <c r="G534" s="32">
        <v>0</v>
      </c>
      <c r="H534" s="32">
        <v>0</v>
      </c>
      <c r="I534" s="32">
        <v>0</v>
      </c>
      <c r="J534" s="37">
        <v>99.94</v>
      </c>
      <c r="K534" s="32">
        <v>2618790</v>
      </c>
      <c r="L534" s="32" t="s">
        <v>1988</v>
      </c>
      <c r="M534" s="32">
        <v>2617</v>
      </c>
      <c r="N534" s="32">
        <v>9372201</v>
      </c>
      <c r="O534" s="32" t="s">
        <v>48</v>
      </c>
      <c r="P534" s="32" t="s">
        <v>49</v>
      </c>
      <c r="Q534" s="32" t="s">
        <v>40</v>
      </c>
      <c r="R534" s="32" t="s">
        <v>50</v>
      </c>
      <c r="S534" s="54" t="s">
        <v>756</v>
      </c>
      <c r="T534" s="32">
        <v>15366</v>
      </c>
      <c r="U534" s="34">
        <v>44986</v>
      </c>
      <c r="V534" s="34">
        <v>44986</v>
      </c>
      <c r="W534" s="32" t="s">
        <v>99</v>
      </c>
      <c r="X534" s="32" t="s">
        <v>52</v>
      </c>
      <c r="Y534" s="32" t="s">
        <v>53</v>
      </c>
      <c r="Z534" s="34">
        <v>44455</v>
      </c>
      <c r="AA534" s="34">
        <v>44529</v>
      </c>
      <c r="AB534" s="32" t="s">
        <v>52</v>
      </c>
      <c r="AC534" s="32" t="s">
        <v>44</v>
      </c>
      <c r="AD534" s="32" t="s">
        <v>1989</v>
      </c>
      <c r="AE534" s="32" t="s">
        <v>128</v>
      </c>
      <c r="AF534" s="32" t="s">
        <v>1990</v>
      </c>
      <c r="AG534" s="32" t="s">
        <v>45</v>
      </c>
      <c r="AH534" s="38" t="s">
        <v>46</v>
      </c>
      <c r="AI534" s="33">
        <v>1</v>
      </c>
      <c r="AJ534" s="35">
        <v>100.1</v>
      </c>
      <c r="AK534" s="35">
        <v>64.39</v>
      </c>
      <c r="AL534" s="35">
        <v>18.399999999999999</v>
      </c>
      <c r="AN534" s="19"/>
      <c r="AP534" s="14">
        <f t="shared" si="8"/>
        <v>1.252054794520548</v>
      </c>
    </row>
    <row r="535" spans="1:60" x14ac:dyDescent="0.25">
      <c r="A535" s="32">
        <v>2021</v>
      </c>
      <c r="B535" s="32">
        <v>0.4</v>
      </c>
      <c r="C535" s="36">
        <v>35.47</v>
      </c>
      <c r="D535" s="36">
        <v>64.47</v>
      </c>
      <c r="E535" s="36">
        <v>18.420000000000002</v>
      </c>
      <c r="F535" s="32">
        <v>0</v>
      </c>
      <c r="G535" s="32">
        <v>0</v>
      </c>
      <c r="H535" s="32">
        <v>0</v>
      </c>
      <c r="I535" s="32">
        <v>0</v>
      </c>
      <c r="J535" s="37">
        <v>99.94</v>
      </c>
      <c r="K535" s="32">
        <v>7782853</v>
      </c>
      <c r="L535" s="32" t="s">
        <v>376</v>
      </c>
      <c r="M535" s="32">
        <v>8764</v>
      </c>
      <c r="N535" s="32">
        <v>4232201</v>
      </c>
      <c r="O535" s="32" t="s">
        <v>107</v>
      </c>
      <c r="P535" s="32" t="s">
        <v>39</v>
      </c>
      <c r="Q535" s="32" t="s">
        <v>40</v>
      </c>
      <c r="R535" s="32" t="s">
        <v>105</v>
      </c>
      <c r="S535" s="54" t="s">
        <v>196</v>
      </c>
      <c r="T535" s="32">
        <v>14813</v>
      </c>
      <c r="U535" s="34">
        <v>45027</v>
      </c>
      <c r="V535" s="34">
        <v>45027</v>
      </c>
      <c r="W535" s="32" t="s">
        <v>82</v>
      </c>
      <c r="X535" s="32" t="s">
        <v>52</v>
      </c>
      <c r="Y535" s="32" t="s">
        <v>53</v>
      </c>
      <c r="Z535" s="34">
        <v>44498</v>
      </c>
      <c r="AA535" s="34">
        <v>44575</v>
      </c>
      <c r="AB535" s="32" t="s">
        <v>52</v>
      </c>
      <c r="AC535" s="32" t="s">
        <v>44</v>
      </c>
      <c r="AD535" s="32" t="s">
        <v>377</v>
      </c>
      <c r="AE535" s="32">
        <v>42</v>
      </c>
      <c r="AF535" s="32" t="s">
        <v>378</v>
      </c>
      <c r="AG535" s="32" t="s">
        <v>45</v>
      </c>
      <c r="AH535" s="38" t="s">
        <v>46</v>
      </c>
      <c r="AI535" s="33">
        <v>1</v>
      </c>
      <c r="AJ535" s="35">
        <v>42.38</v>
      </c>
      <c r="AK535" s="35">
        <v>64.39</v>
      </c>
      <c r="AL535" s="35">
        <v>18.399999999999999</v>
      </c>
      <c r="AM535" s="15" t="s">
        <v>2734</v>
      </c>
      <c r="AN535" s="56" t="s">
        <v>2736</v>
      </c>
      <c r="AP535" s="14">
        <f t="shared" si="8"/>
        <v>1.2383561643835617</v>
      </c>
    </row>
    <row r="536" spans="1:60" x14ac:dyDescent="0.25">
      <c r="A536" s="32">
        <v>2022</v>
      </c>
      <c r="B536" s="32">
        <v>0.5</v>
      </c>
      <c r="C536" s="36">
        <v>35.47</v>
      </c>
      <c r="D536" s="36">
        <v>64.47</v>
      </c>
      <c r="E536" s="36">
        <v>18.420000000000002</v>
      </c>
      <c r="F536" s="32">
        <v>0</v>
      </c>
      <c r="G536" s="32">
        <v>0</v>
      </c>
      <c r="H536" s="32">
        <v>0</v>
      </c>
      <c r="I536" s="32">
        <v>0</v>
      </c>
      <c r="J536" s="37">
        <v>99.94</v>
      </c>
      <c r="K536" s="32">
        <v>2877636</v>
      </c>
      <c r="L536" s="32" t="s">
        <v>2344</v>
      </c>
      <c r="M536" s="32">
        <v>8073</v>
      </c>
      <c r="N536" s="32">
        <v>8714507</v>
      </c>
      <c r="O536" s="32" t="s">
        <v>981</v>
      </c>
      <c r="P536" s="32" t="s">
        <v>643</v>
      </c>
      <c r="Q536" s="32" t="s">
        <v>40</v>
      </c>
      <c r="R536" s="32" t="s">
        <v>982</v>
      </c>
      <c r="S536" s="54" t="s">
        <v>756</v>
      </c>
      <c r="T536" s="32">
        <v>28974</v>
      </c>
      <c r="U536" s="34">
        <v>45012</v>
      </c>
      <c r="V536" s="34">
        <v>44988</v>
      </c>
      <c r="W536" s="32" t="s">
        <v>81</v>
      </c>
      <c r="X536" s="32" t="s">
        <v>52</v>
      </c>
      <c r="Y536" s="32" t="s">
        <v>53</v>
      </c>
      <c r="Z536" s="34">
        <v>44531</v>
      </c>
      <c r="AA536" s="34">
        <v>44559</v>
      </c>
      <c r="AB536" s="32" t="s">
        <v>52</v>
      </c>
      <c r="AC536" s="32" t="s">
        <v>44</v>
      </c>
      <c r="AD536" s="32" t="s">
        <v>529</v>
      </c>
      <c r="AE536" s="32">
        <v>42</v>
      </c>
      <c r="AF536" s="32" t="s">
        <v>2345</v>
      </c>
      <c r="AG536" s="32" t="s">
        <v>45</v>
      </c>
      <c r="AH536" s="38" t="s">
        <v>46</v>
      </c>
      <c r="AI536" s="33">
        <v>1</v>
      </c>
      <c r="AJ536" s="35">
        <v>51.86</v>
      </c>
      <c r="AK536" s="35">
        <v>64.39</v>
      </c>
      <c r="AL536" s="35">
        <v>18.399999999999999</v>
      </c>
      <c r="AN536" s="19"/>
      <c r="AP536" s="14">
        <f t="shared" si="8"/>
        <v>1.1753424657534246</v>
      </c>
    </row>
    <row r="537" spans="1:60" s="12" customFormat="1" x14ac:dyDescent="0.25">
      <c r="A537" s="32">
        <v>2022</v>
      </c>
      <c r="B537" s="32">
        <v>0.5</v>
      </c>
      <c r="C537" s="36">
        <v>35.47</v>
      </c>
      <c r="D537" s="36">
        <v>64.47</v>
      </c>
      <c r="E537" s="36">
        <v>18.420000000000002</v>
      </c>
      <c r="F537" s="32">
        <v>0</v>
      </c>
      <c r="G537" s="32">
        <v>0</v>
      </c>
      <c r="H537" s="32">
        <v>0</v>
      </c>
      <c r="I537" s="32">
        <v>0</v>
      </c>
      <c r="J537" s="37">
        <v>99.94</v>
      </c>
      <c r="K537" s="32">
        <v>2450193</v>
      </c>
      <c r="L537" s="32" t="s">
        <v>2551</v>
      </c>
      <c r="M537" s="32">
        <v>384</v>
      </c>
      <c r="N537" s="32">
        <v>251142</v>
      </c>
      <c r="O537" s="32" t="s">
        <v>1669</v>
      </c>
      <c r="P537" s="32" t="s">
        <v>42</v>
      </c>
      <c r="Q537" s="32">
        <v>1552</v>
      </c>
      <c r="R537" s="32" t="s">
        <v>42</v>
      </c>
      <c r="S537" s="54" t="s">
        <v>756</v>
      </c>
      <c r="T537" s="32">
        <v>29908</v>
      </c>
      <c r="U537" s="34">
        <v>44971</v>
      </c>
      <c r="V537" s="34">
        <v>44896</v>
      </c>
      <c r="W537" s="32" t="s">
        <v>61</v>
      </c>
      <c r="X537" s="32" t="s">
        <v>52</v>
      </c>
      <c r="Y537" s="32" t="s">
        <v>53</v>
      </c>
      <c r="Z537" s="34">
        <v>44449</v>
      </c>
      <c r="AA537" s="34">
        <v>44469</v>
      </c>
      <c r="AB537" s="32" t="s">
        <v>52</v>
      </c>
      <c r="AC537" s="32" t="s">
        <v>44</v>
      </c>
      <c r="AD537" s="32" t="s">
        <v>2552</v>
      </c>
      <c r="AE537" s="32">
        <v>42</v>
      </c>
      <c r="AF537" s="32" t="s">
        <v>2553</v>
      </c>
      <c r="AG537" s="32" t="s">
        <v>45</v>
      </c>
      <c r="AH537" s="38" t="s">
        <v>46</v>
      </c>
      <c r="AI537" s="33">
        <v>1</v>
      </c>
      <c r="AJ537" s="35">
        <v>37.97</v>
      </c>
      <c r="AK537" s="35">
        <v>64.39</v>
      </c>
      <c r="AL537" s="35">
        <v>18.399999999999999</v>
      </c>
      <c r="AM537" s="15"/>
      <c r="AN537" s="19"/>
      <c r="AO537"/>
      <c r="AP537" s="14">
        <f t="shared" si="8"/>
        <v>1.1698630136986301</v>
      </c>
      <c r="AQ537"/>
      <c r="AR537"/>
      <c r="AS537"/>
      <c r="AT537"/>
      <c r="AU537"/>
      <c r="AV537"/>
      <c r="AW537"/>
      <c r="AX537"/>
      <c r="AY537"/>
      <c r="AZ537"/>
      <c r="BA537"/>
      <c r="BB537"/>
      <c r="BC537"/>
      <c r="BD537"/>
      <c r="BE537"/>
      <c r="BF537"/>
      <c r="BG537"/>
      <c r="BH537"/>
    </row>
    <row r="538" spans="1:60" x14ac:dyDescent="0.25">
      <c r="A538" s="32">
        <v>2021</v>
      </c>
      <c r="B538" s="32">
        <v>0.6</v>
      </c>
      <c r="C538" s="36">
        <v>35.47</v>
      </c>
      <c r="D538" s="36">
        <v>64.47</v>
      </c>
      <c r="E538" s="36">
        <v>18.420000000000002</v>
      </c>
      <c r="F538" s="32">
        <v>0</v>
      </c>
      <c r="G538" s="32">
        <v>0</v>
      </c>
      <c r="H538" s="32">
        <v>0</v>
      </c>
      <c r="I538" s="32">
        <v>0</v>
      </c>
      <c r="J538" s="37">
        <v>99.94</v>
      </c>
      <c r="K538" s="32">
        <v>7713876</v>
      </c>
      <c r="L538" s="32" t="s">
        <v>1607</v>
      </c>
      <c r="M538" s="32">
        <v>2980</v>
      </c>
      <c r="N538" s="32" t="s">
        <v>1608</v>
      </c>
      <c r="O538" s="32" t="s">
        <v>107</v>
      </c>
      <c r="P538" s="32" t="s">
        <v>39</v>
      </c>
      <c r="Q538" s="32" t="s">
        <v>40</v>
      </c>
      <c r="R538" s="32" t="s">
        <v>105</v>
      </c>
      <c r="S538" s="54" t="s">
        <v>750</v>
      </c>
      <c r="T538" s="32">
        <v>13767</v>
      </c>
      <c r="U538" s="34">
        <v>45020</v>
      </c>
      <c r="V538" s="34">
        <v>45001</v>
      </c>
      <c r="W538" s="32" t="s">
        <v>99</v>
      </c>
      <c r="X538" s="32" t="s">
        <v>52</v>
      </c>
      <c r="Y538" s="32" t="s">
        <v>53</v>
      </c>
      <c r="Z538" s="34">
        <v>44548</v>
      </c>
      <c r="AA538" s="34">
        <v>44575</v>
      </c>
      <c r="AB538" s="32" t="s">
        <v>52</v>
      </c>
      <c r="AC538" s="32" t="s">
        <v>44</v>
      </c>
      <c r="AD538" s="32" t="s">
        <v>1609</v>
      </c>
      <c r="AE538" s="32">
        <v>42</v>
      </c>
      <c r="AF538" s="32" t="s">
        <v>1610</v>
      </c>
      <c r="AG538" s="32" t="s">
        <v>45</v>
      </c>
      <c r="AH538" s="38" t="s">
        <v>46</v>
      </c>
      <c r="AI538" s="33">
        <v>1</v>
      </c>
      <c r="AJ538" s="35">
        <v>90</v>
      </c>
      <c r="AK538" s="35">
        <v>64.39</v>
      </c>
      <c r="AL538" s="35">
        <v>18.399999999999999</v>
      </c>
      <c r="AN538" s="19"/>
      <c r="AO538" s="12"/>
      <c r="AP538" s="14">
        <f t="shared" si="8"/>
        <v>1.167123287671233</v>
      </c>
      <c r="AQ538" s="12"/>
      <c r="AR538" s="12"/>
      <c r="AS538" s="12"/>
      <c r="AT538" s="12"/>
      <c r="AU538" s="12"/>
      <c r="AV538" s="12"/>
      <c r="AW538" s="12"/>
      <c r="AX538" s="12"/>
      <c r="AY538" s="12"/>
      <c r="AZ538" s="12"/>
      <c r="BA538" s="12"/>
      <c r="BB538" s="12"/>
      <c r="BC538" s="12"/>
      <c r="BD538" s="12"/>
      <c r="BE538" s="12"/>
      <c r="BF538" s="12"/>
      <c r="BG538" s="12"/>
      <c r="BH538" s="12"/>
    </row>
    <row r="539" spans="1:60" x14ac:dyDescent="0.25">
      <c r="A539" s="32">
        <v>2021</v>
      </c>
      <c r="B539" s="32">
        <v>0.4</v>
      </c>
      <c r="C539" s="36">
        <v>35.47</v>
      </c>
      <c r="D539" s="36">
        <v>64.47</v>
      </c>
      <c r="E539" s="36">
        <v>18.420000000000002</v>
      </c>
      <c r="F539" s="32">
        <v>0</v>
      </c>
      <c r="G539" s="32">
        <v>0</v>
      </c>
      <c r="H539" s="32">
        <v>0</v>
      </c>
      <c r="I539" s="32">
        <v>0</v>
      </c>
      <c r="J539" s="37">
        <v>99.94</v>
      </c>
      <c r="K539" s="32">
        <v>7631213</v>
      </c>
      <c r="L539" s="32" t="s">
        <v>354</v>
      </c>
      <c r="M539" s="32">
        <v>7282</v>
      </c>
      <c r="N539" s="32" t="s">
        <v>355</v>
      </c>
      <c r="O539" s="32" t="s">
        <v>107</v>
      </c>
      <c r="P539" s="32" t="s">
        <v>39</v>
      </c>
      <c r="Q539" s="32" t="s">
        <v>40</v>
      </c>
      <c r="R539" s="32" t="s">
        <v>105</v>
      </c>
      <c r="S539" s="54" t="s">
        <v>193</v>
      </c>
      <c r="T539" s="32">
        <v>14492</v>
      </c>
      <c r="U539" s="34">
        <v>45013</v>
      </c>
      <c r="V539" s="34">
        <v>45008</v>
      </c>
      <c r="W539" s="32" t="s">
        <v>99</v>
      </c>
      <c r="X539" s="32" t="s">
        <v>52</v>
      </c>
      <c r="Y539" s="32" t="s">
        <v>53</v>
      </c>
      <c r="Z539" s="34">
        <v>44537</v>
      </c>
      <c r="AA539" s="34">
        <v>44592</v>
      </c>
      <c r="AB539" s="32" t="s">
        <v>52</v>
      </c>
      <c r="AC539" s="32" t="s">
        <v>44</v>
      </c>
      <c r="AD539" s="32" t="s">
        <v>356</v>
      </c>
      <c r="AE539" s="32">
        <v>42</v>
      </c>
      <c r="AF539" s="32" t="s">
        <v>357</v>
      </c>
      <c r="AG539" s="32" t="s">
        <v>45</v>
      </c>
      <c r="AH539" s="38" t="s">
        <v>46</v>
      </c>
      <c r="AI539" s="33">
        <v>1</v>
      </c>
      <c r="AJ539" s="35">
        <v>57.2</v>
      </c>
      <c r="AK539" s="35">
        <v>64.39</v>
      </c>
      <c r="AL539" s="35">
        <v>18.399999999999999</v>
      </c>
      <c r="AM539" s="15" t="s">
        <v>2734</v>
      </c>
      <c r="AN539" s="56" t="s">
        <v>2736</v>
      </c>
      <c r="AP539" s="14">
        <f t="shared" si="8"/>
        <v>1.1397260273972603</v>
      </c>
    </row>
    <row r="540" spans="1:60" x14ac:dyDescent="0.25">
      <c r="A540" s="32">
        <v>2022</v>
      </c>
      <c r="B540" s="32">
        <v>0.6</v>
      </c>
      <c r="C540" s="36">
        <v>35.47</v>
      </c>
      <c r="D540" s="36">
        <v>64.47</v>
      </c>
      <c r="E540" s="36">
        <v>18.420000000000002</v>
      </c>
      <c r="F540" s="32">
        <v>0</v>
      </c>
      <c r="G540" s="32">
        <v>0</v>
      </c>
      <c r="H540" s="32">
        <v>0</v>
      </c>
      <c r="I540" s="32">
        <v>0</v>
      </c>
      <c r="J540" s="37">
        <v>99.94</v>
      </c>
      <c r="K540" s="32">
        <v>3010248</v>
      </c>
      <c r="L540" s="32" t="s">
        <v>2707</v>
      </c>
      <c r="M540" s="32">
        <v>7349</v>
      </c>
      <c r="N540" s="32">
        <v>1142311</v>
      </c>
      <c r="O540" s="32" t="s">
        <v>107</v>
      </c>
      <c r="P540" s="32" t="s">
        <v>39</v>
      </c>
      <c r="Q540" s="32" t="s">
        <v>40</v>
      </c>
      <c r="R540" s="32" t="s">
        <v>105</v>
      </c>
      <c r="S540" s="54" t="s">
        <v>750</v>
      </c>
      <c r="T540" s="32">
        <v>7033</v>
      </c>
      <c r="U540" s="34">
        <v>45023</v>
      </c>
      <c r="V540" s="34">
        <v>45022</v>
      </c>
      <c r="W540" s="32" t="s">
        <v>102</v>
      </c>
      <c r="X540" s="32" t="s">
        <v>52</v>
      </c>
      <c r="Y540" s="32" t="s">
        <v>53</v>
      </c>
      <c r="Z540" s="34">
        <v>44568</v>
      </c>
      <c r="AA540" s="34">
        <v>44608</v>
      </c>
      <c r="AB540" s="32" t="s">
        <v>52</v>
      </c>
      <c r="AC540" s="32" t="s">
        <v>44</v>
      </c>
      <c r="AD540" s="32" t="s">
        <v>2708</v>
      </c>
      <c r="AE540" s="32">
        <v>42</v>
      </c>
      <c r="AF540" s="32" t="s">
        <v>2709</v>
      </c>
      <c r="AG540" s="32" t="s">
        <v>45</v>
      </c>
      <c r="AH540" s="38" t="s">
        <v>46</v>
      </c>
      <c r="AI540" s="33">
        <v>1</v>
      </c>
      <c r="AJ540" s="35">
        <v>66.77</v>
      </c>
      <c r="AK540" s="35">
        <v>64.39</v>
      </c>
      <c r="AL540" s="35">
        <v>18.399999999999999</v>
      </c>
      <c r="AP540" s="14">
        <f t="shared" si="8"/>
        <v>1.1342465753424658</v>
      </c>
    </row>
    <row r="541" spans="1:60" s="12" customFormat="1" x14ac:dyDescent="0.25">
      <c r="A541" s="32">
        <v>2022</v>
      </c>
      <c r="B541" s="32">
        <v>0.5</v>
      </c>
      <c r="C541" s="36">
        <v>35.47</v>
      </c>
      <c r="D541" s="36">
        <v>64.47</v>
      </c>
      <c r="E541" s="36">
        <v>18.420000000000002</v>
      </c>
      <c r="F541" s="32">
        <v>0</v>
      </c>
      <c r="G541" s="32">
        <v>0</v>
      </c>
      <c r="H541" s="32">
        <v>0</v>
      </c>
      <c r="I541" s="32">
        <v>0</v>
      </c>
      <c r="J541" s="37">
        <v>99.94</v>
      </c>
      <c r="K541" s="32">
        <v>3176117</v>
      </c>
      <c r="L541" s="32" t="s">
        <v>2235</v>
      </c>
      <c r="M541" s="32">
        <v>2923</v>
      </c>
      <c r="N541" s="32" t="s">
        <v>2236</v>
      </c>
      <c r="O541" s="32" t="s">
        <v>48</v>
      </c>
      <c r="P541" s="32" t="s">
        <v>49</v>
      </c>
      <c r="Q541" s="32" t="s">
        <v>40</v>
      </c>
      <c r="R541" s="32" t="s">
        <v>50</v>
      </c>
      <c r="S541" s="54" t="s">
        <v>756</v>
      </c>
      <c r="T541" s="32">
        <v>1860</v>
      </c>
      <c r="U541" s="34">
        <v>45042</v>
      </c>
      <c r="V541" s="34">
        <v>45014</v>
      </c>
      <c r="W541" s="32" t="s">
        <v>99</v>
      </c>
      <c r="X541" s="32" t="s">
        <v>52</v>
      </c>
      <c r="Y541" s="32" t="s">
        <v>53</v>
      </c>
      <c r="Z541" s="34">
        <v>44601</v>
      </c>
      <c r="AA541" s="34">
        <v>44621</v>
      </c>
      <c r="AB541" s="32" t="s">
        <v>52</v>
      </c>
      <c r="AC541" s="32" t="s">
        <v>44</v>
      </c>
      <c r="AD541" s="32" t="s">
        <v>2237</v>
      </c>
      <c r="AE541" s="32">
        <v>42</v>
      </c>
      <c r="AF541" s="32" t="s">
        <v>2238</v>
      </c>
      <c r="AG541" s="32" t="s">
        <v>45</v>
      </c>
      <c r="AH541" s="38" t="s">
        <v>46</v>
      </c>
      <c r="AI541" s="33">
        <v>1</v>
      </c>
      <c r="AJ541" s="35">
        <v>73.58</v>
      </c>
      <c r="AK541" s="35">
        <v>64.39</v>
      </c>
      <c r="AL541" s="35">
        <v>18.399999999999999</v>
      </c>
      <c r="AM541" s="15"/>
      <c r="AN541" s="19"/>
      <c r="AO541"/>
      <c r="AP541" s="14">
        <f t="shared" si="8"/>
        <v>1.0767123287671232</v>
      </c>
      <c r="AQ541"/>
      <c r="AR541"/>
      <c r="AS541"/>
      <c r="AT541"/>
      <c r="AU541"/>
      <c r="AV541"/>
      <c r="AW541"/>
      <c r="AX541"/>
      <c r="AY541"/>
      <c r="AZ541"/>
      <c r="BA541"/>
      <c r="BB541"/>
      <c r="BC541"/>
      <c r="BD541"/>
      <c r="BE541"/>
      <c r="BF541"/>
      <c r="BG541"/>
      <c r="BH541"/>
    </row>
    <row r="542" spans="1:60" x14ac:dyDescent="0.25">
      <c r="A542" s="32">
        <v>2022</v>
      </c>
      <c r="B542" s="32">
        <v>0.5</v>
      </c>
      <c r="C542" s="36">
        <v>35.47</v>
      </c>
      <c r="D542" s="36">
        <v>64.47</v>
      </c>
      <c r="E542" s="36">
        <v>18.420000000000002</v>
      </c>
      <c r="F542" s="32">
        <v>0</v>
      </c>
      <c r="G542" s="32">
        <v>0</v>
      </c>
      <c r="H542" s="32">
        <v>0</v>
      </c>
      <c r="I542" s="32">
        <v>0</v>
      </c>
      <c r="J542" s="37">
        <v>99.94</v>
      </c>
      <c r="K542" s="32">
        <v>2607699</v>
      </c>
      <c r="L542" s="32" t="s">
        <v>2105</v>
      </c>
      <c r="M542" s="32">
        <v>1018</v>
      </c>
      <c r="N542" s="32">
        <v>3169103</v>
      </c>
      <c r="O542" s="32" t="s">
        <v>48</v>
      </c>
      <c r="P542" s="32" t="s">
        <v>49</v>
      </c>
      <c r="Q542" s="32" t="s">
        <v>40</v>
      </c>
      <c r="R542" s="32" t="s">
        <v>50</v>
      </c>
      <c r="S542" s="54" t="s">
        <v>756</v>
      </c>
      <c r="T542" s="32">
        <v>27311</v>
      </c>
      <c r="U542" s="34">
        <v>44985</v>
      </c>
      <c r="V542" s="34">
        <v>44975</v>
      </c>
      <c r="W542" s="32" t="s">
        <v>81</v>
      </c>
      <c r="X542" s="32" t="s">
        <v>52</v>
      </c>
      <c r="Y542" s="32" t="s">
        <v>53</v>
      </c>
      <c r="Z542" s="34">
        <v>44602</v>
      </c>
      <c r="AA542" s="34">
        <v>44615</v>
      </c>
      <c r="AB542" s="32" t="s">
        <v>52</v>
      </c>
      <c r="AC542" s="32" t="s">
        <v>44</v>
      </c>
      <c r="AD542" s="32" t="s">
        <v>169</v>
      </c>
      <c r="AE542" s="32">
        <v>42</v>
      </c>
      <c r="AF542" s="32" t="s">
        <v>2106</v>
      </c>
      <c r="AG542" s="32" t="s">
        <v>45</v>
      </c>
      <c r="AH542" s="38" t="s">
        <v>46</v>
      </c>
      <c r="AI542" s="33">
        <v>1</v>
      </c>
      <c r="AJ542" s="35">
        <v>62</v>
      </c>
      <c r="AK542" s="35">
        <v>64.39</v>
      </c>
      <c r="AL542" s="35">
        <v>18.399999999999999</v>
      </c>
      <c r="AN542" s="19"/>
      <c r="AP542" s="14">
        <f t="shared" si="8"/>
        <v>0.98630136986301364</v>
      </c>
    </row>
    <row r="543" spans="1:60" x14ac:dyDescent="0.25">
      <c r="A543" s="32">
        <v>2022</v>
      </c>
      <c r="B543" s="32">
        <v>1</v>
      </c>
      <c r="C543" s="36">
        <v>35.47</v>
      </c>
      <c r="D543" s="36">
        <v>64.47</v>
      </c>
      <c r="E543" s="36">
        <v>18.420000000000002</v>
      </c>
      <c r="F543" s="32">
        <v>0</v>
      </c>
      <c r="G543" s="32">
        <v>0</v>
      </c>
      <c r="H543" s="32">
        <v>0</v>
      </c>
      <c r="I543" s="32">
        <v>0</v>
      </c>
      <c r="J543" s="37">
        <v>99.94</v>
      </c>
      <c r="K543" s="32">
        <v>2830077</v>
      </c>
      <c r="L543" s="32" t="s">
        <v>2411</v>
      </c>
      <c r="M543" s="32">
        <v>8807</v>
      </c>
      <c r="N543" s="32" t="s">
        <v>2412</v>
      </c>
      <c r="O543" s="32" t="s">
        <v>981</v>
      </c>
      <c r="P543" s="32" t="s">
        <v>643</v>
      </c>
      <c r="Q543" s="32" t="s">
        <v>40</v>
      </c>
      <c r="R543" s="32" t="s">
        <v>982</v>
      </c>
      <c r="S543" s="54" t="s">
        <v>756</v>
      </c>
      <c r="T543" s="32">
        <v>1866</v>
      </c>
      <c r="U543" s="34">
        <v>45006</v>
      </c>
      <c r="V543" s="34">
        <v>44991</v>
      </c>
      <c r="W543" s="32" t="s">
        <v>600</v>
      </c>
      <c r="X543" s="32" t="s">
        <v>52</v>
      </c>
      <c r="Y543" s="32" t="s">
        <v>53</v>
      </c>
      <c r="Z543" s="34">
        <v>44543</v>
      </c>
      <c r="AA543" s="34">
        <v>44631</v>
      </c>
      <c r="AB543" s="32" t="s">
        <v>52</v>
      </c>
      <c r="AC543" s="32" t="s">
        <v>44</v>
      </c>
      <c r="AD543" s="32" t="s">
        <v>2413</v>
      </c>
      <c r="AE543" s="32">
        <v>42</v>
      </c>
      <c r="AF543" s="32" t="s">
        <v>2414</v>
      </c>
      <c r="AG543" s="32" t="s">
        <v>45</v>
      </c>
      <c r="AH543" s="38">
        <v>1</v>
      </c>
      <c r="AI543" s="33">
        <v>1</v>
      </c>
      <c r="AJ543" s="35">
        <v>118.48</v>
      </c>
      <c r="AK543" s="35">
        <v>64.39</v>
      </c>
      <c r="AL543" s="35">
        <v>18.399999999999999</v>
      </c>
      <c r="AN543" s="19"/>
      <c r="AP543" s="14">
        <f t="shared" si="8"/>
        <v>0.98630136986301364</v>
      </c>
    </row>
    <row r="544" spans="1:60" x14ac:dyDescent="0.25">
      <c r="A544" s="32">
        <v>2022</v>
      </c>
      <c r="B544" s="32">
        <v>0.4</v>
      </c>
      <c r="C544" s="36">
        <v>35.47</v>
      </c>
      <c r="D544" s="36">
        <v>64.47</v>
      </c>
      <c r="E544" s="36">
        <v>18.420000000000002</v>
      </c>
      <c r="F544" s="32">
        <v>0</v>
      </c>
      <c r="G544" s="32">
        <v>0</v>
      </c>
      <c r="H544" s="32">
        <v>0</v>
      </c>
      <c r="I544" s="32">
        <v>0</v>
      </c>
      <c r="J544" s="37">
        <v>99.94</v>
      </c>
      <c r="K544" s="32">
        <v>2477311</v>
      </c>
      <c r="L544" s="32" t="s">
        <v>2486</v>
      </c>
      <c r="M544" s="32">
        <v>4462</v>
      </c>
      <c r="N544" s="32">
        <v>11338102</v>
      </c>
      <c r="O544" s="32" t="s">
        <v>107</v>
      </c>
      <c r="P544" s="32" t="s">
        <v>39</v>
      </c>
      <c r="Q544" s="32" t="s">
        <v>40</v>
      </c>
      <c r="R544" s="32" t="s">
        <v>105</v>
      </c>
      <c r="S544" s="54" t="s">
        <v>750</v>
      </c>
      <c r="T544" s="32">
        <v>26671</v>
      </c>
      <c r="U544" s="34">
        <v>44973</v>
      </c>
      <c r="V544" s="34">
        <v>44972</v>
      </c>
      <c r="W544" s="32" t="s">
        <v>99</v>
      </c>
      <c r="X544" s="32" t="s">
        <v>52</v>
      </c>
      <c r="Y544" s="32" t="s">
        <v>53</v>
      </c>
      <c r="Z544" s="34">
        <v>44607</v>
      </c>
      <c r="AA544" s="34">
        <v>44627</v>
      </c>
      <c r="AB544" s="32" t="s">
        <v>52</v>
      </c>
      <c r="AC544" s="32" t="s">
        <v>44</v>
      </c>
      <c r="AD544" s="32" t="s">
        <v>2487</v>
      </c>
      <c r="AE544" s="32">
        <v>42</v>
      </c>
      <c r="AF544" s="32" t="s">
        <v>2488</v>
      </c>
      <c r="AG544" s="32" t="s">
        <v>45</v>
      </c>
      <c r="AH544" s="38" t="s">
        <v>46</v>
      </c>
      <c r="AI544" s="33">
        <v>1</v>
      </c>
      <c r="AJ544" s="35">
        <v>53.47</v>
      </c>
      <c r="AK544" s="35">
        <v>64.39</v>
      </c>
      <c r="AL544" s="35">
        <v>18.399999999999999</v>
      </c>
      <c r="AN544" s="19"/>
      <c r="AP544" s="14">
        <f t="shared" si="8"/>
        <v>0.9452054794520548</v>
      </c>
    </row>
    <row r="545" spans="1:60" s="12" customFormat="1" x14ac:dyDescent="0.25">
      <c r="A545" s="32">
        <v>2022</v>
      </c>
      <c r="B545" s="32">
        <v>0.4</v>
      </c>
      <c r="C545" s="36">
        <v>35.47</v>
      </c>
      <c r="D545" s="36">
        <v>64.47</v>
      </c>
      <c r="E545" s="36">
        <v>18.420000000000002</v>
      </c>
      <c r="F545" s="32">
        <v>0</v>
      </c>
      <c r="G545" s="32">
        <v>0</v>
      </c>
      <c r="H545" s="32">
        <v>0</v>
      </c>
      <c r="I545" s="32">
        <v>0</v>
      </c>
      <c r="J545" s="37">
        <v>99.94</v>
      </c>
      <c r="K545" s="32">
        <v>2839662</v>
      </c>
      <c r="L545" s="32" t="s">
        <v>2588</v>
      </c>
      <c r="M545" s="32">
        <v>2622</v>
      </c>
      <c r="N545" s="32" t="s">
        <v>2589</v>
      </c>
      <c r="O545" s="32" t="s">
        <v>826</v>
      </c>
      <c r="P545" s="32" t="s">
        <v>643</v>
      </c>
      <c r="Q545" s="32" t="s">
        <v>40</v>
      </c>
      <c r="R545" s="32" t="s">
        <v>70</v>
      </c>
      <c r="S545" s="54" t="s">
        <v>865</v>
      </c>
      <c r="T545" s="32">
        <v>5492</v>
      </c>
      <c r="U545" s="34">
        <v>45007</v>
      </c>
      <c r="V545" s="34">
        <v>45007</v>
      </c>
      <c r="W545" s="32" t="s">
        <v>99</v>
      </c>
      <c r="X545" s="32" t="s">
        <v>52</v>
      </c>
      <c r="Y545" s="32" t="s">
        <v>53</v>
      </c>
      <c r="Z545" s="34">
        <v>44412</v>
      </c>
      <c r="AA545" s="34">
        <v>44673</v>
      </c>
      <c r="AB545" s="32" t="s">
        <v>52</v>
      </c>
      <c r="AC545" s="32" t="s">
        <v>44</v>
      </c>
      <c r="AD545" s="32" t="s">
        <v>2590</v>
      </c>
      <c r="AE545" s="32">
        <v>42</v>
      </c>
      <c r="AF545" s="32" t="s">
        <v>2591</v>
      </c>
      <c r="AG545" s="32" t="s">
        <v>45</v>
      </c>
      <c r="AH545" s="38">
        <v>1</v>
      </c>
      <c r="AI545" s="33">
        <v>1</v>
      </c>
      <c r="AJ545" s="35">
        <v>47.43</v>
      </c>
      <c r="AK545" s="35">
        <v>64.39</v>
      </c>
      <c r="AL545" s="35">
        <v>18.399999999999999</v>
      </c>
      <c r="AM545" s="15"/>
      <c r="AN545" s="19"/>
      <c r="AO545"/>
      <c r="AP545" s="14">
        <f t="shared" si="8"/>
        <v>0.91506849315068495</v>
      </c>
      <c r="AQ545"/>
      <c r="AR545"/>
      <c r="AS545"/>
      <c r="AT545"/>
      <c r="AU545"/>
      <c r="AV545"/>
      <c r="AW545"/>
      <c r="AX545"/>
      <c r="AY545"/>
      <c r="AZ545"/>
      <c r="BA545"/>
      <c r="BB545"/>
      <c r="BC545"/>
      <c r="BD545"/>
      <c r="BE545"/>
      <c r="BF545"/>
      <c r="BG545"/>
      <c r="BH545"/>
    </row>
    <row r="546" spans="1:60" s="12" customFormat="1" x14ac:dyDescent="0.25">
      <c r="A546" s="32">
        <v>2022</v>
      </c>
      <c r="B546" s="32">
        <v>0.5</v>
      </c>
      <c r="C546" s="36">
        <v>35.47</v>
      </c>
      <c r="D546" s="36">
        <v>64.47</v>
      </c>
      <c r="E546" s="36">
        <v>18.420000000000002</v>
      </c>
      <c r="F546" s="32">
        <v>0</v>
      </c>
      <c r="G546" s="32">
        <v>0</v>
      </c>
      <c r="H546" s="32">
        <v>0</v>
      </c>
      <c r="I546" s="32">
        <v>0</v>
      </c>
      <c r="J546" s="37">
        <v>99.94</v>
      </c>
      <c r="K546" s="32">
        <v>2995198</v>
      </c>
      <c r="L546" s="32" t="s">
        <v>2120</v>
      </c>
      <c r="M546" s="32">
        <v>901</v>
      </c>
      <c r="N546" s="32" t="s">
        <v>2121</v>
      </c>
      <c r="O546" s="32" t="s">
        <v>48</v>
      </c>
      <c r="P546" s="32" t="s">
        <v>49</v>
      </c>
      <c r="Q546" s="32" t="s">
        <v>40</v>
      </c>
      <c r="R546" s="32" t="s">
        <v>50</v>
      </c>
      <c r="S546" s="54" t="s">
        <v>756</v>
      </c>
      <c r="T546" s="32">
        <v>6224</v>
      </c>
      <c r="U546" s="34">
        <v>45022</v>
      </c>
      <c r="V546" s="34">
        <v>44981</v>
      </c>
      <c r="W546" s="32" t="s">
        <v>649</v>
      </c>
      <c r="X546" s="32" t="s">
        <v>52</v>
      </c>
      <c r="Y546" s="32" t="s">
        <v>53</v>
      </c>
      <c r="Z546" s="34">
        <v>44702</v>
      </c>
      <c r="AA546" s="34">
        <v>44723</v>
      </c>
      <c r="AB546" s="32" t="s">
        <v>52</v>
      </c>
      <c r="AC546" s="32" t="s">
        <v>44</v>
      </c>
      <c r="AD546" s="32" t="s">
        <v>2122</v>
      </c>
      <c r="AE546" s="32">
        <v>42</v>
      </c>
      <c r="AF546" s="32" t="s">
        <v>2123</v>
      </c>
      <c r="AG546" s="32" t="s">
        <v>45</v>
      </c>
      <c r="AH546" s="38">
        <v>1</v>
      </c>
      <c r="AI546" s="33">
        <v>1</v>
      </c>
      <c r="AJ546" s="35">
        <v>45</v>
      </c>
      <c r="AK546" s="35">
        <v>64.39</v>
      </c>
      <c r="AL546" s="35">
        <v>18.399999999999999</v>
      </c>
      <c r="AM546" s="15"/>
      <c r="AN546" s="19"/>
      <c r="AO546"/>
      <c r="AP546" s="14">
        <f t="shared" si="8"/>
        <v>0.70684931506849313</v>
      </c>
      <c r="AQ546"/>
      <c r="AR546"/>
      <c r="AS546"/>
      <c r="AT546"/>
      <c r="AU546"/>
      <c r="AV546"/>
      <c r="AW546"/>
      <c r="AX546"/>
      <c r="AY546"/>
      <c r="AZ546"/>
      <c r="BA546"/>
      <c r="BB546"/>
      <c r="BC546"/>
      <c r="BD546"/>
      <c r="BE546"/>
      <c r="BF546"/>
      <c r="BG546"/>
      <c r="BH546"/>
    </row>
    <row r="547" spans="1:60" x14ac:dyDescent="0.25">
      <c r="A547" s="32">
        <v>2022</v>
      </c>
      <c r="B547" s="32">
        <v>0.4</v>
      </c>
      <c r="C547" s="36">
        <v>35.47</v>
      </c>
      <c r="D547" s="36">
        <v>64.47</v>
      </c>
      <c r="E547" s="36">
        <v>18.420000000000002</v>
      </c>
      <c r="F547" s="32">
        <v>0</v>
      </c>
      <c r="G547" s="32">
        <v>0</v>
      </c>
      <c r="H547" s="32">
        <v>0</v>
      </c>
      <c r="I547" s="32">
        <v>0</v>
      </c>
      <c r="J547" s="37">
        <v>99.94</v>
      </c>
      <c r="K547" s="32">
        <v>2995900</v>
      </c>
      <c r="L547" s="32" t="s">
        <v>2007</v>
      </c>
      <c r="M547" s="32">
        <v>1472</v>
      </c>
      <c r="N547" s="32" t="s">
        <v>2008</v>
      </c>
      <c r="O547" s="32" t="s">
        <v>107</v>
      </c>
      <c r="P547" s="32" t="s">
        <v>39</v>
      </c>
      <c r="Q547" s="32" t="s">
        <v>40</v>
      </c>
      <c r="R547" s="32" t="s">
        <v>105</v>
      </c>
      <c r="S547" s="54" t="s">
        <v>750</v>
      </c>
      <c r="T547" s="32">
        <v>5304</v>
      </c>
      <c r="U547" s="34">
        <v>45022</v>
      </c>
      <c r="V547" s="34">
        <v>45020</v>
      </c>
      <c r="W547" s="32" t="s">
        <v>99</v>
      </c>
      <c r="X547" s="32" t="s">
        <v>52</v>
      </c>
      <c r="Y547" s="32" t="s">
        <v>53</v>
      </c>
      <c r="Z547" s="34">
        <v>44770</v>
      </c>
      <c r="AA547" s="34">
        <v>44792</v>
      </c>
      <c r="AB547" s="32" t="s">
        <v>52</v>
      </c>
      <c r="AC547" s="32" t="s">
        <v>44</v>
      </c>
      <c r="AD547" s="32" t="s">
        <v>2009</v>
      </c>
      <c r="AE547" s="32">
        <v>42</v>
      </c>
      <c r="AF547" s="32" t="s">
        <v>2010</v>
      </c>
      <c r="AG547" s="32" t="s">
        <v>45</v>
      </c>
      <c r="AH547" s="38">
        <v>1</v>
      </c>
      <c r="AI547" s="33">
        <v>1</v>
      </c>
      <c r="AJ547" s="35">
        <v>48.69</v>
      </c>
      <c r="AK547" s="35">
        <v>64.39</v>
      </c>
      <c r="AL547" s="35">
        <v>18.399999999999999</v>
      </c>
      <c r="AN547" s="19"/>
      <c r="AO547" s="12"/>
      <c r="AP547" s="14">
        <f t="shared" si="8"/>
        <v>0.62465753424657533</v>
      </c>
      <c r="AQ547" s="12"/>
      <c r="AR547" s="12"/>
      <c r="AS547" s="12"/>
      <c r="AT547" s="12"/>
      <c r="AU547" s="12"/>
      <c r="AV547" s="12"/>
      <c r="AW547" s="12"/>
      <c r="AX547" s="12"/>
      <c r="AY547" s="12"/>
      <c r="AZ547" s="12"/>
      <c r="BA547" s="12"/>
      <c r="BB547" s="12"/>
      <c r="BC547" s="12"/>
      <c r="BD547" s="12"/>
      <c r="BE547" s="12"/>
      <c r="BF547" s="12"/>
      <c r="BG547" s="12"/>
      <c r="BH547" s="12"/>
    </row>
    <row r="548" spans="1:60" x14ac:dyDescent="0.25">
      <c r="A548" s="32">
        <v>2022</v>
      </c>
      <c r="B548" s="32">
        <v>0.8</v>
      </c>
      <c r="C548" s="36">
        <v>35.47</v>
      </c>
      <c r="D548" s="36">
        <v>64.47</v>
      </c>
      <c r="E548" s="36">
        <v>18.420000000000002</v>
      </c>
      <c r="F548" s="32">
        <v>0</v>
      </c>
      <c r="G548" s="32">
        <v>0</v>
      </c>
      <c r="H548" s="32">
        <v>0</v>
      </c>
      <c r="I548" s="32">
        <v>0</v>
      </c>
      <c r="J548" s="37">
        <v>99.94</v>
      </c>
      <c r="K548" s="32">
        <v>3169114</v>
      </c>
      <c r="L548" s="32" t="s">
        <v>2447</v>
      </c>
      <c r="M548" s="32">
        <v>20020</v>
      </c>
      <c r="N548" s="32" t="s">
        <v>2448</v>
      </c>
      <c r="O548" s="32" t="s">
        <v>48</v>
      </c>
      <c r="P548" s="32" t="s">
        <v>49</v>
      </c>
      <c r="Q548" s="32" t="s">
        <v>40</v>
      </c>
      <c r="R548" s="32" t="s">
        <v>50</v>
      </c>
      <c r="S548" s="54" t="s">
        <v>756</v>
      </c>
      <c r="T548" s="32">
        <v>2134</v>
      </c>
      <c r="U548" s="34">
        <v>45041</v>
      </c>
      <c r="V548" s="34">
        <v>45040</v>
      </c>
      <c r="W548" s="32" t="s">
        <v>514</v>
      </c>
      <c r="X548" s="32" t="s">
        <v>52</v>
      </c>
      <c r="Y548" s="32" t="s">
        <v>53</v>
      </c>
      <c r="Z548" s="34">
        <v>44806</v>
      </c>
      <c r="AA548" s="34">
        <v>44831</v>
      </c>
      <c r="AB548" s="32" t="s">
        <v>52</v>
      </c>
      <c r="AC548" s="32" t="s">
        <v>44</v>
      </c>
      <c r="AD548" s="32" t="s">
        <v>2449</v>
      </c>
      <c r="AE548" s="32">
        <v>42</v>
      </c>
      <c r="AF548" s="32" t="s">
        <v>2450</v>
      </c>
      <c r="AG548" s="32" t="s">
        <v>45</v>
      </c>
      <c r="AH548" s="38">
        <v>1</v>
      </c>
      <c r="AI548" s="33">
        <v>1</v>
      </c>
      <c r="AJ548" s="35">
        <v>75.45</v>
      </c>
      <c r="AK548" s="35">
        <v>64.39</v>
      </c>
      <c r="AL548" s="35">
        <v>18.399999999999999</v>
      </c>
      <c r="AN548" s="19"/>
      <c r="AO548" s="12"/>
      <c r="AP548" s="14">
        <f t="shared" si="8"/>
        <v>0.57260273972602738</v>
      </c>
      <c r="AQ548" s="12"/>
      <c r="AR548" s="12"/>
      <c r="AS548" s="12"/>
      <c r="AT548" s="12"/>
      <c r="AU548" s="12"/>
      <c r="AV548" s="12"/>
      <c r="AW548" s="12"/>
      <c r="AX548" s="12"/>
      <c r="AY548" s="12"/>
      <c r="AZ548" s="12"/>
      <c r="BA548" s="12"/>
      <c r="BB548" s="12"/>
      <c r="BC548" s="12"/>
      <c r="BD548" s="12"/>
      <c r="BE548" s="12"/>
      <c r="BF548" s="12"/>
      <c r="BG548" s="12"/>
      <c r="BH548" s="12"/>
    </row>
    <row r="549" spans="1:60" x14ac:dyDescent="0.25">
      <c r="A549" s="32">
        <v>2022</v>
      </c>
      <c r="B549" s="32">
        <v>0.7</v>
      </c>
      <c r="C549" s="36">
        <v>35.47</v>
      </c>
      <c r="D549" s="36">
        <v>64.47</v>
      </c>
      <c r="E549" s="36">
        <v>18.420000000000002</v>
      </c>
      <c r="F549" s="32">
        <v>0</v>
      </c>
      <c r="G549" s="32">
        <v>0</v>
      </c>
      <c r="H549" s="32">
        <v>0</v>
      </c>
      <c r="I549" s="32">
        <v>0</v>
      </c>
      <c r="J549" s="37">
        <v>99.94</v>
      </c>
      <c r="K549" s="32">
        <v>3175812</v>
      </c>
      <c r="L549" s="32" t="s">
        <v>2697</v>
      </c>
      <c r="M549" s="32">
        <v>3566</v>
      </c>
      <c r="N549" s="32" t="s">
        <v>2698</v>
      </c>
      <c r="O549" s="32" t="s">
        <v>981</v>
      </c>
      <c r="P549" s="32" t="s">
        <v>643</v>
      </c>
      <c r="Q549" s="32" t="s">
        <v>40</v>
      </c>
      <c r="R549" s="32" t="s">
        <v>982</v>
      </c>
      <c r="S549" s="54" t="s">
        <v>756</v>
      </c>
      <c r="T549" s="32">
        <v>16330</v>
      </c>
      <c r="U549" s="34">
        <v>45042</v>
      </c>
      <c r="V549" s="34">
        <v>45033</v>
      </c>
      <c r="W549" s="32" t="s">
        <v>99</v>
      </c>
      <c r="X549" s="32" t="s">
        <v>52</v>
      </c>
      <c r="Y549" s="32" t="s">
        <v>53</v>
      </c>
      <c r="Z549" s="34">
        <v>44726</v>
      </c>
      <c r="AA549" s="34">
        <v>44833</v>
      </c>
      <c r="AB549" s="32" t="s">
        <v>52</v>
      </c>
      <c r="AC549" s="32" t="s">
        <v>44</v>
      </c>
      <c r="AD549" s="32" t="s">
        <v>2699</v>
      </c>
      <c r="AE549" s="32">
        <v>42</v>
      </c>
      <c r="AF549" s="32" t="s">
        <v>2700</v>
      </c>
      <c r="AG549" s="32" t="s">
        <v>45</v>
      </c>
      <c r="AH549" s="38" t="s">
        <v>46</v>
      </c>
      <c r="AI549" s="33">
        <v>1</v>
      </c>
      <c r="AJ549" s="35">
        <v>98</v>
      </c>
      <c r="AK549" s="35">
        <v>64.39</v>
      </c>
      <c r="AL549" s="35">
        <v>18.399999999999999</v>
      </c>
      <c r="AP549" s="14">
        <f t="shared" si="8"/>
        <v>0.54794520547945202</v>
      </c>
    </row>
    <row r="550" spans="1:60" s="12" customFormat="1" x14ac:dyDescent="0.25">
      <c r="A550" s="32">
        <v>2022</v>
      </c>
      <c r="B550" s="32">
        <v>0.5</v>
      </c>
      <c r="C550" s="36">
        <v>35.47</v>
      </c>
      <c r="D550" s="36">
        <v>64.47</v>
      </c>
      <c r="E550" s="36">
        <v>18.420000000000002</v>
      </c>
      <c r="F550" s="32">
        <v>0</v>
      </c>
      <c r="G550" s="32">
        <v>0</v>
      </c>
      <c r="H550" s="32">
        <v>0</v>
      </c>
      <c r="I550" s="32">
        <v>0</v>
      </c>
      <c r="J550" s="37">
        <v>99.94</v>
      </c>
      <c r="K550" s="32">
        <v>3068397</v>
      </c>
      <c r="L550" s="32" t="s">
        <v>2716</v>
      </c>
      <c r="M550" s="32">
        <v>4195</v>
      </c>
      <c r="N550" s="32">
        <v>482862</v>
      </c>
      <c r="O550" s="32" t="s">
        <v>48</v>
      </c>
      <c r="P550" s="32" t="s">
        <v>49</v>
      </c>
      <c r="Q550" s="32" t="s">
        <v>40</v>
      </c>
      <c r="R550" s="32" t="s">
        <v>50</v>
      </c>
      <c r="S550" s="54" t="s">
        <v>756</v>
      </c>
      <c r="T550" s="32">
        <v>4774</v>
      </c>
      <c r="U550" s="34">
        <v>45030</v>
      </c>
      <c r="V550" s="34">
        <v>45030</v>
      </c>
      <c r="W550" s="32" t="s">
        <v>462</v>
      </c>
      <c r="X550" s="32" t="s">
        <v>52</v>
      </c>
      <c r="Y550" s="32" t="s">
        <v>53</v>
      </c>
      <c r="Z550" s="34">
        <v>44784</v>
      </c>
      <c r="AA550" s="34">
        <v>44838</v>
      </c>
      <c r="AB550" s="32" t="s">
        <v>52</v>
      </c>
      <c r="AC550" s="32" t="s">
        <v>44</v>
      </c>
      <c r="AD550" s="32" t="s">
        <v>2717</v>
      </c>
      <c r="AE550" s="32">
        <v>1</v>
      </c>
      <c r="AF550" s="32" t="s">
        <v>2718</v>
      </c>
      <c r="AG550" s="32" t="s">
        <v>45</v>
      </c>
      <c r="AH550" s="38">
        <v>1</v>
      </c>
      <c r="AI550" s="33">
        <v>1</v>
      </c>
      <c r="AJ550" s="35">
        <v>65.66</v>
      </c>
      <c r="AK550" s="35">
        <v>64.39</v>
      </c>
      <c r="AL550" s="35">
        <v>18.399999999999999</v>
      </c>
      <c r="AM550" s="15"/>
      <c r="AN550" s="18"/>
      <c r="AO550"/>
      <c r="AP550" s="14">
        <f t="shared" si="8"/>
        <v>0.52602739726027392</v>
      </c>
      <c r="AQ550"/>
      <c r="AR550"/>
      <c r="AS550"/>
      <c r="AT550"/>
      <c r="AU550"/>
      <c r="AV550"/>
      <c r="AW550"/>
      <c r="AX550"/>
      <c r="AY550"/>
      <c r="AZ550"/>
      <c r="BA550"/>
      <c r="BB550"/>
      <c r="BC550"/>
      <c r="BD550"/>
      <c r="BE550"/>
      <c r="BF550"/>
      <c r="BG550"/>
      <c r="BH550"/>
    </row>
    <row r="551" spans="1:60" x14ac:dyDescent="0.25">
      <c r="A551" s="32">
        <v>2022</v>
      </c>
      <c r="B551" s="32">
        <v>0.5</v>
      </c>
      <c r="C551" s="36">
        <v>35.47</v>
      </c>
      <c r="D551" s="36">
        <v>64.47</v>
      </c>
      <c r="E551" s="36">
        <v>18.420000000000002</v>
      </c>
      <c r="F551" s="32">
        <v>0</v>
      </c>
      <c r="G551" s="32">
        <v>0</v>
      </c>
      <c r="H551" s="32">
        <v>0</v>
      </c>
      <c r="I551" s="32">
        <v>0</v>
      </c>
      <c r="J551" s="37">
        <v>99.94</v>
      </c>
      <c r="K551" s="32">
        <v>2384968</v>
      </c>
      <c r="L551" s="32" t="s">
        <v>2547</v>
      </c>
      <c r="M551" s="32">
        <v>8356</v>
      </c>
      <c r="N551" s="32" t="s">
        <v>2548</v>
      </c>
      <c r="O551" s="32" t="s">
        <v>981</v>
      </c>
      <c r="P551" s="32" t="s">
        <v>643</v>
      </c>
      <c r="Q551" s="32" t="s">
        <v>40</v>
      </c>
      <c r="R551" s="32" t="s">
        <v>982</v>
      </c>
      <c r="S551" s="54" t="s">
        <v>756</v>
      </c>
      <c r="T551" s="32">
        <v>5886</v>
      </c>
      <c r="U551" s="34">
        <v>44964</v>
      </c>
      <c r="V551" s="34">
        <v>44952</v>
      </c>
      <c r="W551" s="32" t="s">
        <v>99</v>
      </c>
      <c r="X551" s="32" t="s">
        <v>52</v>
      </c>
      <c r="Y551" s="32" t="s">
        <v>53</v>
      </c>
      <c r="Z551" s="34">
        <v>44773</v>
      </c>
      <c r="AA551" s="34">
        <v>44792</v>
      </c>
      <c r="AB551" s="32" t="s">
        <v>52</v>
      </c>
      <c r="AC551" s="32" t="s">
        <v>44</v>
      </c>
      <c r="AD551" s="32" t="s">
        <v>2549</v>
      </c>
      <c r="AE551" s="32">
        <v>42</v>
      </c>
      <c r="AF551" s="32" t="s">
        <v>2550</v>
      </c>
      <c r="AG551" s="32" t="s">
        <v>45</v>
      </c>
      <c r="AH551" s="38">
        <v>1</v>
      </c>
      <c r="AI551" s="33">
        <v>1</v>
      </c>
      <c r="AJ551" s="35">
        <v>58.16</v>
      </c>
      <c r="AK551" s="35">
        <v>64.39</v>
      </c>
      <c r="AL551" s="35">
        <v>18.399999999999999</v>
      </c>
      <c r="AN551" s="19"/>
      <c r="AP551" s="14">
        <f t="shared" si="8"/>
        <v>0.43835616438356162</v>
      </c>
    </row>
    <row r="552" spans="1:60" s="12" customFormat="1" x14ac:dyDescent="0.25">
      <c r="A552" s="32">
        <v>2022</v>
      </c>
      <c r="B552" s="32">
        <v>0.6</v>
      </c>
      <c r="C552" s="36">
        <v>35.47</v>
      </c>
      <c r="D552" s="36">
        <v>64.47</v>
      </c>
      <c r="E552" s="36">
        <v>18.420000000000002</v>
      </c>
      <c r="F552" s="32">
        <v>0</v>
      </c>
      <c r="G552" s="32">
        <v>0</v>
      </c>
      <c r="H552" s="32">
        <v>0</v>
      </c>
      <c r="I552" s="32">
        <v>0</v>
      </c>
      <c r="J552" s="37">
        <v>99.94</v>
      </c>
      <c r="K552" s="32">
        <v>2741764</v>
      </c>
      <c r="L552" s="32" t="s">
        <v>2317</v>
      </c>
      <c r="M552" s="32">
        <v>1618</v>
      </c>
      <c r="N552" s="32">
        <v>36900205</v>
      </c>
      <c r="O552" s="32" t="s">
        <v>826</v>
      </c>
      <c r="P552" s="32" t="s">
        <v>643</v>
      </c>
      <c r="Q552" s="32" t="s">
        <v>40</v>
      </c>
      <c r="R552" s="32" t="s">
        <v>70</v>
      </c>
      <c r="S552" s="54" t="s">
        <v>756</v>
      </c>
      <c r="T552" s="32">
        <v>19695</v>
      </c>
      <c r="U552" s="34">
        <v>44998</v>
      </c>
      <c r="V552" s="34">
        <v>44986</v>
      </c>
      <c r="W552" s="32" t="s">
        <v>99</v>
      </c>
      <c r="X552" s="32" t="s">
        <v>52</v>
      </c>
      <c r="Y552" s="32" t="s">
        <v>53</v>
      </c>
      <c r="Z552" s="34">
        <v>44830</v>
      </c>
      <c r="AA552" s="34">
        <v>44855</v>
      </c>
      <c r="AB552" s="32" t="s">
        <v>52</v>
      </c>
      <c r="AC552" s="32" t="s">
        <v>44</v>
      </c>
      <c r="AD552" s="32" t="s">
        <v>2318</v>
      </c>
      <c r="AE552" s="32" t="s">
        <v>75</v>
      </c>
      <c r="AF552" s="32" t="s">
        <v>2319</v>
      </c>
      <c r="AG552" s="32" t="s">
        <v>45</v>
      </c>
      <c r="AH552" s="38" t="s">
        <v>46</v>
      </c>
      <c r="AI552" s="33">
        <v>1</v>
      </c>
      <c r="AJ552" s="35">
        <v>72.64</v>
      </c>
      <c r="AK552" s="35">
        <v>64.39</v>
      </c>
      <c r="AL552" s="35">
        <v>18.399999999999999</v>
      </c>
      <c r="AM552" s="15"/>
      <c r="AN552" s="19"/>
      <c r="AO552"/>
      <c r="AP552" s="14">
        <f t="shared" si="8"/>
        <v>0.35890410958904112</v>
      </c>
      <c r="AQ552"/>
      <c r="AR552"/>
      <c r="AS552"/>
      <c r="AT552"/>
      <c r="AU552"/>
      <c r="AV552"/>
      <c r="AW552"/>
      <c r="AX552"/>
      <c r="AY552"/>
      <c r="AZ552"/>
      <c r="BA552"/>
      <c r="BB552"/>
      <c r="BC552"/>
      <c r="BD552"/>
      <c r="BE552"/>
      <c r="BF552"/>
      <c r="BG552"/>
      <c r="BH552"/>
    </row>
    <row r="553" spans="1:60" x14ac:dyDescent="0.25">
      <c r="A553" s="32">
        <v>2022</v>
      </c>
      <c r="B553" s="32">
        <v>0.5</v>
      </c>
      <c r="C553" s="36">
        <v>35.47</v>
      </c>
      <c r="D553" s="36">
        <v>64.47</v>
      </c>
      <c r="E553" s="36">
        <v>18.420000000000002</v>
      </c>
      <c r="F553" s="32">
        <v>0</v>
      </c>
      <c r="G553" s="32">
        <v>0</v>
      </c>
      <c r="H553" s="32">
        <v>0</v>
      </c>
      <c r="I553" s="32">
        <v>0</v>
      </c>
      <c r="J553" s="37">
        <v>99.94</v>
      </c>
      <c r="K553" s="32">
        <v>2406766</v>
      </c>
      <c r="L553" s="32" t="s">
        <v>2483</v>
      </c>
      <c r="M553" s="32">
        <v>3396</v>
      </c>
      <c r="N553" s="32">
        <v>12920801</v>
      </c>
      <c r="O553" s="32" t="s">
        <v>48</v>
      </c>
      <c r="P553" s="32" t="s">
        <v>49</v>
      </c>
      <c r="Q553" s="32" t="s">
        <v>40</v>
      </c>
      <c r="R553" s="32" t="s">
        <v>50</v>
      </c>
      <c r="S553" s="54" t="s">
        <v>756</v>
      </c>
      <c r="T553" s="32">
        <v>2211</v>
      </c>
      <c r="U553" s="34">
        <v>44966</v>
      </c>
      <c r="V553" s="34">
        <v>44966</v>
      </c>
      <c r="W553" s="32" t="s">
        <v>514</v>
      </c>
      <c r="X553" s="32" t="s">
        <v>52</v>
      </c>
      <c r="Y553" s="32" t="s">
        <v>53</v>
      </c>
      <c r="Z553" s="34">
        <v>44810</v>
      </c>
      <c r="AA553" s="34">
        <v>44854</v>
      </c>
      <c r="AB553" s="32" t="s">
        <v>52</v>
      </c>
      <c r="AC553" s="32" t="s">
        <v>44</v>
      </c>
      <c r="AD553" s="32" t="s">
        <v>2484</v>
      </c>
      <c r="AE553" s="32">
        <v>42</v>
      </c>
      <c r="AF553" s="32" t="s">
        <v>2485</v>
      </c>
      <c r="AG553" s="32" t="s">
        <v>45</v>
      </c>
      <c r="AH553" s="38">
        <v>1</v>
      </c>
      <c r="AI553" s="33">
        <v>1</v>
      </c>
      <c r="AJ553" s="35">
        <v>61.25</v>
      </c>
      <c r="AK553" s="35">
        <v>64.39</v>
      </c>
      <c r="AL553" s="35">
        <v>18.399999999999999</v>
      </c>
      <c r="AN553" s="19"/>
      <c r="AP553" s="14">
        <f t="shared" si="8"/>
        <v>0.30684931506849317</v>
      </c>
    </row>
    <row r="554" spans="1:60" x14ac:dyDescent="0.25">
      <c r="A554" s="32">
        <v>2022</v>
      </c>
      <c r="B554" s="32">
        <v>0.5</v>
      </c>
      <c r="C554" s="36">
        <v>35.47</v>
      </c>
      <c r="D554" s="36">
        <v>64.47</v>
      </c>
      <c r="E554" s="36">
        <v>18.420000000000002</v>
      </c>
      <c r="F554" s="32">
        <v>0</v>
      </c>
      <c r="G554" s="32">
        <v>0</v>
      </c>
      <c r="H554" s="32">
        <v>0</v>
      </c>
      <c r="I554" s="32">
        <v>0</v>
      </c>
      <c r="J554" s="37">
        <v>99.94</v>
      </c>
      <c r="K554" s="32">
        <v>3153766</v>
      </c>
      <c r="L554" s="32" t="s">
        <v>2147</v>
      </c>
      <c r="M554" s="32">
        <v>4289</v>
      </c>
      <c r="N554" s="32" t="s">
        <v>2353</v>
      </c>
      <c r="O554" s="32" t="s">
        <v>48</v>
      </c>
      <c r="P554" s="32" t="s">
        <v>49</v>
      </c>
      <c r="Q554" s="32" t="s">
        <v>40</v>
      </c>
      <c r="R554" s="32" t="s">
        <v>50</v>
      </c>
      <c r="S554" s="54" t="s">
        <v>756</v>
      </c>
      <c r="T554" s="32">
        <v>9578</v>
      </c>
      <c r="U554" s="34">
        <v>45040</v>
      </c>
      <c r="V554" s="34">
        <v>45028</v>
      </c>
      <c r="W554" s="32" t="s">
        <v>127</v>
      </c>
      <c r="X554" s="32" t="s">
        <v>52</v>
      </c>
      <c r="Y554" s="32" t="s">
        <v>53</v>
      </c>
      <c r="Z554" s="34">
        <v>44844</v>
      </c>
      <c r="AA554" s="34">
        <v>44936</v>
      </c>
      <c r="AB554" s="32" t="s">
        <v>52</v>
      </c>
      <c r="AC554" s="32" t="s">
        <v>44</v>
      </c>
      <c r="AD554" s="32" t="s">
        <v>2149</v>
      </c>
      <c r="AE554" s="32">
        <v>42</v>
      </c>
      <c r="AF554" s="32" t="s">
        <v>2150</v>
      </c>
      <c r="AG554" s="32" t="s">
        <v>45</v>
      </c>
      <c r="AH554" s="38">
        <v>1</v>
      </c>
      <c r="AI554" s="33">
        <v>1</v>
      </c>
      <c r="AJ554" s="35">
        <v>51.55</v>
      </c>
      <c r="AK554" s="35">
        <v>64.39</v>
      </c>
      <c r="AL554" s="35">
        <v>18.399999999999999</v>
      </c>
      <c r="AN554" s="19"/>
      <c r="AP554" s="14">
        <f t="shared" si="8"/>
        <v>0.25205479452054796</v>
      </c>
    </row>
    <row r="555" spans="1:60" x14ac:dyDescent="0.25">
      <c r="A555" s="32">
        <v>2022</v>
      </c>
      <c r="B555" s="32">
        <v>0.5</v>
      </c>
      <c r="C555" s="36">
        <v>35.47</v>
      </c>
      <c r="D555" s="36">
        <v>64.47</v>
      </c>
      <c r="E555" s="36">
        <v>18.420000000000002</v>
      </c>
      <c r="F555" s="32">
        <v>0</v>
      </c>
      <c r="G555" s="32">
        <v>0</v>
      </c>
      <c r="H555" s="32">
        <v>0</v>
      </c>
      <c r="I555" s="32">
        <v>0</v>
      </c>
      <c r="J555" s="37">
        <v>99.94</v>
      </c>
      <c r="K555" s="32">
        <v>2610484</v>
      </c>
      <c r="L555" s="32" t="s">
        <v>2200</v>
      </c>
      <c r="M555" s="32">
        <v>6908</v>
      </c>
      <c r="N555" s="32" t="s">
        <v>2201</v>
      </c>
      <c r="O555" s="32" t="s">
        <v>826</v>
      </c>
      <c r="P555" s="32" t="s">
        <v>643</v>
      </c>
      <c r="Q555" s="32" t="s">
        <v>40</v>
      </c>
      <c r="R555" s="32" t="s">
        <v>70</v>
      </c>
      <c r="S555" s="54" t="s">
        <v>756</v>
      </c>
      <c r="T555" s="32">
        <v>5200</v>
      </c>
      <c r="U555" s="34">
        <v>44985</v>
      </c>
      <c r="V555" s="34">
        <v>44985</v>
      </c>
      <c r="W555" s="32" t="s">
        <v>72</v>
      </c>
      <c r="X555" s="32" t="s">
        <v>52</v>
      </c>
      <c r="Y555" s="32" t="s">
        <v>53</v>
      </c>
      <c r="Z555" s="34">
        <v>44820</v>
      </c>
      <c r="AA555" s="34">
        <v>44894</v>
      </c>
      <c r="AB555" s="32" t="s">
        <v>52</v>
      </c>
      <c r="AC555" s="32" t="s">
        <v>44</v>
      </c>
      <c r="AD555" s="32" t="s">
        <v>80</v>
      </c>
      <c r="AE555" s="32">
        <v>42</v>
      </c>
      <c r="AF555" s="32" t="s">
        <v>2202</v>
      </c>
      <c r="AG555" s="32" t="s">
        <v>45</v>
      </c>
      <c r="AH555" s="38">
        <v>1</v>
      </c>
      <c r="AI555" s="33">
        <v>1</v>
      </c>
      <c r="AJ555" s="35">
        <v>41.38</v>
      </c>
      <c r="AK555" s="35">
        <v>64.39</v>
      </c>
      <c r="AL555" s="35">
        <v>18.399999999999999</v>
      </c>
      <c r="AP555" s="14">
        <f t="shared" si="8"/>
        <v>0.24931506849315069</v>
      </c>
    </row>
    <row r="556" spans="1:60" s="12" customFormat="1" x14ac:dyDescent="0.25">
      <c r="A556" s="32">
        <v>2022</v>
      </c>
      <c r="B556" s="32">
        <v>0.5</v>
      </c>
      <c r="C556" s="36">
        <v>35.47</v>
      </c>
      <c r="D556" s="36">
        <v>64.47</v>
      </c>
      <c r="E556" s="36">
        <v>18.420000000000002</v>
      </c>
      <c r="F556" s="32">
        <v>0</v>
      </c>
      <c r="G556" s="32">
        <v>0</v>
      </c>
      <c r="H556" s="32">
        <v>0</v>
      </c>
      <c r="I556" s="32">
        <v>0</v>
      </c>
      <c r="J556" s="37">
        <v>99.94</v>
      </c>
      <c r="K556" s="32">
        <v>3153783</v>
      </c>
      <c r="L556" s="32" t="s">
        <v>2147</v>
      </c>
      <c r="M556" s="32">
        <v>4289</v>
      </c>
      <c r="N556" s="32" t="s">
        <v>2148</v>
      </c>
      <c r="O556" s="32" t="s">
        <v>48</v>
      </c>
      <c r="P556" s="32" t="s">
        <v>49</v>
      </c>
      <c r="Q556" s="32" t="s">
        <v>40</v>
      </c>
      <c r="R556" s="32" t="s">
        <v>50</v>
      </c>
      <c r="S556" s="54" t="s">
        <v>756</v>
      </c>
      <c r="T556" s="32">
        <v>9577</v>
      </c>
      <c r="U556" s="34">
        <v>45040</v>
      </c>
      <c r="V556" s="34">
        <v>45026</v>
      </c>
      <c r="W556" s="32" t="s">
        <v>127</v>
      </c>
      <c r="X556" s="32" t="s">
        <v>52</v>
      </c>
      <c r="Y556" s="32" t="s">
        <v>53</v>
      </c>
      <c r="Z556" s="34">
        <v>44844</v>
      </c>
      <c r="AA556" s="34">
        <v>44936</v>
      </c>
      <c r="AB556" s="32" t="s">
        <v>52</v>
      </c>
      <c r="AC556" s="32" t="s">
        <v>44</v>
      </c>
      <c r="AD556" s="32" t="s">
        <v>2149</v>
      </c>
      <c r="AE556" s="32">
        <v>42</v>
      </c>
      <c r="AF556" s="32" t="s">
        <v>2150</v>
      </c>
      <c r="AG556" s="32" t="s">
        <v>45</v>
      </c>
      <c r="AH556" s="38">
        <v>1</v>
      </c>
      <c r="AI556" s="33">
        <v>1</v>
      </c>
      <c r="AJ556" s="35">
        <v>51.55</v>
      </c>
      <c r="AK556" s="35">
        <v>64.39</v>
      </c>
      <c r="AL556" s="35">
        <v>18.399999999999999</v>
      </c>
      <c r="AM556" s="15"/>
      <c r="AN556" s="19"/>
      <c r="AO556"/>
      <c r="AP556" s="14">
        <f t="shared" si="8"/>
        <v>0.24657534246575341</v>
      </c>
      <c r="AQ556"/>
      <c r="AR556"/>
      <c r="AS556"/>
      <c r="AT556"/>
      <c r="AU556"/>
      <c r="AV556"/>
      <c r="AW556"/>
      <c r="AX556"/>
      <c r="AY556"/>
      <c r="AZ556"/>
      <c r="BA556"/>
      <c r="BB556"/>
      <c r="BC556"/>
      <c r="BD556"/>
      <c r="BE556"/>
      <c r="BF556"/>
      <c r="BG556"/>
      <c r="BH556"/>
    </row>
    <row r="557" spans="1:60" s="12" customFormat="1" x14ac:dyDescent="0.25">
      <c r="A557" s="32">
        <v>2022</v>
      </c>
      <c r="B557" s="32">
        <v>0.4</v>
      </c>
      <c r="C557" s="36">
        <v>35.47</v>
      </c>
      <c r="D557" s="36">
        <v>64.47</v>
      </c>
      <c r="E557" s="36">
        <v>18.420000000000002</v>
      </c>
      <c r="F557" s="32">
        <v>0</v>
      </c>
      <c r="G557" s="32">
        <v>0</v>
      </c>
      <c r="H557" s="32">
        <v>0</v>
      </c>
      <c r="I557" s="32">
        <v>0</v>
      </c>
      <c r="J557" s="37">
        <v>99.94</v>
      </c>
      <c r="K557" s="32">
        <v>2676112</v>
      </c>
      <c r="L557" s="32" t="s">
        <v>670</v>
      </c>
      <c r="M557" s="32">
        <v>2530</v>
      </c>
      <c r="N557" s="32" t="s">
        <v>671</v>
      </c>
      <c r="O557" s="32" t="s">
        <v>107</v>
      </c>
      <c r="P557" s="32" t="s">
        <v>39</v>
      </c>
      <c r="Q557" s="32" t="s">
        <v>40</v>
      </c>
      <c r="R557" s="32" t="s">
        <v>105</v>
      </c>
      <c r="S557" s="54" t="s">
        <v>196</v>
      </c>
      <c r="T557" s="32">
        <v>3129</v>
      </c>
      <c r="U557" s="34">
        <v>44992</v>
      </c>
      <c r="V557" s="34">
        <v>44981</v>
      </c>
      <c r="W557" s="32" t="s">
        <v>99</v>
      </c>
      <c r="X557" s="32" t="s">
        <v>52</v>
      </c>
      <c r="Y557" s="32" t="s">
        <v>53</v>
      </c>
      <c r="Z557" s="34">
        <v>44866</v>
      </c>
      <c r="AA557" s="34">
        <v>44894</v>
      </c>
      <c r="AB557" s="32" t="s">
        <v>52</v>
      </c>
      <c r="AC557" s="32" t="s">
        <v>44</v>
      </c>
      <c r="AD557" s="32" t="s">
        <v>672</v>
      </c>
      <c r="AE557" s="32">
        <v>42</v>
      </c>
      <c r="AF557" s="32" t="s">
        <v>673</v>
      </c>
      <c r="AG557" s="32" t="s">
        <v>45</v>
      </c>
      <c r="AH557" s="38">
        <v>1</v>
      </c>
      <c r="AI557" s="33">
        <v>1</v>
      </c>
      <c r="AJ557" s="35">
        <v>44.99</v>
      </c>
      <c r="AK557" s="35">
        <v>64.39</v>
      </c>
      <c r="AL557" s="35">
        <v>18.399999999999999</v>
      </c>
      <c r="AM557" s="15" t="s">
        <v>2734</v>
      </c>
      <c r="AN557" s="56" t="s">
        <v>2736</v>
      </c>
      <c r="AO557"/>
      <c r="AP557" s="14">
        <f t="shared" si="8"/>
        <v>0.23835616438356164</v>
      </c>
      <c r="AQ557"/>
      <c r="AR557"/>
      <c r="AS557"/>
      <c r="AT557"/>
      <c r="AU557"/>
      <c r="AV557"/>
      <c r="AW557"/>
      <c r="AX557"/>
      <c r="AY557"/>
      <c r="AZ557"/>
      <c r="BA557"/>
      <c r="BB557"/>
      <c r="BC557"/>
      <c r="BD557"/>
      <c r="BE557"/>
      <c r="BF557"/>
      <c r="BG557"/>
      <c r="BH557"/>
    </row>
    <row r="558" spans="1:60" x14ac:dyDescent="0.25">
      <c r="A558" s="32">
        <v>2022</v>
      </c>
      <c r="B558" s="32">
        <v>1</v>
      </c>
      <c r="C558" s="36">
        <v>35.47</v>
      </c>
      <c r="D558" s="36">
        <v>64.47</v>
      </c>
      <c r="E558" s="36">
        <v>18.420000000000002</v>
      </c>
      <c r="F558" s="32">
        <v>0</v>
      </c>
      <c r="G558" s="32">
        <v>0</v>
      </c>
      <c r="H558" s="32">
        <v>0</v>
      </c>
      <c r="I558" s="32">
        <v>0</v>
      </c>
      <c r="J558" s="37">
        <v>99.94</v>
      </c>
      <c r="K558" s="32">
        <v>2616550</v>
      </c>
      <c r="L558" s="32" t="s">
        <v>646</v>
      </c>
      <c r="M558" s="32">
        <v>6444</v>
      </c>
      <c r="N558" s="32" t="s">
        <v>647</v>
      </c>
      <c r="O558" s="32" t="s">
        <v>107</v>
      </c>
      <c r="P558" s="32" t="s">
        <v>39</v>
      </c>
      <c r="Q558" s="32" t="s">
        <v>40</v>
      </c>
      <c r="R558" s="32" t="s">
        <v>105</v>
      </c>
      <c r="S558" s="54" t="s">
        <v>196</v>
      </c>
      <c r="T558" s="32">
        <v>4344</v>
      </c>
      <c r="U558" s="34">
        <v>44986</v>
      </c>
      <c r="V558" s="34">
        <v>44978</v>
      </c>
      <c r="W558" s="32" t="s">
        <v>134</v>
      </c>
      <c r="X558" s="32" t="s">
        <v>52</v>
      </c>
      <c r="Y558" s="32" t="s">
        <v>53</v>
      </c>
      <c r="Z558" s="34">
        <v>44853</v>
      </c>
      <c r="AA558" s="34">
        <v>44925</v>
      </c>
      <c r="AB558" s="32" t="s">
        <v>52</v>
      </c>
      <c r="AC558" s="32" t="s">
        <v>44</v>
      </c>
      <c r="AD558" s="32" t="s">
        <v>648</v>
      </c>
      <c r="AE558" s="32">
        <v>42</v>
      </c>
      <c r="AF558" s="32" t="e">
        <v>#NAME?</v>
      </c>
      <c r="AG558" s="32" t="s">
        <v>45</v>
      </c>
      <c r="AH558" s="38">
        <v>1</v>
      </c>
      <c r="AI558" s="33">
        <v>1</v>
      </c>
      <c r="AJ558" s="35">
        <v>104.26</v>
      </c>
      <c r="AK558" s="35">
        <v>64.39</v>
      </c>
      <c r="AL558" s="35">
        <v>18.399999999999999</v>
      </c>
      <c r="AM558" s="15" t="s">
        <v>2734</v>
      </c>
      <c r="AN558" s="56" t="s">
        <v>2736</v>
      </c>
      <c r="AP558" s="14">
        <f t="shared" si="8"/>
        <v>0.14520547945205478</v>
      </c>
    </row>
    <row r="559" spans="1:60" x14ac:dyDescent="0.25">
      <c r="A559" s="32">
        <v>2022</v>
      </c>
      <c r="B559" s="32">
        <v>0.7</v>
      </c>
      <c r="C559" s="36">
        <v>35.47</v>
      </c>
      <c r="D559" s="36">
        <v>64.47</v>
      </c>
      <c r="E559" s="36">
        <v>18.420000000000002</v>
      </c>
      <c r="F559" s="32">
        <v>0</v>
      </c>
      <c r="G559" s="32">
        <v>0</v>
      </c>
      <c r="H559" s="32">
        <v>0</v>
      </c>
      <c r="I559" s="32">
        <v>0</v>
      </c>
      <c r="J559" s="37">
        <v>99.94</v>
      </c>
      <c r="K559" s="32">
        <v>2840683</v>
      </c>
      <c r="L559" s="32" t="s">
        <v>2503</v>
      </c>
      <c r="M559" s="32">
        <v>4440</v>
      </c>
      <c r="N559" s="32">
        <v>526612</v>
      </c>
      <c r="O559" s="32" t="s">
        <v>48</v>
      </c>
      <c r="P559" s="32" t="s">
        <v>49</v>
      </c>
      <c r="Q559" s="32" t="s">
        <v>40</v>
      </c>
      <c r="R559" s="32" t="s">
        <v>50</v>
      </c>
      <c r="S559" s="54" t="s">
        <v>756</v>
      </c>
      <c r="T559" s="32">
        <v>1201</v>
      </c>
      <c r="U559" s="34">
        <v>45007</v>
      </c>
      <c r="V559" s="34">
        <v>44999</v>
      </c>
      <c r="W559" s="32" t="s">
        <v>110</v>
      </c>
      <c r="X559" s="32" t="s">
        <v>52</v>
      </c>
      <c r="Y559" s="32" t="s">
        <v>53</v>
      </c>
      <c r="Z559" s="34">
        <v>44786</v>
      </c>
      <c r="AA559" s="34">
        <v>44973</v>
      </c>
      <c r="AB559" s="32" t="s">
        <v>52</v>
      </c>
      <c r="AC559" s="32" t="s">
        <v>44</v>
      </c>
      <c r="AD559" s="32" t="s">
        <v>2504</v>
      </c>
      <c r="AE559" s="32">
        <v>42</v>
      </c>
      <c r="AF559" s="32" t="s">
        <v>2505</v>
      </c>
      <c r="AG559" s="32" t="s">
        <v>45</v>
      </c>
      <c r="AH559" s="38">
        <v>1</v>
      </c>
      <c r="AI559" s="33">
        <v>1</v>
      </c>
      <c r="AJ559" s="35">
        <v>77.31</v>
      </c>
      <c r="AK559" s="35">
        <v>64.39</v>
      </c>
      <c r="AL559" s="35">
        <v>18.399999999999999</v>
      </c>
      <c r="AN559" s="19"/>
      <c r="AP559" s="14">
        <f t="shared" si="8"/>
        <v>7.1232876712328766E-2</v>
      </c>
    </row>
    <row r="560" spans="1:60" s="12" customFormat="1" x14ac:dyDescent="0.25">
      <c r="A560" s="32">
        <v>2022</v>
      </c>
      <c r="B560" s="32">
        <v>0.6</v>
      </c>
      <c r="C560" s="36">
        <v>35.47</v>
      </c>
      <c r="D560" s="36">
        <v>64.47</v>
      </c>
      <c r="E560" s="36">
        <v>18.420000000000002</v>
      </c>
      <c r="F560" s="32">
        <v>0</v>
      </c>
      <c r="G560" s="32">
        <v>0</v>
      </c>
      <c r="H560" s="32">
        <v>0</v>
      </c>
      <c r="I560" s="32">
        <v>0</v>
      </c>
      <c r="J560" s="37">
        <v>99.94</v>
      </c>
      <c r="K560" s="32">
        <v>2926584</v>
      </c>
      <c r="L560" s="32" t="s">
        <v>650</v>
      </c>
      <c r="M560" s="32">
        <v>4698</v>
      </c>
      <c r="N560" s="32">
        <v>47602</v>
      </c>
      <c r="O560" s="32" t="s">
        <v>107</v>
      </c>
      <c r="P560" s="32" t="s">
        <v>39</v>
      </c>
      <c r="Q560" s="32" t="s">
        <v>40</v>
      </c>
      <c r="R560" s="32" t="s">
        <v>105</v>
      </c>
      <c r="S560" s="54" t="s">
        <v>196</v>
      </c>
      <c r="T560" s="32">
        <v>235</v>
      </c>
      <c r="U560" s="34">
        <v>45015</v>
      </c>
      <c r="V560" s="34">
        <v>45013</v>
      </c>
      <c r="W560" s="32" t="s">
        <v>99</v>
      </c>
      <c r="X560" s="32" t="s">
        <v>52</v>
      </c>
      <c r="Y560" s="32" t="s">
        <v>53</v>
      </c>
      <c r="Z560" s="34">
        <v>44858</v>
      </c>
      <c r="AA560" s="34">
        <v>45009</v>
      </c>
      <c r="AB560" s="32" t="s">
        <v>52</v>
      </c>
      <c r="AC560" s="32" t="s">
        <v>44</v>
      </c>
      <c r="AD560" s="32" t="s">
        <v>651</v>
      </c>
      <c r="AE560" s="32">
        <v>42</v>
      </c>
      <c r="AF560" s="32" t="s">
        <v>652</v>
      </c>
      <c r="AG560" s="32" t="s">
        <v>45</v>
      </c>
      <c r="AH560" s="38">
        <v>1</v>
      </c>
      <c r="AI560" s="33">
        <v>1</v>
      </c>
      <c r="AJ560" s="35">
        <v>95.7</v>
      </c>
      <c r="AK560" s="35">
        <v>64.39</v>
      </c>
      <c r="AL560" s="35">
        <v>18.399999999999999</v>
      </c>
      <c r="AM560" s="15" t="s">
        <v>2734</v>
      </c>
      <c r="AN560" s="56" t="s">
        <v>2736</v>
      </c>
      <c r="AO560"/>
      <c r="AP560" s="14">
        <f t="shared" si="8"/>
        <v>1.0958904109589041E-2</v>
      </c>
      <c r="AQ560"/>
      <c r="AR560"/>
      <c r="AS560"/>
      <c r="AT560"/>
      <c r="AU560"/>
      <c r="AV560"/>
      <c r="AW560"/>
      <c r="AX560"/>
      <c r="AY560"/>
      <c r="AZ560"/>
      <c r="BA560"/>
      <c r="BB560"/>
      <c r="BC560"/>
      <c r="BD560"/>
      <c r="BE560"/>
      <c r="BF560"/>
      <c r="BG560"/>
      <c r="BH560"/>
    </row>
    <row r="561" spans="1:60" x14ac:dyDescent="0.25">
      <c r="A561" s="32">
        <v>2022</v>
      </c>
      <c r="B561" s="32">
        <v>0.5</v>
      </c>
      <c r="C561" s="36">
        <v>35.47</v>
      </c>
      <c r="D561" s="36">
        <v>64.47</v>
      </c>
      <c r="E561" s="36">
        <v>18.420000000000002</v>
      </c>
      <c r="F561" s="32">
        <v>0</v>
      </c>
      <c r="G561" s="32">
        <v>0</v>
      </c>
      <c r="H561" s="32">
        <v>0</v>
      </c>
      <c r="I561" s="32">
        <v>0</v>
      </c>
      <c r="J561" s="37">
        <v>99.94</v>
      </c>
      <c r="K561" s="32">
        <v>2465144</v>
      </c>
      <c r="L561" s="32" t="s">
        <v>2297</v>
      </c>
      <c r="M561" s="32">
        <v>4528</v>
      </c>
      <c r="N561" s="32" t="s">
        <v>2298</v>
      </c>
      <c r="O561" s="32" t="s">
        <v>981</v>
      </c>
      <c r="P561" s="32" t="s">
        <v>643</v>
      </c>
      <c r="Q561" s="32" t="s">
        <v>40</v>
      </c>
      <c r="R561" s="32" t="s">
        <v>982</v>
      </c>
      <c r="S561" s="54" t="s">
        <v>756</v>
      </c>
      <c r="T561" s="32">
        <v>189</v>
      </c>
      <c r="U561" s="34">
        <v>44972</v>
      </c>
      <c r="V561" s="34">
        <v>44967</v>
      </c>
      <c r="W561" s="32" t="s">
        <v>99</v>
      </c>
      <c r="X561" s="32" t="s">
        <v>52</v>
      </c>
      <c r="Y561" s="32" t="s">
        <v>53</v>
      </c>
      <c r="Z561" s="34">
        <v>44810</v>
      </c>
      <c r="AA561" s="34">
        <v>44964</v>
      </c>
      <c r="AB561" s="32" t="s">
        <v>52</v>
      </c>
      <c r="AC561" s="32" t="s">
        <v>44</v>
      </c>
      <c r="AD561" s="32" t="s">
        <v>189</v>
      </c>
      <c r="AE561" s="32">
        <v>42</v>
      </c>
      <c r="AF561" s="32" t="s">
        <v>2299</v>
      </c>
      <c r="AG561" s="32" t="s">
        <v>45</v>
      </c>
      <c r="AH561" s="38">
        <v>1</v>
      </c>
      <c r="AI561" s="33">
        <v>1</v>
      </c>
      <c r="AJ561" s="35">
        <v>70.239999999999995</v>
      </c>
      <c r="AK561" s="35">
        <v>64.39</v>
      </c>
      <c r="AL561" s="35">
        <v>18.399999999999999</v>
      </c>
      <c r="AN561" s="19"/>
      <c r="AP561" s="14">
        <f t="shared" si="8"/>
        <v>8.21917808219178E-3</v>
      </c>
    </row>
    <row r="562" spans="1:60" x14ac:dyDescent="0.25">
      <c r="A562" s="32">
        <v>2022</v>
      </c>
      <c r="B562" s="32">
        <v>0.7</v>
      </c>
      <c r="C562" s="36">
        <v>35.47</v>
      </c>
      <c r="D562" s="36">
        <v>64.47</v>
      </c>
      <c r="E562" s="36">
        <v>18.420000000000002</v>
      </c>
      <c r="F562" s="32">
        <v>0</v>
      </c>
      <c r="G562" s="32">
        <v>0</v>
      </c>
      <c r="H562" s="32">
        <v>0</v>
      </c>
      <c r="I562" s="32">
        <v>0</v>
      </c>
      <c r="J562" s="37">
        <v>99.94</v>
      </c>
      <c r="K562" s="32">
        <v>2886018</v>
      </c>
      <c r="L562" s="32" t="s">
        <v>2243</v>
      </c>
      <c r="M562" s="32">
        <v>6882</v>
      </c>
      <c r="N562" s="32" t="s">
        <v>2244</v>
      </c>
      <c r="O562" s="32" t="s">
        <v>48</v>
      </c>
      <c r="P562" s="32" t="s">
        <v>49</v>
      </c>
      <c r="Q562" s="32" t="s">
        <v>40</v>
      </c>
      <c r="R562" s="32" t="s">
        <v>50</v>
      </c>
      <c r="S562" s="54" t="s">
        <v>756</v>
      </c>
      <c r="T562" s="32">
        <v>4</v>
      </c>
      <c r="U562" s="34">
        <v>45012</v>
      </c>
      <c r="V562" s="34">
        <v>45012</v>
      </c>
      <c r="W562" s="32" t="s">
        <v>649</v>
      </c>
      <c r="X562" s="32" t="s">
        <v>52</v>
      </c>
      <c r="Y562" s="32" t="s">
        <v>53</v>
      </c>
      <c r="Z562" s="34">
        <v>44818</v>
      </c>
      <c r="AA562" s="34">
        <v>45016</v>
      </c>
      <c r="AB562" s="32" t="s">
        <v>52</v>
      </c>
      <c r="AC562" s="32" t="s">
        <v>44</v>
      </c>
      <c r="AD562" s="32" t="s">
        <v>2245</v>
      </c>
      <c r="AE562" s="32">
        <v>42</v>
      </c>
      <c r="AF562" s="32" t="s">
        <v>2246</v>
      </c>
      <c r="AG562" s="32" t="s">
        <v>45</v>
      </c>
      <c r="AH562" s="38">
        <v>1</v>
      </c>
      <c r="AI562" s="33">
        <v>1</v>
      </c>
      <c r="AJ562" s="35">
        <v>102.63</v>
      </c>
      <c r="AK562" s="35">
        <v>64.39</v>
      </c>
      <c r="AL562" s="35">
        <v>18.399999999999999</v>
      </c>
      <c r="AN562" s="19"/>
      <c r="AO562" s="12"/>
      <c r="AP562" s="14">
        <f t="shared" si="8"/>
        <v>-1.0958904109589041E-2</v>
      </c>
      <c r="AQ562" s="12"/>
      <c r="AR562" s="12"/>
      <c r="AS562" s="12"/>
      <c r="AT562" s="12"/>
      <c r="AU562" s="12"/>
      <c r="AV562" s="12"/>
      <c r="AW562" s="12"/>
      <c r="AX562" s="12"/>
      <c r="AY562" s="12"/>
      <c r="AZ562" s="12"/>
      <c r="BA562" s="12"/>
      <c r="BB562" s="12"/>
      <c r="BC562" s="12"/>
      <c r="BD562" s="12"/>
      <c r="BE562" s="12"/>
      <c r="BF562" s="12"/>
      <c r="BG562" s="12"/>
      <c r="BH562" s="12"/>
    </row>
    <row r="563" spans="1:60" x14ac:dyDescent="0.25">
      <c r="A563" s="32">
        <v>2022</v>
      </c>
      <c r="B563" s="32">
        <v>0.5</v>
      </c>
      <c r="C563" s="36">
        <v>35.47</v>
      </c>
      <c r="D563" s="36">
        <v>64.47</v>
      </c>
      <c r="E563" s="36">
        <v>18.420000000000002</v>
      </c>
      <c r="F563" s="32">
        <v>11.8995903056</v>
      </c>
      <c r="G563" s="32">
        <v>0</v>
      </c>
      <c r="H563" s="32">
        <v>0</v>
      </c>
      <c r="I563" s="32">
        <v>0</v>
      </c>
      <c r="J563" s="37">
        <v>99.94</v>
      </c>
      <c r="K563" s="32">
        <v>3148778</v>
      </c>
      <c r="L563" s="32" t="s">
        <v>2527</v>
      </c>
      <c r="M563" s="32" t="s">
        <v>254</v>
      </c>
      <c r="N563" s="32" t="s">
        <v>2528</v>
      </c>
      <c r="O563" s="32" t="s">
        <v>48</v>
      </c>
      <c r="P563" s="32" t="s">
        <v>49</v>
      </c>
      <c r="Q563" s="32" t="s">
        <v>40</v>
      </c>
      <c r="R563" s="32" t="s">
        <v>50</v>
      </c>
      <c r="S563" s="54" t="s">
        <v>756</v>
      </c>
      <c r="T563" s="32">
        <v>16949</v>
      </c>
      <c r="U563" s="34">
        <v>45040</v>
      </c>
      <c r="V563" s="34">
        <v>45035</v>
      </c>
      <c r="W563" s="32" t="s">
        <v>255</v>
      </c>
      <c r="X563" s="32" t="s">
        <v>101</v>
      </c>
      <c r="Y563" s="32" t="s">
        <v>53</v>
      </c>
      <c r="Z563" s="34">
        <v>44442</v>
      </c>
      <c r="AA563" s="34">
        <v>44488</v>
      </c>
      <c r="AB563" s="32" t="s">
        <v>101</v>
      </c>
      <c r="AC563" s="32" t="s">
        <v>44</v>
      </c>
      <c r="AD563" s="32" t="s">
        <v>256</v>
      </c>
      <c r="AE563" s="32">
        <v>28</v>
      </c>
      <c r="AF563" s="32" t="s">
        <v>257</v>
      </c>
      <c r="AG563" s="32" t="s">
        <v>45</v>
      </c>
      <c r="AH563" s="38" t="s">
        <v>46</v>
      </c>
      <c r="AI563" s="33">
        <v>1</v>
      </c>
      <c r="AJ563" s="35">
        <v>16.380856080000001</v>
      </c>
      <c r="AK563" s="35">
        <v>57.9930202472</v>
      </c>
      <c r="AL563" s="35">
        <v>16.569571205599999</v>
      </c>
      <c r="AN563" s="19"/>
      <c r="AP563" s="14">
        <f t="shared" si="8"/>
        <v>1.4986301369863013</v>
      </c>
    </row>
    <row r="564" spans="1:60" x14ac:dyDescent="0.25">
      <c r="A564" s="32">
        <v>2022</v>
      </c>
      <c r="B564" s="32">
        <v>1.1000000000000001</v>
      </c>
      <c r="C564" s="36">
        <v>35.47</v>
      </c>
      <c r="D564" s="36">
        <v>64.47</v>
      </c>
      <c r="E564" s="36">
        <v>18.420000000000002</v>
      </c>
      <c r="F564" s="32">
        <v>15.0450020564</v>
      </c>
      <c r="G564" s="32">
        <v>0</v>
      </c>
      <c r="H564" s="32">
        <v>0</v>
      </c>
      <c r="I564" s="32">
        <v>0</v>
      </c>
      <c r="J564" s="37">
        <v>99.94</v>
      </c>
      <c r="K564" s="32">
        <v>2825115</v>
      </c>
      <c r="L564" s="32" t="s">
        <v>2397</v>
      </c>
      <c r="M564" s="32" t="s">
        <v>2398</v>
      </c>
      <c r="N564" s="32">
        <v>1455861</v>
      </c>
      <c r="O564" s="32" t="s">
        <v>826</v>
      </c>
      <c r="P564" s="32" t="s">
        <v>643</v>
      </c>
      <c r="Q564" s="32" t="s">
        <v>40</v>
      </c>
      <c r="R564" s="32" t="s">
        <v>70</v>
      </c>
      <c r="S564" s="54" t="s">
        <v>756</v>
      </c>
      <c r="T564" s="32">
        <v>30166</v>
      </c>
      <c r="U564" s="34">
        <v>45006</v>
      </c>
      <c r="V564" s="34">
        <v>45002</v>
      </c>
      <c r="W564" s="32" t="s">
        <v>175</v>
      </c>
      <c r="X564" s="32" t="s">
        <v>101</v>
      </c>
      <c r="Y564" s="32" t="s">
        <v>53</v>
      </c>
      <c r="Z564" s="34">
        <v>44596</v>
      </c>
      <c r="AA564" s="34">
        <v>44638</v>
      </c>
      <c r="AB564" s="32" t="s">
        <v>101</v>
      </c>
      <c r="AC564" s="32" t="s">
        <v>44</v>
      </c>
      <c r="AD564" s="32" t="s">
        <v>2399</v>
      </c>
      <c r="AE564" s="32">
        <v>42</v>
      </c>
      <c r="AF564" s="32" t="s">
        <v>2400</v>
      </c>
      <c r="AG564" s="32" t="s">
        <v>45</v>
      </c>
      <c r="AH564" s="38" t="s">
        <v>46</v>
      </c>
      <c r="AI564" s="33">
        <v>1</v>
      </c>
      <c r="AJ564" s="35">
        <v>36.037883376000003</v>
      </c>
      <c r="AK564" s="35">
        <v>57.9930202472</v>
      </c>
      <c r="AL564" s="35">
        <v>16.569571205599999</v>
      </c>
      <c r="AN564" s="19"/>
      <c r="AP564" s="14">
        <f t="shared" si="8"/>
        <v>0.99726027397260275</v>
      </c>
    </row>
    <row r="565" spans="1:60" s="12" customFormat="1" x14ac:dyDescent="0.25">
      <c r="A565" s="32">
        <v>2022</v>
      </c>
      <c r="B565" s="32">
        <v>0.5</v>
      </c>
      <c r="C565" s="36">
        <v>35.47</v>
      </c>
      <c r="D565" s="36">
        <v>64.47</v>
      </c>
      <c r="E565" s="36">
        <v>18.420000000000002</v>
      </c>
      <c r="F565" s="32">
        <v>11.8995903056</v>
      </c>
      <c r="G565" s="32">
        <v>0</v>
      </c>
      <c r="H565" s="32">
        <v>0</v>
      </c>
      <c r="I565" s="32">
        <v>0</v>
      </c>
      <c r="J565" s="37">
        <v>99.94</v>
      </c>
      <c r="K565" s="32">
        <v>2482981</v>
      </c>
      <c r="L565" s="32" t="s">
        <v>2066</v>
      </c>
      <c r="M565" s="32" t="s">
        <v>2067</v>
      </c>
      <c r="N565" s="32">
        <v>873231</v>
      </c>
      <c r="O565" s="32" t="s">
        <v>826</v>
      </c>
      <c r="P565" s="32" t="s">
        <v>643</v>
      </c>
      <c r="Q565" s="32" t="s">
        <v>40</v>
      </c>
      <c r="R565" s="32" t="s">
        <v>70</v>
      </c>
      <c r="S565" s="54" t="s">
        <v>756</v>
      </c>
      <c r="T565" s="32">
        <v>8809</v>
      </c>
      <c r="U565" s="34">
        <v>44973</v>
      </c>
      <c r="V565" s="34">
        <v>44971</v>
      </c>
      <c r="W565" s="32" t="s">
        <v>100</v>
      </c>
      <c r="X565" s="32" t="s">
        <v>101</v>
      </c>
      <c r="Y565" s="32" t="s">
        <v>53</v>
      </c>
      <c r="Z565" s="34">
        <v>44609</v>
      </c>
      <c r="AA565" s="34">
        <v>44679</v>
      </c>
      <c r="AB565" s="32" t="s">
        <v>101</v>
      </c>
      <c r="AC565" s="32" t="s">
        <v>44</v>
      </c>
      <c r="AD565" s="32" t="s">
        <v>2068</v>
      </c>
      <c r="AE565" s="32">
        <v>42</v>
      </c>
      <c r="AF565" s="32" t="s">
        <v>2069</v>
      </c>
      <c r="AG565" s="32" t="s">
        <v>45</v>
      </c>
      <c r="AH565" s="38">
        <v>1</v>
      </c>
      <c r="AI565" s="33">
        <v>1</v>
      </c>
      <c r="AJ565" s="35">
        <v>16.380856080000001</v>
      </c>
      <c r="AK565" s="35">
        <v>57.9930202472</v>
      </c>
      <c r="AL565" s="35">
        <v>16.569571205599999</v>
      </c>
      <c r="AM565" s="15"/>
      <c r="AN565" s="19"/>
      <c r="AO565"/>
      <c r="AP565" s="14">
        <f t="shared" si="8"/>
        <v>0.8</v>
      </c>
      <c r="AQ565"/>
      <c r="AR565"/>
      <c r="AS565"/>
      <c r="AT565"/>
      <c r="AU565"/>
      <c r="AV565"/>
      <c r="AW565"/>
      <c r="AX565"/>
      <c r="AY565"/>
      <c r="AZ565"/>
      <c r="BA565"/>
      <c r="BB565"/>
      <c r="BC565"/>
      <c r="BD565"/>
      <c r="BE565"/>
      <c r="BF565"/>
      <c r="BG565"/>
      <c r="BH565"/>
    </row>
    <row r="566" spans="1:60" x14ac:dyDescent="0.25">
      <c r="A566" s="32">
        <v>2022</v>
      </c>
      <c r="B566" s="32">
        <v>0.9</v>
      </c>
      <c r="C566" s="36">
        <v>35.47</v>
      </c>
      <c r="D566" s="36">
        <v>64.47</v>
      </c>
      <c r="E566" s="36">
        <v>18.420000000000002</v>
      </c>
      <c r="F566" s="32">
        <v>16.9959148218</v>
      </c>
      <c r="G566" s="32">
        <v>0</v>
      </c>
      <c r="H566" s="32">
        <v>0</v>
      </c>
      <c r="I566" s="32">
        <v>0</v>
      </c>
      <c r="J566" s="37">
        <v>99.94</v>
      </c>
      <c r="K566" s="32">
        <v>2580800</v>
      </c>
      <c r="L566" s="32" t="s">
        <v>609</v>
      </c>
      <c r="M566" s="32" t="s">
        <v>557</v>
      </c>
      <c r="N566" s="32">
        <v>16982205</v>
      </c>
      <c r="O566" s="32" t="s">
        <v>258</v>
      </c>
      <c r="P566" s="32" t="s">
        <v>49</v>
      </c>
      <c r="Q566" s="32" t="s">
        <v>40</v>
      </c>
      <c r="R566" s="32" t="s">
        <v>105</v>
      </c>
      <c r="S566" s="54" t="s">
        <v>95</v>
      </c>
      <c r="T566" s="32">
        <v>14028</v>
      </c>
      <c r="U566" s="34">
        <v>44984</v>
      </c>
      <c r="V566" s="34">
        <v>44950</v>
      </c>
      <c r="W566" s="32" t="s">
        <v>66</v>
      </c>
      <c r="X566" s="32" t="s">
        <v>67</v>
      </c>
      <c r="Y566" s="32" t="s">
        <v>53</v>
      </c>
      <c r="Z566" s="34">
        <v>44617</v>
      </c>
      <c r="AA566" s="34">
        <v>44638</v>
      </c>
      <c r="AB566" s="32" t="s">
        <v>67</v>
      </c>
      <c r="AC566" s="32" t="s">
        <v>44</v>
      </c>
      <c r="AD566" s="32" t="s">
        <v>610</v>
      </c>
      <c r="AE566" s="32">
        <v>42</v>
      </c>
      <c r="AF566" s="32" t="s">
        <v>611</v>
      </c>
      <c r="AG566" s="32" t="s">
        <v>45</v>
      </c>
      <c r="AH566" s="38" t="s">
        <v>46</v>
      </c>
      <c r="AI566" s="33">
        <v>1</v>
      </c>
      <c r="AJ566" s="35">
        <v>75.485672879399999</v>
      </c>
      <c r="AK566" s="35">
        <v>55.246262862599998</v>
      </c>
      <c r="AL566" s="35">
        <v>15.7824660312</v>
      </c>
      <c r="AM566" s="15" t="s">
        <v>2734</v>
      </c>
      <c r="AN566" s="56" t="s">
        <v>2736</v>
      </c>
      <c r="AP566" s="14">
        <f t="shared" si="8"/>
        <v>0.85479452054794525</v>
      </c>
    </row>
    <row r="567" spans="1:60" x14ac:dyDescent="0.25">
      <c r="A567" s="32">
        <v>2022</v>
      </c>
      <c r="B567" s="32">
        <v>0.4</v>
      </c>
      <c r="C567" s="36">
        <v>35.47</v>
      </c>
      <c r="D567" s="36">
        <v>64.47</v>
      </c>
      <c r="E567" s="36">
        <v>18.420000000000002</v>
      </c>
      <c r="F567" s="32">
        <v>0</v>
      </c>
      <c r="G567" s="32">
        <v>0</v>
      </c>
      <c r="H567" s="32">
        <v>0</v>
      </c>
      <c r="I567" s="32">
        <v>0</v>
      </c>
      <c r="J567" s="37">
        <v>99.94</v>
      </c>
      <c r="K567" s="32">
        <v>2334286</v>
      </c>
      <c r="L567" s="32" t="s">
        <v>2543</v>
      </c>
      <c r="M567" s="32">
        <v>45245</v>
      </c>
      <c r="N567" s="32" t="s">
        <v>2544</v>
      </c>
      <c r="O567" s="32" t="s">
        <v>107</v>
      </c>
      <c r="P567" s="32" t="s">
        <v>39</v>
      </c>
      <c r="Q567" s="32" t="s">
        <v>40</v>
      </c>
      <c r="R567" s="32" t="s">
        <v>105</v>
      </c>
      <c r="S567" s="54" t="s">
        <v>750</v>
      </c>
      <c r="T567" s="32">
        <v>2892</v>
      </c>
      <c r="U567" s="34">
        <v>44959</v>
      </c>
      <c r="V567" s="34">
        <v>44943</v>
      </c>
      <c r="W567" s="32" t="s">
        <v>79</v>
      </c>
      <c r="X567" s="32" t="s">
        <v>52</v>
      </c>
      <c r="Y567" s="32" t="s">
        <v>53</v>
      </c>
      <c r="Z567" s="34">
        <v>44651</v>
      </c>
      <c r="AA567" s="34">
        <v>44705</v>
      </c>
      <c r="AB567" s="32" t="s">
        <v>52</v>
      </c>
      <c r="AC567" s="32" t="s">
        <v>44</v>
      </c>
      <c r="AD567" s="32" t="s">
        <v>2545</v>
      </c>
      <c r="AE567" s="32">
        <v>1</v>
      </c>
      <c r="AF567" s="32" t="s">
        <v>2546</v>
      </c>
      <c r="AG567" s="32" t="s">
        <v>45</v>
      </c>
      <c r="AH567" s="38">
        <v>1</v>
      </c>
      <c r="AI567" s="33">
        <v>1</v>
      </c>
      <c r="AJ567" s="35">
        <v>39.17</v>
      </c>
      <c r="AK567" s="35">
        <v>55.19</v>
      </c>
      <c r="AL567" s="35">
        <v>9.1999999999999993</v>
      </c>
      <c r="AN567" s="19"/>
      <c r="AP567" s="14">
        <f t="shared" si="8"/>
        <v>0.65205479452054793</v>
      </c>
    </row>
    <row r="568" spans="1:60" x14ac:dyDescent="0.25">
      <c r="A568" s="32">
        <v>2021</v>
      </c>
      <c r="B568" s="32">
        <v>0.5</v>
      </c>
      <c r="C568" s="36">
        <v>70.94</v>
      </c>
      <c r="D568" s="36">
        <v>128.94</v>
      </c>
      <c r="E568" s="36">
        <v>36.840000000000003</v>
      </c>
      <c r="F568" s="32">
        <v>5.64</v>
      </c>
      <c r="G568" s="32">
        <v>0</v>
      </c>
      <c r="H568" s="32">
        <v>0</v>
      </c>
      <c r="I568" s="32">
        <v>0</v>
      </c>
      <c r="J568" s="37">
        <v>199.88</v>
      </c>
      <c r="K568" s="32">
        <v>7706320</v>
      </c>
      <c r="L568" s="32" t="s">
        <v>1657</v>
      </c>
      <c r="M568" s="32" t="s">
        <v>1658</v>
      </c>
      <c r="N568" s="32" t="s">
        <v>1659</v>
      </c>
      <c r="O568" s="32" t="s">
        <v>48</v>
      </c>
      <c r="P568" s="32" t="s">
        <v>49</v>
      </c>
      <c r="Q568" s="32" t="s">
        <v>40</v>
      </c>
      <c r="R568" s="32" t="s">
        <v>50</v>
      </c>
      <c r="S568" s="54" t="s">
        <v>756</v>
      </c>
      <c r="T568" s="32">
        <v>29502</v>
      </c>
      <c r="U568" s="34">
        <v>45019</v>
      </c>
      <c r="V568" s="34">
        <v>45012</v>
      </c>
      <c r="W568" s="32" t="s">
        <v>240</v>
      </c>
      <c r="X568" s="32" t="s">
        <v>241</v>
      </c>
      <c r="Y568" s="32" t="s">
        <v>43</v>
      </c>
      <c r="Z568" s="34">
        <v>44264</v>
      </c>
      <c r="AA568" s="34">
        <v>44481</v>
      </c>
      <c r="AB568" s="32" t="s">
        <v>241</v>
      </c>
      <c r="AC568" s="32" t="s">
        <v>44</v>
      </c>
      <c r="AD568" s="32" t="s">
        <v>1660</v>
      </c>
      <c r="AE568" s="32">
        <v>42</v>
      </c>
      <c r="AF568" s="32" t="s">
        <v>1661</v>
      </c>
      <c r="AG568" s="32" t="s">
        <v>45</v>
      </c>
      <c r="AH568" s="38" t="s">
        <v>46</v>
      </c>
      <c r="AI568" s="33">
        <v>2</v>
      </c>
      <c r="AJ568" s="35">
        <v>43.08</v>
      </c>
      <c r="AK568" s="35">
        <v>52.11</v>
      </c>
      <c r="AL568" s="35">
        <v>16.170000000000002</v>
      </c>
      <c r="AN568" s="19"/>
      <c r="AO568" s="12"/>
      <c r="AP568" s="14">
        <f t="shared" si="8"/>
        <v>1.4547945205479451</v>
      </c>
      <c r="AQ568" s="12"/>
      <c r="AR568" s="12"/>
      <c r="AS568" s="12"/>
      <c r="AT568" s="12"/>
      <c r="AU568" s="12"/>
      <c r="AV568" s="12"/>
      <c r="AW568" s="12"/>
      <c r="AX568" s="12"/>
      <c r="AY568" s="12"/>
      <c r="AZ568" s="12"/>
      <c r="BA568" s="12"/>
      <c r="BB568" s="12"/>
      <c r="BC568" s="12"/>
      <c r="BD568" s="12"/>
      <c r="BE568" s="12"/>
      <c r="BF568" s="12"/>
      <c r="BG568" s="12"/>
      <c r="BH568" s="12"/>
    </row>
    <row r="569" spans="1:60" x14ac:dyDescent="0.25">
      <c r="A569" s="32">
        <v>2022</v>
      </c>
      <c r="B569" s="32">
        <v>0.8</v>
      </c>
      <c r="C569" s="36">
        <v>35.47</v>
      </c>
      <c r="D569" s="36">
        <v>64.47</v>
      </c>
      <c r="E569" s="36">
        <v>18.420000000000002</v>
      </c>
      <c r="F569" s="32">
        <v>11.638071375199999</v>
      </c>
      <c r="G569" s="32">
        <v>0</v>
      </c>
      <c r="H569" s="32">
        <v>0</v>
      </c>
      <c r="I569" s="32">
        <v>0</v>
      </c>
      <c r="J569" s="37">
        <v>99.94</v>
      </c>
      <c r="K569" s="32">
        <v>2750966</v>
      </c>
      <c r="L569" s="32" t="s">
        <v>2070</v>
      </c>
      <c r="M569" s="32" t="s">
        <v>2071</v>
      </c>
      <c r="N569" s="32">
        <v>839462</v>
      </c>
      <c r="O569" s="32" t="s">
        <v>826</v>
      </c>
      <c r="P569" s="32" t="s">
        <v>643</v>
      </c>
      <c r="Q569" s="32" t="s">
        <v>40</v>
      </c>
      <c r="R569" s="32" t="s">
        <v>70</v>
      </c>
      <c r="S569" s="54" t="s">
        <v>756</v>
      </c>
      <c r="T569" s="32">
        <v>2560</v>
      </c>
      <c r="U569" s="34">
        <v>44998</v>
      </c>
      <c r="V569" s="34">
        <v>44987</v>
      </c>
      <c r="W569" s="32" t="s">
        <v>2072</v>
      </c>
      <c r="X569" s="32" t="s">
        <v>101</v>
      </c>
      <c r="Y569" s="32" t="s">
        <v>53</v>
      </c>
      <c r="Z569" s="34">
        <v>44672</v>
      </c>
      <c r="AA569" s="34">
        <v>44851</v>
      </c>
      <c r="AB569" s="32" t="s">
        <v>101</v>
      </c>
      <c r="AC569" s="32" t="s">
        <v>44</v>
      </c>
      <c r="AD569" s="32" t="s">
        <v>2073</v>
      </c>
      <c r="AE569" s="32">
        <v>42</v>
      </c>
      <c r="AF569" s="32" t="s">
        <v>2074</v>
      </c>
      <c r="AG569" s="32" t="s">
        <v>45</v>
      </c>
      <c r="AH569" s="38">
        <v>1</v>
      </c>
      <c r="AI569" s="33">
        <v>1</v>
      </c>
      <c r="AJ569" s="35">
        <v>20.959832223999999</v>
      </c>
      <c r="AK569" s="35">
        <v>51.779311302000004</v>
      </c>
      <c r="AL569" s="35">
        <v>10.3558622604</v>
      </c>
      <c r="AN569" s="19"/>
      <c r="AO569" s="12"/>
      <c r="AP569" s="14">
        <f t="shared" si="8"/>
        <v>0.37260273972602742</v>
      </c>
      <c r="AQ569" s="12"/>
      <c r="AR569" s="12"/>
      <c r="AS569" s="12"/>
      <c r="AT569" s="12"/>
      <c r="AU569" s="12"/>
      <c r="AV569" s="12"/>
      <c r="AW569" s="12"/>
      <c r="AX569" s="12"/>
      <c r="AY569" s="12"/>
      <c r="AZ569" s="12"/>
      <c r="BA569" s="12"/>
      <c r="BB569" s="12"/>
      <c r="BC569" s="12"/>
      <c r="BD569" s="12"/>
      <c r="BE569" s="12"/>
      <c r="BF569" s="12"/>
      <c r="BG569" s="12"/>
      <c r="BH569" s="12"/>
    </row>
    <row r="570" spans="1:60" x14ac:dyDescent="0.25">
      <c r="A570" s="32">
        <v>2020</v>
      </c>
      <c r="B570" s="32">
        <v>0.5</v>
      </c>
      <c r="C570" s="36">
        <v>35.47</v>
      </c>
      <c r="D570" s="36">
        <v>64.47</v>
      </c>
      <c r="E570" s="36">
        <v>18.420000000000002</v>
      </c>
      <c r="F570" s="32">
        <v>15.469564141799999</v>
      </c>
      <c r="G570" s="32">
        <v>0</v>
      </c>
      <c r="H570" s="32">
        <v>0</v>
      </c>
      <c r="I570" s="32">
        <v>0</v>
      </c>
      <c r="J570" s="37">
        <v>99.94</v>
      </c>
      <c r="K570" s="32">
        <v>10813816</v>
      </c>
      <c r="L570" s="32" t="s">
        <v>1465</v>
      </c>
      <c r="M570" s="32" t="s">
        <v>111</v>
      </c>
      <c r="N570" s="32">
        <v>10589704</v>
      </c>
      <c r="O570" s="32" t="s">
        <v>258</v>
      </c>
      <c r="P570" s="32" t="s">
        <v>49</v>
      </c>
      <c r="Q570" s="32" t="s">
        <v>40</v>
      </c>
      <c r="R570" s="32" t="s">
        <v>105</v>
      </c>
      <c r="S570" s="54" t="s">
        <v>756</v>
      </c>
      <c r="T570" s="32">
        <v>30839</v>
      </c>
      <c r="U570" s="34">
        <v>44998</v>
      </c>
      <c r="V570" s="34">
        <v>44995</v>
      </c>
      <c r="W570" s="32" t="s">
        <v>112</v>
      </c>
      <c r="X570" s="32" t="s">
        <v>67</v>
      </c>
      <c r="Y570" s="32" t="s">
        <v>53</v>
      </c>
      <c r="Z570" s="34">
        <v>43868</v>
      </c>
      <c r="AA570" s="34">
        <v>43949</v>
      </c>
      <c r="AB570" s="32" t="s">
        <v>67</v>
      </c>
      <c r="AC570" s="32" t="s">
        <v>44</v>
      </c>
      <c r="AD570" s="32" t="s">
        <v>1466</v>
      </c>
      <c r="AE570" s="32">
        <v>42</v>
      </c>
      <c r="AF570" s="32" t="s">
        <v>1467</v>
      </c>
      <c r="AG570" s="32" t="s">
        <v>45</v>
      </c>
      <c r="AH570" s="38" t="s">
        <v>46</v>
      </c>
      <c r="AI570" s="33">
        <v>1</v>
      </c>
      <c r="AJ570" s="35">
        <v>53.0941084038</v>
      </c>
      <c r="AK570" s="35">
        <v>50.216937371999997</v>
      </c>
      <c r="AL570" s="35">
        <v>14.347696392</v>
      </c>
      <c r="AN570" s="19"/>
      <c r="AP570" s="14">
        <f t="shared" si="8"/>
        <v>2.8657534246575342</v>
      </c>
    </row>
    <row r="571" spans="1:60" s="12" customFormat="1" x14ac:dyDescent="0.25">
      <c r="A571" s="32">
        <v>2020</v>
      </c>
      <c r="B571" s="32">
        <v>0.7</v>
      </c>
      <c r="C571" s="36">
        <v>35.47</v>
      </c>
      <c r="D571" s="36">
        <v>64.47</v>
      </c>
      <c r="E571" s="36">
        <v>18.420000000000002</v>
      </c>
      <c r="F571" s="32">
        <v>5.8230278442000003</v>
      </c>
      <c r="G571" s="32">
        <v>0</v>
      </c>
      <c r="H571" s="32">
        <v>0</v>
      </c>
      <c r="I571" s="32">
        <v>0</v>
      </c>
      <c r="J571" s="37">
        <v>99.94</v>
      </c>
      <c r="K571" s="32">
        <v>10713944</v>
      </c>
      <c r="L571" s="32" t="s">
        <v>916</v>
      </c>
      <c r="M571" s="32" t="s">
        <v>383</v>
      </c>
      <c r="N571" s="32">
        <v>53190502</v>
      </c>
      <c r="O571" s="32" t="s">
        <v>774</v>
      </c>
      <c r="P571" s="32" t="s">
        <v>42</v>
      </c>
      <c r="Q571" s="32" t="s">
        <v>40</v>
      </c>
      <c r="R571" s="32" t="s">
        <v>42</v>
      </c>
      <c r="S571" s="54" t="s">
        <v>756</v>
      </c>
      <c r="T571" s="32">
        <v>3625</v>
      </c>
      <c r="U571" s="34">
        <v>44987</v>
      </c>
      <c r="V571" s="34">
        <v>44987</v>
      </c>
      <c r="W571" s="32" t="s">
        <v>186</v>
      </c>
      <c r="X571" s="32" t="s">
        <v>67</v>
      </c>
      <c r="Y571" s="32" t="s">
        <v>53</v>
      </c>
      <c r="Z571" s="34">
        <v>43983</v>
      </c>
      <c r="AA571" s="34">
        <v>44022</v>
      </c>
      <c r="AB571" s="32" t="s">
        <v>67</v>
      </c>
      <c r="AC571" s="32" t="s">
        <v>44</v>
      </c>
      <c r="AD571" s="32" t="s">
        <v>917</v>
      </c>
      <c r="AE571" s="32">
        <v>42</v>
      </c>
      <c r="AF571" s="32" t="s">
        <v>918</v>
      </c>
      <c r="AG571" s="32" t="s">
        <v>45</v>
      </c>
      <c r="AH571" s="38" t="s">
        <v>46</v>
      </c>
      <c r="AI571" s="33">
        <v>1</v>
      </c>
      <c r="AJ571" s="35">
        <v>66.182565484799994</v>
      </c>
      <c r="AK571" s="35">
        <v>50.216937371999997</v>
      </c>
      <c r="AL571" s="35">
        <v>14.347696392</v>
      </c>
      <c r="AM571" s="15"/>
      <c r="AN571" s="18"/>
      <c r="AO571"/>
      <c r="AP571" s="14">
        <f t="shared" si="8"/>
        <v>2.6438356164383561</v>
      </c>
      <c r="AQ571"/>
      <c r="AR571"/>
      <c r="AS571"/>
      <c r="AT571"/>
      <c r="AU571"/>
      <c r="AV571"/>
      <c r="AW571"/>
      <c r="AX571"/>
      <c r="AY571"/>
      <c r="AZ571"/>
      <c r="BA571"/>
      <c r="BB571"/>
      <c r="BC571"/>
      <c r="BD571"/>
      <c r="BE571"/>
      <c r="BF571"/>
      <c r="BG571"/>
      <c r="BH571"/>
    </row>
    <row r="572" spans="1:60" x14ac:dyDescent="0.25">
      <c r="A572" s="32">
        <v>2020</v>
      </c>
      <c r="B572" s="32">
        <v>0.6</v>
      </c>
      <c r="C572" s="36">
        <v>35.47</v>
      </c>
      <c r="D572" s="36">
        <v>64.47</v>
      </c>
      <c r="E572" s="36">
        <v>18.420000000000002</v>
      </c>
      <c r="F572" s="32">
        <v>6.0214534326000004</v>
      </c>
      <c r="G572" s="32">
        <v>0</v>
      </c>
      <c r="H572" s="32">
        <v>0</v>
      </c>
      <c r="I572" s="32">
        <v>0</v>
      </c>
      <c r="J572" s="37">
        <v>99.94</v>
      </c>
      <c r="K572" s="32">
        <v>11127781</v>
      </c>
      <c r="L572" s="32" t="s">
        <v>967</v>
      </c>
      <c r="M572" s="32" t="s">
        <v>968</v>
      </c>
      <c r="N572" s="32">
        <v>93289302</v>
      </c>
      <c r="O572" s="32" t="s">
        <v>107</v>
      </c>
      <c r="P572" s="32" t="s">
        <v>39</v>
      </c>
      <c r="Q572" s="32" t="s">
        <v>40</v>
      </c>
      <c r="R572" s="32" t="s">
        <v>105</v>
      </c>
      <c r="S572" s="54" t="s">
        <v>750</v>
      </c>
      <c r="T572" s="32">
        <v>17523</v>
      </c>
      <c r="U572" s="34">
        <v>45036</v>
      </c>
      <c r="V572" s="34">
        <v>45034</v>
      </c>
      <c r="W572" s="32" t="s">
        <v>186</v>
      </c>
      <c r="X572" s="32" t="s">
        <v>67</v>
      </c>
      <c r="Y572" s="32" t="s">
        <v>53</v>
      </c>
      <c r="Z572" s="34">
        <v>43998</v>
      </c>
      <c r="AA572" s="34">
        <v>44072</v>
      </c>
      <c r="AB572" s="32" t="s">
        <v>67</v>
      </c>
      <c r="AC572" s="32" t="s">
        <v>44</v>
      </c>
      <c r="AD572" s="32" t="s">
        <v>969</v>
      </c>
      <c r="AE572" s="32">
        <v>42</v>
      </c>
      <c r="AF572" s="32" t="s">
        <v>970</v>
      </c>
      <c r="AG572" s="32" t="s">
        <v>45</v>
      </c>
      <c r="AH572" s="38" t="s">
        <v>46</v>
      </c>
      <c r="AI572" s="33">
        <v>1</v>
      </c>
      <c r="AJ572" s="35">
        <v>70.151077252799993</v>
      </c>
      <c r="AK572" s="35">
        <v>50.216937371999997</v>
      </c>
      <c r="AL572" s="35">
        <v>14.347696392</v>
      </c>
      <c r="AP572" s="14">
        <f t="shared" si="8"/>
        <v>2.6356164383561644</v>
      </c>
    </row>
    <row r="573" spans="1:60" x14ac:dyDescent="0.25">
      <c r="A573" s="32">
        <v>2020</v>
      </c>
      <c r="B573" s="32">
        <v>0.4</v>
      </c>
      <c r="C573" s="36">
        <v>35.47</v>
      </c>
      <c r="D573" s="36">
        <v>64.47</v>
      </c>
      <c r="E573" s="36">
        <v>18.420000000000002</v>
      </c>
      <c r="F573" s="32">
        <v>13.7447878734</v>
      </c>
      <c r="G573" s="32">
        <v>0</v>
      </c>
      <c r="H573" s="32">
        <v>0</v>
      </c>
      <c r="I573" s="32">
        <v>0</v>
      </c>
      <c r="J573" s="37">
        <v>99.94</v>
      </c>
      <c r="K573" s="32">
        <v>10982804</v>
      </c>
      <c r="L573" s="32" t="s">
        <v>1292</v>
      </c>
      <c r="M573" s="32" t="s">
        <v>132</v>
      </c>
      <c r="N573" s="32">
        <v>15407707</v>
      </c>
      <c r="O573" s="32" t="s">
        <v>258</v>
      </c>
      <c r="P573" s="32" t="s">
        <v>49</v>
      </c>
      <c r="Q573" s="32" t="s">
        <v>40</v>
      </c>
      <c r="R573" s="32" t="s">
        <v>105</v>
      </c>
      <c r="S573" s="54" t="s">
        <v>913</v>
      </c>
      <c r="T573" s="32">
        <v>17051</v>
      </c>
      <c r="U573" s="34">
        <v>45016</v>
      </c>
      <c r="V573" s="34">
        <v>45012</v>
      </c>
      <c r="W573" s="32" t="s">
        <v>112</v>
      </c>
      <c r="X573" s="32" t="s">
        <v>67</v>
      </c>
      <c r="Y573" s="32" t="s">
        <v>53</v>
      </c>
      <c r="Z573" s="34">
        <v>43725</v>
      </c>
      <c r="AA573" s="34">
        <v>44103</v>
      </c>
      <c r="AB573" s="32" t="s">
        <v>67</v>
      </c>
      <c r="AC573" s="32" t="s">
        <v>44</v>
      </c>
      <c r="AD573" s="32" t="s">
        <v>1293</v>
      </c>
      <c r="AE573" s="32">
        <v>42</v>
      </c>
      <c r="AF573" s="32" t="s">
        <v>1294</v>
      </c>
      <c r="AG573" s="32" t="s">
        <v>45</v>
      </c>
      <c r="AH573" s="38" t="s">
        <v>46</v>
      </c>
      <c r="AI573" s="33">
        <v>1</v>
      </c>
      <c r="AJ573" s="35">
        <v>41.562529016399999</v>
      </c>
      <c r="AK573" s="35">
        <v>50.216937371999997</v>
      </c>
      <c r="AL573" s="35">
        <v>14.347696392</v>
      </c>
      <c r="AN573" s="19"/>
      <c r="AP573" s="14">
        <f t="shared" si="8"/>
        <v>2.4904109589041097</v>
      </c>
    </row>
    <row r="574" spans="1:60" x14ac:dyDescent="0.25">
      <c r="A574" s="32">
        <v>2020</v>
      </c>
      <c r="B574" s="32">
        <v>0.5</v>
      </c>
      <c r="C574" s="36">
        <v>35.47</v>
      </c>
      <c r="D574" s="36">
        <v>64.47</v>
      </c>
      <c r="E574" s="36">
        <v>18.420000000000002</v>
      </c>
      <c r="F574" s="32">
        <v>5.4948624480000001</v>
      </c>
      <c r="G574" s="32">
        <v>0</v>
      </c>
      <c r="H574" s="32">
        <v>0</v>
      </c>
      <c r="I574" s="32">
        <v>0</v>
      </c>
      <c r="J574" s="37">
        <v>99.94</v>
      </c>
      <c r="K574" s="32">
        <v>10595523</v>
      </c>
      <c r="L574" s="32" t="s">
        <v>1078</v>
      </c>
      <c r="M574" s="32" t="s">
        <v>1079</v>
      </c>
      <c r="N574" s="32">
        <v>1533106</v>
      </c>
      <c r="O574" s="32" t="s">
        <v>774</v>
      </c>
      <c r="P574" s="32" t="s">
        <v>42</v>
      </c>
      <c r="Q574" s="32" t="s">
        <v>40</v>
      </c>
      <c r="R574" s="32" t="s">
        <v>42</v>
      </c>
      <c r="S574" s="54" t="s">
        <v>756</v>
      </c>
      <c r="T574" s="32">
        <v>25137</v>
      </c>
      <c r="U574" s="34">
        <v>44974</v>
      </c>
      <c r="V574" s="34">
        <v>44974</v>
      </c>
      <c r="W574" s="32" t="s">
        <v>186</v>
      </c>
      <c r="X574" s="32" t="s">
        <v>67</v>
      </c>
      <c r="Y574" s="32" t="s">
        <v>53</v>
      </c>
      <c r="Z574" s="34">
        <v>44128</v>
      </c>
      <c r="AA574" s="34">
        <v>44159</v>
      </c>
      <c r="AB574" s="32" t="s">
        <v>67</v>
      </c>
      <c r="AC574" s="32" t="s">
        <v>44</v>
      </c>
      <c r="AD574" s="32" t="s">
        <v>1080</v>
      </c>
      <c r="AE574" s="32">
        <v>42</v>
      </c>
      <c r="AF574" s="32" t="s">
        <v>1081</v>
      </c>
      <c r="AG574" s="32" t="s">
        <v>45</v>
      </c>
      <c r="AH574" s="38" t="s">
        <v>46</v>
      </c>
      <c r="AI574" s="33">
        <v>1</v>
      </c>
      <c r="AJ574" s="35">
        <v>59.748997368600001</v>
      </c>
      <c r="AK574" s="35">
        <v>50.216937371999997</v>
      </c>
      <c r="AL574" s="35">
        <v>14.347696392</v>
      </c>
      <c r="AN574" s="19"/>
      <c r="AO574" s="12"/>
      <c r="AP574" s="14">
        <f t="shared" si="8"/>
        <v>2.2328767123287672</v>
      </c>
      <c r="AQ574" s="12"/>
      <c r="AR574" s="12"/>
      <c r="AS574" s="12"/>
      <c r="AT574" s="12"/>
      <c r="AU574" s="12"/>
      <c r="AV574" s="12"/>
      <c r="AW574" s="12"/>
      <c r="AX574" s="12"/>
      <c r="AY574" s="12"/>
      <c r="AZ574" s="12"/>
      <c r="BA574" s="12"/>
      <c r="BB574" s="12"/>
      <c r="BC574" s="12"/>
      <c r="BD574" s="12"/>
      <c r="BE574" s="12"/>
      <c r="BF574" s="12"/>
      <c r="BG574" s="12"/>
      <c r="BH574" s="12"/>
    </row>
    <row r="575" spans="1:60" x14ac:dyDescent="0.25">
      <c r="A575" s="32">
        <v>2021</v>
      </c>
      <c r="B575" s="32">
        <v>1.3</v>
      </c>
      <c r="C575" s="36">
        <v>35.47</v>
      </c>
      <c r="D575" s="36">
        <v>64.47</v>
      </c>
      <c r="E575" s="36">
        <v>18.420000000000002</v>
      </c>
      <c r="F575" s="32">
        <v>21.8344464774</v>
      </c>
      <c r="G575" s="32">
        <v>0</v>
      </c>
      <c r="H575" s="32">
        <v>0</v>
      </c>
      <c r="I575" s="32">
        <v>0</v>
      </c>
      <c r="J575" s="37">
        <v>99.94</v>
      </c>
      <c r="K575" s="32">
        <v>7722858</v>
      </c>
      <c r="L575" s="32" t="s">
        <v>1710</v>
      </c>
      <c r="M575" s="32" t="s">
        <v>1711</v>
      </c>
      <c r="N575" s="32">
        <v>25426603</v>
      </c>
      <c r="O575" s="32" t="s">
        <v>258</v>
      </c>
      <c r="P575" s="32" t="s">
        <v>49</v>
      </c>
      <c r="Q575" s="32" t="s">
        <v>40</v>
      </c>
      <c r="R575" s="32" t="s">
        <v>105</v>
      </c>
      <c r="S575" s="54" t="s">
        <v>756</v>
      </c>
      <c r="T575" s="32">
        <v>29289</v>
      </c>
      <c r="U575" s="34">
        <v>45021</v>
      </c>
      <c r="V575" s="34">
        <v>45016</v>
      </c>
      <c r="W575" s="32" t="s">
        <v>618</v>
      </c>
      <c r="X575" s="32" t="s">
        <v>67</v>
      </c>
      <c r="Y575" s="32" t="s">
        <v>53</v>
      </c>
      <c r="Z575" s="34">
        <v>44201</v>
      </c>
      <c r="AA575" s="34">
        <v>44245</v>
      </c>
      <c r="AB575" s="32" t="s">
        <v>67</v>
      </c>
      <c r="AC575" s="32" t="s">
        <v>44</v>
      </c>
      <c r="AD575" s="32" t="s">
        <v>1712</v>
      </c>
      <c r="AE575" s="32">
        <v>42</v>
      </c>
      <c r="AF575" s="32" t="s">
        <v>1713</v>
      </c>
      <c r="AG575" s="32" t="s">
        <v>45</v>
      </c>
      <c r="AH575" s="38" t="s">
        <v>46</v>
      </c>
      <c r="AI575" s="33">
        <v>1</v>
      </c>
      <c r="AJ575" s="35">
        <v>95.328231719399994</v>
      </c>
      <c r="AK575" s="35">
        <v>50.216937371999997</v>
      </c>
      <c r="AL575" s="35">
        <v>14.347696392</v>
      </c>
      <c r="AN575" s="19"/>
      <c r="AP575" s="14">
        <f t="shared" si="8"/>
        <v>2.1123287671232878</v>
      </c>
    </row>
    <row r="576" spans="1:60" x14ac:dyDescent="0.25">
      <c r="A576" s="32">
        <v>2021</v>
      </c>
      <c r="B576" s="32">
        <v>0.4</v>
      </c>
      <c r="C576" s="36">
        <v>35.47</v>
      </c>
      <c r="D576" s="36">
        <v>64.47</v>
      </c>
      <c r="E576" s="36">
        <v>18.420000000000002</v>
      </c>
      <c r="F576" s="32">
        <v>13.8974229414</v>
      </c>
      <c r="G576" s="32">
        <v>0</v>
      </c>
      <c r="H576" s="32">
        <v>0</v>
      </c>
      <c r="I576" s="32">
        <v>0</v>
      </c>
      <c r="J576" s="37">
        <v>99.94</v>
      </c>
      <c r="K576" s="32">
        <v>7572191</v>
      </c>
      <c r="L576" s="32" t="s">
        <v>273</v>
      </c>
      <c r="M576" s="32" t="s">
        <v>274</v>
      </c>
      <c r="N576" s="32" t="s">
        <v>275</v>
      </c>
      <c r="O576" s="32" t="s">
        <v>107</v>
      </c>
      <c r="P576" s="32" t="s">
        <v>39</v>
      </c>
      <c r="Q576" s="32" t="s">
        <v>40</v>
      </c>
      <c r="R576" s="32" t="s">
        <v>105</v>
      </c>
      <c r="S576" s="54" t="s">
        <v>193</v>
      </c>
      <c r="T576" s="32">
        <v>24803</v>
      </c>
      <c r="U576" s="34">
        <v>45007</v>
      </c>
      <c r="V576" s="34">
        <v>45005</v>
      </c>
      <c r="W576" s="32" t="s">
        <v>112</v>
      </c>
      <c r="X576" s="32" t="s">
        <v>67</v>
      </c>
      <c r="Y576" s="32" t="s">
        <v>53</v>
      </c>
      <c r="Z576" s="34">
        <v>44202</v>
      </c>
      <c r="AA576" s="34">
        <v>44253</v>
      </c>
      <c r="AB576" s="32" t="s">
        <v>67</v>
      </c>
      <c r="AC576" s="32" t="s">
        <v>44</v>
      </c>
      <c r="AD576" s="32" t="s">
        <v>276</v>
      </c>
      <c r="AE576" s="32">
        <v>42</v>
      </c>
      <c r="AF576" s="32" t="s">
        <v>277</v>
      </c>
      <c r="AG576" s="32" t="s">
        <v>45</v>
      </c>
      <c r="AH576" s="38" t="s">
        <v>46</v>
      </c>
      <c r="AI576" s="33">
        <v>1</v>
      </c>
      <c r="AJ576" s="35">
        <v>42.569920465199999</v>
      </c>
      <c r="AK576" s="35">
        <v>50.216937371999997</v>
      </c>
      <c r="AL576" s="35">
        <v>14.347696392</v>
      </c>
      <c r="AM576" s="15" t="s">
        <v>2734</v>
      </c>
      <c r="AN576" s="56" t="s">
        <v>2736</v>
      </c>
      <c r="AP576" s="14">
        <f t="shared" si="8"/>
        <v>2.0602739726027397</v>
      </c>
    </row>
    <row r="577" spans="1:60" x14ac:dyDescent="0.25">
      <c r="A577" s="32">
        <v>2021</v>
      </c>
      <c r="B577" s="32">
        <v>0.6</v>
      </c>
      <c r="C577" s="36">
        <v>35.47</v>
      </c>
      <c r="D577" s="36">
        <v>64.47</v>
      </c>
      <c r="E577" s="36">
        <v>18.420000000000002</v>
      </c>
      <c r="F577" s="32">
        <v>17.507242299600001</v>
      </c>
      <c r="G577" s="32">
        <v>0</v>
      </c>
      <c r="H577" s="32">
        <v>0</v>
      </c>
      <c r="I577" s="32">
        <v>0</v>
      </c>
      <c r="J577" s="37">
        <v>99.94</v>
      </c>
      <c r="K577" s="32">
        <v>7688150</v>
      </c>
      <c r="L577" s="32" t="s">
        <v>483</v>
      </c>
      <c r="M577" s="32" t="s">
        <v>182</v>
      </c>
      <c r="N577" s="32">
        <v>12104906</v>
      </c>
      <c r="O577" s="32" t="s">
        <v>107</v>
      </c>
      <c r="P577" s="32" t="s">
        <v>39</v>
      </c>
      <c r="Q577" s="32" t="s">
        <v>40</v>
      </c>
      <c r="R577" s="32" t="s">
        <v>105</v>
      </c>
      <c r="S577" s="54" t="s">
        <v>193</v>
      </c>
      <c r="T577" s="32">
        <v>28094</v>
      </c>
      <c r="U577" s="34">
        <v>45016</v>
      </c>
      <c r="V577" s="34">
        <v>45015</v>
      </c>
      <c r="W577" s="32" t="s">
        <v>112</v>
      </c>
      <c r="X577" s="32" t="s">
        <v>67</v>
      </c>
      <c r="Y577" s="32" t="s">
        <v>53</v>
      </c>
      <c r="Z577" s="34">
        <v>44217</v>
      </c>
      <c r="AA577" s="34">
        <v>44273</v>
      </c>
      <c r="AB577" s="32" t="s">
        <v>67</v>
      </c>
      <c r="AC577" s="32" t="s">
        <v>44</v>
      </c>
      <c r="AD577" s="32" t="s">
        <v>484</v>
      </c>
      <c r="AE577" s="32">
        <v>28</v>
      </c>
      <c r="AF577" s="32" t="s">
        <v>485</v>
      </c>
      <c r="AG577" s="32" t="s">
        <v>45</v>
      </c>
      <c r="AH577" s="38" t="s">
        <v>46</v>
      </c>
      <c r="AI577" s="33">
        <v>1</v>
      </c>
      <c r="AJ577" s="35">
        <v>66.693892962600003</v>
      </c>
      <c r="AK577" s="35">
        <v>50.216937371999997</v>
      </c>
      <c r="AL577" s="35">
        <v>14.347696392</v>
      </c>
      <c r="AM577" s="15" t="s">
        <v>2734</v>
      </c>
      <c r="AN577" s="56" t="s">
        <v>2736</v>
      </c>
      <c r="AP577" s="14">
        <f t="shared" si="8"/>
        <v>2.032876712328767</v>
      </c>
    </row>
    <row r="578" spans="1:60" s="12" customFormat="1" x14ac:dyDescent="0.25">
      <c r="A578" s="32">
        <v>2021</v>
      </c>
      <c r="B578" s="32">
        <v>0.4</v>
      </c>
      <c r="C578" s="36">
        <v>35.47</v>
      </c>
      <c r="D578" s="36">
        <v>64.47</v>
      </c>
      <c r="E578" s="36">
        <v>18.420000000000002</v>
      </c>
      <c r="F578" s="32">
        <v>4.9072174361999998</v>
      </c>
      <c r="G578" s="32">
        <v>0</v>
      </c>
      <c r="H578" s="32">
        <v>0</v>
      </c>
      <c r="I578" s="32">
        <v>0</v>
      </c>
      <c r="J578" s="37">
        <v>99.94</v>
      </c>
      <c r="K578" s="32">
        <v>7481394</v>
      </c>
      <c r="L578" s="32" t="s">
        <v>408</v>
      </c>
      <c r="M578" s="32" t="s">
        <v>409</v>
      </c>
      <c r="N578" s="32" t="s">
        <v>410</v>
      </c>
      <c r="O578" s="32" t="s">
        <v>1753</v>
      </c>
      <c r="P578" s="32" t="s">
        <v>42</v>
      </c>
      <c r="Q578" s="32" t="s">
        <v>90</v>
      </c>
      <c r="R578" s="32" t="s">
        <v>42</v>
      </c>
      <c r="S578" s="54" t="s">
        <v>196</v>
      </c>
      <c r="T578" s="32">
        <v>16590</v>
      </c>
      <c r="U578" s="34">
        <v>44999</v>
      </c>
      <c r="V578" s="34">
        <v>44998</v>
      </c>
      <c r="W578" s="32" t="s">
        <v>87</v>
      </c>
      <c r="X578" s="32" t="s">
        <v>67</v>
      </c>
      <c r="Y578" s="32" t="s">
        <v>53</v>
      </c>
      <c r="Z578" s="34">
        <v>44253</v>
      </c>
      <c r="AA578" s="34">
        <v>44292</v>
      </c>
      <c r="AB578" s="32" t="s">
        <v>67</v>
      </c>
      <c r="AC578" s="32" t="s">
        <v>44</v>
      </c>
      <c r="AD578" s="32" t="s">
        <v>411</v>
      </c>
      <c r="AE578" s="32">
        <v>82</v>
      </c>
      <c r="AF578" s="32" t="s">
        <v>412</v>
      </c>
      <c r="AG578" s="32" t="s">
        <v>45</v>
      </c>
      <c r="AH578" s="38" t="s">
        <v>46</v>
      </c>
      <c r="AI578" s="33">
        <v>1</v>
      </c>
      <c r="AJ578" s="35">
        <v>47.8968843384</v>
      </c>
      <c r="AK578" s="35">
        <v>50.216937371999997</v>
      </c>
      <c r="AL578" s="35">
        <v>14.347696392</v>
      </c>
      <c r="AM578" s="15" t="s">
        <v>2734</v>
      </c>
      <c r="AN578" s="56" t="s">
        <v>2736</v>
      </c>
      <c r="AO578"/>
      <c r="AP578" s="14">
        <f t="shared" ref="AP578:AP641" si="9">SUM(V578-AA578)/365</f>
        <v>1.9342465753424658</v>
      </c>
      <c r="AQ578"/>
      <c r="AR578"/>
      <c r="AS578"/>
      <c r="AT578"/>
      <c r="AU578"/>
      <c r="AV578"/>
      <c r="AW578"/>
      <c r="AX578"/>
      <c r="AY578"/>
      <c r="AZ578"/>
      <c r="BA578"/>
      <c r="BB578"/>
      <c r="BC578"/>
      <c r="BD578"/>
      <c r="BE578"/>
      <c r="BF578"/>
      <c r="BG578"/>
      <c r="BH578"/>
    </row>
    <row r="579" spans="1:60" x14ac:dyDescent="0.25">
      <c r="A579" s="32">
        <v>2021</v>
      </c>
      <c r="B579" s="32">
        <v>0.4</v>
      </c>
      <c r="C579" s="36">
        <v>35.47</v>
      </c>
      <c r="D579" s="36">
        <v>64.47</v>
      </c>
      <c r="E579" s="36">
        <v>18.420000000000002</v>
      </c>
      <c r="F579" s="32">
        <v>12.790818698400001</v>
      </c>
      <c r="G579" s="32">
        <v>0</v>
      </c>
      <c r="H579" s="32">
        <v>0</v>
      </c>
      <c r="I579" s="32">
        <v>0</v>
      </c>
      <c r="J579" s="37">
        <v>99.94</v>
      </c>
      <c r="K579" s="32">
        <v>7572409</v>
      </c>
      <c r="L579" s="32" t="s">
        <v>1600</v>
      </c>
      <c r="M579" s="32" t="s">
        <v>311</v>
      </c>
      <c r="N579" s="32" t="s">
        <v>1601</v>
      </c>
      <c r="O579" s="32" t="s">
        <v>107</v>
      </c>
      <c r="P579" s="32" t="s">
        <v>39</v>
      </c>
      <c r="Q579" s="32" t="s">
        <v>40</v>
      </c>
      <c r="R579" s="32" t="s">
        <v>105</v>
      </c>
      <c r="S579" s="54" t="s">
        <v>750</v>
      </c>
      <c r="T579" s="32">
        <v>11029</v>
      </c>
      <c r="U579" s="34">
        <v>45007</v>
      </c>
      <c r="V579" s="34">
        <v>45005</v>
      </c>
      <c r="W579" s="32" t="s">
        <v>66</v>
      </c>
      <c r="X579" s="32" t="s">
        <v>67</v>
      </c>
      <c r="Y579" s="32" t="s">
        <v>53</v>
      </c>
      <c r="Z579" s="34">
        <v>44207</v>
      </c>
      <c r="AA579" s="34">
        <v>44313</v>
      </c>
      <c r="AB579" s="32" t="s">
        <v>67</v>
      </c>
      <c r="AC579" s="32" t="s">
        <v>44</v>
      </c>
      <c r="AD579" s="32" t="s">
        <v>1602</v>
      </c>
      <c r="AE579" s="32">
        <v>42</v>
      </c>
      <c r="AF579" s="32" t="s">
        <v>1603</v>
      </c>
      <c r="AG579" s="32" t="s">
        <v>45</v>
      </c>
      <c r="AH579" s="38" t="s">
        <v>46</v>
      </c>
      <c r="AI579" s="33">
        <v>1</v>
      </c>
      <c r="AJ579" s="35">
        <v>48.171627460800003</v>
      </c>
      <c r="AK579" s="35">
        <v>50.216937371999997</v>
      </c>
      <c r="AL579" s="35">
        <v>14.347696392</v>
      </c>
      <c r="AN579" s="19"/>
      <c r="AP579" s="14">
        <f t="shared" si="9"/>
        <v>1.8958904109589041</v>
      </c>
    </row>
    <row r="580" spans="1:60" x14ac:dyDescent="0.25">
      <c r="A580" s="32">
        <v>2021</v>
      </c>
      <c r="B580" s="32">
        <v>0</v>
      </c>
      <c r="C580" s="36">
        <v>35.47</v>
      </c>
      <c r="D580" s="36">
        <v>64.47</v>
      </c>
      <c r="E580" s="36">
        <v>18.420000000000002</v>
      </c>
      <c r="F580" s="32">
        <v>7.5172770990000002</v>
      </c>
      <c r="G580" s="32">
        <v>0</v>
      </c>
      <c r="H580" s="32">
        <v>0</v>
      </c>
      <c r="I580" s="32">
        <v>0</v>
      </c>
      <c r="J580" s="37">
        <v>99.94</v>
      </c>
      <c r="K580" s="32">
        <v>7941961</v>
      </c>
      <c r="L580" s="32" t="s">
        <v>291</v>
      </c>
      <c r="M580" s="32" t="s">
        <v>292</v>
      </c>
      <c r="N580" s="32">
        <v>17553501</v>
      </c>
      <c r="O580" s="32" t="s">
        <v>107</v>
      </c>
      <c r="P580" s="32" t="s">
        <v>39</v>
      </c>
      <c r="Q580" s="32" t="s">
        <v>40</v>
      </c>
      <c r="R580" s="32" t="s">
        <v>105</v>
      </c>
      <c r="S580" s="54" t="s">
        <v>193</v>
      </c>
      <c r="T580" s="32">
        <v>18632</v>
      </c>
      <c r="U580" s="34">
        <v>45042</v>
      </c>
      <c r="V580" s="34">
        <v>45041</v>
      </c>
      <c r="W580" s="32" t="s">
        <v>112</v>
      </c>
      <c r="X580" s="32" t="s">
        <v>67</v>
      </c>
      <c r="Y580" s="32" t="s">
        <v>53</v>
      </c>
      <c r="Z580" s="34">
        <v>44308</v>
      </c>
      <c r="AA580" s="34">
        <v>44365</v>
      </c>
      <c r="AB580" s="32" t="s">
        <v>67</v>
      </c>
      <c r="AC580" s="32" t="s">
        <v>44</v>
      </c>
      <c r="AD580" s="32" t="s">
        <v>293</v>
      </c>
      <c r="AE580" s="32">
        <v>42</v>
      </c>
      <c r="AF580" s="32" t="s">
        <v>294</v>
      </c>
      <c r="AG580" s="32" t="s">
        <v>45</v>
      </c>
      <c r="AH580" s="38" t="s">
        <v>46</v>
      </c>
      <c r="AI580" s="33">
        <v>1</v>
      </c>
      <c r="AJ580" s="35">
        <v>0</v>
      </c>
      <c r="AK580" s="35">
        <v>50.216937371999997</v>
      </c>
      <c r="AL580" s="35">
        <v>14.347696392</v>
      </c>
      <c r="AM580" s="15" t="s">
        <v>2734</v>
      </c>
      <c r="AN580" s="56" t="s">
        <v>2736</v>
      </c>
      <c r="AP580" s="14">
        <f t="shared" si="9"/>
        <v>1.8520547945205479</v>
      </c>
    </row>
    <row r="581" spans="1:60" x14ac:dyDescent="0.25">
      <c r="A581" s="32">
        <v>2021</v>
      </c>
      <c r="B581" s="32">
        <v>0.4</v>
      </c>
      <c r="C581" s="36">
        <v>35.47</v>
      </c>
      <c r="D581" s="36">
        <v>64.47</v>
      </c>
      <c r="E581" s="36">
        <v>18.420000000000002</v>
      </c>
      <c r="F581" s="32">
        <v>14.538490227</v>
      </c>
      <c r="G581" s="32">
        <v>0</v>
      </c>
      <c r="H581" s="32">
        <v>0</v>
      </c>
      <c r="I581" s="32">
        <v>0</v>
      </c>
      <c r="J581" s="37">
        <v>99.94</v>
      </c>
      <c r="K581" s="32">
        <v>7918114</v>
      </c>
      <c r="L581" s="32" t="s">
        <v>390</v>
      </c>
      <c r="M581" s="32" t="s">
        <v>391</v>
      </c>
      <c r="N581" s="32">
        <v>12918204</v>
      </c>
      <c r="O581" s="32" t="s">
        <v>107</v>
      </c>
      <c r="P581" s="32" t="s">
        <v>39</v>
      </c>
      <c r="Q581" s="32" t="s">
        <v>40</v>
      </c>
      <c r="R581" s="32" t="s">
        <v>105</v>
      </c>
      <c r="S581" s="54" t="s">
        <v>196</v>
      </c>
      <c r="T581" s="32">
        <v>11270</v>
      </c>
      <c r="U581" s="34">
        <v>45041</v>
      </c>
      <c r="V581" s="34">
        <v>45034</v>
      </c>
      <c r="W581" s="32" t="s">
        <v>112</v>
      </c>
      <c r="X581" s="32" t="s">
        <v>67</v>
      </c>
      <c r="Y581" s="32" t="s">
        <v>53</v>
      </c>
      <c r="Z581" s="34">
        <v>44251</v>
      </c>
      <c r="AA581" s="34">
        <v>44375</v>
      </c>
      <c r="AB581" s="32" t="s">
        <v>67</v>
      </c>
      <c r="AC581" s="32" t="s">
        <v>44</v>
      </c>
      <c r="AD581" s="32" t="s">
        <v>392</v>
      </c>
      <c r="AE581" s="32">
        <v>42</v>
      </c>
      <c r="AF581" s="32" t="s">
        <v>393</v>
      </c>
      <c r="AG581" s="32" t="s">
        <v>45</v>
      </c>
      <c r="AH581" s="38" t="s">
        <v>46</v>
      </c>
      <c r="AI581" s="33">
        <v>1</v>
      </c>
      <c r="AJ581" s="35">
        <v>46.881861136200001</v>
      </c>
      <c r="AK581" s="35">
        <v>50.216937371999997</v>
      </c>
      <c r="AL581" s="35">
        <v>14.347696392</v>
      </c>
      <c r="AM581" s="15" t="s">
        <v>2734</v>
      </c>
      <c r="AN581" s="56" t="s">
        <v>2736</v>
      </c>
      <c r="AP581" s="14">
        <f t="shared" si="9"/>
        <v>1.8054794520547945</v>
      </c>
    </row>
    <row r="582" spans="1:60" s="12" customFormat="1" x14ac:dyDescent="0.25">
      <c r="A582" s="32">
        <v>2021</v>
      </c>
      <c r="B582" s="32">
        <v>1.4</v>
      </c>
      <c r="C582" s="36">
        <v>35.47</v>
      </c>
      <c r="D582" s="36">
        <v>64.47</v>
      </c>
      <c r="E582" s="36">
        <v>18.420000000000002</v>
      </c>
      <c r="F582" s="32">
        <v>10.112073255</v>
      </c>
      <c r="G582" s="32">
        <v>0</v>
      </c>
      <c r="H582" s="32">
        <v>0</v>
      </c>
      <c r="I582" s="32">
        <v>0</v>
      </c>
      <c r="J582" s="37">
        <v>99.94</v>
      </c>
      <c r="K582" s="32">
        <v>7127491</v>
      </c>
      <c r="L582" s="32" t="s">
        <v>1794</v>
      </c>
      <c r="M582" s="32" t="s">
        <v>1795</v>
      </c>
      <c r="N582" s="32">
        <v>19228801</v>
      </c>
      <c r="O582" s="32" t="s">
        <v>107</v>
      </c>
      <c r="P582" s="32" t="s">
        <v>39</v>
      </c>
      <c r="Q582" s="32" t="s">
        <v>40</v>
      </c>
      <c r="R582" s="32" t="s">
        <v>105</v>
      </c>
      <c r="S582" s="54" t="s">
        <v>750</v>
      </c>
      <c r="T582" s="32">
        <v>14417</v>
      </c>
      <c r="U582" s="34">
        <v>44967</v>
      </c>
      <c r="V582" s="34">
        <v>44967</v>
      </c>
      <c r="W582" s="32" t="s">
        <v>186</v>
      </c>
      <c r="X582" s="32" t="s">
        <v>67</v>
      </c>
      <c r="Y582" s="32" t="s">
        <v>53</v>
      </c>
      <c r="Z582" s="34">
        <v>44229</v>
      </c>
      <c r="AA582" s="34">
        <v>44309</v>
      </c>
      <c r="AB582" s="32" t="s">
        <v>67</v>
      </c>
      <c r="AC582" s="32" t="s">
        <v>44</v>
      </c>
      <c r="AD582" s="32" t="s">
        <v>1796</v>
      </c>
      <c r="AE582" s="32">
        <v>49</v>
      </c>
      <c r="AF582" s="32" t="s">
        <v>1797</v>
      </c>
      <c r="AG582" s="32" t="s">
        <v>45</v>
      </c>
      <c r="AH582" s="38" t="s">
        <v>46</v>
      </c>
      <c r="AI582" s="33">
        <v>1</v>
      </c>
      <c r="AJ582" s="35">
        <v>152.06268649500001</v>
      </c>
      <c r="AK582" s="35">
        <v>50.216937371999997</v>
      </c>
      <c r="AL582" s="35">
        <v>14.347696392</v>
      </c>
      <c r="AM582" s="15"/>
      <c r="AN582" s="19"/>
      <c r="AO582"/>
      <c r="AP582" s="14">
        <f t="shared" si="9"/>
        <v>1.8027397260273972</v>
      </c>
      <c r="AQ582"/>
      <c r="AR582"/>
      <c r="AS582"/>
      <c r="AT582"/>
      <c r="AU582"/>
      <c r="AV582"/>
      <c r="AW582"/>
      <c r="AX582"/>
      <c r="AY582"/>
      <c r="AZ582"/>
      <c r="BA582"/>
      <c r="BB582"/>
      <c r="BC582"/>
      <c r="BD582"/>
      <c r="BE582"/>
      <c r="BF582"/>
      <c r="BG582"/>
      <c r="BH582"/>
    </row>
    <row r="583" spans="1:60" x14ac:dyDescent="0.25">
      <c r="A583" s="32">
        <v>2021</v>
      </c>
      <c r="B583" s="32">
        <v>0.4</v>
      </c>
      <c r="C583" s="36">
        <v>35.47</v>
      </c>
      <c r="D583" s="36">
        <v>64.47</v>
      </c>
      <c r="E583" s="36">
        <v>18.420000000000002</v>
      </c>
      <c r="F583" s="32">
        <v>12.790818698400001</v>
      </c>
      <c r="G583" s="32">
        <v>0</v>
      </c>
      <c r="H583" s="32">
        <v>0</v>
      </c>
      <c r="I583" s="32">
        <v>0</v>
      </c>
      <c r="J583" s="37">
        <v>99.94</v>
      </c>
      <c r="K583" s="32">
        <v>7178162</v>
      </c>
      <c r="L583" s="32" t="s">
        <v>310</v>
      </c>
      <c r="M583" s="32" t="s">
        <v>311</v>
      </c>
      <c r="N583" s="32" t="s">
        <v>312</v>
      </c>
      <c r="O583" s="32" t="s">
        <v>107</v>
      </c>
      <c r="P583" s="32" t="s">
        <v>39</v>
      </c>
      <c r="Q583" s="32" t="s">
        <v>40</v>
      </c>
      <c r="R583" s="32" t="s">
        <v>105</v>
      </c>
      <c r="S583" s="54" t="s">
        <v>193</v>
      </c>
      <c r="T583" s="32">
        <v>35840</v>
      </c>
      <c r="U583" s="34">
        <v>44973</v>
      </c>
      <c r="V583" s="34">
        <v>44970</v>
      </c>
      <c r="W583" s="32" t="s">
        <v>66</v>
      </c>
      <c r="X583" s="32" t="s">
        <v>67</v>
      </c>
      <c r="Y583" s="32" t="s">
        <v>53</v>
      </c>
      <c r="Z583" s="34">
        <v>44274</v>
      </c>
      <c r="AA583" s="34">
        <v>44316</v>
      </c>
      <c r="AB583" s="32" t="s">
        <v>67</v>
      </c>
      <c r="AC583" s="32" t="s">
        <v>44</v>
      </c>
      <c r="AD583" s="32" t="s">
        <v>313</v>
      </c>
      <c r="AE583" s="32">
        <v>42</v>
      </c>
      <c r="AF583" s="32" t="s">
        <v>314</v>
      </c>
      <c r="AG583" s="32" t="s">
        <v>45</v>
      </c>
      <c r="AH583" s="38" t="s">
        <v>46</v>
      </c>
      <c r="AI583" s="33">
        <v>1</v>
      </c>
      <c r="AJ583" s="35">
        <v>48.171627460800003</v>
      </c>
      <c r="AK583" s="35">
        <v>50.216937371999997</v>
      </c>
      <c r="AL583" s="35">
        <v>14.347696392</v>
      </c>
      <c r="AM583" s="15" t="s">
        <v>2734</v>
      </c>
      <c r="AN583" s="56" t="s">
        <v>2736</v>
      </c>
      <c r="AP583" s="14">
        <f t="shared" si="9"/>
        <v>1.7917808219178082</v>
      </c>
    </row>
    <row r="584" spans="1:60" x14ac:dyDescent="0.25">
      <c r="A584" s="32">
        <v>2021</v>
      </c>
      <c r="B584" s="32">
        <v>0.9</v>
      </c>
      <c r="C584" s="36">
        <v>35.47</v>
      </c>
      <c r="D584" s="36">
        <v>64.47</v>
      </c>
      <c r="E584" s="36">
        <v>18.420000000000002</v>
      </c>
      <c r="F584" s="32">
        <v>8.3262429594</v>
      </c>
      <c r="G584" s="32">
        <v>0</v>
      </c>
      <c r="H584" s="32">
        <v>0</v>
      </c>
      <c r="I584" s="32">
        <v>0</v>
      </c>
      <c r="J584" s="37">
        <v>99.94</v>
      </c>
      <c r="K584" s="32">
        <v>7407717</v>
      </c>
      <c r="L584" s="32" t="s">
        <v>1745</v>
      </c>
      <c r="M584" s="32" t="s">
        <v>271</v>
      </c>
      <c r="N584" s="32" t="s">
        <v>1746</v>
      </c>
      <c r="O584" s="32" t="s">
        <v>774</v>
      </c>
      <c r="P584" s="32" t="s">
        <v>42</v>
      </c>
      <c r="Q584" s="32" t="s">
        <v>40</v>
      </c>
      <c r="R584" s="32" t="s">
        <v>42</v>
      </c>
      <c r="S584" s="54" t="s">
        <v>750</v>
      </c>
      <c r="T584" s="32">
        <v>8718</v>
      </c>
      <c r="U584" s="34">
        <v>44993</v>
      </c>
      <c r="V584" s="34">
        <v>44991</v>
      </c>
      <c r="W584" s="32" t="s">
        <v>87</v>
      </c>
      <c r="X584" s="32" t="s">
        <v>67</v>
      </c>
      <c r="Y584" s="32" t="s">
        <v>53</v>
      </c>
      <c r="Z584" s="34">
        <v>44232</v>
      </c>
      <c r="AA584" s="34">
        <v>44337</v>
      </c>
      <c r="AB584" s="32" t="s">
        <v>67</v>
      </c>
      <c r="AC584" s="32" t="s">
        <v>44</v>
      </c>
      <c r="AD584" s="32" t="s">
        <v>1747</v>
      </c>
      <c r="AE584" s="32">
        <v>42</v>
      </c>
      <c r="AF584" s="32" t="s">
        <v>1748</v>
      </c>
      <c r="AG584" s="32" t="s">
        <v>45</v>
      </c>
      <c r="AH584" s="38" t="s">
        <v>46</v>
      </c>
      <c r="AI584" s="33">
        <v>1</v>
      </c>
      <c r="AJ584" s="35">
        <v>116.25449954219999</v>
      </c>
      <c r="AK584" s="35">
        <v>50.216937371999997</v>
      </c>
      <c r="AL584" s="35">
        <v>14.347696392</v>
      </c>
      <c r="AN584" s="19"/>
      <c r="AO584" s="12"/>
      <c r="AP584" s="14">
        <f t="shared" si="9"/>
        <v>1.7917808219178082</v>
      </c>
      <c r="AQ584" s="12"/>
      <c r="AR584" s="12"/>
      <c r="AS584" s="12"/>
      <c r="AT584" s="12"/>
      <c r="AU584" s="12"/>
      <c r="AV584" s="12"/>
      <c r="AW584" s="12"/>
      <c r="AX584" s="12"/>
      <c r="AY584" s="12"/>
      <c r="AZ584" s="12"/>
      <c r="BA584" s="12"/>
      <c r="BB584" s="12"/>
      <c r="BC584" s="12"/>
      <c r="BD584" s="12"/>
      <c r="BE584" s="12"/>
      <c r="BF584" s="12"/>
      <c r="BG584" s="12"/>
      <c r="BH584" s="12"/>
    </row>
    <row r="585" spans="1:60" x14ac:dyDescent="0.25">
      <c r="A585" s="32">
        <v>2021</v>
      </c>
      <c r="B585" s="32">
        <v>0.5</v>
      </c>
      <c r="C585" s="36">
        <v>35.47</v>
      </c>
      <c r="D585" s="36">
        <v>64.47</v>
      </c>
      <c r="E585" s="36">
        <v>18.420000000000002</v>
      </c>
      <c r="F585" s="32">
        <v>16.957756054800001</v>
      </c>
      <c r="G585" s="32">
        <v>0</v>
      </c>
      <c r="H585" s="32">
        <v>0</v>
      </c>
      <c r="I585" s="32">
        <v>0</v>
      </c>
      <c r="J585" s="37">
        <v>99.94</v>
      </c>
      <c r="K585" s="32">
        <v>7112107</v>
      </c>
      <c r="L585" s="32" t="s">
        <v>430</v>
      </c>
      <c r="M585" s="32" t="s">
        <v>431</v>
      </c>
      <c r="N585" s="32">
        <v>54021003</v>
      </c>
      <c r="O585" s="32" t="s">
        <v>258</v>
      </c>
      <c r="P585" s="32" t="s">
        <v>49</v>
      </c>
      <c r="Q585" s="32" t="s">
        <v>40</v>
      </c>
      <c r="R585" s="32" t="s">
        <v>105</v>
      </c>
      <c r="S585" s="54" t="s">
        <v>95</v>
      </c>
      <c r="T585" s="32">
        <v>7672</v>
      </c>
      <c r="U585" s="34">
        <v>44966</v>
      </c>
      <c r="V585" s="34">
        <v>44953</v>
      </c>
      <c r="W585" s="32" t="s">
        <v>112</v>
      </c>
      <c r="X585" s="32" t="s">
        <v>67</v>
      </c>
      <c r="Y585" s="32" t="s">
        <v>53</v>
      </c>
      <c r="Z585" s="34">
        <v>44272</v>
      </c>
      <c r="AA585" s="34">
        <v>44309</v>
      </c>
      <c r="AB585" s="32" t="s">
        <v>67</v>
      </c>
      <c r="AC585" s="32" t="s">
        <v>44</v>
      </c>
      <c r="AD585" s="32" t="s">
        <v>432</v>
      </c>
      <c r="AE585" s="32">
        <v>42</v>
      </c>
      <c r="AF585" s="32" t="s">
        <v>433</v>
      </c>
      <c r="AG585" s="32" t="s">
        <v>45</v>
      </c>
      <c r="AH585" s="38" t="s">
        <v>46</v>
      </c>
      <c r="AI585" s="33">
        <v>1</v>
      </c>
      <c r="AJ585" s="35">
        <v>63.045914837399998</v>
      </c>
      <c r="AK585" s="35">
        <v>50.216937371999997</v>
      </c>
      <c r="AL585" s="35">
        <v>14.347696392</v>
      </c>
      <c r="AM585" s="15" t="s">
        <v>2734</v>
      </c>
      <c r="AN585" s="56" t="s">
        <v>2736</v>
      </c>
      <c r="AO585" s="12"/>
      <c r="AP585" s="14">
        <f t="shared" si="9"/>
        <v>1.7643835616438357</v>
      </c>
      <c r="AQ585" s="12"/>
      <c r="AR585" s="12"/>
      <c r="AS585" s="12"/>
      <c r="AT585" s="12"/>
      <c r="AU585" s="12"/>
      <c r="AV585" s="12"/>
      <c r="AW585" s="12"/>
      <c r="AX585" s="12"/>
      <c r="AY585" s="12"/>
      <c r="AZ585" s="12"/>
      <c r="BA585" s="12"/>
      <c r="BB585" s="12"/>
      <c r="BC585" s="12"/>
      <c r="BD585" s="12"/>
      <c r="BE585" s="12"/>
      <c r="BF585" s="12"/>
      <c r="BG585" s="12"/>
      <c r="BH585" s="12"/>
    </row>
    <row r="586" spans="1:60" x14ac:dyDescent="0.25">
      <c r="A586" s="32">
        <v>2021</v>
      </c>
      <c r="B586" s="32">
        <v>0.6</v>
      </c>
      <c r="C586" s="36">
        <v>35.47</v>
      </c>
      <c r="D586" s="36">
        <v>64.47</v>
      </c>
      <c r="E586" s="36">
        <v>18.420000000000002</v>
      </c>
      <c r="F586" s="32">
        <v>5.3498591333999999</v>
      </c>
      <c r="G586" s="32">
        <v>0</v>
      </c>
      <c r="H586" s="32">
        <v>0</v>
      </c>
      <c r="I586" s="32">
        <v>0</v>
      </c>
      <c r="J586" s="37">
        <v>99.94</v>
      </c>
      <c r="K586" s="32">
        <v>7940438</v>
      </c>
      <c r="L586" s="32" t="s">
        <v>382</v>
      </c>
      <c r="M586" s="32" t="s">
        <v>383</v>
      </c>
      <c r="N586" s="32">
        <v>53364702</v>
      </c>
      <c r="O586" s="32" t="s">
        <v>1669</v>
      </c>
      <c r="P586" s="32" t="s">
        <v>42</v>
      </c>
      <c r="Q586" s="32">
        <v>1552</v>
      </c>
      <c r="R586" s="32" t="s">
        <v>42</v>
      </c>
      <c r="S586" s="54" t="s">
        <v>193</v>
      </c>
      <c r="T586" s="32">
        <v>27140</v>
      </c>
      <c r="U586" s="34">
        <v>45042</v>
      </c>
      <c r="V586" s="34">
        <v>45042</v>
      </c>
      <c r="W586" s="32" t="s">
        <v>186</v>
      </c>
      <c r="X586" s="32" t="s">
        <v>67</v>
      </c>
      <c r="Y586" s="32" t="s">
        <v>53</v>
      </c>
      <c r="Z586" s="34">
        <v>44357</v>
      </c>
      <c r="AA586" s="34">
        <v>44399</v>
      </c>
      <c r="AB586" s="32" t="s">
        <v>67</v>
      </c>
      <c r="AC586" s="32" t="s">
        <v>44</v>
      </c>
      <c r="AD586" s="32" t="s">
        <v>384</v>
      </c>
      <c r="AE586" s="32">
        <v>42</v>
      </c>
      <c r="AF586" s="32" t="s">
        <v>385</v>
      </c>
      <c r="AG586" s="32" t="s">
        <v>45</v>
      </c>
      <c r="AH586" s="38" t="s">
        <v>46</v>
      </c>
      <c r="AI586" s="33">
        <v>1</v>
      </c>
      <c r="AJ586" s="35">
        <v>56.726823022200001</v>
      </c>
      <c r="AK586" s="35">
        <v>50.216937371999997</v>
      </c>
      <c r="AL586" s="35">
        <v>14.347696392</v>
      </c>
      <c r="AM586" s="15" t="s">
        <v>2734</v>
      </c>
      <c r="AN586" s="56" t="s">
        <v>2736</v>
      </c>
      <c r="AP586" s="14">
        <f t="shared" si="9"/>
        <v>1.7616438356164383</v>
      </c>
    </row>
    <row r="587" spans="1:60" x14ac:dyDescent="0.25">
      <c r="A587" s="32">
        <v>2021</v>
      </c>
      <c r="B587" s="32">
        <v>1</v>
      </c>
      <c r="C587" s="36">
        <v>35.47</v>
      </c>
      <c r="D587" s="36">
        <v>64.47</v>
      </c>
      <c r="E587" s="36">
        <v>18.420000000000002</v>
      </c>
      <c r="F587" s="32">
        <v>8.2575571788000008</v>
      </c>
      <c r="G587" s="32">
        <v>0</v>
      </c>
      <c r="H587" s="32">
        <v>0</v>
      </c>
      <c r="I587" s="32">
        <v>0</v>
      </c>
      <c r="J587" s="37">
        <v>99.94</v>
      </c>
      <c r="K587" s="32">
        <v>7728155</v>
      </c>
      <c r="L587" s="32" t="s">
        <v>415</v>
      </c>
      <c r="M587" s="32" t="s">
        <v>416</v>
      </c>
      <c r="N587" s="32">
        <v>23809404</v>
      </c>
      <c r="O587" s="32" t="s">
        <v>107</v>
      </c>
      <c r="P587" s="32" t="s">
        <v>39</v>
      </c>
      <c r="Q587" s="32" t="s">
        <v>40</v>
      </c>
      <c r="R587" s="32" t="s">
        <v>105</v>
      </c>
      <c r="S587" s="54" t="s">
        <v>196</v>
      </c>
      <c r="T587" s="32">
        <v>36810</v>
      </c>
      <c r="U587" s="34">
        <v>45021</v>
      </c>
      <c r="V587" s="34">
        <v>45019</v>
      </c>
      <c r="W587" s="32" t="s">
        <v>87</v>
      </c>
      <c r="X587" s="32" t="s">
        <v>67</v>
      </c>
      <c r="Y587" s="32" t="s">
        <v>53</v>
      </c>
      <c r="Z587" s="34">
        <v>44390</v>
      </c>
      <c r="AA587" s="34">
        <v>44424</v>
      </c>
      <c r="AB587" s="32" t="s">
        <v>67</v>
      </c>
      <c r="AC587" s="32" t="s">
        <v>44</v>
      </c>
      <c r="AD587" s="32" t="s">
        <v>417</v>
      </c>
      <c r="AE587" s="32">
        <v>42</v>
      </c>
      <c r="AF587" s="32" t="s">
        <v>418</v>
      </c>
      <c r="AG587" s="32" t="s">
        <v>45</v>
      </c>
      <c r="AH587" s="38" t="s">
        <v>46</v>
      </c>
      <c r="AI587" s="33">
        <v>1</v>
      </c>
      <c r="AJ587" s="35">
        <v>114.8884156836</v>
      </c>
      <c r="AK587" s="35">
        <v>50.216937371999997</v>
      </c>
      <c r="AL587" s="35">
        <v>14.347696392</v>
      </c>
      <c r="AM587" s="15" t="s">
        <v>2734</v>
      </c>
      <c r="AN587" s="56" t="s">
        <v>2736</v>
      </c>
      <c r="AP587" s="14">
        <f t="shared" si="9"/>
        <v>1.6301369863013699</v>
      </c>
    </row>
    <row r="588" spans="1:60" s="12" customFormat="1" x14ac:dyDescent="0.25">
      <c r="A588" s="32">
        <v>2022</v>
      </c>
      <c r="B588" s="32">
        <v>0.5</v>
      </c>
      <c r="C588" s="36">
        <v>35.47</v>
      </c>
      <c r="D588" s="36">
        <v>64.47</v>
      </c>
      <c r="E588" s="36">
        <v>18.420000000000002</v>
      </c>
      <c r="F588" s="32">
        <v>5.6398657626000004</v>
      </c>
      <c r="G588" s="32">
        <v>0</v>
      </c>
      <c r="H588" s="32">
        <v>0</v>
      </c>
      <c r="I588" s="32">
        <v>0</v>
      </c>
      <c r="J588" s="37">
        <v>99.94</v>
      </c>
      <c r="K588" s="32">
        <v>3103447</v>
      </c>
      <c r="L588" s="32" t="s">
        <v>2384</v>
      </c>
      <c r="M588" s="32" t="s">
        <v>2385</v>
      </c>
      <c r="N588" s="32">
        <v>41934501</v>
      </c>
      <c r="O588" s="32" t="s">
        <v>258</v>
      </c>
      <c r="P588" s="32" t="s">
        <v>49</v>
      </c>
      <c r="Q588" s="32" t="s">
        <v>40</v>
      </c>
      <c r="R588" s="32" t="s">
        <v>105</v>
      </c>
      <c r="S588" s="54" t="s">
        <v>756</v>
      </c>
      <c r="T588" s="32">
        <v>25540</v>
      </c>
      <c r="U588" s="34">
        <v>45034</v>
      </c>
      <c r="V588" s="34">
        <v>45033</v>
      </c>
      <c r="W588" s="32" t="s">
        <v>87</v>
      </c>
      <c r="X588" s="32" t="s">
        <v>67</v>
      </c>
      <c r="Y588" s="32" t="s">
        <v>53</v>
      </c>
      <c r="Z588" s="34">
        <v>44447</v>
      </c>
      <c r="AA588" s="34">
        <v>44489</v>
      </c>
      <c r="AB588" s="32" t="s">
        <v>67</v>
      </c>
      <c r="AC588" s="32" t="s">
        <v>44</v>
      </c>
      <c r="AD588" s="32" t="s">
        <v>2386</v>
      </c>
      <c r="AE588" s="32">
        <v>42</v>
      </c>
      <c r="AF588" s="32" t="s">
        <v>2387</v>
      </c>
      <c r="AG588" s="32" t="s">
        <v>45</v>
      </c>
      <c r="AH588" s="38" t="s">
        <v>46</v>
      </c>
      <c r="AI588" s="33">
        <v>1</v>
      </c>
      <c r="AJ588" s="35">
        <v>62.588009633399999</v>
      </c>
      <c r="AK588" s="35">
        <v>50.216937371999997</v>
      </c>
      <c r="AL588" s="35">
        <v>14.347696392</v>
      </c>
      <c r="AM588" s="15"/>
      <c r="AN588" s="19"/>
      <c r="AP588" s="14">
        <f t="shared" si="9"/>
        <v>1.4904109589041097</v>
      </c>
    </row>
    <row r="589" spans="1:60" s="12" customFormat="1" x14ac:dyDescent="0.25">
      <c r="A589" s="32">
        <v>2021</v>
      </c>
      <c r="B589" s="32">
        <v>1</v>
      </c>
      <c r="C589" s="36">
        <v>35.47</v>
      </c>
      <c r="D589" s="36">
        <v>64.47</v>
      </c>
      <c r="E589" s="36">
        <v>18.420000000000002</v>
      </c>
      <c r="F589" s="32">
        <v>17.537769313199998</v>
      </c>
      <c r="G589" s="32">
        <v>0</v>
      </c>
      <c r="H589" s="32">
        <v>0</v>
      </c>
      <c r="I589" s="32">
        <v>0</v>
      </c>
      <c r="J589" s="37">
        <v>99.94</v>
      </c>
      <c r="K589" s="32">
        <v>7065974</v>
      </c>
      <c r="L589" s="32" t="s">
        <v>261</v>
      </c>
      <c r="M589" s="32" t="s">
        <v>262</v>
      </c>
      <c r="N589" s="32">
        <v>51177404</v>
      </c>
      <c r="O589" s="32" t="s">
        <v>107</v>
      </c>
      <c r="P589" s="32" t="s">
        <v>39</v>
      </c>
      <c r="Q589" s="32" t="s">
        <v>40</v>
      </c>
      <c r="R589" s="32" t="s">
        <v>105</v>
      </c>
      <c r="S589" s="54" t="s">
        <v>196</v>
      </c>
      <c r="T589" s="32">
        <v>33810</v>
      </c>
      <c r="U589" s="34">
        <v>44963</v>
      </c>
      <c r="V589" s="34">
        <v>44961</v>
      </c>
      <c r="W589" s="32" t="s">
        <v>66</v>
      </c>
      <c r="X589" s="32" t="s">
        <v>67</v>
      </c>
      <c r="Y589" s="32" t="s">
        <v>53</v>
      </c>
      <c r="Z589" s="34">
        <v>44399</v>
      </c>
      <c r="AA589" s="34">
        <v>44433</v>
      </c>
      <c r="AB589" s="32" t="s">
        <v>67</v>
      </c>
      <c r="AC589" s="32" t="s">
        <v>44</v>
      </c>
      <c r="AD589" s="32" t="s">
        <v>159</v>
      </c>
      <c r="AE589" s="32">
        <v>42</v>
      </c>
      <c r="AF589" s="32" t="s">
        <v>263</v>
      </c>
      <c r="AG589" s="32" t="s">
        <v>45</v>
      </c>
      <c r="AH589" s="38" t="s">
        <v>46</v>
      </c>
      <c r="AI589" s="33">
        <v>1</v>
      </c>
      <c r="AJ589" s="35">
        <v>84.712462740000007</v>
      </c>
      <c r="AK589" s="35">
        <v>50.216937371999997</v>
      </c>
      <c r="AL589" s="35">
        <v>14.347696392</v>
      </c>
      <c r="AM589" s="15" t="s">
        <v>2734</v>
      </c>
      <c r="AN589" s="56" t="s">
        <v>2736</v>
      </c>
      <c r="AO589"/>
      <c r="AP589" s="14">
        <f t="shared" si="9"/>
        <v>1.4465753424657535</v>
      </c>
      <c r="AQ589"/>
      <c r="AR589"/>
      <c r="AS589"/>
      <c r="AT589"/>
      <c r="AU589"/>
      <c r="AV589"/>
      <c r="AW589"/>
      <c r="AX589"/>
      <c r="AY589"/>
      <c r="AZ589"/>
      <c r="BA589"/>
      <c r="BB589"/>
      <c r="BC589"/>
      <c r="BD589"/>
      <c r="BE589"/>
      <c r="BF589"/>
      <c r="BG589"/>
      <c r="BH589"/>
    </row>
    <row r="590" spans="1:60" s="12" customFormat="1" x14ac:dyDescent="0.25">
      <c r="A590" s="32">
        <v>2022</v>
      </c>
      <c r="B590" s="32">
        <v>1</v>
      </c>
      <c r="C590" s="36">
        <v>35.47</v>
      </c>
      <c r="D590" s="36">
        <v>64.47</v>
      </c>
      <c r="E590" s="36">
        <v>18.420000000000002</v>
      </c>
      <c r="F590" s="32">
        <v>18.804640377599998</v>
      </c>
      <c r="G590" s="32">
        <v>0</v>
      </c>
      <c r="H590" s="32">
        <v>0</v>
      </c>
      <c r="I590" s="32">
        <v>0</v>
      </c>
      <c r="J590" s="37">
        <v>99.94</v>
      </c>
      <c r="K590" s="32">
        <v>3171254</v>
      </c>
      <c r="L590" s="32" t="s">
        <v>2269</v>
      </c>
      <c r="M590" s="32" t="s">
        <v>2270</v>
      </c>
      <c r="N590" s="32">
        <v>34216904</v>
      </c>
      <c r="O590" s="32" t="s">
        <v>258</v>
      </c>
      <c r="P590" s="32" t="s">
        <v>49</v>
      </c>
      <c r="Q590" s="32" t="s">
        <v>40</v>
      </c>
      <c r="R590" s="32" t="s">
        <v>105</v>
      </c>
      <c r="S590" s="54" t="s">
        <v>756</v>
      </c>
      <c r="T590" s="32">
        <v>30595</v>
      </c>
      <c r="U590" s="34">
        <v>45041</v>
      </c>
      <c r="V590" s="34">
        <v>45026</v>
      </c>
      <c r="W590" s="32" t="s">
        <v>66</v>
      </c>
      <c r="X590" s="32" t="s">
        <v>67</v>
      </c>
      <c r="Y590" s="32" t="s">
        <v>53</v>
      </c>
      <c r="Z590" s="34">
        <v>44464</v>
      </c>
      <c r="AA590" s="34">
        <v>44508</v>
      </c>
      <c r="AB590" s="32" t="s">
        <v>67</v>
      </c>
      <c r="AC590" s="32" t="s">
        <v>44</v>
      </c>
      <c r="AD590" s="32" t="s">
        <v>2271</v>
      </c>
      <c r="AE590" s="32">
        <v>42</v>
      </c>
      <c r="AF590" s="32" t="s">
        <v>2272</v>
      </c>
      <c r="AG590" s="32" t="s">
        <v>45</v>
      </c>
      <c r="AH590" s="38" t="s">
        <v>46</v>
      </c>
      <c r="AI590" s="33">
        <v>1</v>
      </c>
      <c r="AJ590" s="35">
        <v>94.450580078399994</v>
      </c>
      <c r="AK590" s="35">
        <v>50.216937371999997</v>
      </c>
      <c r="AL590" s="35">
        <v>14.347696392</v>
      </c>
      <c r="AM590" s="15"/>
      <c r="AN590" s="19"/>
      <c r="AO590"/>
      <c r="AP590" s="14">
        <f t="shared" si="9"/>
        <v>1.4191780821917808</v>
      </c>
      <c r="AQ590"/>
      <c r="AR590"/>
      <c r="AS590"/>
      <c r="AT590"/>
      <c r="AU590"/>
      <c r="AV590"/>
      <c r="AW590"/>
      <c r="AX590"/>
      <c r="AY590"/>
      <c r="AZ590"/>
      <c r="BA590"/>
      <c r="BB590"/>
      <c r="BC590"/>
      <c r="BD590"/>
      <c r="BE590"/>
      <c r="BF590"/>
      <c r="BG590"/>
      <c r="BH590"/>
    </row>
    <row r="591" spans="1:60" x14ac:dyDescent="0.25">
      <c r="A591" s="32">
        <v>2021</v>
      </c>
      <c r="B591" s="32">
        <v>0.4</v>
      </c>
      <c r="C591" s="36">
        <v>35.47</v>
      </c>
      <c r="D591" s="36">
        <v>64.47</v>
      </c>
      <c r="E591" s="36">
        <v>18.420000000000002</v>
      </c>
      <c r="F591" s="32">
        <v>11.7071097156</v>
      </c>
      <c r="G591" s="32">
        <v>0</v>
      </c>
      <c r="H591" s="32">
        <v>0</v>
      </c>
      <c r="I591" s="32">
        <v>0</v>
      </c>
      <c r="J591" s="37">
        <v>99.94</v>
      </c>
      <c r="K591" s="32">
        <v>7080341</v>
      </c>
      <c r="L591" s="32" t="s">
        <v>264</v>
      </c>
      <c r="M591" s="32" t="s">
        <v>166</v>
      </c>
      <c r="N591" s="32">
        <v>48469702</v>
      </c>
      <c r="O591" s="32" t="s">
        <v>107</v>
      </c>
      <c r="P591" s="32" t="s">
        <v>39</v>
      </c>
      <c r="Q591" s="32" t="s">
        <v>40</v>
      </c>
      <c r="R591" s="32" t="s">
        <v>105</v>
      </c>
      <c r="S591" s="54" t="s">
        <v>196</v>
      </c>
      <c r="T591" s="32">
        <v>13219</v>
      </c>
      <c r="U591" s="34">
        <v>44964</v>
      </c>
      <c r="V591" s="34">
        <v>44960</v>
      </c>
      <c r="W591" s="32" t="s">
        <v>66</v>
      </c>
      <c r="X591" s="32" t="s">
        <v>67</v>
      </c>
      <c r="Y591" s="32" t="s">
        <v>53</v>
      </c>
      <c r="Z591" s="34">
        <v>44454</v>
      </c>
      <c r="AA591" s="34">
        <v>44476</v>
      </c>
      <c r="AB591" s="32" t="s">
        <v>67</v>
      </c>
      <c r="AC591" s="32" t="s">
        <v>44</v>
      </c>
      <c r="AD591" s="32" t="s">
        <v>265</v>
      </c>
      <c r="AE591" s="32">
        <v>42</v>
      </c>
      <c r="AF591" s="32" t="s">
        <v>266</v>
      </c>
      <c r="AG591" s="32" t="s">
        <v>45</v>
      </c>
      <c r="AH591" s="38" t="s">
        <v>46</v>
      </c>
      <c r="AI591" s="33">
        <v>1</v>
      </c>
      <c r="AJ591" s="35">
        <v>39.860648008200002</v>
      </c>
      <c r="AK591" s="35">
        <v>50.216937371999997</v>
      </c>
      <c r="AL591" s="35">
        <v>14.347696392</v>
      </c>
      <c r="AM591" s="15" t="s">
        <v>2734</v>
      </c>
      <c r="AN591" s="56" t="s">
        <v>2736</v>
      </c>
      <c r="AP591" s="14">
        <f t="shared" si="9"/>
        <v>1.3260273972602741</v>
      </c>
    </row>
    <row r="592" spans="1:60" s="12" customFormat="1" x14ac:dyDescent="0.25">
      <c r="A592" s="32">
        <v>2021</v>
      </c>
      <c r="B592" s="32">
        <v>0.6</v>
      </c>
      <c r="C592" s="36">
        <v>35.47</v>
      </c>
      <c r="D592" s="36">
        <v>64.47</v>
      </c>
      <c r="E592" s="36">
        <v>18.420000000000002</v>
      </c>
      <c r="F592" s="32">
        <v>5.3803861470000003</v>
      </c>
      <c r="G592" s="32">
        <v>0</v>
      </c>
      <c r="H592" s="32">
        <v>0</v>
      </c>
      <c r="I592" s="32">
        <v>0</v>
      </c>
      <c r="J592" s="37">
        <v>99.94</v>
      </c>
      <c r="K592" s="32">
        <v>7379457</v>
      </c>
      <c r="L592" s="32" t="s">
        <v>1889</v>
      </c>
      <c r="M592" s="32" t="s">
        <v>1890</v>
      </c>
      <c r="N592" s="32">
        <v>21900901</v>
      </c>
      <c r="O592" s="32" t="s">
        <v>107</v>
      </c>
      <c r="P592" s="32" t="s">
        <v>39</v>
      </c>
      <c r="Q592" s="32" t="s">
        <v>40</v>
      </c>
      <c r="R592" s="32" t="s">
        <v>105</v>
      </c>
      <c r="S592" s="54" t="s">
        <v>750</v>
      </c>
      <c r="T592" s="32">
        <v>3631</v>
      </c>
      <c r="U592" s="34">
        <v>44991</v>
      </c>
      <c r="V592" s="34">
        <v>44987</v>
      </c>
      <c r="W592" s="32" t="s">
        <v>186</v>
      </c>
      <c r="X592" s="32" t="s">
        <v>67</v>
      </c>
      <c r="Y592" s="32" t="s">
        <v>53</v>
      </c>
      <c r="Z592" s="34">
        <v>44252</v>
      </c>
      <c r="AA592" s="34">
        <v>44565</v>
      </c>
      <c r="AB592" s="32" t="s">
        <v>67</v>
      </c>
      <c r="AC592" s="32" t="s">
        <v>44</v>
      </c>
      <c r="AD592" s="32" t="s">
        <v>1891</v>
      </c>
      <c r="AE592" s="32">
        <v>42</v>
      </c>
      <c r="AF592" s="32" t="s">
        <v>1892</v>
      </c>
      <c r="AG592" s="32" t="s">
        <v>45</v>
      </c>
      <c r="AH592" s="38" t="s">
        <v>46</v>
      </c>
      <c r="AI592" s="33">
        <v>1</v>
      </c>
      <c r="AJ592" s="35">
        <v>57.459471348599997</v>
      </c>
      <c r="AK592" s="35">
        <v>50.216937371999997</v>
      </c>
      <c r="AL592" s="35">
        <v>14.347696392</v>
      </c>
      <c r="AM592" s="15"/>
      <c r="AN592" s="19"/>
      <c r="AO592"/>
      <c r="AP592" s="14">
        <f t="shared" si="9"/>
        <v>1.1561643835616437</v>
      </c>
      <c r="AQ592"/>
      <c r="AR592"/>
      <c r="AS592"/>
      <c r="AT592"/>
      <c r="AU592"/>
      <c r="AV592"/>
      <c r="AW592"/>
      <c r="AX592"/>
      <c r="AY592"/>
      <c r="AZ592"/>
      <c r="BA592"/>
      <c r="BB592"/>
      <c r="BC592"/>
      <c r="BD592"/>
      <c r="BE592"/>
      <c r="BF592"/>
      <c r="BG592"/>
      <c r="BH592"/>
    </row>
    <row r="593" spans="1:60" s="12" customFormat="1" x14ac:dyDescent="0.25">
      <c r="A593" s="32">
        <v>2022</v>
      </c>
      <c r="B593" s="32">
        <v>0.6</v>
      </c>
      <c r="C593" s="36">
        <v>35.47</v>
      </c>
      <c r="D593" s="36">
        <v>64.47</v>
      </c>
      <c r="E593" s="36">
        <v>18.420000000000002</v>
      </c>
      <c r="F593" s="32">
        <v>14.7903380892</v>
      </c>
      <c r="G593" s="32">
        <v>0</v>
      </c>
      <c r="H593" s="32">
        <v>0</v>
      </c>
      <c r="I593" s="32">
        <v>0</v>
      </c>
      <c r="J593" s="37">
        <v>99.94</v>
      </c>
      <c r="K593" s="32">
        <v>2902476</v>
      </c>
      <c r="L593" s="32" t="s">
        <v>696</v>
      </c>
      <c r="M593" s="32" t="s">
        <v>697</v>
      </c>
      <c r="N593" s="32">
        <v>63031702</v>
      </c>
      <c r="O593" s="32" t="s">
        <v>107</v>
      </c>
      <c r="P593" s="32" t="s">
        <v>39</v>
      </c>
      <c r="Q593" s="32" t="s">
        <v>40</v>
      </c>
      <c r="R593" s="32" t="s">
        <v>105</v>
      </c>
      <c r="S593" s="54" t="s">
        <v>196</v>
      </c>
      <c r="T593" s="32">
        <v>18797</v>
      </c>
      <c r="U593" s="34">
        <v>45013</v>
      </c>
      <c r="V593" s="34">
        <v>45001</v>
      </c>
      <c r="W593" s="32" t="s">
        <v>698</v>
      </c>
      <c r="X593" s="32" t="s">
        <v>67</v>
      </c>
      <c r="Y593" s="32" t="s">
        <v>53</v>
      </c>
      <c r="Z593" s="34">
        <v>44574</v>
      </c>
      <c r="AA593" s="34">
        <v>44644</v>
      </c>
      <c r="AB593" s="32" t="s">
        <v>67</v>
      </c>
      <c r="AC593" s="32" t="s">
        <v>44</v>
      </c>
      <c r="AD593" s="32" t="s">
        <v>699</v>
      </c>
      <c r="AE593" s="32">
        <v>42</v>
      </c>
      <c r="AF593" s="32" t="s">
        <v>700</v>
      </c>
      <c r="AG593" s="32" t="s">
        <v>45</v>
      </c>
      <c r="AH593" s="38" t="s">
        <v>46</v>
      </c>
      <c r="AI593" s="33">
        <v>1</v>
      </c>
      <c r="AJ593" s="35">
        <v>48.385316555999999</v>
      </c>
      <c r="AK593" s="35">
        <v>50.216937371999997</v>
      </c>
      <c r="AL593" s="35">
        <v>14.347696392</v>
      </c>
      <c r="AM593" s="15" t="s">
        <v>2734</v>
      </c>
      <c r="AN593" s="56" t="s">
        <v>2736</v>
      </c>
      <c r="AO593"/>
      <c r="AP593" s="14">
        <f t="shared" si="9"/>
        <v>0.9780821917808219</v>
      </c>
      <c r="AQ593"/>
      <c r="AR593"/>
      <c r="AS593"/>
      <c r="AT593"/>
      <c r="AU593"/>
      <c r="AV593"/>
      <c r="AW593"/>
      <c r="AX593"/>
      <c r="AY593"/>
      <c r="AZ593"/>
      <c r="BA593"/>
      <c r="BB593"/>
      <c r="BC593"/>
      <c r="BD593"/>
      <c r="BE593"/>
      <c r="BF593"/>
      <c r="BG593"/>
      <c r="BH593"/>
    </row>
    <row r="594" spans="1:60" x14ac:dyDescent="0.25">
      <c r="A594" s="32">
        <v>2022</v>
      </c>
      <c r="B594" s="32">
        <v>0.4</v>
      </c>
      <c r="C594" s="36">
        <v>35.47</v>
      </c>
      <c r="D594" s="36">
        <v>64.47</v>
      </c>
      <c r="E594" s="36">
        <v>18.420000000000002</v>
      </c>
      <c r="F594" s="32">
        <v>12.424494535199999</v>
      </c>
      <c r="G594" s="32">
        <v>0</v>
      </c>
      <c r="H594" s="32">
        <v>0</v>
      </c>
      <c r="I594" s="32">
        <v>0</v>
      </c>
      <c r="J594" s="37">
        <v>99.94</v>
      </c>
      <c r="K594" s="32">
        <v>2540438</v>
      </c>
      <c r="L594" s="32" t="s">
        <v>692</v>
      </c>
      <c r="M594" s="32" t="s">
        <v>693</v>
      </c>
      <c r="N594" s="32">
        <v>66798601</v>
      </c>
      <c r="O594" s="32" t="s">
        <v>107</v>
      </c>
      <c r="P594" s="32" t="s">
        <v>39</v>
      </c>
      <c r="Q594" s="32" t="s">
        <v>40</v>
      </c>
      <c r="R594" s="32" t="s">
        <v>105</v>
      </c>
      <c r="S594" s="54" t="s">
        <v>196</v>
      </c>
      <c r="T594" s="32">
        <v>11048</v>
      </c>
      <c r="U594" s="34">
        <v>44979</v>
      </c>
      <c r="V594" s="34">
        <v>44979</v>
      </c>
      <c r="W594" s="32" t="s">
        <v>495</v>
      </c>
      <c r="X594" s="32" t="s">
        <v>67</v>
      </c>
      <c r="Y594" s="32" t="s">
        <v>53</v>
      </c>
      <c r="Z594" s="34">
        <v>44600</v>
      </c>
      <c r="AA594" s="34">
        <v>44651</v>
      </c>
      <c r="AB594" s="32" t="s">
        <v>67</v>
      </c>
      <c r="AC594" s="32" t="s">
        <v>44</v>
      </c>
      <c r="AD594" s="32" t="s">
        <v>694</v>
      </c>
      <c r="AE594" s="32">
        <v>42</v>
      </c>
      <c r="AF594" s="32" t="s">
        <v>695</v>
      </c>
      <c r="AG594" s="32" t="s">
        <v>45</v>
      </c>
      <c r="AH594" s="38">
        <v>1</v>
      </c>
      <c r="AI594" s="33">
        <v>1</v>
      </c>
      <c r="AJ594" s="35">
        <v>32.602850524799997</v>
      </c>
      <c r="AK594" s="35">
        <v>50.216937371999997</v>
      </c>
      <c r="AL594" s="35">
        <v>14.347696392</v>
      </c>
      <c r="AM594" s="15" t="s">
        <v>2734</v>
      </c>
      <c r="AN594" s="56" t="s">
        <v>2736</v>
      </c>
      <c r="AP594" s="14">
        <f t="shared" si="9"/>
        <v>0.89863013698630134</v>
      </c>
    </row>
    <row r="595" spans="1:60" x14ac:dyDescent="0.25">
      <c r="A595" s="32">
        <v>2022</v>
      </c>
      <c r="B595" s="32">
        <v>0.6</v>
      </c>
      <c r="C595" s="36">
        <v>35.47</v>
      </c>
      <c r="D595" s="36">
        <v>64.47</v>
      </c>
      <c r="E595" s="36">
        <v>18.420000000000002</v>
      </c>
      <c r="F595" s="32">
        <v>13.393727217</v>
      </c>
      <c r="G595" s="32">
        <v>0</v>
      </c>
      <c r="H595" s="32">
        <v>0</v>
      </c>
      <c r="I595" s="32">
        <v>0</v>
      </c>
      <c r="J595" s="37">
        <v>99.94</v>
      </c>
      <c r="K595" s="32">
        <v>3197150</v>
      </c>
      <c r="L595" s="32" t="s">
        <v>2523</v>
      </c>
      <c r="M595" s="32" t="s">
        <v>629</v>
      </c>
      <c r="N595" s="32" t="s">
        <v>2524</v>
      </c>
      <c r="O595" s="32" t="s">
        <v>107</v>
      </c>
      <c r="P595" s="32" t="s">
        <v>39</v>
      </c>
      <c r="Q595" s="32" t="s">
        <v>40</v>
      </c>
      <c r="R595" s="32" t="s">
        <v>105</v>
      </c>
      <c r="S595" s="54" t="s">
        <v>750</v>
      </c>
      <c r="T595" s="32">
        <v>2049</v>
      </c>
      <c r="U595" s="34">
        <v>45043</v>
      </c>
      <c r="V595" s="34">
        <v>45041</v>
      </c>
      <c r="W595" s="32" t="s">
        <v>66</v>
      </c>
      <c r="X595" s="32" t="s">
        <v>67</v>
      </c>
      <c r="Y595" s="32" t="s">
        <v>53</v>
      </c>
      <c r="Z595" s="34">
        <v>44712</v>
      </c>
      <c r="AA595" s="34">
        <v>44750</v>
      </c>
      <c r="AB595" s="32" t="s">
        <v>67</v>
      </c>
      <c r="AC595" s="32" t="s">
        <v>44</v>
      </c>
      <c r="AD595" s="32" t="s">
        <v>2525</v>
      </c>
      <c r="AE595" s="32">
        <v>42</v>
      </c>
      <c r="AF595" s="32" t="s">
        <v>2526</v>
      </c>
      <c r="AG595" s="32" t="s">
        <v>45</v>
      </c>
      <c r="AH595" s="38">
        <v>1</v>
      </c>
      <c r="AI595" s="33">
        <v>1</v>
      </c>
      <c r="AJ595" s="35">
        <v>52.804101774599999</v>
      </c>
      <c r="AK595" s="35">
        <v>50.216937371999997</v>
      </c>
      <c r="AL595" s="35">
        <v>14.347696392</v>
      </c>
      <c r="AN595" s="19"/>
      <c r="AP595" s="14">
        <f t="shared" si="9"/>
        <v>0.79726027397260268</v>
      </c>
    </row>
    <row r="596" spans="1:60" s="12" customFormat="1" x14ac:dyDescent="0.25">
      <c r="A596" s="32">
        <v>2022</v>
      </c>
      <c r="B596" s="32">
        <v>0.6</v>
      </c>
      <c r="C596" s="36">
        <v>35.47</v>
      </c>
      <c r="D596" s="36">
        <v>64.47</v>
      </c>
      <c r="E596" s="36">
        <v>18.420000000000002</v>
      </c>
      <c r="F596" s="32">
        <v>6.8151557862000001</v>
      </c>
      <c r="G596" s="32">
        <v>0</v>
      </c>
      <c r="H596" s="32">
        <v>0</v>
      </c>
      <c r="I596" s="32">
        <v>0</v>
      </c>
      <c r="J596" s="37">
        <v>99.94</v>
      </c>
      <c r="K596" s="32">
        <v>3115490</v>
      </c>
      <c r="L596" s="32" t="s">
        <v>1967</v>
      </c>
      <c r="M596" s="32" t="s">
        <v>114</v>
      </c>
      <c r="N596" s="32" t="s">
        <v>1968</v>
      </c>
      <c r="O596" s="32" t="s">
        <v>774</v>
      </c>
      <c r="P596" s="32" t="s">
        <v>42</v>
      </c>
      <c r="Q596" s="32" t="s">
        <v>40</v>
      </c>
      <c r="R596" s="32" t="s">
        <v>42</v>
      </c>
      <c r="S596" s="54" t="s">
        <v>750</v>
      </c>
      <c r="T596" s="32">
        <v>6582</v>
      </c>
      <c r="U596" s="34">
        <v>45035</v>
      </c>
      <c r="V596" s="34">
        <v>45031</v>
      </c>
      <c r="W596" s="32" t="s">
        <v>116</v>
      </c>
      <c r="X596" s="32" t="s">
        <v>67</v>
      </c>
      <c r="Y596" s="32" t="s">
        <v>53</v>
      </c>
      <c r="Z596" s="34">
        <v>44676</v>
      </c>
      <c r="AA596" s="34">
        <v>44746</v>
      </c>
      <c r="AB596" s="32" t="s">
        <v>67</v>
      </c>
      <c r="AC596" s="32" t="s">
        <v>44</v>
      </c>
      <c r="AD596" s="32" t="s">
        <v>1969</v>
      </c>
      <c r="AE596" s="32">
        <v>42</v>
      </c>
      <c r="AF596" s="32" t="s">
        <v>1970</v>
      </c>
      <c r="AG596" s="32" t="s">
        <v>45</v>
      </c>
      <c r="AH596" s="38">
        <v>1</v>
      </c>
      <c r="AI596" s="33">
        <v>1</v>
      </c>
      <c r="AJ596" s="35">
        <v>86.086178352000005</v>
      </c>
      <c r="AK596" s="35">
        <v>50.216937371999997</v>
      </c>
      <c r="AL596" s="35">
        <v>14.347696392</v>
      </c>
      <c r="AM596" s="15"/>
      <c r="AN596" s="19"/>
      <c r="AP596" s="14">
        <f t="shared" si="9"/>
        <v>0.78082191780821919</v>
      </c>
    </row>
    <row r="597" spans="1:60" x14ac:dyDescent="0.25">
      <c r="A597" s="32">
        <v>2022</v>
      </c>
      <c r="B597" s="32">
        <v>0.4</v>
      </c>
      <c r="C597" s="36">
        <v>35.47</v>
      </c>
      <c r="D597" s="36">
        <v>64.47</v>
      </c>
      <c r="E597" s="36">
        <v>18.420000000000002</v>
      </c>
      <c r="F597" s="32">
        <v>11.7452684826</v>
      </c>
      <c r="G597" s="32">
        <v>0</v>
      </c>
      <c r="H597" s="32">
        <v>0</v>
      </c>
      <c r="I597" s="32">
        <v>0</v>
      </c>
      <c r="J597" s="37">
        <v>99.94</v>
      </c>
      <c r="K597" s="32">
        <v>2495191</v>
      </c>
      <c r="L597" s="32" t="s">
        <v>666</v>
      </c>
      <c r="M597" s="32" t="s">
        <v>667</v>
      </c>
      <c r="N597" s="32">
        <v>4693801</v>
      </c>
      <c r="O597" s="32" t="s">
        <v>107</v>
      </c>
      <c r="P597" s="32" t="s">
        <v>39</v>
      </c>
      <c r="Q597" s="32" t="s">
        <v>40</v>
      </c>
      <c r="R597" s="32" t="s">
        <v>105</v>
      </c>
      <c r="S597" s="54" t="s">
        <v>193</v>
      </c>
      <c r="T597" s="32">
        <v>10431</v>
      </c>
      <c r="U597" s="34">
        <v>44974</v>
      </c>
      <c r="V597" s="34">
        <v>44966</v>
      </c>
      <c r="W597" s="32" t="s">
        <v>66</v>
      </c>
      <c r="X597" s="32" t="s">
        <v>67</v>
      </c>
      <c r="Y597" s="32" t="s">
        <v>53</v>
      </c>
      <c r="Z597" s="34">
        <v>44616</v>
      </c>
      <c r="AA597" s="34">
        <v>44686</v>
      </c>
      <c r="AB597" s="32" t="s">
        <v>67</v>
      </c>
      <c r="AC597" s="32" t="s">
        <v>44</v>
      </c>
      <c r="AD597" s="32" t="s">
        <v>668</v>
      </c>
      <c r="AE597" s="32">
        <v>42</v>
      </c>
      <c r="AF597" s="32" t="s">
        <v>669</v>
      </c>
      <c r="AG597" s="32" t="s">
        <v>45</v>
      </c>
      <c r="AH597" s="38">
        <v>1</v>
      </c>
      <c r="AI597" s="33">
        <v>1</v>
      </c>
      <c r="AJ597" s="35">
        <v>40.104864116999998</v>
      </c>
      <c r="AK597" s="35">
        <v>50.216937371999997</v>
      </c>
      <c r="AL597" s="35">
        <v>14.347696392</v>
      </c>
      <c r="AM597" s="15" t="s">
        <v>2734</v>
      </c>
      <c r="AN597" s="56" t="s">
        <v>2736</v>
      </c>
      <c r="AO597" s="12"/>
      <c r="AP597" s="14">
        <f t="shared" si="9"/>
        <v>0.76712328767123283</v>
      </c>
      <c r="AQ597" s="12"/>
      <c r="AR597" s="12"/>
      <c r="AS597" s="12"/>
      <c r="AT597" s="12"/>
      <c r="AU597" s="12"/>
      <c r="AV597" s="12"/>
      <c r="AW597" s="12"/>
      <c r="AX597" s="12"/>
      <c r="AY597" s="12"/>
      <c r="AZ597" s="12"/>
      <c r="BA597" s="12"/>
      <c r="BB597" s="12"/>
      <c r="BC597" s="12"/>
      <c r="BD597" s="12"/>
      <c r="BE597" s="12"/>
      <c r="BF597" s="12"/>
      <c r="BG597" s="12"/>
      <c r="BH597" s="12"/>
    </row>
    <row r="598" spans="1:60" s="12" customFormat="1" x14ac:dyDescent="0.25">
      <c r="A598" s="32">
        <v>2022</v>
      </c>
      <c r="B598" s="32">
        <v>0.7</v>
      </c>
      <c r="C598" s="36">
        <v>35.47</v>
      </c>
      <c r="D598" s="36">
        <v>64.47</v>
      </c>
      <c r="E598" s="36">
        <v>18.420000000000002</v>
      </c>
      <c r="F598" s="32">
        <v>14.156902557</v>
      </c>
      <c r="G598" s="32">
        <v>0</v>
      </c>
      <c r="H598" s="32">
        <v>0</v>
      </c>
      <c r="I598" s="32">
        <v>0</v>
      </c>
      <c r="J598" s="37">
        <v>99.94</v>
      </c>
      <c r="K598" s="32">
        <v>2468223</v>
      </c>
      <c r="L598" s="32" t="s">
        <v>556</v>
      </c>
      <c r="M598" s="32" t="s">
        <v>557</v>
      </c>
      <c r="N598" s="32">
        <v>17020901</v>
      </c>
      <c r="O598" s="32" t="s">
        <v>107</v>
      </c>
      <c r="P598" s="32" t="s">
        <v>39</v>
      </c>
      <c r="Q598" s="32" t="s">
        <v>40</v>
      </c>
      <c r="R598" s="32" t="s">
        <v>105</v>
      </c>
      <c r="S598" s="54" t="s">
        <v>196</v>
      </c>
      <c r="T598" s="32">
        <v>4161</v>
      </c>
      <c r="U598" s="34">
        <v>44972</v>
      </c>
      <c r="V598" s="34">
        <v>44970</v>
      </c>
      <c r="W598" s="32" t="s">
        <v>66</v>
      </c>
      <c r="X598" s="32" t="s">
        <v>67</v>
      </c>
      <c r="Y598" s="32" t="s">
        <v>53</v>
      </c>
      <c r="Z598" s="34">
        <v>44642</v>
      </c>
      <c r="AA598" s="34">
        <v>44698</v>
      </c>
      <c r="AB598" s="32" t="s">
        <v>67</v>
      </c>
      <c r="AC598" s="32" t="s">
        <v>44</v>
      </c>
      <c r="AD598" s="32" t="s">
        <v>558</v>
      </c>
      <c r="AE598" s="32">
        <v>42</v>
      </c>
      <c r="AF598" s="32" t="s">
        <v>559</v>
      </c>
      <c r="AG598" s="32" t="s">
        <v>45</v>
      </c>
      <c r="AH598" s="38">
        <v>1</v>
      </c>
      <c r="AI598" s="33">
        <v>1</v>
      </c>
      <c r="AJ598" s="35">
        <v>58.711078906200001</v>
      </c>
      <c r="AK598" s="35">
        <v>50.216937371999997</v>
      </c>
      <c r="AL598" s="35">
        <v>14.347696392</v>
      </c>
      <c r="AM598" s="15" t="s">
        <v>2734</v>
      </c>
      <c r="AN598" s="56" t="s">
        <v>2736</v>
      </c>
      <c r="AO598"/>
      <c r="AP598" s="14">
        <f t="shared" si="9"/>
        <v>0.74520547945205484</v>
      </c>
      <c r="AQ598"/>
      <c r="AR598"/>
      <c r="AS598"/>
      <c r="AT598"/>
      <c r="AU598"/>
      <c r="AV598"/>
      <c r="AW598"/>
      <c r="AX598"/>
      <c r="AY598"/>
      <c r="AZ598"/>
      <c r="BA598"/>
      <c r="BB598"/>
      <c r="BC598"/>
      <c r="BD598"/>
      <c r="BE598"/>
      <c r="BF598"/>
      <c r="BG598"/>
      <c r="BH598"/>
    </row>
    <row r="599" spans="1:60" x14ac:dyDescent="0.25">
      <c r="A599" s="32">
        <v>2022</v>
      </c>
      <c r="B599" s="32">
        <v>0.4</v>
      </c>
      <c r="C599" s="36">
        <v>35.47</v>
      </c>
      <c r="D599" s="36">
        <v>64.47</v>
      </c>
      <c r="E599" s="36">
        <v>18.420000000000002</v>
      </c>
      <c r="F599" s="32">
        <v>13.447149490799999</v>
      </c>
      <c r="G599" s="32">
        <v>0</v>
      </c>
      <c r="H599" s="32">
        <v>0</v>
      </c>
      <c r="I599" s="32">
        <v>0</v>
      </c>
      <c r="J599" s="37">
        <v>99.94</v>
      </c>
      <c r="K599" s="32">
        <v>3141288</v>
      </c>
      <c r="L599" s="32" t="s">
        <v>701</v>
      </c>
      <c r="M599" s="32" t="s">
        <v>414</v>
      </c>
      <c r="N599" s="32">
        <v>11744307</v>
      </c>
      <c r="O599" s="32" t="s">
        <v>107</v>
      </c>
      <c r="P599" s="32" t="s">
        <v>39</v>
      </c>
      <c r="Q599" s="32" t="s">
        <v>40</v>
      </c>
      <c r="R599" s="32" t="s">
        <v>105</v>
      </c>
      <c r="S599" s="54" t="s">
        <v>193</v>
      </c>
      <c r="T599" s="32">
        <v>10718</v>
      </c>
      <c r="U599" s="34">
        <v>45037</v>
      </c>
      <c r="V599" s="34">
        <v>45036</v>
      </c>
      <c r="W599" s="32" t="s">
        <v>112</v>
      </c>
      <c r="X599" s="32" t="s">
        <v>67</v>
      </c>
      <c r="Y599" s="32" t="s">
        <v>53</v>
      </c>
      <c r="Z599" s="34">
        <v>44702</v>
      </c>
      <c r="AA599" s="34">
        <v>44767</v>
      </c>
      <c r="AB599" s="32" t="s">
        <v>67</v>
      </c>
      <c r="AC599" s="32" t="s">
        <v>44</v>
      </c>
      <c r="AD599" s="32" t="s">
        <v>702</v>
      </c>
      <c r="AE599" s="32">
        <v>28</v>
      </c>
      <c r="AF599" s="32" t="s">
        <v>703</v>
      </c>
      <c r="AG599" s="32" t="s">
        <v>45</v>
      </c>
      <c r="AH599" s="38">
        <v>1</v>
      </c>
      <c r="AI599" s="33">
        <v>1</v>
      </c>
      <c r="AJ599" s="35">
        <v>39.585904885799998</v>
      </c>
      <c r="AK599" s="35">
        <v>50.216937371999997</v>
      </c>
      <c r="AL599" s="35">
        <v>14.347696392</v>
      </c>
      <c r="AM599" s="15" t="s">
        <v>2734</v>
      </c>
      <c r="AN599" s="56" t="s">
        <v>2736</v>
      </c>
      <c r="AP599" s="14">
        <f t="shared" si="9"/>
        <v>0.73698630136986298</v>
      </c>
    </row>
    <row r="600" spans="1:60" x14ac:dyDescent="0.25">
      <c r="A600" s="32">
        <v>2022</v>
      </c>
      <c r="B600" s="32">
        <v>0.5</v>
      </c>
      <c r="C600" s="36">
        <v>35.47</v>
      </c>
      <c r="D600" s="36">
        <v>64.47</v>
      </c>
      <c r="E600" s="36">
        <v>18.420000000000002</v>
      </c>
      <c r="F600" s="32">
        <v>12.035275111800001</v>
      </c>
      <c r="G600" s="32">
        <v>0</v>
      </c>
      <c r="H600" s="32">
        <v>0</v>
      </c>
      <c r="I600" s="32">
        <v>0</v>
      </c>
      <c r="J600" s="37">
        <v>99.94</v>
      </c>
      <c r="K600" s="32">
        <v>2668735</v>
      </c>
      <c r="L600" s="32" t="s">
        <v>2469</v>
      </c>
      <c r="M600" s="32" t="s">
        <v>262</v>
      </c>
      <c r="N600" s="32">
        <v>51248201</v>
      </c>
      <c r="O600" s="32" t="s">
        <v>258</v>
      </c>
      <c r="P600" s="32" t="s">
        <v>49</v>
      </c>
      <c r="Q600" s="32" t="s">
        <v>40</v>
      </c>
      <c r="R600" s="32" t="s">
        <v>105</v>
      </c>
      <c r="S600" s="54" t="s">
        <v>756</v>
      </c>
      <c r="T600" s="32">
        <v>6144</v>
      </c>
      <c r="U600" s="34">
        <v>44991</v>
      </c>
      <c r="V600" s="34">
        <v>44988</v>
      </c>
      <c r="W600" s="32" t="s">
        <v>66</v>
      </c>
      <c r="X600" s="32" t="s">
        <v>67</v>
      </c>
      <c r="Y600" s="32" t="s">
        <v>53</v>
      </c>
      <c r="Z600" s="34">
        <v>44661</v>
      </c>
      <c r="AA600" s="34">
        <v>44720</v>
      </c>
      <c r="AB600" s="32" t="s">
        <v>67</v>
      </c>
      <c r="AC600" s="32" t="s">
        <v>44</v>
      </c>
      <c r="AD600" s="32" t="s">
        <v>2470</v>
      </c>
      <c r="AE600" s="32">
        <v>42</v>
      </c>
      <c r="AF600" s="32" t="s">
        <v>2471</v>
      </c>
      <c r="AG600" s="32" t="s">
        <v>45</v>
      </c>
      <c r="AH600" s="38">
        <v>1</v>
      </c>
      <c r="AI600" s="33">
        <v>1</v>
      </c>
      <c r="AJ600" s="35">
        <v>42.356231370000003</v>
      </c>
      <c r="AK600" s="35">
        <v>50.216937371999997</v>
      </c>
      <c r="AL600" s="35">
        <v>14.347696392</v>
      </c>
      <c r="AN600" s="19"/>
      <c r="AP600" s="14">
        <f t="shared" si="9"/>
        <v>0.73424657534246573</v>
      </c>
    </row>
    <row r="601" spans="1:60" x14ac:dyDescent="0.25">
      <c r="A601" s="32">
        <v>2022</v>
      </c>
      <c r="B601" s="32">
        <v>1</v>
      </c>
      <c r="C601" s="36">
        <v>35.47</v>
      </c>
      <c r="D601" s="36">
        <v>64.47</v>
      </c>
      <c r="E601" s="36">
        <v>18.420000000000002</v>
      </c>
      <c r="F601" s="32">
        <v>8.3491382196000004</v>
      </c>
      <c r="G601" s="32">
        <v>0</v>
      </c>
      <c r="H601" s="32">
        <v>0</v>
      </c>
      <c r="I601" s="32">
        <v>0</v>
      </c>
      <c r="J601" s="37">
        <v>99.94</v>
      </c>
      <c r="K601" s="32">
        <v>2592369</v>
      </c>
      <c r="L601" s="32" t="s">
        <v>612</v>
      </c>
      <c r="M601" s="32" t="s">
        <v>613</v>
      </c>
      <c r="N601" s="32">
        <v>33643303</v>
      </c>
      <c r="O601" s="32" t="s">
        <v>107</v>
      </c>
      <c r="P601" s="32" t="s">
        <v>39</v>
      </c>
      <c r="Q601" s="32" t="s">
        <v>40</v>
      </c>
      <c r="R601" s="32" t="s">
        <v>105</v>
      </c>
      <c r="S601" s="54" t="s">
        <v>196</v>
      </c>
      <c r="T601" s="32">
        <v>9918</v>
      </c>
      <c r="U601" s="34">
        <v>44984</v>
      </c>
      <c r="V601" s="34">
        <v>44984</v>
      </c>
      <c r="W601" s="32" t="s">
        <v>87</v>
      </c>
      <c r="X601" s="32" t="s">
        <v>67</v>
      </c>
      <c r="Y601" s="32" t="s">
        <v>53</v>
      </c>
      <c r="Z601" s="34">
        <v>44713</v>
      </c>
      <c r="AA601" s="34">
        <v>44858</v>
      </c>
      <c r="AB601" s="32" t="s">
        <v>67</v>
      </c>
      <c r="AC601" s="32" t="s">
        <v>44</v>
      </c>
      <c r="AD601" s="32" t="s">
        <v>614</v>
      </c>
      <c r="AE601" s="32">
        <v>42</v>
      </c>
      <c r="AF601" s="32" t="s">
        <v>615</v>
      </c>
      <c r="AG601" s="32" t="s">
        <v>45</v>
      </c>
      <c r="AH601" s="38">
        <v>1</v>
      </c>
      <c r="AI601" s="33">
        <v>1</v>
      </c>
      <c r="AJ601" s="35">
        <v>116.68950948600001</v>
      </c>
      <c r="AK601" s="35">
        <v>50.216937371999997</v>
      </c>
      <c r="AL601" s="35">
        <v>14.347696392</v>
      </c>
      <c r="AM601" s="15" t="s">
        <v>2734</v>
      </c>
      <c r="AN601" s="56" t="s">
        <v>2736</v>
      </c>
      <c r="AP601" s="14">
        <f t="shared" si="9"/>
        <v>0.34520547945205482</v>
      </c>
    </row>
    <row r="602" spans="1:60" x14ac:dyDescent="0.25">
      <c r="A602" s="32">
        <v>2022</v>
      </c>
      <c r="B602" s="32">
        <v>1</v>
      </c>
      <c r="C602" s="36">
        <v>35.47</v>
      </c>
      <c r="D602" s="36">
        <v>64.47</v>
      </c>
      <c r="E602" s="36">
        <v>18.420000000000002</v>
      </c>
      <c r="F602" s="32">
        <v>17.0264418354</v>
      </c>
      <c r="G602" s="32">
        <v>0</v>
      </c>
      <c r="H602" s="32">
        <v>0</v>
      </c>
      <c r="I602" s="32">
        <v>0</v>
      </c>
      <c r="J602" s="37">
        <v>99.94</v>
      </c>
      <c r="K602" s="32">
        <v>2932107</v>
      </c>
      <c r="L602" s="32" t="s">
        <v>2164</v>
      </c>
      <c r="M602" s="32" t="s">
        <v>64</v>
      </c>
      <c r="N602" s="32">
        <v>9598203</v>
      </c>
      <c r="O602" s="32" t="s">
        <v>258</v>
      </c>
      <c r="P602" s="32" t="s">
        <v>49</v>
      </c>
      <c r="Q602" s="32" t="s">
        <v>40</v>
      </c>
      <c r="R602" s="32" t="s">
        <v>105</v>
      </c>
      <c r="S602" s="54" t="s">
        <v>756</v>
      </c>
      <c r="T602" s="32">
        <v>2888</v>
      </c>
      <c r="U602" s="34">
        <v>45015</v>
      </c>
      <c r="V602" s="34">
        <v>45006</v>
      </c>
      <c r="W602" s="32" t="s">
        <v>66</v>
      </c>
      <c r="X602" s="32" t="s">
        <v>67</v>
      </c>
      <c r="Y602" s="32" t="s">
        <v>53</v>
      </c>
      <c r="Z602" s="34">
        <v>44806</v>
      </c>
      <c r="AA602" s="34">
        <v>44890</v>
      </c>
      <c r="AB602" s="32" t="s">
        <v>67</v>
      </c>
      <c r="AC602" s="32" t="s">
        <v>44</v>
      </c>
      <c r="AD602" s="32" t="s">
        <v>2165</v>
      </c>
      <c r="AE602" s="32">
        <v>42</v>
      </c>
      <c r="AF602" s="32" t="s">
        <v>2166</v>
      </c>
      <c r="AG602" s="32" t="s">
        <v>45</v>
      </c>
      <c r="AH602" s="38">
        <v>1</v>
      </c>
      <c r="AI602" s="33">
        <v>1</v>
      </c>
      <c r="AJ602" s="35">
        <v>80.751582725399999</v>
      </c>
      <c r="AK602" s="35">
        <v>50.216937371999997</v>
      </c>
      <c r="AL602" s="35">
        <v>14.347696392</v>
      </c>
      <c r="AN602" s="19"/>
      <c r="AO602" s="12"/>
      <c r="AP602" s="14">
        <f t="shared" si="9"/>
        <v>0.31780821917808222</v>
      </c>
      <c r="AQ602" s="12"/>
      <c r="AR602" s="12"/>
      <c r="AS602" s="12"/>
      <c r="AT602" s="12"/>
      <c r="AU602" s="12"/>
      <c r="AV602" s="12"/>
      <c r="AW602" s="12"/>
      <c r="AX602" s="12"/>
      <c r="AY602" s="12"/>
      <c r="AZ602" s="12"/>
      <c r="BA602" s="12"/>
      <c r="BB602" s="12"/>
      <c r="BC602" s="12"/>
      <c r="BD602" s="12"/>
      <c r="BE602" s="12"/>
      <c r="BF602" s="12"/>
      <c r="BG602" s="12"/>
      <c r="BH602" s="12"/>
    </row>
    <row r="603" spans="1:60" x14ac:dyDescent="0.25">
      <c r="A603" s="32">
        <v>2022</v>
      </c>
      <c r="B603" s="32">
        <v>0.4</v>
      </c>
      <c r="C603" s="36">
        <v>35.47</v>
      </c>
      <c r="D603" s="36">
        <v>64.47</v>
      </c>
      <c r="E603" s="36">
        <v>18.420000000000002</v>
      </c>
      <c r="F603" s="32">
        <v>11.432366593199999</v>
      </c>
      <c r="G603" s="32">
        <v>0</v>
      </c>
      <c r="H603" s="32">
        <v>0</v>
      </c>
      <c r="I603" s="32">
        <v>0</v>
      </c>
      <c r="J603" s="37">
        <v>99.94</v>
      </c>
      <c r="K603" s="32">
        <v>3071979</v>
      </c>
      <c r="L603" s="32" t="s">
        <v>589</v>
      </c>
      <c r="M603" s="32" t="s">
        <v>590</v>
      </c>
      <c r="N603" s="32">
        <v>3345102</v>
      </c>
      <c r="O603" s="32" t="s">
        <v>107</v>
      </c>
      <c r="P603" s="32" t="s">
        <v>39</v>
      </c>
      <c r="Q603" s="32" t="s">
        <v>40</v>
      </c>
      <c r="R603" s="32" t="s">
        <v>105</v>
      </c>
      <c r="S603" s="54" t="s">
        <v>196</v>
      </c>
      <c r="T603" s="32">
        <v>1477</v>
      </c>
      <c r="U603" s="34">
        <v>45030</v>
      </c>
      <c r="V603" s="34">
        <v>45028</v>
      </c>
      <c r="W603" s="32" t="s">
        <v>66</v>
      </c>
      <c r="X603" s="32" t="s">
        <v>67</v>
      </c>
      <c r="Y603" s="32" t="s">
        <v>53</v>
      </c>
      <c r="Z603" s="34">
        <v>44749</v>
      </c>
      <c r="AA603" s="34">
        <v>44937</v>
      </c>
      <c r="AB603" s="32" t="s">
        <v>67</v>
      </c>
      <c r="AC603" s="32" t="s">
        <v>44</v>
      </c>
      <c r="AD603" s="32" t="s">
        <v>591</v>
      </c>
      <c r="AE603" s="32">
        <v>42</v>
      </c>
      <c r="AF603" s="32" t="s">
        <v>592</v>
      </c>
      <c r="AG603" s="32" t="s">
        <v>45</v>
      </c>
      <c r="AH603" s="38">
        <v>1</v>
      </c>
      <c r="AI603" s="33">
        <v>1</v>
      </c>
      <c r="AJ603" s="35">
        <v>37.716125302800002</v>
      </c>
      <c r="AK603" s="35">
        <v>50.216937371999997</v>
      </c>
      <c r="AL603" s="35">
        <v>14.347696392</v>
      </c>
      <c r="AM603" s="15" t="s">
        <v>2734</v>
      </c>
      <c r="AN603" s="56" t="s">
        <v>2736</v>
      </c>
      <c r="AP603" s="14">
        <f t="shared" si="9"/>
        <v>0.24931506849315069</v>
      </c>
    </row>
    <row r="604" spans="1:60" x14ac:dyDescent="0.25">
      <c r="A604" s="32">
        <v>2022</v>
      </c>
      <c r="B604" s="32">
        <v>0.7</v>
      </c>
      <c r="C604" s="36">
        <v>35.47</v>
      </c>
      <c r="D604" s="36">
        <v>64.47</v>
      </c>
      <c r="E604" s="36">
        <v>18.420000000000002</v>
      </c>
      <c r="F604" s="32">
        <v>15.1185034854</v>
      </c>
      <c r="G604" s="32">
        <v>0</v>
      </c>
      <c r="H604" s="32">
        <v>0</v>
      </c>
      <c r="I604" s="32">
        <v>0</v>
      </c>
      <c r="J604" s="37">
        <v>99.94</v>
      </c>
      <c r="K604" s="32">
        <v>2818307</v>
      </c>
      <c r="L604" s="32" t="s">
        <v>2262</v>
      </c>
      <c r="M604" s="32" t="s">
        <v>160</v>
      </c>
      <c r="N604" s="32">
        <v>5853801</v>
      </c>
      <c r="O604" s="32" t="s">
        <v>774</v>
      </c>
      <c r="P604" s="32" t="s">
        <v>42</v>
      </c>
      <c r="Q604" s="32" t="s">
        <v>40</v>
      </c>
      <c r="R604" s="32" t="s">
        <v>42</v>
      </c>
      <c r="S604" s="54" t="s">
        <v>750</v>
      </c>
      <c r="T604" s="32">
        <v>526</v>
      </c>
      <c r="U604" s="34">
        <v>45005</v>
      </c>
      <c r="V604" s="34">
        <v>44998</v>
      </c>
      <c r="W604" s="32" t="s">
        <v>66</v>
      </c>
      <c r="X604" s="32" t="s">
        <v>67</v>
      </c>
      <c r="Y604" s="32" t="s">
        <v>53</v>
      </c>
      <c r="Z604" s="34">
        <v>44874</v>
      </c>
      <c r="AA604" s="34">
        <v>44954</v>
      </c>
      <c r="AB604" s="32" t="s">
        <v>67</v>
      </c>
      <c r="AC604" s="32" t="s">
        <v>44</v>
      </c>
      <c r="AD604" s="32" t="s">
        <v>2263</v>
      </c>
      <c r="AE604" s="32">
        <v>42</v>
      </c>
      <c r="AF604" s="32" t="s">
        <v>2264</v>
      </c>
      <c r="AG604" s="32" t="s">
        <v>45</v>
      </c>
      <c r="AH604" s="38">
        <v>1</v>
      </c>
      <c r="AI604" s="33">
        <v>1</v>
      </c>
      <c r="AJ604" s="35">
        <v>66.060457430400007</v>
      </c>
      <c r="AK604" s="35">
        <v>50.216937371999997</v>
      </c>
      <c r="AL604" s="35">
        <v>14.347696392</v>
      </c>
      <c r="AN604" s="19"/>
      <c r="AP604" s="14">
        <f t="shared" si="9"/>
        <v>0.12054794520547946</v>
      </c>
    </row>
    <row r="605" spans="1:60" x14ac:dyDescent="0.25">
      <c r="A605" s="32">
        <v>2022</v>
      </c>
      <c r="B605" s="32">
        <v>0.4</v>
      </c>
      <c r="C605" s="36">
        <v>35.47</v>
      </c>
      <c r="D605" s="36">
        <v>64.47</v>
      </c>
      <c r="E605" s="36">
        <v>18.420000000000002</v>
      </c>
      <c r="F605" s="32">
        <v>4.731687108</v>
      </c>
      <c r="G605" s="32">
        <v>0</v>
      </c>
      <c r="H605" s="32">
        <v>0</v>
      </c>
      <c r="I605" s="32">
        <v>0</v>
      </c>
      <c r="J605" s="37">
        <v>99.94</v>
      </c>
      <c r="K605" s="32">
        <v>2749869</v>
      </c>
      <c r="L605" s="32" t="s">
        <v>621</v>
      </c>
      <c r="M605" s="32" t="s">
        <v>622</v>
      </c>
      <c r="N605" s="32">
        <v>810701</v>
      </c>
      <c r="O605" s="32" t="s">
        <v>774</v>
      </c>
      <c r="P605" s="32" t="s">
        <v>42</v>
      </c>
      <c r="Q605" s="32" t="s">
        <v>40</v>
      </c>
      <c r="R605" s="32" t="s">
        <v>42</v>
      </c>
      <c r="S605" s="54" t="s">
        <v>196</v>
      </c>
      <c r="T605" s="32">
        <v>2011</v>
      </c>
      <c r="U605" s="34">
        <v>44998</v>
      </c>
      <c r="V605" s="34">
        <v>44998</v>
      </c>
      <c r="W605" s="32" t="s">
        <v>186</v>
      </c>
      <c r="X605" s="32" t="s">
        <v>67</v>
      </c>
      <c r="Y605" s="32" t="s">
        <v>53</v>
      </c>
      <c r="Z605" s="34">
        <v>44844</v>
      </c>
      <c r="AA605" s="34">
        <v>44964</v>
      </c>
      <c r="AB605" s="32" t="s">
        <v>67</v>
      </c>
      <c r="AC605" s="32" t="s">
        <v>44</v>
      </c>
      <c r="AD605" s="32" t="s">
        <v>623</v>
      </c>
      <c r="AE605" s="32">
        <v>42</v>
      </c>
      <c r="AF605" s="32" t="s">
        <v>624</v>
      </c>
      <c r="AG605" s="32" t="s">
        <v>45</v>
      </c>
      <c r="AH605" s="38">
        <v>1</v>
      </c>
      <c r="AI605" s="33">
        <v>1</v>
      </c>
      <c r="AJ605" s="35">
        <v>44.371014267600003</v>
      </c>
      <c r="AK605" s="35">
        <v>50.216937371999997</v>
      </c>
      <c r="AL605" s="35">
        <v>14.347696392</v>
      </c>
      <c r="AM605" s="15" t="s">
        <v>2734</v>
      </c>
      <c r="AN605" s="56" t="s">
        <v>2736</v>
      </c>
      <c r="AP605" s="14">
        <f t="shared" si="9"/>
        <v>9.3150684931506855E-2</v>
      </c>
    </row>
    <row r="606" spans="1:60" x14ac:dyDescent="0.25">
      <c r="A606" s="32">
        <v>2022</v>
      </c>
      <c r="B606" s="32">
        <v>0</v>
      </c>
      <c r="C606" s="36">
        <v>35.47</v>
      </c>
      <c r="D606" s="36">
        <v>64.47</v>
      </c>
      <c r="E606" s="36">
        <v>18.420000000000002</v>
      </c>
      <c r="F606" s="32">
        <v>2.5108468685999998</v>
      </c>
      <c r="G606" s="32">
        <v>0</v>
      </c>
      <c r="H606" s="32">
        <v>0</v>
      </c>
      <c r="I606" s="32">
        <v>0</v>
      </c>
      <c r="J606" s="37">
        <v>99.94</v>
      </c>
      <c r="K606" s="32">
        <v>2513377</v>
      </c>
      <c r="L606" s="32" t="s">
        <v>625</v>
      </c>
      <c r="M606" s="32" t="s">
        <v>626</v>
      </c>
      <c r="N606" s="32">
        <v>54979001</v>
      </c>
      <c r="O606" s="32" t="s">
        <v>212</v>
      </c>
      <c r="P606" s="32" t="s">
        <v>213</v>
      </c>
      <c r="Q606" s="32" t="s">
        <v>40</v>
      </c>
      <c r="R606" s="32" t="s">
        <v>214</v>
      </c>
      <c r="S606" s="54" t="s">
        <v>196</v>
      </c>
      <c r="T606" s="32">
        <v>47</v>
      </c>
      <c r="U606" s="34">
        <v>44977</v>
      </c>
      <c r="V606" s="34">
        <v>44973</v>
      </c>
      <c r="W606" s="32" t="s">
        <v>87</v>
      </c>
      <c r="X606" s="32" t="s">
        <v>67</v>
      </c>
      <c r="Y606" s="32" t="s">
        <v>53</v>
      </c>
      <c r="Z606" s="34">
        <v>44813</v>
      </c>
      <c r="AA606" s="34">
        <v>44973</v>
      </c>
      <c r="AB606" s="32" t="s">
        <v>67</v>
      </c>
      <c r="AC606" s="32" t="s">
        <v>44</v>
      </c>
      <c r="AD606" s="32" t="s">
        <v>627</v>
      </c>
      <c r="AE606" s="32">
        <v>42</v>
      </c>
      <c r="AF606" s="32" t="s">
        <v>628</v>
      </c>
      <c r="AG606" s="32" t="s">
        <v>45</v>
      </c>
      <c r="AH606" s="38">
        <v>1</v>
      </c>
      <c r="AI606" s="33">
        <v>1</v>
      </c>
      <c r="AJ606" s="35">
        <v>0</v>
      </c>
      <c r="AK606" s="35">
        <v>50.216937371999997</v>
      </c>
      <c r="AL606" s="35">
        <v>14.347696392</v>
      </c>
      <c r="AM606" s="15" t="s">
        <v>2734</v>
      </c>
      <c r="AN606" s="56" t="s">
        <v>2736</v>
      </c>
      <c r="AO606" s="12"/>
      <c r="AP606" s="14">
        <f t="shared" si="9"/>
        <v>0</v>
      </c>
      <c r="AQ606" s="12"/>
      <c r="AR606" s="12"/>
      <c r="AS606" s="12"/>
      <c r="AT606" s="12"/>
      <c r="AU606" s="12"/>
      <c r="AV606" s="12"/>
      <c r="AW606" s="12"/>
      <c r="AX606" s="12"/>
      <c r="AY606" s="12"/>
      <c r="AZ606" s="12"/>
      <c r="BA606" s="12"/>
      <c r="BB606" s="12"/>
      <c r="BC606" s="12"/>
      <c r="BD606" s="12"/>
      <c r="BE606" s="12"/>
      <c r="BF606" s="12"/>
      <c r="BG606" s="12"/>
      <c r="BH606" s="12"/>
    </row>
    <row r="607" spans="1:60" x14ac:dyDescent="0.25">
      <c r="A607" s="32">
        <v>2022</v>
      </c>
      <c r="B607" s="32">
        <v>0.4</v>
      </c>
      <c r="C607" s="36">
        <v>35.47</v>
      </c>
      <c r="D607" s="36">
        <v>64.47</v>
      </c>
      <c r="E607" s="36">
        <v>18.420000000000002</v>
      </c>
      <c r="F607" s="32">
        <v>10.539451445399999</v>
      </c>
      <c r="G607" s="32">
        <v>0</v>
      </c>
      <c r="H607" s="32">
        <v>0</v>
      </c>
      <c r="I607" s="32">
        <v>0</v>
      </c>
      <c r="J607" s="37">
        <v>99.94</v>
      </c>
      <c r="K607" s="32">
        <v>2468633</v>
      </c>
      <c r="L607" s="32" t="s">
        <v>520</v>
      </c>
      <c r="M607" s="32" t="s">
        <v>521</v>
      </c>
      <c r="N607" s="32">
        <v>13716204</v>
      </c>
      <c r="O607" s="32" t="s">
        <v>107</v>
      </c>
      <c r="P607" s="32" t="s">
        <v>39</v>
      </c>
      <c r="Q607" s="32" t="s">
        <v>40</v>
      </c>
      <c r="R607" s="32" t="s">
        <v>105</v>
      </c>
      <c r="S607" s="54" t="s">
        <v>196</v>
      </c>
      <c r="T607" s="32">
        <v>6</v>
      </c>
      <c r="U607" s="34">
        <v>44972</v>
      </c>
      <c r="V607" s="34">
        <v>44966</v>
      </c>
      <c r="W607" s="32" t="s">
        <v>66</v>
      </c>
      <c r="X607" s="32" t="s">
        <v>67</v>
      </c>
      <c r="Y607" s="32" t="s">
        <v>53</v>
      </c>
      <c r="Z607" s="34">
        <v>44792</v>
      </c>
      <c r="AA607" s="34">
        <v>44981</v>
      </c>
      <c r="AB607" s="32" t="s">
        <v>67</v>
      </c>
      <c r="AC607" s="32" t="s">
        <v>44</v>
      </c>
      <c r="AD607" s="32" t="s">
        <v>522</v>
      </c>
      <c r="AE607" s="32">
        <v>42</v>
      </c>
      <c r="AF607" s="32" t="s">
        <v>523</v>
      </c>
      <c r="AG607" s="32" t="s">
        <v>45</v>
      </c>
      <c r="AH607" s="38">
        <v>1</v>
      </c>
      <c r="AI607" s="33">
        <v>1</v>
      </c>
      <c r="AJ607" s="35">
        <v>30.862810749600001</v>
      </c>
      <c r="AK607" s="35">
        <v>50.216937371999997</v>
      </c>
      <c r="AL607" s="35">
        <v>14.347696392</v>
      </c>
      <c r="AM607" s="15" t="s">
        <v>2734</v>
      </c>
      <c r="AN607" s="56" t="s">
        <v>2736</v>
      </c>
      <c r="AO607" s="12"/>
      <c r="AP607" s="14">
        <f t="shared" si="9"/>
        <v>-4.1095890410958902E-2</v>
      </c>
      <c r="AQ607" s="12"/>
      <c r="AR607" s="12"/>
      <c r="AS607" s="12"/>
      <c r="AT607" s="12"/>
      <c r="AU607" s="12"/>
      <c r="AV607" s="12"/>
      <c r="AW607" s="12"/>
      <c r="AX607" s="12"/>
      <c r="AY607" s="12"/>
      <c r="AZ607" s="12"/>
      <c r="BA607" s="12"/>
      <c r="BB607" s="12"/>
      <c r="BC607" s="12"/>
      <c r="BD607" s="12"/>
      <c r="BE607" s="12"/>
      <c r="BF607" s="12"/>
      <c r="BG607" s="12"/>
      <c r="BH607" s="12"/>
    </row>
    <row r="608" spans="1:60" x14ac:dyDescent="0.25">
      <c r="A608" s="32">
        <v>2021</v>
      </c>
      <c r="B608" s="32">
        <v>0.7</v>
      </c>
      <c r="C608" s="36">
        <v>70.94</v>
      </c>
      <c r="D608" s="36">
        <v>128.94</v>
      </c>
      <c r="E608" s="36">
        <v>36.840000000000003</v>
      </c>
      <c r="F608" s="32">
        <v>22.798221130999998</v>
      </c>
      <c r="G608" s="32">
        <v>0</v>
      </c>
      <c r="H608" s="32">
        <v>0</v>
      </c>
      <c r="I608" s="32">
        <v>0</v>
      </c>
      <c r="J608" s="37">
        <v>199.88</v>
      </c>
      <c r="K608" s="32">
        <v>7694638</v>
      </c>
      <c r="L608" s="32" t="s">
        <v>1858</v>
      </c>
      <c r="M608" s="32">
        <v>13700</v>
      </c>
      <c r="N608" s="32" t="s">
        <v>1859</v>
      </c>
      <c r="O608" s="32" t="s">
        <v>38</v>
      </c>
      <c r="P608" s="32" t="s">
        <v>39</v>
      </c>
      <c r="Q608" s="32" t="s">
        <v>40</v>
      </c>
      <c r="R608" s="32" t="s">
        <v>41</v>
      </c>
      <c r="S608" s="54" t="s">
        <v>750</v>
      </c>
      <c r="T608" s="32">
        <v>9133</v>
      </c>
      <c r="U608" s="34">
        <v>45019</v>
      </c>
      <c r="V608" s="34">
        <v>45014</v>
      </c>
      <c r="W608" s="32" t="s">
        <v>73</v>
      </c>
      <c r="X608" s="32" t="s">
        <v>74</v>
      </c>
      <c r="Y608" s="32" t="s">
        <v>47</v>
      </c>
      <c r="Z608" s="34">
        <v>44273</v>
      </c>
      <c r="AA608" s="34">
        <v>44407</v>
      </c>
      <c r="AB608" s="32" t="s">
        <v>74</v>
      </c>
      <c r="AC608" s="32" t="s">
        <v>44</v>
      </c>
      <c r="AD608" s="32" t="s">
        <v>1860</v>
      </c>
      <c r="AE608" s="32">
        <v>42</v>
      </c>
      <c r="AF608" s="32" t="s">
        <v>1861</v>
      </c>
      <c r="AG608" s="31"/>
      <c r="AH608" s="38" t="s">
        <v>42</v>
      </c>
      <c r="AI608" s="33">
        <v>2</v>
      </c>
      <c r="AJ608" s="35">
        <v>62.464370826900002</v>
      </c>
      <c r="AK608" s="35">
        <v>42.882696302600003</v>
      </c>
      <c r="AL608" s="35">
        <v>0</v>
      </c>
      <c r="AN608" s="19"/>
      <c r="AP608" s="14">
        <f t="shared" si="9"/>
        <v>1.6630136986301369</v>
      </c>
    </row>
    <row r="609" spans="1:60" x14ac:dyDescent="0.25">
      <c r="A609" s="32">
        <v>2019</v>
      </c>
      <c r="B609" s="32">
        <v>0.4</v>
      </c>
      <c r="C609" s="36">
        <v>35.47</v>
      </c>
      <c r="D609" s="36">
        <v>64.47</v>
      </c>
      <c r="E609" s="36">
        <v>18.420000000000002</v>
      </c>
      <c r="F609" s="32">
        <v>10.684454759999999</v>
      </c>
      <c r="G609" s="32">
        <v>0</v>
      </c>
      <c r="H609" s="32">
        <v>0</v>
      </c>
      <c r="I609" s="32">
        <v>0</v>
      </c>
      <c r="J609" s="37">
        <v>99.94</v>
      </c>
      <c r="K609" s="32">
        <v>13922389</v>
      </c>
      <c r="L609" s="32" t="s">
        <v>858</v>
      </c>
      <c r="M609" s="32" t="s">
        <v>307</v>
      </c>
      <c r="N609" s="32">
        <v>10155805</v>
      </c>
      <c r="O609" s="32" t="s">
        <v>843</v>
      </c>
      <c r="P609" s="32" t="s">
        <v>42</v>
      </c>
      <c r="Q609" s="32">
        <v>1007</v>
      </c>
      <c r="R609" s="32" t="s">
        <v>42</v>
      </c>
      <c r="S609" s="54" t="s">
        <v>784</v>
      </c>
      <c r="T609" s="32">
        <v>40359</v>
      </c>
      <c r="U609" s="34">
        <v>44970</v>
      </c>
      <c r="V609" s="34">
        <v>44970</v>
      </c>
      <c r="W609" s="32" t="s">
        <v>66</v>
      </c>
      <c r="X609" s="32" t="s">
        <v>67</v>
      </c>
      <c r="Y609" s="32" t="s">
        <v>53</v>
      </c>
      <c r="Z609" s="34">
        <v>43397</v>
      </c>
      <c r="AA609" s="34">
        <v>43566</v>
      </c>
      <c r="AB609" s="32" t="s">
        <v>67</v>
      </c>
      <c r="AC609" s="32" t="s">
        <v>167</v>
      </c>
      <c r="AD609" s="32" t="s">
        <v>859</v>
      </c>
      <c r="AE609" s="32">
        <v>42</v>
      </c>
      <c r="AF609" s="32" t="s">
        <v>860</v>
      </c>
      <c r="AG609" s="32" t="s">
        <v>45</v>
      </c>
      <c r="AH609" s="38" t="s">
        <v>46</v>
      </c>
      <c r="AI609" s="33">
        <v>1</v>
      </c>
      <c r="AJ609" s="35">
        <v>39.433269817800003</v>
      </c>
      <c r="AK609" s="35">
        <v>42.745450793400003</v>
      </c>
      <c r="AL609" s="35">
        <v>12.21080544</v>
      </c>
      <c r="AN609" s="19"/>
      <c r="AP609" s="14">
        <f t="shared" si="9"/>
        <v>3.8465753424657536</v>
      </c>
    </row>
    <row r="610" spans="1:60" x14ac:dyDescent="0.25">
      <c r="A610" s="32">
        <v>2019</v>
      </c>
      <c r="B610" s="32">
        <v>0.5</v>
      </c>
      <c r="C610" s="36">
        <v>35.47</v>
      </c>
      <c r="D610" s="36">
        <v>64.47</v>
      </c>
      <c r="E610" s="36">
        <v>18.420000000000002</v>
      </c>
      <c r="F610" s="32">
        <v>4.3729946982000003</v>
      </c>
      <c r="G610" s="32">
        <v>0</v>
      </c>
      <c r="H610" s="32">
        <v>0</v>
      </c>
      <c r="I610" s="32">
        <v>0</v>
      </c>
      <c r="J610" s="37">
        <v>99.94</v>
      </c>
      <c r="K610" s="32">
        <v>14011046</v>
      </c>
      <c r="L610" s="32" t="s">
        <v>877</v>
      </c>
      <c r="M610" s="32" t="s">
        <v>504</v>
      </c>
      <c r="N610" s="32">
        <v>16441901</v>
      </c>
      <c r="O610" s="32" t="s">
        <v>48</v>
      </c>
      <c r="P610" s="32" t="s">
        <v>49</v>
      </c>
      <c r="Q610" s="32" t="s">
        <v>40</v>
      </c>
      <c r="R610" s="32" t="s">
        <v>50</v>
      </c>
      <c r="S610" s="54" t="s">
        <v>756</v>
      </c>
      <c r="T610" s="32">
        <v>34579</v>
      </c>
      <c r="U610" s="34">
        <v>44986</v>
      </c>
      <c r="V610" s="34">
        <v>44982</v>
      </c>
      <c r="W610" s="32" t="s">
        <v>186</v>
      </c>
      <c r="X610" s="32" t="s">
        <v>67</v>
      </c>
      <c r="Y610" s="32" t="s">
        <v>53</v>
      </c>
      <c r="Z610" s="34">
        <v>43548</v>
      </c>
      <c r="AA610" s="34">
        <v>43889</v>
      </c>
      <c r="AB610" s="32" t="s">
        <v>67</v>
      </c>
      <c r="AC610" s="32" t="s">
        <v>44</v>
      </c>
      <c r="AD610" s="32" t="s">
        <v>878</v>
      </c>
      <c r="AE610" s="32">
        <v>42</v>
      </c>
      <c r="AF610" s="32" t="s">
        <v>879</v>
      </c>
      <c r="AG610" s="32" t="s">
        <v>45</v>
      </c>
      <c r="AH610" s="38" t="s">
        <v>46</v>
      </c>
      <c r="AI610" s="33">
        <v>1</v>
      </c>
      <c r="AJ610" s="35">
        <v>44.661020896799997</v>
      </c>
      <c r="AK610" s="35">
        <v>42.745450793400003</v>
      </c>
      <c r="AL610" s="35">
        <v>12.21080544</v>
      </c>
      <c r="AN610" s="19"/>
      <c r="AP610" s="14">
        <f t="shared" si="9"/>
        <v>2.9945205479452053</v>
      </c>
    </row>
    <row r="611" spans="1:60" x14ac:dyDescent="0.25">
      <c r="A611" s="32">
        <v>2020</v>
      </c>
      <c r="B611" s="32">
        <v>0.5</v>
      </c>
      <c r="C611" s="36">
        <v>35.47</v>
      </c>
      <c r="D611" s="36">
        <v>64.47</v>
      </c>
      <c r="E611" s="36">
        <v>18.420000000000002</v>
      </c>
      <c r="F611" s="32">
        <v>13.691365599599999</v>
      </c>
      <c r="G611" s="32">
        <v>0</v>
      </c>
      <c r="H611" s="32">
        <v>0</v>
      </c>
      <c r="I611" s="32">
        <v>0</v>
      </c>
      <c r="J611" s="37">
        <v>99.94</v>
      </c>
      <c r="K611" s="32">
        <v>11065805</v>
      </c>
      <c r="L611" s="32" t="s">
        <v>1143</v>
      </c>
      <c r="M611" s="32" t="s">
        <v>1144</v>
      </c>
      <c r="N611" s="32" t="s">
        <v>1145</v>
      </c>
      <c r="O611" s="32" t="s">
        <v>826</v>
      </c>
      <c r="P611" s="32" t="s">
        <v>643</v>
      </c>
      <c r="Q611" s="32" t="s">
        <v>40</v>
      </c>
      <c r="R611" s="32" t="s">
        <v>70</v>
      </c>
      <c r="S611" s="54" t="s">
        <v>756</v>
      </c>
      <c r="T611" s="32">
        <v>17514</v>
      </c>
      <c r="U611" s="34">
        <v>45028</v>
      </c>
      <c r="V611" s="34">
        <v>45027</v>
      </c>
      <c r="W611" s="32" t="s">
        <v>112</v>
      </c>
      <c r="X611" s="32" t="s">
        <v>67</v>
      </c>
      <c r="Y611" s="32" t="s">
        <v>53</v>
      </c>
      <c r="Z611" s="34">
        <v>44019</v>
      </c>
      <c r="AA611" s="34">
        <v>44028</v>
      </c>
      <c r="AB611" s="32" t="s">
        <v>67</v>
      </c>
      <c r="AC611" s="32" t="s">
        <v>44</v>
      </c>
      <c r="AD611" s="32" t="s">
        <v>1146</v>
      </c>
      <c r="AE611" s="32">
        <v>42</v>
      </c>
      <c r="AF611" s="32" t="s">
        <v>1147</v>
      </c>
      <c r="AG611" s="32" t="s">
        <v>45</v>
      </c>
      <c r="AH611" s="38" t="s">
        <v>46</v>
      </c>
      <c r="AI611" s="33">
        <v>1</v>
      </c>
      <c r="AJ611" s="35">
        <v>48.690586691999997</v>
      </c>
      <c r="AK611" s="35">
        <v>42.745450793400003</v>
      </c>
      <c r="AL611" s="35">
        <v>12.21080544</v>
      </c>
      <c r="AN611" s="19"/>
      <c r="AP611" s="14">
        <f t="shared" si="9"/>
        <v>2.7369863013698632</v>
      </c>
    </row>
    <row r="612" spans="1:60" x14ac:dyDescent="0.25">
      <c r="A612" s="32">
        <v>2020</v>
      </c>
      <c r="B612" s="32">
        <v>0.5</v>
      </c>
      <c r="C612" s="36">
        <v>35.47</v>
      </c>
      <c r="D612" s="36">
        <v>64.47</v>
      </c>
      <c r="E612" s="36">
        <v>18.420000000000002</v>
      </c>
      <c r="F612" s="32">
        <v>12.699237657599999</v>
      </c>
      <c r="G612" s="32">
        <v>0</v>
      </c>
      <c r="H612" s="32">
        <v>0</v>
      </c>
      <c r="I612" s="32">
        <v>0</v>
      </c>
      <c r="J612" s="37">
        <v>99.94</v>
      </c>
      <c r="K612" s="32">
        <v>10450160</v>
      </c>
      <c r="L612" s="32" t="s">
        <v>1380</v>
      </c>
      <c r="M612" s="32" t="s">
        <v>120</v>
      </c>
      <c r="N612" s="32">
        <v>18466503</v>
      </c>
      <c r="O612" s="32" t="s">
        <v>826</v>
      </c>
      <c r="P612" s="32" t="s">
        <v>643</v>
      </c>
      <c r="Q612" s="32" t="s">
        <v>40</v>
      </c>
      <c r="R612" s="32" t="s">
        <v>70</v>
      </c>
      <c r="S612" s="54" t="s">
        <v>756</v>
      </c>
      <c r="T612" s="32">
        <v>35979</v>
      </c>
      <c r="U612" s="34">
        <v>44958</v>
      </c>
      <c r="V612" s="34">
        <v>44951</v>
      </c>
      <c r="W612" s="32" t="s">
        <v>112</v>
      </c>
      <c r="X612" s="32" t="s">
        <v>67</v>
      </c>
      <c r="Y612" s="32" t="s">
        <v>53</v>
      </c>
      <c r="Z612" s="34">
        <v>44035</v>
      </c>
      <c r="AA612" s="34">
        <v>44069</v>
      </c>
      <c r="AB612" s="32" t="s">
        <v>67</v>
      </c>
      <c r="AC612" s="32" t="s">
        <v>44</v>
      </c>
      <c r="AD612" s="32" t="s">
        <v>1381</v>
      </c>
      <c r="AE612" s="32">
        <v>42</v>
      </c>
      <c r="AF612" s="32" t="s">
        <v>1382</v>
      </c>
      <c r="AG612" s="32" t="s">
        <v>45</v>
      </c>
      <c r="AH612" s="38" t="s">
        <v>46</v>
      </c>
      <c r="AI612" s="33">
        <v>1</v>
      </c>
      <c r="AJ612" s="35">
        <v>42.050961233999999</v>
      </c>
      <c r="AK612" s="35">
        <v>42.745450793400003</v>
      </c>
      <c r="AL612" s="35">
        <v>12.21080544</v>
      </c>
      <c r="AN612" s="19"/>
      <c r="AP612" s="14">
        <f t="shared" si="9"/>
        <v>2.4164383561643836</v>
      </c>
    </row>
    <row r="613" spans="1:60" x14ac:dyDescent="0.25">
      <c r="A613" s="32">
        <v>2020</v>
      </c>
      <c r="B613" s="32">
        <v>1.1000000000000001</v>
      </c>
      <c r="C613" s="36">
        <v>35.47</v>
      </c>
      <c r="D613" s="36">
        <v>64.47</v>
      </c>
      <c r="E613" s="36">
        <v>18.420000000000002</v>
      </c>
      <c r="F613" s="32">
        <v>12.745028178</v>
      </c>
      <c r="G613" s="32">
        <v>0</v>
      </c>
      <c r="H613" s="32">
        <v>0</v>
      </c>
      <c r="I613" s="32">
        <v>0</v>
      </c>
      <c r="J613" s="37">
        <v>99.94</v>
      </c>
      <c r="K613" s="32">
        <v>10747997</v>
      </c>
      <c r="L613" s="32" t="s">
        <v>979</v>
      </c>
      <c r="M613" s="32" t="s">
        <v>89</v>
      </c>
      <c r="N613" s="32" t="s">
        <v>980</v>
      </c>
      <c r="O613" s="32" t="s">
        <v>981</v>
      </c>
      <c r="P613" s="32" t="s">
        <v>643</v>
      </c>
      <c r="Q613" s="32" t="s">
        <v>40</v>
      </c>
      <c r="R613" s="32" t="s">
        <v>982</v>
      </c>
      <c r="S613" s="54" t="s">
        <v>756</v>
      </c>
      <c r="T613" s="32">
        <v>15876</v>
      </c>
      <c r="U613" s="34">
        <v>44992</v>
      </c>
      <c r="V613" s="34">
        <v>44985</v>
      </c>
      <c r="W613" s="32" t="s">
        <v>87</v>
      </c>
      <c r="X613" s="32" t="s">
        <v>67</v>
      </c>
      <c r="Y613" s="32" t="s">
        <v>53</v>
      </c>
      <c r="Z613" s="34">
        <v>44088</v>
      </c>
      <c r="AA613" s="34">
        <v>44104</v>
      </c>
      <c r="AB613" s="32" t="s">
        <v>67</v>
      </c>
      <c r="AC613" s="32" t="s">
        <v>44</v>
      </c>
      <c r="AD613" s="32" t="s">
        <v>983</v>
      </c>
      <c r="AE613" s="32">
        <v>42</v>
      </c>
      <c r="AF613" s="32" t="s">
        <v>984</v>
      </c>
      <c r="AG613" s="32" t="s">
        <v>45</v>
      </c>
      <c r="AH613" s="38" t="s">
        <v>46</v>
      </c>
      <c r="AI613" s="33">
        <v>1</v>
      </c>
      <c r="AJ613" s="35">
        <v>212.1398492598</v>
      </c>
      <c r="AK613" s="35">
        <v>42.745450793400003</v>
      </c>
      <c r="AL613" s="35">
        <v>12.21080544</v>
      </c>
      <c r="AN613" s="19"/>
      <c r="AP613" s="14">
        <f t="shared" si="9"/>
        <v>2.4136986301369863</v>
      </c>
    </row>
    <row r="614" spans="1:60" x14ac:dyDescent="0.25">
      <c r="A614" s="32">
        <v>2021</v>
      </c>
      <c r="B614" s="32">
        <v>1.1000000000000001</v>
      </c>
      <c r="C614" s="36">
        <v>35.47</v>
      </c>
      <c r="D614" s="36">
        <v>64.47</v>
      </c>
      <c r="E614" s="36">
        <v>18.420000000000002</v>
      </c>
      <c r="F614" s="32">
        <v>8.7536211498000007</v>
      </c>
      <c r="G614" s="32">
        <v>0</v>
      </c>
      <c r="H614" s="32">
        <v>0</v>
      </c>
      <c r="I614" s="32">
        <v>0</v>
      </c>
      <c r="J614" s="37">
        <v>99.94</v>
      </c>
      <c r="K614" s="32">
        <v>7083654</v>
      </c>
      <c r="L614" s="32" t="s">
        <v>1838</v>
      </c>
      <c r="M614" s="32" t="s">
        <v>1839</v>
      </c>
      <c r="N614" s="32" t="s">
        <v>1840</v>
      </c>
      <c r="O614" s="32" t="s">
        <v>826</v>
      </c>
      <c r="P614" s="32" t="s">
        <v>643</v>
      </c>
      <c r="Q614" s="32" t="s">
        <v>40</v>
      </c>
      <c r="R614" s="32" t="s">
        <v>70</v>
      </c>
      <c r="S614" s="54" t="s">
        <v>865</v>
      </c>
      <c r="T614" s="32">
        <v>18665</v>
      </c>
      <c r="U614" s="34">
        <v>44964</v>
      </c>
      <c r="V614" s="34">
        <v>44960</v>
      </c>
      <c r="W614" s="32" t="s">
        <v>87</v>
      </c>
      <c r="X614" s="32" t="s">
        <v>67</v>
      </c>
      <c r="Y614" s="32" t="s">
        <v>53</v>
      </c>
      <c r="Z614" s="34">
        <v>43853</v>
      </c>
      <c r="AA614" s="34">
        <v>44155</v>
      </c>
      <c r="AB614" s="32" t="s">
        <v>67</v>
      </c>
      <c r="AC614" s="32" t="s">
        <v>44</v>
      </c>
      <c r="AD614" s="32" t="s">
        <v>1841</v>
      </c>
      <c r="AE614" s="32">
        <v>42</v>
      </c>
      <c r="AF614" s="32" t="s">
        <v>1842</v>
      </c>
      <c r="AG614" s="32" t="s">
        <v>45</v>
      </c>
      <c r="AH614" s="38" t="s">
        <v>46</v>
      </c>
      <c r="AI614" s="33">
        <v>1</v>
      </c>
      <c r="AJ614" s="35">
        <v>132.28881343559999</v>
      </c>
      <c r="AK614" s="35">
        <v>42.745450793400003</v>
      </c>
      <c r="AL614" s="35">
        <v>12.21080544</v>
      </c>
      <c r="AP614" s="14">
        <f t="shared" si="9"/>
        <v>2.2054794520547945</v>
      </c>
    </row>
    <row r="615" spans="1:60" x14ac:dyDescent="0.25">
      <c r="A615" s="32">
        <v>2020</v>
      </c>
      <c r="B615" s="32">
        <v>0.5</v>
      </c>
      <c r="C615" s="36">
        <v>35.47</v>
      </c>
      <c r="D615" s="36">
        <v>64.47</v>
      </c>
      <c r="E615" s="36">
        <v>18.420000000000002</v>
      </c>
      <c r="F615" s="32">
        <v>4.9606397099999997</v>
      </c>
      <c r="G615" s="32">
        <v>0</v>
      </c>
      <c r="H615" s="32">
        <v>0</v>
      </c>
      <c r="I615" s="32">
        <v>0</v>
      </c>
      <c r="J615" s="37">
        <v>99.94</v>
      </c>
      <c r="K615" s="32">
        <v>11034936</v>
      </c>
      <c r="L615" s="32" t="s">
        <v>975</v>
      </c>
      <c r="M615" s="32" t="s">
        <v>413</v>
      </c>
      <c r="N615" s="32" t="s">
        <v>976</v>
      </c>
      <c r="O615" s="32" t="s">
        <v>826</v>
      </c>
      <c r="P615" s="32" t="s">
        <v>643</v>
      </c>
      <c r="Q615" s="32" t="s">
        <v>40</v>
      </c>
      <c r="R615" s="32" t="s">
        <v>70</v>
      </c>
      <c r="S615" s="54" t="s">
        <v>756</v>
      </c>
      <c r="T615" s="32">
        <v>22911</v>
      </c>
      <c r="U615" s="34">
        <v>45023</v>
      </c>
      <c r="V615" s="34">
        <v>45015</v>
      </c>
      <c r="W615" s="32" t="s">
        <v>87</v>
      </c>
      <c r="X615" s="32" t="s">
        <v>67</v>
      </c>
      <c r="Y615" s="32" t="s">
        <v>53</v>
      </c>
      <c r="Z615" s="34">
        <v>44122</v>
      </c>
      <c r="AA615" s="34">
        <v>44223</v>
      </c>
      <c r="AB615" s="32" t="s">
        <v>67</v>
      </c>
      <c r="AC615" s="32" t="s">
        <v>44</v>
      </c>
      <c r="AD615" s="32" t="s">
        <v>977</v>
      </c>
      <c r="AE615" s="32">
        <v>42</v>
      </c>
      <c r="AF615" s="32" t="s">
        <v>978</v>
      </c>
      <c r="AG615" s="32" t="s">
        <v>45</v>
      </c>
      <c r="AH615" s="38" t="s">
        <v>46</v>
      </c>
      <c r="AI615" s="33">
        <v>1</v>
      </c>
      <c r="AJ615" s="35">
        <v>56.497870420200002</v>
      </c>
      <c r="AK615" s="35">
        <v>42.745450793400003</v>
      </c>
      <c r="AL615" s="35">
        <v>12.21080544</v>
      </c>
      <c r="AN615" s="19"/>
      <c r="AP615" s="14">
        <f t="shared" si="9"/>
        <v>2.1698630136986301</v>
      </c>
    </row>
    <row r="616" spans="1:60" x14ac:dyDescent="0.25">
      <c r="A616" s="32">
        <v>2021</v>
      </c>
      <c r="B616" s="32">
        <v>0.5</v>
      </c>
      <c r="C616" s="36">
        <v>35.47</v>
      </c>
      <c r="D616" s="36">
        <v>64.47</v>
      </c>
      <c r="E616" s="36">
        <v>18.420000000000002</v>
      </c>
      <c r="F616" s="32">
        <v>5.3040686130000001</v>
      </c>
      <c r="G616" s="32">
        <v>0</v>
      </c>
      <c r="H616" s="32">
        <v>0</v>
      </c>
      <c r="I616" s="32">
        <v>0</v>
      </c>
      <c r="J616" s="37">
        <v>99.94</v>
      </c>
      <c r="K616" s="32">
        <v>7467959</v>
      </c>
      <c r="L616" s="32" t="s">
        <v>1854</v>
      </c>
      <c r="M616" s="32" t="s">
        <v>1855</v>
      </c>
      <c r="N616" s="32">
        <v>54820503</v>
      </c>
      <c r="O616" s="32" t="s">
        <v>48</v>
      </c>
      <c r="P616" s="32" t="s">
        <v>49</v>
      </c>
      <c r="Q616" s="32" t="s">
        <v>40</v>
      </c>
      <c r="R616" s="32" t="s">
        <v>50</v>
      </c>
      <c r="S616" s="54" t="s">
        <v>756</v>
      </c>
      <c r="T616" s="32">
        <v>29172</v>
      </c>
      <c r="U616" s="34">
        <v>44998</v>
      </c>
      <c r="V616" s="34">
        <v>44996</v>
      </c>
      <c r="W616" s="32" t="s">
        <v>87</v>
      </c>
      <c r="X616" s="32" t="s">
        <v>67</v>
      </c>
      <c r="Y616" s="32" t="s">
        <v>53</v>
      </c>
      <c r="Z616" s="34">
        <v>44210</v>
      </c>
      <c r="AA616" s="34">
        <v>44238</v>
      </c>
      <c r="AB616" s="32" t="s">
        <v>67</v>
      </c>
      <c r="AC616" s="32" t="s">
        <v>44</v>
      </c>
      <c r="AD616" s="32" t="s">
        <v>1856</v>
      </c>
      <c r="AE616" s="32">
        <v>42</v>
      </c>
      <c r="AF616" s="32" t="s">
        <v>1857</v>
      </c>
      <c r="AG616" s="32" t="s">
        <v>45</v>
      </c>
      <c r="AH616" s="38" t="s">
        <v>46</v>
      </c>
      <c r="AI616" s="33">
        <v>1</v>
      </c>
      <c r="AJ616" s="35">
        <v>63.320657959800002</v>
      </c>
      <c r="AK616" s="35">
        <v>42.745450793400003</v>
      </c>
      <c r="AL616" s="35">
        <v>12.21080544</v>
      </c>
      <c r="AN616" s="19"/>
      <c r="AP616" s="14">
        <f t="shared" si="9"/>
        <v>2.0767123287671234</v>
      </c>
    </row>
    <row r="617" spans="1:60" x14ac:dyDescent="0.25">
      <c r="A617" s="32">
        <v>2020</v>
      </c>
      <c r="B617" s="32">
        <v>0.7</v>
      </c>
      <c r="C617" s="36">
        <v>35.47</v>
      </c>
      <c r="D617" s="36">
        <v>64.47</v>
      </c>
      <c r="E617" s="36">
        <v>18.420000000000002</v>
      </c>
      <c r="F617" s="32">
        <v>6.8151557862000001</v>
      </c>
      <c r="G617" s="32">
        <v>0</v>
      </c>
      <c r="H617" s="32">
        <v>0</v>
      </c>
      <c r="I617" s="32">
        <v>0</v>
      </c>
      <c r="J617" s="37">
        <v>99.94</v>
      </c>
      <c r="K617" s="32">
        <v>10693047</v>
      </c>
      <c r="L617" s="32" t="s">
        <v>113</v>
      </c>
      <c r="M617" s="32" t="s">
        <v>114</v>
      </c>
      <c r="N617" s="32" t="s">
        <v>115</v>
      </c>
      <c r="O617" s="32" t="s">
        <v>774</v>
      </c>
      <c r="P617" s="32" t="s">
        <v>42</v>
      </c>
      <c r="Q617" s="32" t="s">
        <v>40</v>
      </c>
      <c r="R617" s="32" t="s">
        <v>42</v>
      </c>
      <c r="S617" s="54" t="s">
        <v>95</v>
      </c>
      <c r="T617" s="32">
        <v>11236</v>
      </c>
      <c r="U617" s="34">
        <v>44985</v>
      </c>
      <c r="V617" s="34">
        <v>44904</v>
      </c>
      <c r="W617" s="32" t="s">
        <v>116</v>
      </c>
      <c r="X617" s="32" t="s">
        <v>67</v>
      </c>
      <c r="Y617" s="32" t="s">
        <v>53</v>
      </c>
      <c r="Z617" s="34">
        <v>44089</v>
      </c>
      <c r="AA617" s="34">
        <v>44151</v>
      </c>
      <c r="AB617" s="32" t="s">
        <v>67</v>
      </c>
      <c r="AC617" s="32" t="s">
        <v>44</v>
      </c>
      <c r="AD617" s="32" t="s">
        <v>117</v>
      </c>
      <c r="AE617" s="32">
        <v>42</v>
      </c>
      <c r="AF617" s="32" t="s">
        <v>118</v>
      </c>
      <c r="AG617" s="32" t="s">
        <v>45</v>
      </c>
      <c r="AH617" s="38" t="s">
        <v>46</v>
      </c>
      <c r="AI617" s="33">
        <v>1</v>
      </c>
      <c r="AJ617" s="35">
        <v>93.511874410199994</v>
      </c>
      <c r="AK617" s="35">
        <v>42.745450793400003</v>
      </c>
      <c r="AL617" s="35">
        <v>12.21080544</v>
      </c>
      <c r="AM617" s="15" t="s">
        <v>2734</v>
      </c>
      <c r="AN617" s="56" t="s">
        <v>2736</v>
      </c>
      <c r="AP617" s="14">
        <f t="shared" si="9"/>
        <v>2.0630136986301371</v>
      </c>
    </row>
    <row r="618" spans="1:60" x14ac:dyDescent="0.25">
      <c r="A618" s="32">
        <v>2021</v>
      </c>
      <c r="B618" s="32">
        <v>1.2</v>
      </c>
      <c r="C618" s="36">
        <v>35.47</v>
      </c>
      <c r="D618" s="36">
        <v>64.47</v>
      </c>
      <c r="E618" s="36">
        <v>18.420000000000002</v>
      </c>
      <c r="F618" s="32">
        <v>9.0283642721999993</v>
      </c>
      <c r="G618" s="32">
        <v>0</v>
      </c>
      <c r="H618" s="32">
        <v>0</v>
      </c>
      <c r="I618" s="32">
        <v>0</v>
      </c>
      <c r="J618" s="37">
        <v>99.94</v>
      </c>
      <c r="K618" s="32">
        <v>7572948</v>
      </c>
      <c r="L618" s="32" t="s">
        <v>1754</v>
      </c>
      <c r="M618" s="32" t="s">
        <v>416</v>
      </c>
      <c r="N618" s="32">
        <v>23784005</v>
      </c>
      <c r="O618" s="32" t="s">
        <v>826</v>
      </c>
      <c r="P618" s="32" t="s">
        <v>643</v>
      </c>
      <c r="Q618" s="32" t="s">
        <v>40</v>
      </c>
      <c r="R618" s="32" t="s">
        <v>70</v>
      </c>
      <c r="S618" s="54" t="s">
        <v>756</v>
      </c>
      <c r="T618" s="32">
        <v>26175</v>
      </c>
      <c r="U618" s="34">
        <v>45007</v>
      </c>
      <c r="V618" s="34">
        <v>44995</v>
      </c>
      <c r="W618" s="32" t="s">
        <v>87</v>
      </c>
      <c r="X618" s="32" t="s">
        <v>67</v>
      </c>
      <c r="Y618" s="32" t="s">
        <v>53</v>
      </c>
      <c r="Z618" s="34">
        <v>44208</v>
      </c>
      <c r="AA618" s="34">
        <v>44251</v>
      </c>
      <c r="AB618" s="32" t="s">
        <v>67</v>
      </c>
      <c r="AC618" s="32" t="s">
        <v>44</v>
      </c>
      <c r="AD618" s="32" t="s">
        <v>1755</v>
      </c>
      <c r="AE618" s="32">
        <v>42</v>
      </c>
      <c r="AF618" s="32" t="s">
        <v>1756</v>
      </c>
      <c r="AG618" s="32" t="s">
        <v>45</v>
      </c>
      <c r="AH618" s="38" t="s">
        <v>46</v>
      </c>
      <c r="AI618" s="33">
        <v>1</v>
      </c>
      <c r="AJ618" s="35">
        <v>137.85999341760001</v>
      </c>
      <c r="AK618" s="35">
        <v>42.745450793400003</v>
      </c>
      <c r="AL618" s="35">
        <v>12.21080544</v>
      </c>
      <c r="AP618" s="14">
        <f t="shared" si="9"/>
        <v>2.0383561643835617</v>
      </c>
    </row>
    <row r="619" spans="1:60" x14ac:dyDescent="0.25">
      <c r="A619" s="32">
        <v>2020</v>
      </c>
      <c r="B619" s="32">
        <v>0.4</v>
      </c>
      <c r="C619" s="36">
        <v>35.47</v>
      </c>
      <c r="D619" s="36">
        <v>64.47</v>
      </c>
      <c r="E619" s="36">
        <v>18.420000000000002</v>
      </c>
      <c r="F619" s="32">
        <v>11.539211140800001</v>
      </c>
      <c r="G619" s="32">
        <v>0</v>
      </c>
      <c r="H619" s="32">
        <v>0</v>
      </c>
      <c r="I619" s="32">
        <v>0</v>
      </c>
      <c r="J619" s="37">
        <v>99.94</v>
      </c>
      <c r="K619" s="32">
        <v>10846089</v>
      </c>
      <c r="L619" s="32" t="s">
        <v>1139</v>
      </c>
      <c r="M619" s="32" t="s">
        <v>1140</v>
      </c>
      <c r="N619" s="32">
        <v>14027101</v>
      </c>
      <c r="O619" s="32" t="s">
        <v>48</v>
      </c>
      <c r="P619" s="32" t="s">
        <v>49</v>
      </c>
      <c r="Q619" s="32" t="s">
        <v>40</v>
      </c>
      <c r="R619" s="32" t="s">
        <v>50</v>
      </c>
      <c r="S619" s="54" t="s">
        <v>913</v>
      </c>
      <c r="T619" s="32">
        <v>31541</v>
      </c>
      <c r="U619" s="34">
        <v>45001</v>
      </c>
      <c r="V619" s="34">
        <v>45000</v>
      </c>
      <c r="W619" s="32" t="s">
        <v>112</v>
      </c>
      <c r="X619" s="32" t="s">
        <v>67</v>
      </c>
      <c r="Y619" s="32" t="s">
        <v>53</v>
      </c>
      <c r="Z619" s="34">
        <v>44025</v>
      </c>
      <c r="AA619" s="34">
        <v>44392</v>
      </c>
      <c r="AB619" s="32" t="s">
        <v>67</v>
      </c>
      <c r="AC619" s="32" t="s">
        <v>44</v>
      </c>
      <c r="AD619" s="32" t="s">
        <v>1141</v>
      </c>
      <c r="AE619" s="32">
        <v>42</v>
      </c>
      <c r="AF619" s="32" t="s">
        <v>1142</v>
      </c>
      <c r="AG619" s="32" t="s">
        <v>45</v>
      </c>
      <c r="AH619" s="38" t="s">
        <v>46</v>
      </c>
      <c r="AI619" s="33">
        <v>1</v>
      </c>
      <c r="AJ619" s="35">
        <v>34.274204519400001</v>
      </c>
      <c r="AK619" s="35">
        <v>42.745450793400003</v>
      </c>
      <c r="AL619" s="35">
        <v>12.21080544</v>
      </c>
      <c r="AN619" s="19"/>
      <c r="AP619" s="14">
        <f t="shared" si="9"/>
        <v>1.6657534246575343</v>
      </c>
    </row>
    <row r="620" spans="1:60" x14ac:dyDescent="0.25">
      <c r="A620" s="32">
        <v>2022</v>
      </c>
      <c r="B620" s="32">
        <v>0.5</v>
      </c>
      <c r="C620" s="36">
        <v>35.47</v>
      </c>
      <c r="D620" s="36">
        <v>64.47</v>
      </c>
      <c r="E620" s="36">
        <v>18.420000000000002</v>
      </c>
      <c r="F620" s="32">
        <v>14.195061323999999</v>
      </c>
      <c r="G620" s="32">
        <v>0</v>
      </c>
      <c r="H620" s="32">
        <v>0</v>
      </c>
      <c r="I620" s="32">
        <v>0</v>
      </c>
      <c r="J620" s="37">
        <v>99.94</v>
      </c>
      <c r="K620" s="32">
        <v>3128140</v>
      </c>
      <c r="L620" s="32" t="s">
        <v>2175</v>
      </c>
      <c r="M620" s="32" t="s">
        <v>151</v>
      </c>
      <c r="N620" s="32">
        <v>18173401</v>
      </c>
      <c r="O620" s="32" t="s">
        <v>48</v>
      </c>
      <c r="P620" s="32" t="s">
        <v>49</v>
      </c>
      <c r="Q620" s="32" t="s">
        <v>40</v>
      </c>
      <c r="R620" s="32" t="s">
        <v>50</v>
      </c>
      <c r="S620" s="54" t="s">
        <v>756</v>
      </c>
      <c r="T620" s="32">
        <v>17517</v>
      </c>
      <c r="U620" s="34">
        <v>45036</v>
      </c>
      <c r="V620" s="34">
        <v>45035</v>
      </c>
      <c r="W620" s="32" t="s">
        <v>112</v>
      </c>
      <c r="X620" s="32" t="s">
        <v>67</v>
      </c>
      <c r="Y620" s="32" t="s">
        <v>53</v>
      </c>
      <c r="Z620" s="34">
        <v>44418</v>
      </c>
      <c r="AA620" s="34">
        <v>44459</v>
      </c>
      <c r="AB620" s="32" t="s">
        <v>67</v>
      </c>
      <c r="AC620" s="32" t="s">
        <v>44</v>
      </c>
      <c r="AD620" s="32" t="s">
        <v>2176</v>
      </c>
      <c r="AE620" s="32">
        <v>42</v>
      </c>
      <c r="AF620" s="32" t="s">
        <v>2177</v>
      </c>
      <c r="AG620" s="32" t="s">
        <v>45</v>
      </c>
      <c r="AH620" s="38" t="s">
        <v>46</v>
      </c>
      <c r="AI620" s="33">
        <v>1</v>
      </c>
      <c r="AJ620" s="35">
        <v>52.048558188000001</v>
      </c>
      <c r="AK620" s="35">
        <v>42.745450793400003</v>
      </c>
      <c r="AL620" s="35">
        <v>12.21080544</v>
      </c>
      <c r="AP620" s="14">
        <f t="shared" si="9"/>
        <v>1.5780821917808219</v>
      </c>
    </row>
    <row r="621" spans="1:60" x14ac:dyDescent="0.25">
      <c r="A621" s="32">
        <v>2021</v>
      </c>
      <c r="B621" s="32">
        <v>0.5</v>
      </c>
      <c r="C621" s="36">
        <v>35.47</v>
      </c>
      <c r="D621" s="36">
        <v>64.47</v>
      </c>
      <c r="E621" s="36">
        <v>18.420000000000002</v>
      </c>
      <c r="F621" s="32">
        <v>5.0369572439999999</v>
      </c>
      <c r="G621" s="32">
        <v>0</v>
      </c>
      <c r="H621" s="32">
        <v>0</v>
      </c>
      <c r="I621" s="32">
        <v>0</v>
      </c>
      <c r="J621" s="37">
        <v>99.94</v>
      </c>
      <c r="K621" s="32">
        <v>7138860</v>
      </c>
      <c r="L621" s="32" t="s">
        <v>1589</v>
      </c>
      <c r="M621" s="32" t="s">
        <v>253</v>
      </c>
      <c r="N621" s="32">
        <v>65898801</v>
      </c>
      <c r="O621" s="32" t="s">
        <v>48</v>
      </c>
      <c r="P621" s="32" t="s">
        <v>49</v>
      </c>
      <c r="Q621" s="32" t="s">
        <v>40</v>
      </c>
      <c r="R621" s="32" t="s">
        <v>50</v>
      </c>
      <c r="S621" s="54" t="s">
        <v>756</v>
      </c>
      <c r="T621" s="32">
        <v>16237</v>
      </c>
      <c r="U621" s="34">
        <v>44970</v>
      </c>
      <c r="V621" s="34">
        <v>44967</v>
      </c>
      <c r="W621" s="32" t="s">
        <v>87</v>
      </c>
      <c r="X621" s="32" t="s">
        <v>67</v>
      </c>
      <c r="Y621" s="32" t="s">
        <v>53</v>
      </c>
      <c r="Z621" s="34">
        <v>44333</v>
      </c>
      <c r="AA621" s="34">
        <v>44400</v>
      </c>
      <c r="AB621" s="32" t="s">
        <v>67</v>
      </c>
      <c r="AC621" s="32" t="s">
        <v>44</v>
      </c>
      <c r="AD621" s="32" t="s">
        <v>1590</v>
      </c>
      <c r="AE621" s="32">
        <v>42</v>
      </c>
      <c r="AF621" s="32" t="s">
        <v>1591</v>
      </c>
      <c r="AG621" s="32" t="s">
        <v>45</v>
      </c>
      <c r="AH621" s="38" t="s">
        <v>46</v>
      </c>
      <c r="AI621" s="33">
        <v>1</v>
      </c>
      <c r="AJ621" s="35">
        <v>58.062379867200001</v>
      </c>
      <c r="AK621" s="35">
        <v>42.745450793400003</v>
      </c>
      <c r="AL621" s="35">
        <v>12.21080544</v>
      </c>
      <c r="AN621" s="19"/>
      <c r="AO621" s="12"/>
      <c r="AP621" s="14">
        <f t="shared" si="9"/>
        <v>1.5534246575342465</v>
      </c>
      <c r="AQ621" s="12"/>
      <c r="AR621" s="12"/>
      <c r="AS621" s="12"/>
      <c r="AT621" s="12"/>
      <c r="AU621" s="12"/>
      <c r="AV621" s="12"/>
      <c r="AW621" s="12"/>
      <c r="AX621" s="12"/>
      <c r="AY621" s="12"/>
      <c r="AZ621" s="12"/>
      <c r="BA621" s="12"/>
      <c r="BB621" s="12"/>
      <c r="BC621" s="12"/>
      <c r="BD621" s="12"/>
      <c r="BE621" s="12"/>
      <c r="BF621" s="12"/>
      <c r="BG621" s="12"/>
      <c r="BH621" s="12"/>
    </row>
    <row r="622" spans="1:60" x14ac:dyDescent="0.25">
      <c r="A622" s="32">
        <v>2021</v>
      </c>
      <c r="B622" s="32">
        <v>0.5</v>
      </c>
      <c r="C622" s="36">
        <v>35.47</v>
      </c>
      <c r="D622" s="36">
        <v>64.47</v>
      </c>
      <c r="E622" s="36">
        <v>18.420000000000002</v>
      </c>
      <c r="F622" s="32">
        <v>13.2563556558</v>
      </c>
      <c r="G622" s="32">
        <v>0</v>
      </c>
      <c r="H622" s="32">
        <v>0</v>
      </c>
      <c r="I622" s="32">
        <v>0</v>
      </c>
      <c r="J622" s="37">
        <v>99.94</v>
      </c>
      <c r="K622" s="32">
        <v>7643424</v>
      </c>
      <c r="L622" s="32" t="s">
        <v>1645</v>
      </c>
      <c r="M622" s="32" t="s">
        <v>1646</v>
      </c>
      <c r="N622" s="32">
        <v>34132603</v>
      </c>
      <c r="O622" s="32" t="s">
        <v>814</v>
      </c>
      <c r="P622" s="32" t="s">
        <v>643</v>
      </c>
      <c r="Q622" s="32" t="s">
        <v>40</v>
      </c>
      <c r="R622" s="32" t="s">
        <v>105</v>
      </c>
      <c r="S622" s="54" t="s">
        <v>756</v>
      </c>
      <c r="T622" s="32">
        <v>33209</v>
      </c>
      <c r="U622" s="34">
        <v>45014</v>
      </c>
      <c r="V622" s="34">
        <v>45013</v>
      </c>
      <c r="W622" s="32" t="s">
        <v>495</v>
      </c>
      <c r="X622" s="32" t="s">
        <v>67</v>
      </c>
      <c r="Y622" s="32" t="s">
        <v>53</v>
      </c>
      <c r="Z622" s="34">
        <v>44326</v>
      </c>
      <c r="AA622" s="34">
        <v>44463</v>
      </c>
      <c r="AB622" s="32" t="s">
        <v>67</v>
      </c>
      <c r="AC622" s="32" t="s">
        <v>44</v>
      </c>
      <c r="AD622" s="32" t="s">
        <v>1647</v>
      </c>
      <c r="AE622" s="32">
        <v>42</v>
      </c>
      <c r="AF622" s="32" t="s">
        <v>1648</v>
      </c>
      <c r="AG622" s="32" t="s">
        <v>45</v>
      </c>
      <c r="AH622" s="38" t="s">
        <v>46</v>
      </c>
      <c r="AI622" s="33">
        <v>1</v>
      </c>
      <c r="AJ622" s="35">
        <v>45.6531488388</v>
      </c>
      <c r="AK622" s="35">
        <v>42.745450793400003</v>
      </c>
      <c r="AL622" s="35">
        <v>12.21080544</v>
      </c>
      <c r="AN622" s="19"/>
      <c r="AP622" s="14">
        <f t="shared" si="9"/>
        <v>1.5068493150684932</v>
      </c>
    </row>
    <row r="623" spans="1:60" x14ac:dyDescent="0.25">
      <c r="A623" s="32">
        <v>2022</v>
      </c>
      <c r="B623" s="32">
        <v>0.5</v>
      </c>
      <c r="C623" s="36">
        <v>35.47</v>
      </c>
      <c r="D623" s="36">
        <v>64.47</v>
      </c>
      <c r="E623" s="36">
        <v>18.420000000000002</v>
      </c>
      <c r="F623" s="32">
        <v>5.5330212149999998</v>
      </c>
      <c r="G623" s="32">
        <v>0</v>
      </c>
      <c r="H623" s="32">
        <v>0</v>
      </c>
      <c r="I623" s="32">
        <v>0</v>
      </c>
      <c r="J623" s="37">
        <v>99.94</v>
      </c>
      <c r="K623" s="32">
        <v>2913854</v>
      </c>
      <c r="L623" s="32" t="s">
        <v>2625</v>
      </c>
      <c r="M623" s="32" t="s">
        <v>374</v>
      </c>
      <c r="N623" s="32">
        <v>26834908</v>
      </c>
      <c r="O623" s="32" t="s">
        <v>48</v>
      </c>
      <c r="P623" s="32" t="s">
        <v>49</v>
      </c>
      <c r="Q623" s="32" t="s">
        <v>40</v>
      </c>
      <c r="R623" s="32" t="s">
        <v>50</v>
      </c>
      <c r="S623" s="54" t="s">
        <v>756</v>
      </c>
      <c r="T623" s="32">
        <v>22711</v>
      </c>
      <c r="U623" s="34">
        <v>45014</v>
      </c>
      <c r="V623" s="34">
        <v>45009</v>
      </c>
      <c r="W623" s="32" t="s">
        <v>87</v>
      </c>
      <c r="X623" s="32" t="s">
        <v>67</v>
      </c>
      <c r="Y623" s="32" t="s">
        <v>53</v>
      </c>
      <c r="Z623" s="34">
        <v>44462</v>
      </c>
      <c r="AA623" s="34">
        <v>44495</v>
      </c>
      <c r="AB623" s="32" t="s">
        <v>67</v>
      </c>
      <c r="AC623" s="32" t="s">
        <v>44</v>
      </c>
      <c r="AD623" s="32" t="s">
        <v>2626</v>
      </c>
      <c r="AE623" s="32">
        <v>42</v>
      </c>
      <c r="AF623" s="32" t="s">
        <v>2627</v>
      </c>
      <c r="AG623" s="32" t="s">
        <v>45</v>
      </c>
      <c r="AH623" s="38" t="s">
        <v>46</v>
      </c>
      <c r="AI623" s="33">
        <v>1</v>
      </c>
      <c r="AJ623" s="35">
        <v>67.937868766799994</v>
      </c>
      <c r="AK623" s="35">
        <v>42.745450793400003</v>
      </c>
      <c r="AL623" s="35">
        <v>12.21080544</v>
      </c>
      <c r="AN623" s="19"/>
      <c r="AP623" s="14">
        <f t="shared" si="9"/>
        <v>1.4082191780821918</v>
      </c>
    </row>
    <row r="624" spans="1:60" x14ac:dyDescent="0.25">
      <c r="A624" s="32">
        <v>2022</v>
      </c>
      <c r="B624" s="32">
        <v>0.5</v>
      </c>
      <c r="C624" s="36">
        <v>35.47</v>
      </c>
      <c r="D624" s="36">
        <v>64.47</v>
      </c>
      <c r="E624" s="36">
        <v>18.420000000000002</v>
      </c>
      <c r="F624" s="32">
        <v>14.416382172600001</v>
      </c>
      <c r="G624" s="32">
        <v>0</v>
      </c>
      <c r="H624" s="32">
        <v>0</v>
      </c>
      <c r="I624" s="32">
        <v>0</v>
      </c>
      <c r="J624" s="37">
        <v>99.94</v>
      </c>
      <c r="K624" s="32">
        <v>3183606</v>
      </c>
      <c r="L624" s="32" t="s">
        <v>1956</v>
      </c>
      <c r="M624" s="32" t="s">
        <v>173</v>
      </c>
      <c r="N624" s="32">
        <v>77122401</v>
      </c>
      <c r="O624" s="32" t="s">
        <v>774</v>
      </c>
      <c r="P624" s="32" t="s">
        <v>42</v>
      </c>
      <c r="Q624" s="32" t="s">
        <v>40</v>
      </c>
      <c r="R624" s="32" t="s">
        <v>42</v>
      </c>
      <c r="S624" s="54" t="s">
        <v>756</v>
      </c>
      <c r="T624" s="32">
        <v>25008</v>
      </c>
      <c r="U624" s="34">
        <v>45042</v>
      </c>
      <c r="V624" s="34">
        <v>45040</v>
      </c>
      <c r="W624" s="32" t="s">
        <v>158</v>
      </c>
      <c r="X624" s="32" t="s">
        <v>67</v>
      </c>
      <c r="Y624" s="32" t="s">
        <v>53</v>
      </c>
      <c r="Z624" s="34">
        <v>44521</v>
      </c>
      <c r="AA624" s="34">
        <v>44547</v>
      </c>
      <c r="AB624" s="32" t="s">
        <v>67</v>
      </c>
      <c r="AC624" s="32" t="s">
        <v>44</v>
      </c>
      <c r="AD624" s="32" t="s">
        <v>2061</v>
      </c>
      <c r="AE624" s="32">
        <v>42</v>
      </c>
      <c r="AF624" s="32" t="s">
        <v>2062</v>
      </c>
      <c r="AG624" s="32" t="s">
        <v>45</v>
      </c>
      <c r="AH624" s="38" t="s">
        <v>46</v>
      </c>
      <c r="AI624" s="33">
        <v>1</v>
      </c>
      <c r="AJ624" s="35">
        <v>53.376483279600002</v>
      </c>
      <c r="AK624" s="35">
        <v>42.745450793400003</v>
      </c>
      <c r="AL624" s="35">
        <v>12.21080544</v>
      </c>
      <c r="AN624" s="19"/>
      <c r="AP624" s="14">
        <f t="shared" si="9"/>
        <v>1.3506849315068492</v>
      </c>
    </row>
    <row r="625" spans="1:60" x14ac:dyDescent="0.25">
      <c r="A625" s="32">
        <v>2022</v>
      </c>
      <c r="B625" s="32">
        <v>0.7</v>
      </c>
      <c r="C625" s="36">
        <v>35.47</v>
      </c>
      <c r="D625" s="36">
        <v>64.47</v>
      </c>
      <c r="E625" s="36">
        <v>18.420000000000002</v>
      </c>
      <c r="F625" s="32">
        <v>5.6932880364000003</v>
      </c>
      <c r="G625" s="32">
        <v>0</v>
      </c>
      <c r="H625" s="32">
        <v>0</v>
      </c>
      <c r="I625" s="32">
        <v>0</v>
      </c>
      <c r="J625" s="37">
        <v>99.94</v>
      </c>
      <c r="K625" s="32">
        <v>2818977</v>
      </c>
      <c r="L625" s="32" t="s">
        <v>2265</v>
      </c>
      <c r="M625" s="32" t="s">
        <v>2266</v>
      </c>
      <c r="N625" s="32">
        <v>65647805</v>
      </c>
      <c r="O625" s="32" t="s">
        <v>48</v>
      </c>
      <c r="P625" s="32" t="s">
        <v>49</v>
      </c>
      <c r="Q625" s="32" t="s">
        <v>40</v>
      </c>
      <c r="R625" s="32" t="s">
        <v>50</v>
      </c>
      <c r="S625" s="54" t="s">
        <v>756</v>
      </c>
      <c r="T625" s="32">
        <v>33019</v>
      </c>
      <c r="U625" s="34">
        <v>45005</v>
      </c>
      <c r="V625" s="34">
        <v>44993</v>
      </c>
      <c r="W625" s="32" t="s">
        <v>186</v>
      </c>
      <c r="X625" s="32" t="s">
        <v>67</v>
      </c>
      <c r="Y625" s="32" t="s">
        <v>53</v>
      </c>
      <c r="Z625" s="34">
        <v>44468</v>
      </c>
      <c r="AA625" s="34">
        <v>44510</v>
      </c>
      <c r="AB625" s="32" t="s">
        <v>67</v>
      </c>
      <c r="AC625" s="32" t="s">
        <v>44</v>
      </c>
      <c r="AD625" s="32" t="s">
        <v>2267</v>
      </c>
      <c r="AE625" s="32">
        <v>42</v>
      </c>
      <c r="AF625" s="32" t="s">
        <v>2268</v>
      </c>
      <c r="AG625" s="32" t="s">
        <v>45</v>
      </c>
      <c r="AH625" s="38" t="s">
        <v>46</v>
      </c>
      <c r="AI625" s="33">
        <v>1</v>
      </c>
      <c r="AJ625" s="35">
        <v>71.135573441399998</v>
      </c>
      <c r="AK625" s="35">
        <v>42.745450793400003</v>
      </c>
      <c r="AL625" s="35">
        <v>12.21080544</v>
      </c>
      <c r="AN625" s="19"/>
      <c r="AP625" s="14">
        <f t="shared" si="9"/>
        <v>1.3232876712328767</v>
      </c>
    </row>
    <row r="626" spans="1:60" x14ac:dyDescent="0.25">
      <c r="A626" s="32">
        <v>2022</v>
      </c>
      <c r="B626" s="32">
        <v>1</v>
      </c>
      <c r="C626" s="36">
        <v>35.47</v>
      </c>
      <c r="D626" s="36">
        <v>64.47</v>
      </c>
      <c r="E626" s="36">
        <v>18.420000000000002</v>
      </c>
      <c r="F626" s="32">
        <v>8.0820268506000001</v>
      </c>
      <c r="G626" s="32">
        <v>0</v>
      </c>
      <c r="H626" s="32">
        <v>0</v>
      </c>
      <c r="I626" s="32">
        <v>0</v>
      </c>
      <c r="J626" s="37">
        <v>99.94</v>
      </c>
      <c r="K626" s="32">
        <v>3158297</v>
      </c>
      <c r="L626" s="32" t="s">
        <v>2388</v>
      </c>
      <c r="M626" s="32" t="s">
        <v>2389</v>
      </c>
      <c r="N626" s="32" t="s">
        <v>2390</v>
      </c>
      <c r="O626" s="32" t="s">
        <v>48</v>
      </c>
      <c r="P626" s="32" t="s">
        <v>49</v>
      </c>
      <c r="Q626" s="32" t="s">
        <v>40</v>
      </c>
      <c r="R626" s="32" t="s">
        <v>50</v>
      </c>
      <c r="S626" s="54" t="s">
        <v>756</v>
      </c>
      <c r="T626" s="32">
        <v>21362</v>
      </c>
      <c r="U626" s="34">
        <v>45040</v>
      </c>
      <c r="V626" s="34">
        <v>44988</v>
      </c>
      <c r="W626" s="32" t="s">
        <v>87</v>
      </c>
      <c r="X626" s="32" t="s">
        <v>67</v>
      </c>
      <c r="Y626" s="32" t="s">
        <v>53</v>
      </c>
      <c r="Z626" s="34">
        <v>44491</v>
      </c>
      <c r="AA626" s="34">
        <v>44518</v>
      </c>
      <c r="AB626" s="32" t="s">
        <v>67</v>
      </c>
      <c r="AC626" s="32" t="s">
        <v>44</v>
      </c>
      <c r="AD626" s="32" t="s">
        <v>2391</v>
      </c>
      <c r="AE626" s="32">
        <v>42</v>
      </c>
      <c r="AF626" s="32" t="s">
        <v>2392</v>
      </c>
      <c r="AG626" s="32" t="s">
        <v>45</v>
      </c>
      <c r="AH626" s="38" t="s">
        <v>46</v>
      </c>
      <c r="AI626" s="33">
        <v>1</v>
      </c>
      <c r="AJ626" s="35">
        <v>118.8340321914</v>
      </c>
      <c r="AK626" s="35">
        <v>42.745450793400003</v>
      </c>
      <c r="AL626" s="35">
        <v>12.21080544</v>
      </c>
      <c r="AN626" s="19"/>
      <c r="AP626" s="14">
        <f t="shared" si="9"/>
        <v>1.2876712328767124</v>
      </c>
    </row>
    <row r="627" spans="1:60" x14ac:dyDescent="0.25">
      <c r="A627" s="32">
        <v>2021</v>
      </c>
      <c r="B627" s="32">
        <v>0.5</v>
      </c>
      <c r="C627" s="36">
        <v>35.47</v>
      </c>
      <c r="D627" s="36">
        <v>64.47</v>
      </c>
      <c r="E627" s="36">
        <v>18.420000000000002</v>
      </c>
      <c r="F627" s="32">
        <v>13.241092149</v>
      </c>
      <c r="G627" s="32">
        <v>0</v>
      </c>
      <c r="H627" s="32">
        <v>0</v>
      </c>
      <c r="I627" s="32">
        <v>0</v>
      </c>
      <c r="J627" s="37">
        <v>99.94</v>
      </c>
      <c r="K627" s="32">
        <v>7219793</v>
      </c>
      <c r="L627" s="32" t="s">
        <v>1847</v>
      </c>
      <c r="M627" s="32" t="s">
        <v>317</v>
      </c>
      <c r="N627" s="32">
        <v>13481501</v>
      </c>
      <c r="O627" s="32" t="s">
        <v>48</v>
      </c>
      <c r="P627" s="32" t="s">
        <v>49</v>
      </c>
      <c r="Q627" s="32" t="s">
        <v>40</v>
      </c>
      <c r="R627" s="32" t="s">
        <v>50</v>
      </c>
      <c r="S627" s="54" t="s">
        <v>756</v>
      </c>
      <c r="T627" s="32">
        <v>8531</v>
      </c>
      <c r="U627" s="34">
        <v>44977</v>
      </c>
      <c r="V627" s="34">
        <v>44966</v>
      </c>
      <c r="W627" s="32" t="s">
        <v>112</v>
      </c>
      <c r="X627" s="32" t="s">
        <v>67</v>
      </c>
      <c r="Y627" s="32" t="s">
        <v>53</v>
      </c>
      <c r="Z627" s="34">
        <v>44349</v>
      </c>
      <c r="AA627" s="34">
        <v>44498</v>
      </c>
      <c r="AB627" s="32" t="s">
        <v>67</v>
      </c>
      <c r="AC627" s="32" t="s">
        <v>44</v>
      </c>
      <c r="AD627" s="32" t="s">
        <v>1848</v>
      </c>
      <c r="AE627" s="32">
        <v>42</v>
      </c>
      <c r="AF627" s="32" t="s">
        <v>1849</v>
      </c>
      <c r="AG627" s="32" t="s">
        <v>45</v>
      </c>
      <c r="AH627" s="38" t="s">
        <v>46</v>
      </c>
      <c r="AI627" s="33">
        <v>1</v>
      </c>
      <c r="AJ627" s="35">
        <v>45.660780592199998</v>
      </c>
      <c r="AK627" s="35">
        <v>42.745450793400003</v>
      </c>
      <c r="AL627" s="35">
        <v>12.21080544</v>
      </c>
      <c r="AN627" s="19"/>
      <c r="AP627" s="14">
        <f t="shared" si="9"/>
        <v>1.2821917808219179</v>
      </c>
    </row>
    <row r="628" spans="1:60" x14ac:dyDescent="0.25">
      <c r="A628" s="32">
        <v>2022</v>
      </c>
      <c r="B628" s="32">
        <v>0.6</v>
      </c>
      <c r="C628" s="36">
        <v>35.47</v>
      </c>
      <c r="D628" s="36">
        <v>64.47</v>
      </c>
      <c r="E628" s="36">
        <v>18.420000000000002</v>
      </c>
      <c r="F628" s="32">
        <v>16.690644685799999</v>
      </c>
      <c r="G628" s="32">
        <v>0</v>
      </c>
      <c r="H628" s="32">
        <v>0</v>
      </c>
      <c r="I628" s="32">
        <v>0</v>
      </c>
      <c r="J628" s="37">
        <v>99.94</v>
      </c>
      <c r="K628" s="32">
        <v>2768224</v>
      </c>
      <c r="L628" s="32" t="s">
        <v>2369</v>
      </c>
      <c r="M628" s="32" t="s">
        <v>2370</v>
      </c>
      <c r="N628" s="32">
        <v>14495002</v>
      </c>
      <c r="O628" s="32" t="s">
        <v>826</v>
      </c>
      <c r="P628" s="32" t="s">
        <v>643</v>
      </c>
      <c r="Q628" s="32" t="s">
        <v>40</v>
      </c>
      <c r="R628" s="32" t="s">
        <v>70</v>
      </c>
      <c r="S628" s="54" t="s">
        <v>756</v>
      </c>
      <c r="T628" s="32">
        <v>11659</v>
      </c>
      <c r="U628" s="34">
        <v>45000</v>
      </c>
      <c r="V628" s="34">
        <v>44994</v>
      </c>
      <c r="W628" s="32" t="s">
        <v>112</v>
      </c>
      <c r="X628" s="32" t="s">
        <v>67</v>
      </c>
      <c r="Y628" s="32" t="s">
        <v>53</v>
      </c>
      <c r="Z628" s="34">
        <v>44530</v>
      </c>
      <c r="AA628" s="34">
        <v>44551</v>
      </c>
      <c r="AB628" s="32" t="s">
        <v>67</v>
      </c>
      <c r="AC628" s="32" t="s">
        <v>44</v>
      </c>
      <c r="AD628" s="32" t="s">
        <v>2371</v>
      </c>
      <c r="AE628" s="32">
        <v>42</v>
      </c>
      <c r="AF628" s="32" t="s">
        <v>2372</v>
      </c>
      <c r="AG628" s="32" t="s">
        <v>45</v>
      </c>
      <c r="AH628" s="38" t="s">
        <v>46</v>
      </c>
      <c r="AI628" s="33">
        <v>1</v>
      </c>
      <c r="AJ628" s="35">
        <v>68.716307613599994</v>
      </c>
      <c r="AK628" s="35">
        <v>42.745450793400003</v>
      </c>
      <c r="AL628" s="35">
        <v>12.21080544</v>
      </c>
      <c r="AN628" s="19"/>
      <c r="AP628" s="14">
        <f t="shared" si="9"/>
        <v>1.2136986301369863</v>
      </c>
    </row>
    <row r="629" spans="1:60" x14ac:dyDescent="0.25">
      <c r="A629" s="32">
        <v>2022</v>
      </c>
      <c r="B629" s="32">
        <v>2.2000000000000002</v>
      </c>
      <c r="C629" s="36">
        <v>35.47</v>
      </c>
      <c r="D629" s="36">
        <v>64.47</v>
      </c>
      <c r="E629" s="36">
        <v>18.420000000000002</v>
      </c>
      <c r="F629" s="32">
        <v>41.638846550399997</v>
      </c>
      <c r="G629" s="32">
        <v>0</v>
      </c>
      <c r="H629" s="32">
        <v>0</v>
      </c>
      <c r="I629" s="32">
        <v>0</v>
      </c>
      <c r="J629" s="37">
        <v>99.94</v>
      </c>
      <c r="K629" s="32">
        <v>2845076</v>
      </c>
      <c r="L629" s="32" t="s">
        <v>1964</v>
      </c>
      <c r="M629" s="32" t="s">
        <v>173</v>
      </c>
      <c r="N629" s="32">
        <v>76889803</v>
      </c>
      <c r="O629" s="32" t="s">
        <v>814</v>
      </c>
      <c r="P629" s="32" t="s">
        <v>643</v>
      </c>
      <c r="Q629" s="32" t="s">
        <v>40</v>
      </c>
      <c r="R629" s="32" t="s">
        <v>105</v>
      </c>
      <c r="S629" s="54" t="s">
        <v>756</v>
      </c>
      <c r="T629" s="32">
        <v>21551</v>
      </c>
      <c r="U629" s="34">
        <v>45007</v>
      </c>
      <c r="V629" s="34">
        <v>44985</v>
      </c>
      <c r="W629" s="32" t="s">
        <v>158</v>
      </c>
      <c r="X629" s="32" t="s">
        <v>67</v>
      </c>
      <c r="Y629" s="32" t="s">
        <v>53</v>
      </c>
      <c r="Z629" s="34">
        <v>44520</v>
      </c>
      <c r="AA629" s="34">
        <v>44578</v>
      </c>
      <c r="AB629" s="32" t="s">
        <v>67</v>
      </c>
      <c r="AC629" s="32" t="s">
        <v>44</v>
      </c>
      <c r="AD629" s="32" t="s">
        <v>1965</v>
      </c>
      <c r="AE629" s="32">
        <v>42</v>
      </c>
      <c r="AF629" s="32" t="s">
        <v>1966</v>
      </c>
      <c r="AG629" s="32" t="s">
        <v>45</v>
      </c>
      <c r="AH629" s="38" t="s">
        <v>46</v>
      </c>
      <c r="AI629" s="33">
        <v>1</v>
      </c>
      <c r="AJ629" s="35">
        <v>234.8443156248</v>
      </c>
      <c r="AK629" s="35">
        <v>42.745450793400003</v>
      </c>
      <c r="AL629" s="35">
        <v>12.21080544</v>
      </c>
      <c r="AN629" s="19"/>
      <c r="AP629" s="14">
        <f t="shared" si="9"/>
        <v>1.1150684931506849</v>
      </c>
    </row>
    <row r="630" spans="1:60" x14ac:dyDescent="0.25">
      <c r="A630" s="32">
        <v>2022</v>
      </c>
      <c r="B630" s="32">
        <v>0.5</v>
      </c>
      <c r="C630" s="36">
        <v>35.47</v>
      </c>
      <c r="D630" s="36">
        <v>64.47</v>
      </c>
      <c r="E630" s="36">
        <v>18.420000000000002</v>
      </c>
      <c r="F630" s="32">
        <v>4.9453762032000004</v>
      </c>
      <c r="G630" s="32">
        <v>0</v>
      </c>
      <c r="H630" s="32">
        <v>0</v>
      </c>
      <c r="I630" s="32">
        <v>0</v>
      </c>
      <c r="J630" s="37">
        <v>99.94</v>
      </c>
      <c r="K630" s="32">
        <v>3095716</v>
      </c>
      <c r="L630" s="32" t="s">
        <v>2621</v>
      </c>
      <c r="M630" s="32" t="s">
        <v>2622</v>
      </c>
      <c r="N630" s="32">
        <v>71969907</v>
      </c>
      <c r="O630" s="32" t="s">
        <v>48</v>
      </c>
      <c r="P630" s="32" t="s">
        <v>49</v>
      </c>
      <c r="Q630" s="32" t="s">
        <v>40</v>
      </c>
      <c r="R630" s="32" t="s">
        <v>50</v>
      </c>
      <c r="S630" s="54" t="s">
        <v>756</v>
      </c>
      <c r="T630" s="32">
        <v>33266</v>
      </c>
      <c r="U630" s="34">
        <v>45034</v>
      </c>
      <c r="V630" s="34">
        <v>45028</v>
      </c>
      <c r="W630" s="32" t="s">
        <v>87</v>
      </c>
      <c r="X630" s="32" t="s">
        <v>67</v>
      </c>
      <c r="Y630" s="32" t="s">
        <v>53</v>
      </c>
      <c r="Z630" s="34">
        <v>44659</v>
      </c>
      <c r="AA630" s="34">
        <v>44708</v>
      </c>
      <c r="AB630" s="32" t="s">
        <v>67</v>
      </c>
      <c r="AC630" s="32" t="s">
        <v>44</v>
      </c>
      <c r="AD630" s="32" t="s">
        <v>2623</v>
      </c>
      <c r="AE630" s="32">
        <v>42</v>
      </c>
      <c r="AF630" s="32" t="s">
        <v>2624</v>
      </c>
      <c r="AG630" s="32" t="s">
        <v>45</v>
      </c>
      <c r="AH630" s="38" t="s">
        <v>46</v>
      </c>
      <c r="AI630" s="33">
        <v>1</v>
      </c>
      <c r="AJ630" s="35">
        <v>56.207863791000001</v>
      </c>
      <c r="AK630" s="35">
        <v>42.745450793400003</v>
      </c>
      <c r="AL630" s="35">
        <v>12.21080544</v>
      </c>
      <c r="AN630" s="19"/>
      <c r="AP630" s="14">
        <f t="shared" si="9"/>
        <v>0.87671232876712324</v>
      </c>
    </row>
    <row r="631" spans="1:60" x14ac:dyDescent="0.25">
      <c r="A631" s="32">
        <v>2022</v>
      </c>
      <c r="B631" s="32">
        <v>0.5</v>
      </c>
      <c r="C631" s="36">
        <v>35.47</v>
      </c>
      <c r="D631" s="36">
        <v>64.47</v>
      </c>
      <c r="E631" s="36">
        <v>18.420000000000002</v>
      </c>
      <c r="F631" s="32">
        <v>11.7452684826</v>
      </c>
      <c r="G631" s="32">
        <v>0</v>
      </c>
      <c r="H631" s="32">
        <v>0</v>
      </c>
      <c r="I631" s="32">
        <v>0</v>
      </c>
      <c r="J631" s="37">
        <v>99.94</v>
      </c>
      <c r="K631" s="32">
        <v>2832936</v>
      </c>
      <c r="L631" s="32" t="s">
        <v>2049</v>
      </c>
      <c r="M631" s="32" t="s">
        <v>2050</v>
      </c>
      <c r="N631" s="32">
        <v>32983801</v>
      </c>
      <c r="O631" s="32" t="s">
        <v>981</v>
      </c>
      <c r="P631" s="32" t="s">
        <v>643</v>
      </c>
      <c r="Q631" s="32" t="s">
        <v>40</v>
      </c>
      <c r="R631" s="32" t="s">
        <v>982</v>
      </c>
      <c r="S631" s="54" t="s">
        <v>756</v>
      </c>
      <c r="T631" s="32">
        <v>11573</v>
      </c>
      <c r="U631" s="34">
        <v>45006</v>
      </c>
      <c r="V631" s="34">
        <v>44993</v>
      </c>
      <c r="W631" s="32" t="s">
        <v>66</v>
      </c>
      <c r="X631" s="32" t="s">
        <v>67</v>
      </c>
      <c r="Y631" s="32" t="s">
        <v>53</v>
      </c>
      <c r="Z631" s="34">
        <v>44659</v>
      </c>
      <c r="AA631" s="34">
        <v>44707</v>
      </c>
      <c r="AB631" s="32" t="s">
        <v>67</v>
      </c>
      <c r="AC631" s="32" t="s">
        <v>44</v>
      </c>
      <c r="AD631" s="32" t="s">
        <v>2260</v>
      </c>
      <c r="AE631" s="32">
        <v>42</v>
      </c>
      <c r="AF631" s="32" t="s">
        <v>2261</v>
      </c>
      <c r="AG631" s="32" t="s">
        <v>45</v>
      </c>
      <c r="AH631" s="38">
        <v>1</v>
      </c>
      <c r="AI631" s="33">
        <v>1</v>
      </c>
      <c r="AJ631" s="35">
        <v>47.583982448999997</v>
      </c>
      <c r="AK631" s="35">
        <v>42.745450793400003</v>
      </c>
      <c r="AL631" s="35">
        <v>12.21080544</v>
      </c>
      <c r="AP631" s="14">
        <f t="shared" si="9"/>
        <v>0.78356164383561644</v>
      </c>
    </row>
    <row r="632" spans="1:60" x14ac:dyDescent="0.25">
      <c r="A632" s="32">
        <v>2022</v>
      </c>
      <c r="B632" s="32">
        <v>0.6</v>
      </c>
      <c r="C632" s="36">
        <v>35.47</v>
      </c>
      <c r="D632" s="36">
        <v>64.47</v>
      </c>
      <c r="E632" s="36">
        <v>18.420000000000002</v>
      </c>
      <c r="F632" s="32">
        <v>12.9816125334</v>
      </c>
      <c r="G632" s="32">
        <v>0</v>
      </c>
      <c r="H632" s="32">
        <v>0</v>
      </c>
      <c r="I632" s="32">
        <v>0</v>
      </c>
      <c r="J632" s="37">
        <v>99.94</v>
      </c>
      <c r="K632" s="32">
        <v>2628755</v>
      </c>
      <c r="L632" s="32" t="s">
        <v>2049</v>
      </c>
      <c r="M632" s="32" t="s">
        <v>2050</v>
      </c>
      <c r="N632" s="32">
        <v>32973901</v>
      </c>
      <c r="O632" s="32" t="s">
        <v>981</v>
      </c>
      <c r="P632" s="32" t="s">
        <v>643</v>
      </c>
      <c r="Q632" s="32" t="s">
        <v>40</v>
      </c>
      <c r="R632" s="32" t="s">
        <v>982</v>
      </c>
      <c r="S632" s="54" t="s">
        <v>756</v>
      </c>
      <c r="T632" s="32">
        <v>11047</v>
      </c>
      <c r="U632" s="34">
        <v>44987</v>
      </c>
      <c r="V632" s="34">
        <v>44986</v>
      </c>
      <c r="W632" s="32" t="s">
        <v>66</v>
      </c>
      <c r="X632" s="32" t="s">
        <v>67</v>
      </c>
      <c r="Y632" s="32" t="s">
        <v>53</v>
      </c>
      <c r="Z632" s="34">
        <v>44659</v>
      </c>
      <c r="AA632" s="34">
        <v>44707</v>
      </c>
      <c r="AB632" s="32" t="s">
        <v>67</v>
      </c>
      <c r="AC632" s="32" t="s">
        <v>44</v>
      </c>
      <c r="AD632" s="32" t="s">
        <v>2051</v>
      </c>
      <c r="AE632" s="32">
        <v>42</v>
      </c>
      <c r="AF632" s="32" t="s">
        <v>2052</v>
      </c>
      <c r="AG632" s="32" t="s">
        <v>45</v>
      </c>
      <c r="AH632" s="38">
        <v>1</v>
      </c>
      <c r="AI632" s="33">
        <v>1</v>
      </c>
      <c r="AJ632" s="35">
        <v>57.100778938799998</v>
      </c>
      <c r="AK632" s="35">
        <v>42.745450793400003</v>
      </c>
      <c r="AL632" s="35">
        <v>12.21080544</v>
      </c>
      <c r="AP632" s="14">
        <f t="shared" si="9"/>
        <v>0.76438356164383559</v>
      </c>
    </row>
    <row r="633" spans="1:60" x14ac:dyDescent="0.25">
      <c r="A633" s="32">
        <v>2022</v>
      </c>
      <c r="B633" s="32">
        <v>0.5</v>
      </c>
      <c r="C633" s="36">
        <v>35.47</v>
      </c>
      <c r="D633" s="36">
        <v>64.47</v>
      </c>
      <c r="E633" s="36">
        <v>18.420000000000002</v>
      </c>
      <c r="F633" s="32">
        <v>5.0445889974</v>
      </c>
      <c r="G633" s="32">
        <v>0</v>
      </c>
      <c r="H633" s="32">
        <v>0</v>
      </c>
      <c r="I633" s="32">
        <v>0</v>
      </c>
      <c r="J633" s="37">
        <v>99.94</v>
      </c>
      <c r="K633" s="32">
        <v>3126828</v>
      </c>
      <c r="L633" s="32" t="s">
        <v>2628</v>
      </c>
      <c r="M633" s="32" t="s">
        <v>2629</v>
      </c>
      <c r="N633" s="32">
        <v>12429002</v>
      </c>
      <c r="O633" s="32" t="s">
        <v>774</v>
      </c>
      <c r="P633" s="32" t="s">
        <v>42</v>
      </c>
      <c r="Q633" s="32" t="s">
        <v>40</v>
      </c>
      <c r="R633" s="32" t="s">
        <v>42</v>
      </c>
      <c r="S633" s="54" t="s">
        <v>756</v>
      </c>
      <c r="T633" s="32">
        <v>15882</v>
      </c>
      <c r="U633" s="34">
        <v>45036</v>
      </c>
      <c r="V633" s="34">
        <v>45027</v>
      </c>
      <c r="W633" s="32" t="s">
        <v>332</v>
      </c>
      <c r="X633" s="32" t="s">
        <v>67</v>
      </c>
      <c r="Y633" s="32" t="s">
        <v>53</v>
      </c>
      <c r="Z633" s="34">
        <v>44762</v>
      </c>
      <c r="AA633" s="34">
        <v>44804</v>
      </c>
      <c r="AB633" s="32" t="s">
        <v>67</v>
      </c>
      <c r="AC633" s="32" t="s">
        <v>44</v>
      </c>
      <c r="AD633" s="32" t="s">
        <v>2630</v>
      </c>
      <c r="AE633" s="32">
        <v>42</v>
      </c>
      <c r="AF633" s="32" t="s">
        <v>2631</v>
      </c>
      <c r="AG633" s="32" t="s">
        <v>45</v>
      </c>
      <c r="AH633" s="38" t="s">
        <v>46</v>
      </c>
      <c r="AI633" s="33">
        <v>1</v>
      </c>
      <c r="AJ633" s="35">
        <v>58.207383181799997</v>
      </c>
      <c r="AK633" s="35">
        <v>42.745450793400003</v>
      </c>
      <c r="AL633" s="35">
        <v>12.21080544</v>
      </c>
      <c r="AN633" s="19"/>
      <c r="AP633" s="14">
        <f t="shared" si="9"/>
        <v>0.61095890410958908</v>
      </c>
    </row>
    <row r="634" spans="1:60" x14ac:dyDescent="0.25">
      <c r="A634" s="32">
        <v>2022</v>
      </c>
      <c r="B634" s="32">
        <v>0.5</v>
      </c>
      <c r="C634" s="36">
        <v>35.47</v>
      </c>
      <c r="D634" s="36">
        <v>64.47</v>
      </c>
      <c r="E634" s="36">
        <v>18.420000000000002</v>
      </c>
      <c r="F634" s="32">
        <v>5.1438017915999996</v>
      </c>
      <c r="G634" s="32">
        <v>0</v>
      </c>
      <c r="H634" s="32">
        <v>0</v>
      </c>
      <c r="I634" s="32">
        <v>0</v>
      </c>
      <c r="J634" s="37">
        <v>99.94</v>
      </c>
      <c r="K634" s="32">
        <v>2818888</v>
      </c>
      <c r="L634" s="32" t="s">
        <v>2373</v>
      </c>
      <c r="M634" s="32" t="s">
        <v>2374</v>
      </c>
      <c r="N634" s="32">
        <v>35562402</v>
      </c>
      <c r="O634" s="32" t="s">
        <v>774</v>
      </c>
      <c r="P634" s="32" t="s">
        <v>42</v>
      </c>
      <c r="Q634" s="32" t="s">
        <v>40</v>
      </c>
      <c r="R634" s="32" t="s">
        <v>42</v>
      </c>
      <c r="S634" s="54" t="s">
        <v>756</v>
      </c>
      <c r="T634" s="32">
        <v>10058</v>
      </c>
      <c r="U634" s="34">
        <v>45005</v>
      </c>
      <c r="V634" s="34">
        <v>45001</v>
      </c>
      <c r="W634" s="32" t="s">
        <v>332</v>
      </c>
      <c r="X634" s="32" t="s">
        <v>67</v>
      </c>
      <c r="Y634" s="32" t="s">
        <v>53</v>
      </c>
      <c r="Z634" s="34">
        <v>44714</v>
      </c>
      <c r="AA634" s="34">
        <v>44785</v>
      </c>
      <c r="AB634" s="32" t="s">
        <v>67</v>
      </c>
      <c r="AC634" s="32" t="s">
        <v>44</v>
      </c>
      <c r="AD634" s="32" t="s">
        <v>2375</v>
      </c>
      <c r="AE634" s="32">
        <v>42</v>
      </c>
      <c r="AF634" s="32" t="s">
        <v>2376</v>
      </c>
      <c r="AG634" s="32" t="s">
        <v>45</v>
      </c>
      <c r="AH634" s="38">
        <v>1</v>
      </c>
      <c r="AI634" s="33">
        <v>1</v>
      </c>
      <c r="AJ634" s="35">
        <v>60.153480298799998</v>
      </c>
      <c r="AK634" s="35">
        <v>42.745450793400003</v>
      </c>
      <c r="AL634" s="35">
        <v>12.21080544</v>
      </c>
      <c r="AN634" s="19"/>
      <c r="AP634" s="14">
        <f t="shared" si="9"/>
        <v>0.59178082191780823</v>
      </c>
    </row>
    <row r="635" spans="1:60" x14ac:dyDescent="0.25">
      <c r="A635" s="32">
        <v>2022</v>
      </c>
      <c r="B635" s="32">
        <v>0.7</v>
      </c>
      <c r="C635" s="36">
        <v>35.47</v>
      </c>
      <c r="D635" s="36">
        <v>64.47</v>
      </c>
      <c r="E635" s="36">
        <v>18.420000000000002</v>
      </c>
      <c r="F635" s="32">
        <v>6.3496188287999997</v>
      </c>
      <c r="G635" s="32">
        <v>0</v>
      </c>
      <c r="H635" s="32">
        <v>0</v>
      </c>
      <c r="I635" s="32">
        <v>0</v>
      </c>
      <c r="J635" s="37">
        <v>99.94</v>
      </c>
      <c r="K635" s="32">
        <v>3001783</v>
      </c>
      <c r="L635" s="32" t="s">
        <v>2063</v>
      </c>
      <c r="M635" s="32" t="s">
        <v>1839</v>
      </c>
      <c r="N635" s="32" t="s">
        <v>2064</v>
      </c>
      <c r="O635" s="32" t="s">
        <v>774</v>
      </c>
      <c r="P635" s="32" t="s">
        <v>42</v>
      </c>
      <c r="Q635" s="32" t="s">
        <v>40</v>
      </c>
      <c r="R635" s="32" t="s">
        <v>42</v>
      </c>
      <c r="S635" s="54" t="s">
        <v>756</v>
      </c>
      <c r="T635" s="32">
        <v>8255</v>
      </c>
      <c r="U635" s="34">
        <v>45022</v>
      </c>
      <c r="V635" s="34">
        <v>45021</v>
      </c>
      <c r="W635" s="32" t="s">
        <v>87</v>
      </c>
      <c r="X635" s="32" t="s">
        <v>67</v>
      </c>
      <c r="Y635" s="32" t="s">
        <v>53</v>
      </c>
      <c r="Z635" s="34">
        <v>44782</v>
      </c>
      <c r="AA635" s="34">
        <v>44828</v>
      </c>
      <c r="AB635" s="32" t="s">
        <v>67</v>
      </c>
      <c r="AC635" s="32" t="s">
        <v>44</v>
      </c>
      <c r="AD635" s="32" t="s">
        <v>381</v>
      </c>
      <c r="AE635" s="32">
        <v>42</v>
      </c>
      <c r="AF635" s="32" t="s">
        <v>2065</v>
      </c>
      <c r="AG635" s="32" t="s">
        <v>45</v>
      </c>
      <c r="AH635" s="38">
        <v>1</v>
      </c>
      <c r="AI635" s="33">
        <v>1</v>
      </c>
      <c r="AJ635" s="35">
        <v>84.185871755400001</v>
      </c>
      <c r="AK635" s="35">
        <v>42.745450793400003</v>
      </c>
      <c r="AL635" s="35">
        <v>12.21080544</v>
      </c>
      <c r="AN635" s="19"/>
      <c r="AO635" s="12"/>
      <c r="AP635" s="14">
        <f t="shared" si="9"/>
        <v>0.52876712328767128</v>
      </c>
      <c r="AQ635" s="12"/>
      <c r="AR635" s="12"/>
      <c r="AS635" s="12"/>
      <c r="AT635" s="12"/>
      <c r="AU635" s="12"/>
      <c r="AV635" s="12"/>
      <c r="AW635" s="12"/>
      <c r="AX635" s="12"/>
      <c r="AY635" s="12"/>
      <c r="AZ635" s="12"/>
      <c r="BA635" s="12"/>
      <c r="BB635" s="12"/>
      <c r="BC635" s="12"/>
      <c r="BD635" s="12"/>
      <c r="BE635" s="12"/>
      <c r="BF635" s="12"/>
      <c r="BG635" s="12"/>
      <c r="BH635" s="12"/>
    </row>
    <row r="636" spans="1:60" x14ac:dyDescent="0.25">
      <c r="A636" s="32">
        <v>2022</v>
      </c>
      <c r="B636" s="32">
        <v>0.7</v>
      </c>
      <c r="C636" s="36">
        <v>35.47</v>
      </c>
      <c r="D636" s="36">
        <v>64.47</v>
      </c>
      <c r="E636" s="36">
        <v>18.420000000000002</v>
      </c>
      <c r="F636" s="32">
        <v>5.9146088849999998</v>
      </c>
      <c r="G636" s="32">
        <v>0</v>
      </c>
      <c r="H636" s="32">
        <v>0</v>
      </c>
      <c r="I636" s="32">
        <v>0</v>
      </c>
      <c r="J636" s="37">
        <v>99.94</v>
      </c>
      <c r="K636" s="32">
        <v>2729896</v>
      </c>
      <c r="L636" s="32" t="s">
        <v>2057</v>
      </c>
      <c r="M636" s="32" t="s">
        <v>2058</v>
      </c>
      <c r="N636" s="32">
        <v>32357603</v>
      </c>
      <c r="O636" s="32" t="s">
        <v>774</v>
      </c>
      <c r="P636" s="32" t="s">
        <v>42</v>
      </c>
      <c r="Q636" s="32" t="s">
        <v>40</v>
      </c>
      <c r="R636" s="32" t="s">
        <v>42</v>
      </c>
      <c r="S636" s="54" t="s">
        <v>756</v>
      </c>
      <c r="T636" s="32">
        <v>8026</v>
      </c>
      <c r="U636" s="34">
        <v>44995</v>
      </c>
      <c r="V636" s="34">
        <v>44980</v>
      </c>
      <c r="W636" s="32" t="s">
        <v>87</v>
      </c>
      <c r="X636" s="32" t="s">
        <v>67</v>
      </c>
      <c r="Y636" s="32" t="s">
        <v>53</v>
      </c>
      <c r="Z636" s="34">
        <v>44782</v>
      </c>
      <c r="AA636" s="34">
        <v>44820</v>
      </c>
      <c r="AB636" s="32" t="s">
        <v>67</v>
      </c>
      <c r="AC636" s="32" t="s">
        <v>44</v>
      </c>
      <c r="AD636" s="32" t="s">
        <v>2059</v>
      </c>
      <c r="AE636" s="32">
        <v>42</v>
      </c>
      <c r="AF636" s="32" t="s">
        <v>2060</v>
      </c>
      <c r="AG636" s="32" t="s">
        <v>45</v>
      </c>
      <c r="AH636" s="38">
        <v>1</v>
      </c>
      <c r="AI636" s="33">
        <v>1</v>
      </c>
      <c r="AJ636" s="35">
        <v>75.577253920199993</v>
      </c>
      <c r="AK636" s="35">
        <v>42.745450793400003</v>
      </c>
      <c r="AL636" s="35">
        <v>12.21080544</v>
      </c>
      <c r="AN636" s="19"/>
      <c r="AO636" s="12"/>
      <c r="AP636" s="14">
        <f t="shared" si="9"/>
        <v>0.43835616438356162</v>
      </c>
      <c r="AQ636" s="12"/>
      <c r="AR636" s="12"/>
      <c r="AS636" s="12"/>
      <c r="AT636" s="12"/>
      <c r="AU636" s="12"/>
      <c r="AV636" s="12"/>
      <c r="AW636" s="12"/>
      <c r="AX636" s="12"/>
      <c r="AY636" s="12"/>
      <c r="AZ636" s="12"/>
      <c r="BA636" s="12"/>
      <c r="BB636" s="12"/>
      <c r="BC636" s="12"/>
      <c r="BD636" s="12"/>
      <c r="BE636" s="12"/>
      <c r="BF636" s="12"/>
      <c r="BG636" s="12"/>
      <c r="BH636" s="12"/>
    </row>
    <row r="637" spans="1:60" x14ac:dyDescent="0.25">
      <c r="A637" s="32">
        <v>2022</v>
      </c>
      <c r="B637" s="32">
        <v>0.5</v>
      </c>
      <c r="C637" s="36">
        <v>35.47</v>
      </c>
      <c r="D637" s="36">
        <v>64.47</v>
      </c>
      <c r="E637" s="36">
        <v>18.420000000000002</v>
      </c>
      <c r="F637" s="32">
        <v>13.828737160799999</v>
      </c>
      <c r="G637" s="32">
        <v>0</v>
      </c>
      <c r="H637" s="32">
        <v>0</v>
      </c>
      <c r="I637" s="32">
        <v>0</v>
      </c>
      <c r="J637" s="37">
        <v>99.94</v>
      </c>
      <c r="K637" s="32">
        <v>2749332</v>
      </c>
      <c r="L637" s="32" t="s">
        <v>1959</v>
      </c>
      <c r="M637" s="32" t="s">
        <v>1960</v>
      </c>
      <c r="N637" s="32" t="s">
        <v>1961</v>
      </c>
      <c r="O637" s="32" t="s">
        <v>826</v>
      </c>
      <c r="P637" s="32" t="s">
        <v>643</v>
      </c>
      <c r="Q637" s="32" t="s">
        <v>40</v>
      </c>
      <c r="R637" s="32" t="s">
        <v>70</v>
      </c>
      <c r="S637" s="54" t="s">
        <v>756</v>
      </c>
      <c r="T637" s="32">
        <v>3590</v>
      </c>
      <c r="U637" s="34">
        <v>44998</v>
      </c>
      <c r="V637" s="34">
        <v>44995</v>
      </c>
      <c r="W637" s="32" t="s">
        <v>112</v>
      </c>
      <c r="X637" s="32" t="s">
        <v>67</v>
      </c>
      <c r="Y637" s="32" t="s">
        <v>53</v>
      </c>
      <c r="Z637" s="34">
        <v>44767</v>
      </c>
      <c r="AA637" s="34">
        <v>44875</v>
      </c>
      <c r="AB637" s="32" t="s">
        <v>67</v>
      </c>
      <c r="AC637" s="32" t="s">
        <v>44</v>
      </c>
      <c r="AD637" s="32" t="s">
        <v>1962</v>
      </c>
      <c r="AE637" s="32">
        <v>42</v>
      </c>
      <c r="AF637" s="32" t="s">
        <v>1963</v>
      </c>
      <c r="AG637" s="32" t="s">
        <v>45</v>
      </c>
      <c r="AH637" s="38">
        <v>1</v>
      </c>
      <c r="AI637" s="33">
        <v>1</v>
      </c>
      <c r="AJ637" s="35">
        <v>49.568238332999996</v>
      </c>
      <c r="AK637" s="35">
        <v>42.745450793400003</v>
      </c>
      <c r="AL637" s="35">
        <v>12.21080544</v>
      </c>
      <c r="AN637" s="19"/>
      <c r="AO637" s="12"/>
      <c r="AP637" s="14">
        <f t="shared" si="9"/>
        <v>0.32876712328767121</v>
      </c>
      <c r="AQ637" s="12"/>
      <c r="AR637" s="12"/>
      <c r="AS637" s="12"/>
      <c r="AT637" s="12"/>
      <c r="AU637" s="12"/>
      <c r="AV637" s="12"/>
      <c r="AW637" s="12"/>
      <c r="AX637" s="12"/>
      <c r="AY637" s="12"/>
      <c r="AZ637" s="12"/>
      <c r="BA637" s="12"/>
      <c r="BB637" s="12"/>
      <c r="BC637" s="12"/>
      <c r="BD637" s="12"/>
      <c r="BE637" s="12"/>
      <c r="BF637" s="12"/>
      <c r="BG637" s="12"/>
      <c r="BH637" s="12"/>
    </row>
    <row r="638" spans="1:60" x14ac:dyDescent="0.25">
      <c r="A638" s="32">
        <v>2022</v>
      </c>
      <c r="B638" s="32">
        <v>1</v>
      </c>
      <c r="C638" s="36">
        <v>35.47</v>
      </c>
      <c r="D638" s="36">
        <v>64.47</v>
      </c>
      <c r="E638" s="36">
        <v>18.420000000000002</v>
      </c>
      <c r="F638" s="32">
        <v>8.5933543284000002</v>
      </c>
      <c r="G638" s="32">
        <v>0</v>
      </c>
      <c r="H638" s="32">
        <v>0</v>
      </c>
      <c r="I638" s="32">
        <v>0</v>
      </c>
      <c r="J638" s="37">
        <v>99.94</v>
      </c>
      <c r="K638" s="32">
        <v>2776125</v>
      </c>
      <c r="L638" s="32" t="s">
        <v>2617</v>
      </c>
      <c r="M638" s="32" t="s">
        <v>271</v>
      </c>
      <c r="N638" s="32" t="s">
        <v>2618</v>
      </c>
      <c r="O638" s="32" t="s">
        <v>774</v>
      </c>
      <c r="P638" s="32" t="s">
        <v>42</v>
      </c>
      <c r="Q638" s="32" t="s">
        <v>40</v>
      </c>
      <c r="R638" s="32" t="s">
        <v>42</v>
      </c>
      <c r="S638" s="54" t="s">
        <v>756</v>
      </c>
      <c r="T638" s="32">
        <v>264</v>
      </c>
      <c r="U638" s="34">
        <v>45000</v>
      </c>
      <c r="V638" s="34">
        <v>44998</v>
      </c>
      <c r="W638" s="32" t="s">
        <v>87</v>
      </c>
      <c r="X638" s="32" t="s">
        <v>67</v>
      </c>
      <c r="Y638" s="32" t="s">
        <v>53</v>
      </c>
      <c r="Z638" s="34">
        <v>44874</v>
      </c>
      <c r="AA638" s="34">
        <v>44957</v>
      </c>
      <c r="AB638" s="32" t="s">
        <v>67</v>
      </c>
      <c r="AC638" s="32" t="s">
        <v>44</v>
      </c>
      <c r="AD638" s="32" t="s">
        <v>2619</v>
      </c>
      <c r="AE638" s="32">
        <v>42</v>
      </c>
      <c r="AF638" s="32" t="s">
        <v>2620</v>
      </c>
      <c r="AG638" s="32" t="s">
        <v>45</v>
      </c>
      <c r="AH638" s="38">
        <v>1</v>
      </c>
      <c r="AI638" s="33">
        <v>1</v>
      </c>
      <c r="AJ638" s="35">
        <v>129.17505804839999</v>
      </c>
      <c r="AK638" s="35">
        <v>42.745450793400003</v>
      </c>
      <c r="AL638" s="35">
        <v>12.21080544</v>
      </c>
      <c r="AN638" s="19"/>
      <c r="AP638" s="14">
        <f t="shared" si="9"/>
        <v>0.11232876712328767</v>
      </c>
    </row>
    <row r="639" spans="1:60" s="12" customFormat="1" x14ac:dyDescent="0.25">
      <c r="A639" s="32">
        <v>2021</v>
      </c>
      <c r="B639" s="32">
        <v>0.4</v>
      </c>
      <c r="C639" s="36">
        <v>35.47</v>
      </c>
      <c r="D639" s="36">
        <v>64.47</v>
      </c>
      <c r="E639" s="36">
        <v>18.420000000000002</v>
      </c>
      <c r="F639" s="32">
        <v>8.5333722783999999</v>
      </c>
      <c r="G639" s="32">
        <v>0</v>
      </c>
      <c r="H639" s="32">
        <v>0</v>
      </c>
      <c r="I639" s="32">
        <v>0</v>
      </c>
      <c r="J639" s="37">
        <v>99.94</v>
      </c>
      <c r="K639" s="32">
        <v>7301557</v>
      </c>
      <c r="L639" s="32" t="s">
        <v>340</v>
      </c>
      <c r="M639" s="32" t="s">
        <v>341</v>
      </c>
      <c r="N639" s="32">
        <v>5502111</v>
      </c>
      <c r="O639" s="32" t="s">
        <v>107</v>
      </c>
      <c r="P639" s="32" t="s">
        <v>39</v>
      </c>
      <c r="Q639" s="32" t="s">
        <v>40</v>
      </c>
      <c r="R639" s="32" t="s">
        <v>105</v>
      </c>
      <c r="S639" s="54" t="s">
        <v>196</v>
      </c>
      <c r="T639" s="32">
        <v>14271</v>
      </c>
      <c r="U639" s="34">
        <v>44984</v>
      </c>
      <c r="V639" s="34">
        <v>44980</v>
      </c>
      <c r="W639" s="32" t="s">
        <v>342</v>
      </c>
      <c r="X639" s="32" t="s">
        <v>101</v>
      </c>
      <c r="Y639" s="32" t="s">
        <v>53</v>
      </c>
      <c r="Z639" s="34">
        <v>44454</v>
      </c>
      <c r="AA639" s="34">
        <v>44490</v>
      </c>
      <c r="AB639" s="32" t="s">
        <v>101</v>
      </c>
      <c r="AC639" s="32" t="s">
        <v>44</v>
      </c>
      <c r="AD639" s="32" t="s">
        <v>343</v>
      </c>
      <c r="AE639" s="32">
        <v>42</v>
      </c>
      <c r="AF639" s="32" t="s">
        <v>344</v>
      </c>
      <c r="AG639" s="32" t="s">
        <v>45</v>
      </c>
      <c r="AH639" s="38" t="s">
        <v>46</v>
      </c>
      <c r="AI639" s="33">
        <v>1</v>
      </c>
      <c r="AJ639" s="35">
        <v>13.104684863999999</v>
      </c>
      <c r="AK639" s="35">
        <v>40.227454958800003</v>
      </c>
      <c r="AL639" s="35">
        <v>11.4934217104</v>
      </c>
      <c r="AM639" s="15" t="s">
        <v>2734</v>
      </c>
      <c r="AN639" s="56" t="s">
        <v>2736</v>
      </c>
      <c r="AP639" s="14">
        <f t="shared" si="9"/>
        <v>1.3424657534246576</v>
      </c>
    </row>
    <row r="640" spans="1:60" x14ac:dyDescent="0.25">
      <c r="A640" s="32">
        <v>2020</v>
      </c>
      <c r="B640" s="32">
        <v>0.4</v>
      </c>
      <c r="C640" s="36">
        <v>35.47</v>
      </c>
      <c r="D640" s="36">
        <v>64.47</v>
      </c>
      <c r="E640" s="36">
        <v>18.420000000000002</v>
      </c>
      <c r="F640" s="32">
        <v>9.1805533013999998</v>
      </c>
      <c r="G640" s="32">
        <v>0</v>
      </c>
      <c r="H640" s="32">
        <v>0</v>
      </c>
      <c r="I640" s="32">
        <v>0</v>
      </c>
      <c r="J640" s="37">
        <v>99.94</v>
      </c>
      <c r="K640" s="32">
        <v>10502890</v>
      </c>
      <c r="L640" s="32" t="s">
        <v>1082</v>
      </c>
      <c r="M640" s="32">
        <v>10710</v>
      </c>
      <c r="N640" s="32" t="s">
        <v>1083</v>
      </c>
      <c r="O640" s="32" t="s">
        <v>107</v>
      </c>
      <c r="P640" s="32" t="s">
        <v>39</v>
      </c>
      <c r="Q640" s="32" t="s">
        <v>40</v>
      </c>
      <c r="R640" s="32" t="s">
        <v>105</v>
      </c>
      <c r="S640" s="54" t="s">
        <v>750</v>
      </c>
      <c r="T640" s="32">
        <v>16883</v>
      </c>
      <c r="U640" s="34">
        <v>44965</v>
      </c>
      <c r="V640" s="34">
        <v>44960</v>
      </c>
      <c r="W640" s="32" t="s">
        <v>54</v>
      </c>
      <c r="X640" s="32" t="s">
        <v>55</v>
      </c>
      <c r="Y640" s="32" t="s">
        <v>54</v>
      </c>
      <c r="Z640" s="34">
        <v>43742</v>
      </c>
      <c r="AA640" s="34">
        <v>44034</v>
      </c>
      <c r="AB640" s="32" t="s">
        <v>55</v>
      </c>
      <c r="AC640" s="32" t="s">
        <v>44</v>
      </c>
      <c r="AD640" s="32" t="s">
        <v>1084</v>
      </c>
      <c r="AE640" s="32">
        <v>42</v>
      </c>
      <c r="AF640" s="32" t="s">
        <v>1085</v>
      </c>
      <c r="AG640" s="31"/>
      <c r="AH640" s="38" t="s">
        <v>42</v>
      </c>
      <c r="AI640" s="33">
        <v>1</v>
      </c>
      <c r="AJ640" s="35">
        <v>5.8727352000000002</v>
      </c>
      <c r="AK640" s="35">
        <v>38.194801556999998</v>
      </c>
      <c r="AL640" s="35">
        <v>0</v>
      </c>
      <c r="AN640" s="19"/>
      <c r="AP640" s="14">
        <f t="shared" si="9"/>
        <v>2.536986301369863</v>
      </c>
    </row>
    <row r="641" spans="1:60" x14ac:dyDescent="0.25">
      <c r="A641" s="32">
        <v>2022</v>
      </c>
      <c r="B641" s="32">
        <v>0.4</v>
      </c>
      <c r="C641" s="36">
        <v>35.47</v>
      </c>
      <c r="D641" s="36">
        <v>64.47</v>
      </c>
      <c r="E641" s="36">
        <v>18.420000000000002</v>
      </c>
      <c r="F641" s="32">
        <v>4.0199999999999996</v>
      </c>
      <c r="G641" s="32">
        <v>0</v>
      </c>
      <c r="H641" s="32">
        <v>0</v>
      </c>
      <c r="I641" s="32">
        <v>0</v>
      </c>
      <c r="J641" s="37">
        <v>99.94</v>
      </c>
      <c r="K641" s="32">
        <v>2801759</v>
      </c>
      <c r="L641" s="32" t="s">
        <v>525</v>
      </c>
      <c r="M641" s="32" t="s">
        <v>458</v>
      </c>
      <c r="N641" s="32" t="s">
        <v>526</v>
      </c>
      <c r="O641" s="32" t="s">
        <v>107</v>
      </c>
      <c r="P641" s="32" t="s">
        <v>39</v>
      </c>
      <c r="Q641" s="32" t="s">
        <v>40</v>
      </c>
      <c r="R641" s="32" t="s">
        <v>105</v>
      </c>
      <c r="S641" s="54" t="s">
        <v>193</v>
      </c>
      <c r="T641" s="32">
        <v>4584</v>
      </c>
      <c r="U641" s="34">
        <v>45002</v>
      </c>
      <c r="V641" s="34">
        <v>45001</v>
      </c>
      <c r="W641" s="32" t="s">
        <v>240</v>
      </c>
      <c r="X641" s="32" t="s">
        <v>241</v>
      </c>
      <c r="Y641" s="32" t="s">
        <v>43</v>
      </c>
      <c r="Z641" s="34">
        <v>44835</v>
      </c>
      <c r="AA641" s="34">
        <v>44873</v>
      </c>
      <c r="AB641" s="32" t="s">
        <v>241</v>
      </c>
      <c r="AC641" s="32" t="s">
        <v>44</v>
      </c>
      <c r="AD641" s="32" t="s">
        <v>527</v>
      </c>
      <c r="AE641" s="32">
        <v>42</v>
      </c>
      <c r="AF641" s="32" t="s">
        <v>528</v>
      </c>
      <c r="AG641" s="32" t="s">
        <v>45</v>
      </c>
      <c r="AH641" s="38">
        <v>1</v>
      </c>
      <c r="AI641" s="33">
        <v>1</v>
      </c>
      <c r="AJ641" s="35">
        <v>36.74</v>
      </c>
      <c r="AK641" s="35">
        <v>33.76</v>
      </c>
      <c r="AL641" s="35">
        <v>11.55</v>
      </c>
      <c r="AM641" s="15" t="s">
        <v>2734</v>
      </c>
      <c r="AN641" s="56" t="s">
        <v>2736</v>
      </c>
      <c r="AP641" s="14">
        <f t="shared" si="9"/>
        <v>0.35068493150684932</v>
      </c>
    </row>
    <row r="642" spans="1:60" x14ac:dyDescent="0.25">
      <c r="A642" s="32">
        <v>2021</v>
      </c>
      <c r="B642" s="32">
        <v>0.7</v>
      </c>
      <c r="C642" s="36">
        <v>35.47</v>
      </c>
      <c r="D642" s="36">
        <v>64.47</v>
      </c>
      <c r="E642" s="36">
        <v>18.420000000000002</v>
      </c>
      <c r="F642" s="32">
        <v>5.15</v>
      </c>
      <c r="G642" s="32">
        <v>0</v>
      </c>
      <c r="H642" s="32">
        <v>0</v>
      </c>
      <c r="I642" s="32">
        <v>0</v>
      </c>
      <c r="J642" s="37">
        <v>99.94</v>
      </c>
      <c r="K642" s="32">
        <v>7226919</v>
      </c>
      <c r="L642" s="32" t="s">
        <v>345</v>
      </c>
      <c r="M642" s="32" t="s">
        <v>346</v>
      </c>
      <c r="N642" s="32" t="s">
        <v>347</v>
      </c>
      <c r="O642" s="32" t="s">
        <v>107</v>
      </c>
      <c r="P642" s="32" t="s">
        <v>39</v>
      </c>
      <c r="Q642" s="32" t="s">
        <v>40</v>
      </c>
      <c r="R642" s="32" t="s">
        <v>105</v>
      </c>
      <c r="S642" s="54" t="s">
        <v>196</v>
      </c>
      <c r="T642" s="32">
        <v>10889</v>
      </c>
      <c r="U642" s="34">
        <v>44978</v>
      </c>
      <c r="V642" s="34">
        <v>44973</v>
      </c>
      <c r="W642" s="32" t="s">
        <v>240</v>
      </c>
      <c r="X642" s="32" t="s">
        <v>241</v>
      </c>
      <c r="Y642" s="32" t="s">
        <v>43</v>
      </c>
      <c r="Z642" s="34">
        <v>44351</v>
      </c>
      <c r="AA642" s="34">
        <v>44559</v>
      </c>
      <c r="AB642" s="32" t="s">
        <v>241</v>
      </c>
      <c r="AC642" s="32" t="s">
        <v>44</v>
      </c>
      <c r="AD642" s="32" t="s">
        <v>348</v>
      </c>
      <c r="AE642" s="32">
        <v>42</v>
      </c>
      <c r="AF642" s="32" t="s">
        <v>349</v>
      </c>
      <c r="AG642" s="32" t="s">
        <v>45</v>
      </c>
      <c r="AH642" s="38" t="s">
        <v>46</v>
      </c>
      <c r="AI642" s="33">
        <v>1</v>
      </c>
      <c r="AJ642" s="35">
        <v>64.959999999999994</v>
      </c>
      <c r="AK642" s="35">
        <v>33.090000000000003</v>
      </c>
      <c r="AL642" s="35">
        <v>10.88</v>
      </c>
      <c r="AM642" s="15" t="s">
        <v>2734</v>
      </c>
      <c r="AN642" s="56" t="s">
        <v>2736</v>
      </c>
      <c r="AP642" s="14">
        <f t="shared" ref="AP642:AP694" si="10">SUM(V642-AA642)/365</f>
        <v>1.1342465753424658</v>
      </c>
    </row>
    <row r="643" spans="1:60" x14ac:dyDescent="0.25">
      <c r="A643" s="32">
        <v>2020</v>
      </c>
      <c r="B643" s="32">
        <v>1</v>
      </c>
      <c r="C643" s="36">
        <v>35.47</v>
      </c>
      <c r="D643" s="36">
        <v>64.47</v>
      </c>
      <c r="E643" s="36">
        <v>18.420000000000002</v>
      </c>
      <c r="F643" s="32">
        <v>7.3264832640000002</v>
      </c>
      <c r="G643" s="32">
        <v>0</v>
      </c>
      <c r="H643" s="32">
        <v>0</v>
      </c>
      <c r="I643" s="32">
        <v>0</v>
      </c>
      <c r="J643" s="37">
        <v>99.94</v>
      </c>
      <c r="K643" s="32">
        <v>11117724</v>
      </c>
      <c r="L643" s="32" t="s">
        <v>1459</v>
      </c>
      <c r="M643" s="32" t="s">
        <v>1460</v>
      </c>
      <c r="N643" s="32" t="s">
        <v>1461</v>
      </c>
      <c r="O643" s="32" t="s">
        <v>1462</v>
      </c>
      <c r="P643" s="32" t="s">
        <v>643</v>
      </c>
      <c r="Q643" s="32">
        <v>1700</v>
      </c>
      <c r="R643" s="32" t="s">
        <v>70</v>
      </c>
      <c r="S643" s="54" t="s">
        <v>756</v>
      </c>
      <c r="T643" s="32">
        <v>20095</v>
      </c>
      <c r="U643" s="34">
        <v>45035</v>
      </c>
      <c r="V643" s="34">
        <v>45029</v>
      </c>
      <c r="W643" s="32" t="s">
        <v>87</v>
      </c>
      <c r="X643" s="32" t="s">
        <v>67</v>
      </c>
      <c r="Y643" s="32" t="s">
        <v>53</v>
      </c>
      <c r="Z643" s="34">
        <v>44034</v>
      </c>
      <c r="AA643" s="34">
        <v>44058</v>
      </c>
      <c r="AB643" s="32" t="s">
        <v>67</v>
      </c>
      <c r="AC643" s="32" t="s">
        <v>68</v>
      </c>
      <c r="AD643" s="32" t="s">
        <v>1463</v>
      </c>
      <c r="AE643" s="32">
        <v>42</v>
      </c>
      <c r="AF643" s="32" t="s">
        <v>1464</v>
      </c>
      <c r="AG643" s="32" t="s">
        <v>45</v>
      </c>
      <c r="AH643" s="38" t="s">
        <v>46</v>
      </c>
      <c r="AI643" s="33">
        <v>1</v>
      </c>
      <c r="AJ643" s="35">
        <v>113.78181144059999</v>
      </c>
      <c r="AK643" s="35">
        <v>32.778380853000002</v>
      </c>
      <c r="AL643" s="35">
        <v>9.3641614218000004</v>
      </c>
      <c r="AN643" s="19"/>
      <c r="AP643" s="14">
        <f t="shared" si="10"/>
        <v>2.6602739726027398</v>
      </c>
    </row>
    <row r="644" spans="1:60" x14ac:dyDescent="0.25">
      <c r="A644" s="32">
        <v>2021</v>
      </c>
      <c r="B644" s="32">
        <v>1.2</v>
      </c>
      <c r="C644" s="36">
        <v>35.47</v>
      </c>
      <c r="D644" s="36">
        <v>64.47</v>
      </c>
      <c r="E644" s="36">
        <v>18.420000000000002</v>
      </c>
      <c r="F644" s="32">
        <v>22.6968346116</v>
      </c>
      <c r="G644" s="32">
        <v>0</v>
      </c>
      <c r="H644" s="32">
        <v>0</v>
      </c>
      <c r="I644" s="32">
        <v>0</v>
      </c>
      <c r="J644" s="37">
        <v>99.94</v>
      </c>
      <c r="K644" s="32">
        <v>7744029</v>
      </c>
      <c r="L644" s="32" t="s">
        <v>1915</v>
      </c>
      <c r="M644" s="32" t="s">
        <v>414</v>
      </c>
      <c r="N644" s="32">
        <v>11699901</v>
      </c>
      <c r="O644" s="32" t="s">
        <v>1462</v>
      </c>
      <c r="P644" s="32" t="s">
        <v>643</v>
      </c>
      <c r="Q644" s="32">
        <v>1700</v>
      </c>
      <c r="R644" s="32" t="s">
        <v>70</v>
      </c>
      <c r="S644" s="54" t="s">
        <v>756</v>
      </c>
      <c r="T644" s="32">
        <v>18298</v>
      </c>
      <c r="U644" s="34">
        <v>45022</v>
      </c>
      <c r="V644" s="34">
        <v>45019</v>
      </c>
      <c r="W644" s="32" t="s">
        <v>112</v>
      </c>
      <c r="X644" s="32" t="s">
        <v>67</v>
      </c>
      <c r="Y644" s="32" t="s">
        <v>53</v>
      </c>
      <c r="Z644" s="34">
        <v>44372</v>
      </c>
      <c r="AA644" s="34">
        <v>44396</v>
      </c>
      <c r="AB644" s="32" t="s">
        <v>67</v>
      </c>
      <c r="AC644" s="32" t="s">
        <v>68</v>
      </c>
      <c r="AD644" s="32" t="s">
        <v>1916</v>
      </c>
      <c r="AE644" s="32" t="s">
        <v>75</v>
      </c>
      <c r="AF644" s="32" t="s">
        <v>1917</v>
      </c>
      <c r="AG644" s="32" t="s">
        <v>45</v>
      </c>
      <c r="AH644" s="38" t="s">
        <v>46</v>
      </c>
      <c r="AI644" s="33">
        <v>1</v>
      </c>
      <c r="AJ644" s="35">
        <v>118.7577146574</v>
      </c>
      <c r="AK644" s="35">
        <v>32.778380853000002</v>
      </c>
      <c r="AL644" s="35">
        <v>9.3641614218000004</v>
      </c>
      <c r="AN644" s="19"/>
      <c r="AP644" s="14">
        <f t="shared" si="10"/>
        <v>1.7068493150684931</v>
      </c>
    </row>
    <row r="645" spans="1:60" x14ac:dyDescent="0.25">
      <c r="A645" s="32">
        <v>2021</v>
      </c>
      <c r="B645" s="32">
        <v>0.5</v>
      </c>
      <c r="C645" s="36">
        <v>35.47</v>
      </c>
      <c r="D645" s="36">
        <v>64.47</v>
      </c>
      <c r="E645" s="36">
        <v>18.420000000000002</v>
      </c>
      <c r="F645" s="32">
        <v>14.057689762800001</v>
      </c>
      <c r="G645" s="32">
        <v>0</v>
      </c>
      <c r="H645" s="32">
        <v>0</v>
      </c>
      <c r="I645" s="32">
        <v>0</v>
      </c>
      <c r="J645" s="37">
        <v>99.94</v>
      </c>
      <c r="K645" s="32">
        <v>7160028</v>
      </c>
      <c r="L645" s="32" t="s">
        <v>1843</v>
      </c>
      <c r="M645" s="32" t="s">
        <v>1844</v>
      </c>
      <c r="N645" s="32">
        <v>1865201</v>
      </c>
      <c r="O645" s="32" t="s">
        <v>1462</v>
      </c>
      <c r="P645" s="32" t="s">
        <v>643</v>
      </c>
      <c r="Q645" s="32">
        <v>1700</v>
      </c>
      <c r="R645" s="32" t="s">
        <v>70</v>
      </c>
      <c r="S645" s="54" t="s">
        <v>756</v>
      </c>
      <c r="T645" s="32">
        <v>8241</v>
      </c>
      <c r="U645" s="34">
        <v>44971</v>
      </c>
      <c r="V645" s="34">
        <v>44964</v>
      </c>
      <c r="W645" s="32" t="s">
        <v>112</v>
      </c>
      <c r="X645" s="32" t="s">
        <v>67</v>
      </c>
      <c r="Y645" s="32" t="s">
        <v>53</v>
      </c>
      <c r="Z645" s="34">
        <v>44329</v>
      </c>
      <c r="AA645" s="34">
        <v>44438</v>
      </c>
      <c r="AB645" s="32" t="s">
        <v>67</v>
      </c>
      <c r="AC645" s="32" t="s">
        <v>68</v>
      </c>
      <c r="AD645" s="32" t="s">
        <v>1845</v>
      </c>
      <c r="AE645" s="32">
        <v>30</v>
      </c>
      <c r="AF645" s="32" t="s">
        <v>1846</v>
      </c>
      <c r="AG645" s="32" t="s">
        <v>45</v>
      </c>
      <c r="AH645" s="38" t="s">
        <v>46</v>
      </c>
      <c r="AI645" s="33">
        <v>1</v>
      </c>
      <c r="AJ645" s="35">
        <v>61.069290706799997</v>
      </c>
      <c r="AK645" s="35">
        <v>32.778380853000002</v>
      </c>
      <c r="AL645" s="35">
        <v>9.3641614218000004</v>
      </c>
      <c r="AN645" s="19"/>
      <c r="AP645" s="14">
        <f t="shared" si="10"/>
        <v>1.441095890410959</v>
      </c>
    </row>
    <row r="646" spans="1:60" x14ac:dyDescent="0.25">
      <c r="A646" s="32">
        <v>2022</v>
      </c>
      <c r="B646" s="32">
        <v>0.5</v>
      </c>
      <c r="C646" s="36">
        <v>35.47</v>
      </c>
      <c r="D646" s="36">
        <v>64.47</v>
      </c>
      <c r="E646" s="36">
        <v>18.420000000000002</v>
      </c>
      <c r="F646" s="32">
        <v>4.6477378205999997</v>
      </c>
      <c r="G646" s="32">
        <v>0</v>
      </c>
      <c r="H646" s="32">
        <v>0</v>
      </c>
      <c r="I646" s="32">
        <v>0</v>
      </c>
      <c r="J646" s="37">
        <v>99.94</v>
      </c>
      <c r="K646" s="32">
        <v>2681077</v>
      </c>
      <c r="L646" s="32" t="s">
        <v>2613</v>
      </c>
      <c r="M646" s="32" t="s">
        <v>1839</v>
      </c>
      <c r="N646" s="32" t="s">
        <v>2614</v>
      </c>
      <c r="O646" s="32" t="s">
        <v>1385</v>
      </c>
      <c r="P646" s="32" t="s">
        <v>42</v>
      </c>
      <c r="Q646" s="32">
        <v>1700</v>
      </c>
      <c r="R646" s="32" t="s">
        <v>42</v>
      </c>
      <c r="S646" s="54" t="s">
        <v>756</v>
      </c>
      <c r="T646" s="32">
        <v>15332</v>
      </c>
      <c r="U646" s="34">
        <v>44992</v>
      </c>
      <c r="V646" s="34">
        <v>44991</v>
      </c>
      <c r="W646" s="32" t="s">
        <v>87</v>
      </c>
      <c r="X646" s="32" t="s">
        <v>67</v>
      </c>
      <c r="Y646" s="32" t="s">
        <v>53</v>
      </c>
      <c r="Z646" s="34">
        <v>44471</v>
      </c>
      <c r="AA646" s="34">
        <v>44516</v>
      </c>
      <c r="AB646" s="32" t="s">
        <v>67</v>
      </c>
      <c r="AC646" s="32" t="s">
        <v>68</v>
      </c>
      <c r="AD646" s="32" t="s">
        <v>2615</v>
      </c>
      <c r="AE646" s="32" t="s">
        <v>752</v>
      </c>
      <c r="AF646" s="32" t="s">
        <v>2616</v>
      </c>
      <c r="AG646" s="32" t="s">
        <v>45</v>
      </c>
      <c r="AH646" s="38" t="s">
        <v>46</v>
      </c>
      <c r="AI646" s="33">
        <v>1</v>
      </c>
      <c r="AJ646" s="35">
        <v>60.130585038600003</v>
      </c>
      <c r="AK646" s="35">
        <v>32.778380853000002</v>
      </c>
      <c r="AL646" s="35">
        <v>9.3641614218000004</v>
      </c>
      <c r="AN646" s="19"/>
      <c r="AP646" s="14">
        <f t="shared" si="10"/>
        <v>1.3013698630136987</v>
      </c>
    </row>
    <row r="647" spans="1:60" x14ac:dyDescent="0.25">
      <c r="A647" s="32">
        <v>2022</v>
      </c>
      <c r="B647" s="32">
        <v>0.6</v>
      </c>
      <c r="C647" s="36">
        <v>35.47</v>
      </c>
      <c r="D647" s="36">
        <v>64.47</v>
      </c>
      <c r="E647" s="36">
        <v>18.420000000000002</v>
      </c>
      <c r="F647" s="32">
        <v>10.776035800800001</v>
      </c>
      <c r="G647" s="32">
        <v>0</v>
      </c>
      <c r="H647" s="32">
        <v>0</v>
      </c>
      <c r="I647" s="32">
        <v>0</v>
      </c>
      <c r="J647" s="37">
        <v>99.94</v>
      </c>
      <c r="K647" s="32">
        <v>3042502</v>
      </c>
      <c r="L647" s="32" t="s">
        <v>2167</v>
      </c>
      <c r="M647" s="32" t="s">
        <v>2168</v>
      </c>
      <c r="N647" s="32" t="s">
        <v>2169</v>
      </c>
      <c r="O647" s="32" t="s">
        <v>1462</v>
      </c>
      <c r="P647" s="32" t="s">
        <v>643</v>
      </c>
      <c r="Q647" s="32">
        <v>1700</v>
      </c>
      <c r="R647" s="32" t="s">
        <v>70</v>
      </c>
      <c r="S647" s="54" t="s">
        <v>756</v>
      </c>
      <c r="T647" s="32">
        <v>25211</v>
      </c>
      <c r="U647" s="34">
        <v>45028</v>
      </c>
      <c r="V647" s="34">
        <v>45016</v>
      </c>
      <c r="W647" s="32" t="s">
        <v>66</v>
      </c>
      <c r="X647" s="32" t="s">
        <v>67</v>
      </c>
      <c r="Y647" s="32" t="s">
        <v>53</v>
      </c>
      <c r="Z647" s="34">
        <v>44610</v>
      </c>
      <c r="AA647" s="34">
        <v>44620</v>
      </c>
      <c r="AB647" s="32" t="s">
        <v>67</v>
      </c>
      <c r="AC647" s="32" t="s">
        <v>68</v>
      </c>
      <c r="AD647" s="32" t="s">
        <v>2170</v>
      </c>
      <c r="AE647" s="32">
        <v>42</v>
      </c>
      <c r="AF647" s="32" t="s">
        <v>2171</v>
      </c>
      <c r="AG647" s="32" t="s">
        <v>45</v>
      </c>
      <c r="AH647" s="38" t="s">
        <v>46</v>
      </c>
      <c r="AI647" s="33">
        <v>1</v>
      </c>
      <c r="AJ647" s="35">
        <v>50.110092824399999</v>
      </c>
      <c r="AK647" s="35">
        <v>32.778380853000002</v>
      </c>
      <c r="AL647" s="35">
        <v>9.3641614218000004</v>
      </c>
      <c r="AN647" s="19"/>
      <c r="AO647" s="12"/>
      <c r="AP647" s="14">
        <f t="shared" si="10"/>
        <v>1.0849315068493151</v>
      </c>
      <c r="AQ647" s="12"/>
      <c r="AR647" s="12"/>
      <c r="AS647" s="12"/>
      <c r="AT647" s="12"/>
      <c r="AU647" s="12"/>
      <c r="AV647" s="12"/>
      <c r="AW647" s="12"/>
      <c r="AX647" s="12"/>
      <c r="AY647" s="12"/>
      <c r="AZ647" s="12"/>
      <c r="BA647" s="12"/>
      <c r="BB647" s="12"/>
      <c r="BC647" s="12"/>
      <c r="BD647" s="12"/>
      <c r="BE647" s="12"/>
      <c r="BF647" s="12"/>
      <c r="BG647" s="12"/>
      <c r="BH647" s="12"/>
    </row>
    <row r="648" spans="1:60" x14ac:dyDescent="0.25">
      <c r="A648" s="32">
        <v>2020</v>
      </c>
      <c r="B648" s="32">
        <v>0.4</v>
      </c>
      <c r="C648" s="36">
        <v>35.47</v>
      </c>
      <c r="D648" s="36">
        <v>64.47</v>
      </c>
      <c r="E648" s="36">
        <v>18.420000000000002</v>
      </c>
      <c r="F648" s="32">
        <v>4.0199999999999996</v>
      </c>
      <c r="G648" s="32">
        <v>0</v>
      </c>
      <c r="H648" s="32">
        <v>0</v>
      </c>
      <c r="I648" s="32">
        <v>0</v>
      </c>
      <c r="J648" s="37">
        <v>99.94</v>
      </c>
      <c r="K648" s="32">
        <v>10727039</v>
      </c>
      <c r="L648" s="32" t="s">
        <v>1299</v>
      </c>
      <c r="M648" s="32" t="s">
        <v>458</v>
      </c>
      <c r="N648" s="32" t="s">
        <v>1300</v>
      </c>
      <c r="O648" s="32" t="s">
        <v>107</v>
      </c>
      <c r="P648" s="32" t="s">
        <v>39</v>
      </c>
      <c r="Q648" s="32" t="s">
        <v>40</v>
      </c>
      <c r="R648" s="32" t="s">
        <v>105</v>
      </c>
      <c r="S648" s="54" t="s">
        <v>750</v>
      </c>
      <c r="T648" s="32">
        <v>22996</v>
      </c>
      <c r="U648" s="34">
        <v>44988</v>
      </c>
      <c r="V648" s="34">
        <v>44985</v>
      </c>
      <c r="W648" s="32" t="s">
        <v>240</v>
      </c>
      <c r="X648" s="32" t="s">
        <v>241</v>
      </c>
      <c r="Y648" s="32" t="s">
        <v>43</v>
      </c>
      <c r="Z648" s="34">
        <v>43809</v>
      </c>
      <c r="AA648" s="34">
        <v>43994</v>
      </c>
      <c r="AB648" s="32" t="s">
        <v>241</v>
      </c>
      <c r="AC648" s="32" t="s">
        <v>44</v>
      </c>
      <c r="AD648" s="32" t="s">
        <v>1301</v>
      </c>
      <c r="AE648" s="32">
        <v>42</v>
      </c>
      <c r="AF648" s="32" t="s">
        <v>1302</v>
      </c>
      <c r="AG648" s="32" t="s">
        <v>45</v>
      </c>
      <c r="AH648" s="38" t="s">
        <v>46</v>
      </c>
      <c r="AI648" s="33">
        <v>1</v>
      </c>
      <c r="AJ648" s="35">
        <v>36.74</v>
      </c>
      <c r="AK648" s="35">
        <v>32.200000000000003</v>
      </c>
      <c r="AL648" s="35">
        <v>9.99</v>
      </c>
      <c r="AN648" s="19"/>
      <c r="AP648" s="14">
        <f t="shared" si="10"/>
        <v>2.7150684931506848</v>
      </c>
    </row>
    <row r="649" spans="1:60" x14ac:dyDescent="0.25">
      <c r="A649" s="32">
        <v>2021</v>
      </c>
      <c r="B649" s="32">
        <v>0.4</v>
      </c>
      <c r="C649" s="36">
        <v>35.47</v>
      </c>
      <c r="D649" s="36">
        <v>64.47</v>
      </c>
      <c r="E649" s="36">
        <v>18.420000000000002</v>
      </c>
      <c r="F649" s="32">
        <v>3.24</v>
      </c>
      <c r="G649" s="32">
        <v>0</v>
      </c>
      <c r="H649" s="32">
        <v>0</v>
      </c>
      <c r="I649" s="32">
        <v>0</v>
      </c>
      <c r="J649" s="37">
        <v>99.94</v>
      </c>
      <c r="K649" s="32">
        <v>7249603</v>
      </c>
      <c r="L649" s="32" t="s">
        <v>237</v>
      </c>
      <c r="M649" s="32" t="s">
        <v>238</v>
      </c>
      <c r="N649" s="32" t="s">
        <v>239</v>
      </c>
      <c r="O649" s="32" t="s">
        <v>107</v>
      </c>
      <c r="P649" s="32" t="s">
        <v>39</v>
      </c>
      <c r="Q649" s="32" t="s">
        <v>40</v>
      </c>
      <c r="R649" s="32" t="s">
        <v>105</v>
      </c>
      <c r="S649" s="54" t="s">
        <v>196</v>
      </c>
      <c r="T649" s="32">
        <v>13014</v>
      </c>
      <c r="U649" s="34">
        <v>44979</v>
      </c>
      <c r="V649" s="34">
        <v>44970</v>
      </c>
      <c r="W649" s="32" t="s">
        <v>240</v>
      </c>
      <c r="X649" s="32" t="s">
        <v>241</v>
      </c>
      <c r="Y649" s="32" t="s">
        <v>43</v>
      </c>
      <c r="Z649" s="34">
        <v>44307</v>
      </c>
      <c r="AA649" s="34">
        <v>44403</v>
      </c>
      <c r="AB649" s="32" t="s">
        <v>241</v>
      </c>
      <c r="AC649" s="32" t="s">
        <v>44</v>
      </c>
      <c r="AD649" s="32" t="s">
        <v>242</v>
      </c>
      <c r="AE649" s="32">
        <v>42</v>
      </c>
      <c r="AF649" s="32" t="s">
        <v>243</v>
      </c>
      <c r="AG649" s="32" t="s">
        <v>45</v>
      </c>
      <c r="AH649" s="38" t="s">
        <v>46</v>
      </c>
      <c r="AI649" s="33">
        <v>1</v>
      </c>
      <c r="AJ649" s="35">
        <v>36.85</v>
      </c>
      <c r="AK649" s="35">
        <v>32.200000000000003</v>
      </c>
      <c r="AL649" s="35">
        <v>9.99</v>
      </c>
      <c r="AM649" s="15" t="s">
        <v>2734</v>
      </c>
      <c r="AN649" s="56" t="s">
        <v>2736</v>
      </c>
      <c r="AP649" s="14">
        <f t="shared" si="10"/>
        <v>1.5534246575342465</v>
      </c>
    </row>
    <row r="650" spans="1:60" x14ac:dyDescent="0.25">
      <c r="A650" s="32">
        <v>2021</v>
      </c>
      <c r="B650" s="32">
        <v>0.6</v>
      </c>
      <c r="C650" s="36">
        <v>35.47</v>
      </c>
      <c r="D650" s="36">
        <v>64.47</v>
      </c>
      <c r="E650" s="36">
        <v>18.420000000000002</v>
      </c>
      <c r="F650" s="32">
        <v>4.75</v>
      </c>
      <c r="G650" s="32">
        <v>0</v>
      </c>
      <c r="H650" s="32">
        <v>0</v>
      </c>
      <c r="I650" s="32">
        <v>0</v>
      </c>
      <c r="J650" s="37">
        <v>99.94</v>
      </c>
      <c r="K650" s="32">
        <v>7301082</v>
      </c>
      <c r="L650" s="32" t="s">
        <v>1906</v>
      </c>
      <c r="M650" s="32" t="s">
        <v>458</v>
      </c>
      <c r="N650" s="32" t="s">
        <v>1907</v>
      </c>
      <c r="O650" s="32" t="s">
        <v>107</v>
      </c>
      <c r="P650" s="32" t="s">
        <v>39</v>
      </c>
      <c r="Q650" s="32" t="s">
        <v>40</v>
      </c>
      <c r="R650" s="32" t="s">
        <v>105</v>
      </c>
      <c r="S650" s="54" t="s">
        <v>750</v>
      </c>
      <c r="T650" s="32">
        <v>2244</v>
      </c>
      <c r="U650" s="34">
        <v>44984</v>
      </c>
      <c r="V650" s="34">
        <v>44981</v>
      </c>
      <c r="W650" s="32" t="s">
        <v>240</v>
      </c>
      <c r="X650" s="32" t="s">
        <v>241</v>
      </c>
      <c r="Y650" s="32" t="s">
        <v>43</v>
      </c>
      <c r="Z650" s="34">
        <v>44425</v>
      </c>
      <c r="AA650" s="34">
        <v>44473</v>
      </c>
      <c r="AB650" s="32" t="s">
        <v>241</v>
      </c>
      <c r="AC650" s="32" t="s">
        <v>44</v>
      </c>
      <c r="AD650" s="32" t="s">
        <v>1301</v>
      </c>
      <c r="AE650" s="32">
        <v>42</v>
      </c>
      <c r="AF650" s="32" t="s">
        <v>1908</v>
      </c>
      <c r="AG650" s="32" t="s">
        <v>45</v>
      </c>
      <c r="AH650" s="38" t="s">
        <v>46</v>
      </c>
      <c r="AI650" s="33">
        <v>1</v>
      </c>
      <c r="AJ650" s="35">
        <v>55.11</v>
      </c>
      <c r="AK650" s="35">
        <v>32.200000000000003</v>
      </c>
      <c r="AL650" s="35">
        <v>9.99</v>
      </c>
      <c r="AN650" s="19"/>
      <c r="AP650" s="14">
        <f t="shared" si="10"/>
        <v>1.3917808219178083</v>
      </c>
    </row>
    <row r="651" spans="1:60" x14ac:dyDescent="0.25">
      <c r="A651" s="32">
        <v>2021</v>
      </c>
      <c r="B651" s="32">
        <v>0.4</v>
      </c>
      <c r="C651" s="36">
        <v>35.47</v>
      </c>
      <c r="D651" s="36">
        <v>64.47</v>
      </c>
      <c r="E651" s="36">
        <v>18.420000000000002</v>
      </c>
      <c r="F651" s="32">
        <v>4.0199999999999996</v>
      </c>
      <c r="G651" s="32">
        <v>0</v>
      </c>
      <c r="H651" s="32">
        <v>0</v>
      </c>
      <c r="I651" s="32">
        <v>0</v>
      </c>
      <c r="J651" s="37">
        <v>99.94</v>
      </c>
      <c r="K651" s="32">
        <v>7408159</v>
      </c>
      <c r="L651" s="32" t="s">
        <v>457</v>
      </c>
      <c r="M651" s="32" t="s">
        <v>458</v>
      </c>
      <c r="N651" s="32" t="s">
        <v>459</v>
      </c>
      <c r="O651" s="32" t="s">
        <v>107</v>
      </c>
      <c r="P651" s="32" t="s">
        <v>39</v>
      </c>
      <c r="Q651" s="32" t="s">
        <v>40</v>
      </c>
      <c r="R651" s="32" t="s">
        <v>105</v>
      </c>
      <c r="S651" s="54" t="s">
        <v>196</v>
      </c>
      <c r="T651" s="32">
        <v>20173</v>
      </c>
      <c r="U651" s="34">
        <v>44993</v>
      </c>
      <c r="V651" s="34">
        <v>44984</v>
      </c>
      <c r="W651" s="32" t="s">
        <v>240</v>
      </c>
      <c r="X651" s="32" t="s">
        <v>241</v>
      </c>
      <c r="Y651" s="32" t="s">
        <v>43</v>
      </c>
      <c r="Z651" s="34">
        <v>44351</v>
      </c>
      <c r="AA651" s="34">
        <v>44519</v>
      </c>
      <c r="AB651" s="32" t="s">
        <v>241</v>
      </c>
      <c r="AC651" s="32" t="s">
        <v>44</v>
      </c>
      <c r="AD651" s="32" t="s">
        <v>460</v>
      </c>
      <c r="AE651" s="32">
        <v>42</v>
      </c>
      <c r="AF651" s="32" t="s">
        <v>461</v>
      </c>
      <c r="AG651" s="32" t="s">
        <v>45</v>
      </c>
      <c r="AH651" s="38" t="s">
        <v>46</v>
      </c>
      <c r="AI651" s="33">
        <v>1</v>
      </c>
      <c r="AJ651" s="35">
        <v>36.74</v>
      </c>
      <c r="AK651" s="35">
        <v>32.200000000000003</v>
      </c>
      <c r="AL651" s="35">
        <v>9.99</v>
      </c>
      <c r="AM651" s="15" t="s">
        <v>2734</v>
      </c>
      <c r="AN651" s="56" t="s">
        <v>2736</v>
      </c>
      <c r="AP651" s="14">
        <f t="shared" si="10"/>
        <v>1.273972602739726</v>
      </c>
    </row>
    <row r="652" spans="1:60" s="12" customFormat="1" x14ac:dyDescent="0.25">
      <c r="A652" s="32">
        <v>2020</v>
      </c>
      <c r="B652" s="32">
        <v>0.4</v>
      </c>
      <c r="C652" s="36">
        <v>35.47</v>
      </c>
      <c r="D652" s="36">
        <v>64.47</v>
      </c>
      <c r="E652" s="36">
        <v>18.420000000000002</v>
      </c>
      <c r="F652" s="32">
        <v>6.7463045609999996</v>
      </c>
      <c r="G652" s="32">
        <v>0</v>
      </c>
      <c r="H652" s="32">
        <v>0</v>
      </c>
      <c r="I652" s="32">
        <v>0</v>
      </c>
      <c r="J652" s="37">
        <v>99.94</v>
      </c>
      <c r="K652" s="32">
        <v>11183751</v>
      </c>
      <c r="L652" s="32" t="s">
        <v>985</v>
      </c>
      <c r="M652" s="32">
        <v>10220</v>
      </c>
      <c r="N652" s="32" t="s">
        <v>986</v>
      </c>
      <c r="O652" s="32" t="s">
        <v>38</v>
      </c>
      <c r="P652" s="32" t="s">
        <v>39</v>
      </c>
      <c r="Q652" s="32" t="s">
        <v>40</v>
      </c>
      <c r="R652" s="32" t="s">
        <v>41</v>
      </c>
      <c r="S652" s="54" t="s">
        <v>750</v>
      </c>
      <c r="T652" s="32">
        <v>13412</v>
      </c>
      <c r="U652" s="34">
        <v>45044</v>
      </c>
      <c r="V652" s="34">
        <v>45040</v>
      </c>
      <c r="W652" s="32" t="s">
        <v>54</v>
      </c>
      <c r="X652" s="32" t="s">
        <v>55</v>
      </c>
      <c r="Y652" s="32" t="s">
        <v>54</v>
      </c>
      <c r="Z652" s="34">
        <v>43719</v>
      </c>
      <c r="AA652" s="34">
        <v>44073</v>
      </c>
      <c r="AB652" s="32" t="s">
        <v>55</v>
      </c>
      <c r="AC652" s="32" t="s">
        <v>44</v>
      </c>
      <c r="AD652" s="32" t="s">
        <v>987</v>
      </c>
      <c r="AE652" s="32">
        <v>42</v>
      </c>
      <c r="AF652" s="32" t="s">
        <v>988</v>
      </c>
      <c r="AG652" s="31"/>
      <c r="AH652" s="38" t="s">
        <v>42</v>
      </c>
      <c r="AI652" s="33">
        <v>1</v>
      </c>
      <c r="AJ652" s="35">
        <v>5.8727352000000002</v>
      </c>
      <c r="AK652" s="35">
        <v>27.146718461999999</v>
      </c>
      <c r="AL652" s="35">
        <v>0</v>
      </c>
      <c r="AM652" s="15"/>
      <c r="AN652" s="18"/>
      <c r="AO652"/>
      <c r="AP652" s="14">
        <f t="shared" si="10"/>
        <v>2.6493150684931508</v>
      </c>
      <c r="AQ652"/>
      <c r="AR652"/>
      <c r="AS652"/>
      <c r="AT652"/>
      <c r="AU652"/>
      <c r="AV652"/>
      <c r="AW652"/>
      <c r="AX652"/>
      <c r="AY652"/>
      <c r="AZ652"/>
      <c r="BA652"/>
      <c r="BB652"/>
      <c r="BC652"/>
      <c r="BD652"/>
      <c r="BE652"/>
      <c r="BF652"/>
      <c r="BG652"/>
      <c r="BH652"/>
    </row>
    <row r="653" spans="1:60" x14ac:dyDescent="0.25">
      <c r="A653" s="43">
        <v>2018</v>
      </c>
      <c r="B653" s="43">
        <v>1.1000000000000001</v>
      </c>
      <c r="C653" s="44">
        <v>70.94</v>
      </c>
      <c r="D653" s="44">
        <v>128.94</v>
      </c>
      <c r="E653" s="44">
        <v>36.840000000000003</v>
      </c>
      <c r="F653" s="43">
        <v>0</v>
      </c>
      <c r="G653" s="43">
        <v>0</v>
      </c>
      <c r="H653" s="43">
        <v>0</v>
      </c>
      <c r="I653" s="43">
        <v>0</v>
      </c>
      <c r="J653" s="45">
        <v>199.88</v>
      </c>
      <c r="K653" s="43">
        <v>17216315</v>
      </c>
      <c r="L653" s="43" t="s">
        <v>767</v>
      </c>
      <c r="M653" s="43" t="s">
        <v>768</v>
      </c>
      <c r="N653" s="43" t="s">
        <v>769</v>
      </c>
      <c r="O653" s="43" t="s">
        <v>38</v>
      </c>
      <c r="P653" s="43" t="s">
        <v>39</v>
      </c>
      <c r="Q653" s="43" t="s">
        <v>40</v>
      </c>
      <c r="R653" s="43" t="s">
        <v>41</v>
      </c>
      <c r="S653" s="53" t="s">
        <v>750</v>
      </c>
      <c r="T653" s="43">
        <v>41229</v>
      </c>
      <c r="U653" s="46">
        <v>45023</v>
      </c>
      <c r="V653" s="46">
        <v>45019</v>
      </c>
      <c r="W653" s="43" t="s">
        <v>42</v>
      </c>
      <c r="X653" s="43" t="s">
        <v>56</v>
      </c>
      <c r="Y653" s="43" t="s">
        <v>47</v>
      </c>
      <c r="Z653" s="46">
        <v>43116</v>
      </c>
      <c r="AA653" s="46">
        <v>43203</v>
      </c>
      <c r="AB653" s="43" t="s">
        <v>56</v>
      </c>
      <c r="AC653" s="43" t="s">
        <v>44</v>
      </c>
      <c r="AD653" s="43" t="s">
        <v>770</v>
      </c>
      <c r="AE653" s="43">
        <v>42</v>
      </c>
      <c r="AF653" s="43" t="s">
        <v>771</v>
      </c>
      <c r="AG653" s="43" t="s">
        <v>45</v>
      </c>
      <c r="AH653" s="47" t="s">
        <v>46</v>
      </c>
      <c r="AI653" s="48">
        <v>2</v>
      </c>
      <c r="AJ653" s="49">
        <v>52.1</v>
      </c>
      <c r="AK653" s="49">
        <v>25.22</v>
      </c>
      <c r="AL653" s="49">
        <v>8.52</v>
      </c>
      <c r="AM653" s="15" t="s">
        <v>2734</v>
      </c>
      <c r="AN653" s="50" t="s">
        <v>2759</v>
      </c>
      <c r="AO653" s="12"/>
      <c r="AP653" s="14">
        <f t="shared" si="10"/>
        <v>4.9753424657534246</v>
      </c>
      <c r="AQ653" s="12"/>
      <c r="AR653" s="12"/>
      <c r="AS653" s="12"/>
      <c r="AT653" s="12"/>
      <c r="AU653" s="12"/>
      <c r="AV653" s="12"/>
      <c r="AW653" s="12"/>
      <c r="AX653" s="12"/>
      <c r="AY653" s="12"/>
      <c r="AZ653" s="12"/>
      <c r="BA653" s="12"/>
      <c r="BB653" s="12"/>
      <c r="BC653" s="12"/>
      <c r="BD653" s="12"/>
      <c r="BE653" s="12"/>
      <c r="BF653" s="12"/>
      <c r="BG653" s="12"/>
      <c r="BH653" s="12"/>
    </row>
    <row r="654" spans="1:60" x14ac:dyDescent="0.25">
      <c r="A654" s="43">
        <v>2018</v>
      </c>
      <c r="B654" s="43">
        <v>0.4</v>
      </c>
      <c r="C654" s="44">
        <v>35.47</v>
      </c>
      <c r="D654" s="44">
        <v>64.47</v>
      </c>
      <c r="E654" s="44">
        <v>18.420000000000002</v>
      </c>
      <c r="F654" s="43">
        <v>14.560555731399999</v>
      </c>
      <c r="G654" s="43">
        <v>0</v>
      </c>
      <c r="H654" s="43">
        <v>0</v>
      </c>
      <c r="I654" s="43">
        <v>0</v>
      </c>
      <c r="J654" s="45">
        <v>99.94</v>
      </c>
      <c r="K654" s="43">
        <v>16975584</v>
      </c>
      <c r="L654" s="43" t="s">
        <v>759</v>
      </c>
      <c r="M654" s="43">
        <v>21310</v>
      </c>
      <c r="N654" s="43">
        <v>61434</v>
      </c>
      <c r="O654" s="43" t="s">
        <v>38</v>
      </c>
      <c r="P654" s="43" t="s">
        <v>39</v>
      </c>
      <c r="Q654" s="43" t="s">
        <v>40</v>
      </c>
      <c r="R654" s="43" t="s">
        <v>41</v>
      </c>
      <c r="S654" s="53" t="s">
        <v>750</v>
      </c>
      <c r="T654" s="43">
        <v>41768</v>
      </c>
      <c r="U654" s="46">
        <v>44967</v>
      </c>
      <c r="V654" s="46">
        <v>44965</v>
      </c>
      <c r="W654" s="43" t="s">
        <v>73</v>
      </c>
      <c r="X654" s="43" t="s">
        <v>74</v>
      </c>
      <c r="Y654" s="43" t="s">
        <v>47</v>
      </c>
      <c r="Z654" s="46">
        <v>43194</v>
      </c>
      <c r="AA654" s="46">
        <v>43312</v>
      </c>
      <c r="AB654" s="43" t="s">
        <v>74</v>
      </c>
      <c r="AC654" s="43" t="s">
        <v>44</v>
      </c>
      <c r="AD654" s="43" t="s">
        <v>760</v>
      </c>
      <c r="AE654" s="43">
        <v>42</v>
      </c>
      <c r="AF654" s="43" t="s">
        <v>761</v>
      </c>
      <c r="AG654" s="51"/>
      <c r="AH654" s="47" t="s">
        <v>42</v>
      </c>
      <c r="AI654" s="48">
        <v>1</v>
      </c>
      <c r="AJ654" s="49">
        <v>49.591296720000003</v>
      </c>
      <c r="AK654" s="49">
        <v>24.8714128411</v>
      </c>
      <c r="AL654" s="49">
        <v>0</v>
      </c>
      <c r="AM654" s="15" t="s">
        <v>2734</v>
      </c>
      <c r="AN654" s="50" t="s">
        <v>2759</v>
      </c>
      <c r="AO654" s="12"/>
      <c r="AP654" s="14">
        <f t="shared" si="10"/>
        <v>4.5287671232876709</v>
      </c>
      <c r="AQ654" s="12"/>
      <c r="AR654" s="12"/>
      <c r="AS654" s="12"/>
      <c r="AT654" s="12"/>
      <c r="AU654" s="12"/>
      <c r="AV654" s="12"/>
      <c r="AW654" s="12"/>
      <c r="AX654" s="12"/>
      <c r="AY654" s="12"/>
      <c r="AZ654" s="12"/>
      <c r="BA654" s="12"/>
      <c r="BB654" s="12"/>
      <c r="BC654" s="12"/>
      <c r="BD654" s="12"/>
      <c r="BE654" s="12"/>
      <c r="BF654" s="12"/>
      <c r="BG654" s="12"/>
      <c r="BH654" s="12"/>
    </row>
    <row r="655" spans="1:60" ht="30" x14ac:dyDescent="0.25">
      <c r="A655" s="43">
        <v>2018</v>
      </c>
      <c r="B655" s="43">
        <v>0.5</v>
      </c>
      <c r="C655" s="44">
        <v>35.47</v>
      </c>
      <c r="D655" s="44">
        <v>64.47</v>
      </c>
      <c r="E655" s="44">
        <v>18.420000000000002</v>
      </c>
      <c r="F655" s="43">
        <v>14.5949941319</v>
      </c>
      <c r="G655" s="43">
        <v>0</v>
      </c>
      <c r="H655" s="43">
        <v>0</v>
      </c>
      <c r="I655" s="43">
        <v>0</v>
      </c>
      <c r="J655" s="45">
        <v>99.94</v>
      </c>
      <c r="K655" s="43">
        <v>17020219</v>
      </c>
      <c r="L655" s="43" t="s">
        <v>777</v>
      </c>
      <c r="M655" s="43">
        <v>18040</v>
      </c>
      <c r="N655" s="43">
        <v>390807</v>
      </c>
      <c r="O655" s="43" t="s">
        <v>38</v>
      </c>
      <c r="P655" s="43" t="s">
        <v>39</v>
      </c>
      <c r="Q655" s="43" t="s">
        <v>40</v>
      </c>
      <c r="R655" s="43" t="s">
        <v>41</v>
      </c>
      <c r="S655" s="53" t="s">
        <v>750</v>
      </c>
      <c r="T655" s="43">
        <v>19215</v>
      </c>
      <c r="U655" s="46">
        <v>44978</v>
      </c>
      <c r="V655" s="46">
        <v>44974</v>
      </c>
      <c r="W655" s="43" t="s">
        <v>73</v>
      </c>
      <c r="X655" s="43" t="s">
        <v>74</v>
      </c>
      <c r="Y655" s="43" t="s">
        <v>47</v>
      </c>
      <c r="Z655" s="46">
        <v>43230</v>
      </c>
      <c r="AA655" s="46">
        <v>43496</v>
      </c>
      <c r="AB655" s="43" t="s">
        <v>74</v>
      </c>
      <c r="AC655" s="43" t="s">
        <v>44</v>
      </c>
      <c r="AD655" s="43" t="s">
        <v>778</v>
      </c>
      <c r="AE655" s="43">
        <v>42</v>
      </c>
      <c r="AF655" s="43" t="s">
        <v>779</v>
      </c>
      <c r="AG655" s="51"/>
      <c r="AH655" s="47" t="s">
        <v>42</v>
      </c>
      <c r="AI655" s="48">
        <v>1</v>
      </c>
      <c r="AJ655" s="49">
        <v>49.935680724999997</v>
      </c>
      <c r="AK655" s="49">
        <v>24.8714128411</v>
      </c>
      <c r="AL655" s="49">
        <v>0</v>
      </c>
      <c r="AM655" s="15" t="s">
        <v>2734</v>
      </c>
      <c r="AN655" s="50" t="s">
        <v>2763</v>
      </c>
      <c r="AO655" s="12"/>
      <c r="AP655" s="13">
        <f t="shared" si="10"/>
        <v>4.0493150684931507</v>
      </c>
      <c r="AQ655" s="12"/>
      <c r="AR655" s="12"/>
      <c r="AS655" s="12"/>
      <c r="AT655" s="12"/>
      <c r="AU655" s="12"/>
      <c r="AV655" s="12"/>
      <c r="AW655" s="12"/>
      <c r="AX655" s="12"/>
      <c r="AY655" s="12"/>
      <c r="AZ655" s="12"/>
      <c r="BA655" s="12"/>
      <c r="BB655" s="12"/>
      <c r="BC655" s="12"/>
      <c r="BD655" s="12"/>
      <c r="BE655" s="12"/>
      <c r="BF655" s="12"/>
      <c r="BG655" s="12"/>
      <c r="BH655" s="12"/>
    </row>
    <row r="656" spans="1:60" x14ac:dyDescent="0.25">
      <c r="A656" s="32">
        <v>2020</v>
      </c>
      <c r="B656" s="32">
        <v>0.4</v>
      </c>
      <c r="C656" s="36">
        <v>35.47</v>
      </c>
      <c r="D656" s="36">
        <v>64.47</v>
      </c>
      <c r="E656" s="36">
        <v>18.420000000000002</v>
      </c>
      <c r="F656" s="32">
        <v>13.7340341194</v>
      </c>
      <c r="G656" s="32">
        <v>0</v>
      </c>
      <c r="H656" s="32">
        <v>0</v>
      </c>
      <c r="I656" s="32">
        <v>0</v>
      </c>
      <c r="J656" s="37">
        <v>99.94</v>
      </c>
      <c r="K656" s="32">
        <v>10552351</v>
      </c>
      <c r="L656" s="32" t="s">
        <v>1194</v>
      </c>
      <c r="M656" s="32">
        <v>58030</v>
      </c>
      <c r="N656" s="32">
        <v>612588</v>
      </c>
      <c r="O656" s="32" t="s">
        <v>38</v>
      </c>
      <c r="P656" s="32" t="s">
        <v>39</v>
      </c>
      <c r="Q656" s="32" t="s">
        <v>40</v>
      </c>
      <c r="R656" s="32" t="s">
        <v>41</v>
      </c>
      <c r="S656" s="54" t="s">
        <v>750</v>
      </c>
      <c r="T656" s="32">
        <v>11186</v>
      </c>
      <c r="U656" s="34">
        <v>44971</v>
      </c>
      <c r="V656" s="34">
        <v>44957</v>
      </c>
      <c r="W656" s="32" t="s">
        <v>73</v>
      </c>
      <c r="X656" s="32" t="s">
        <v>74</v>
      </c>
      <c r="Y656" s="32" t="s">
        <v>47</v>
      </c>
      <c r="Z656" s="34">
        <v>44134</v>
      </c>
      <c r="AA656" s="34">
        <v>44266</v>
      </c>
      <c r="AB656" s="32" t="s">
        <v>74</v>
      </c>
      <c r="AC656" s="32" t="s">
        <v>44</v>
      </c>
      <c r="AD656" s="32" t="s">
        <v>1195</v>
      </c>
      <c r="AE656" s="32">
        <v>42</v>
      </c>
      <c r="AF656" s="32" t="s">
        <v>1196</v>
      </c>
      <c r="AG656" s="31"/>
      <c r="AH656" s="38" t="s">
        <v>42</v>
      </c>
      <c r="AI656" s="33">
        <v>1</v>
      </c>
      <c r="AJ656" s="35">
        <v>41.326080599999997</v>
      </c>
      <c r="AK656" s="35">
        <v>24.8714128411</v>
      </c>
      <c r="AL656" s="35">
        <v>0</v>
      </c>
      <c r="AP656" s="14">
        <f t="shared" si="10"/>
        <v>1.893150684931507</v>
      </c>
    </row>
    <row r="657" spans="1:60" x14ac:dyDescent="0.25">
      <c r="A657" s="32">
        <v>2022</v>
      </c>
      <c r="B657" s="32">
        <v>0.5</v>
      </c>
      <c r="C657" s="36">
        <v>35.47</v>
      </c>
      <c r="D657" s="36">
        <v>64.47</v>
      </c>
      <c r="E657" s="36">
        <v>18.420000000000002</v>
      </c>
      <c r="F657" s="32">
        <v>15.8003381494</v>
      </c>
      <c r="G657" s="32">
        <v>0</v>
      </c>
      <c r="H657" s="32">
        <v>0</v>
      </c>
      <c r="I657" s="32">
        <v>0</v>
      </c>
      <c r="J657" s="37">
        <v>99.94</v>
      </c>
      <c r="K657" s="32">
        <v>2766173</v>
      </c>
      <c r="L657" s="32" t="s">
        <v>2606</v>
      </c>
      <c r="M657" s="32">
        <v>21310</v>
      </c>
      <c r="N657" s="32">
        <v>61908</v>
      </c>
      <c r="O657" s="32" t="s">
        <v>38</v>
      </c>
      <c r="P657" s="32" t="s">
        <v>39</v>
      </c>
      <c r="Q657" s="32" t="s">
        <v>40</v>
      </c>
      <c r="R657" s="32" t="s">
        <v>41</v>
      </c>
      <c r="S657" s="54" t="s">
        <v>750</v>
      </c>
      <c r="T657" s="32">
        <v>4038</v>
      </c>
      <c r="U657" s="34">
        <v>45000</v>
      </c>
      <c r="V657" s="34">
        <v>44994</v>
      </c>
      <c r="W657" s="32" t="s">
        <v>73</v>
      </c>
      <c r="X657" s="32" t="s">
        <v>74</v>
      </c>
      <c r="Y657" s="32" t="s">
        <v>47</v>
      </c>
      <c r="Z657" s="34">
        <v>44593</v>
      </c>
      <c r="AA657" s="34">
        <v>44742</v>
      </c>
      <c r="AB657" s="32" t="s">
        <v>74</v>
      </c>
      <c r="AC657" s="32" t="s">
        <v>44</v>
      </c>
      <c r="AD657" s="32" t="s">
        <v>2607</v>
      </c>
      <c r="AE657" s="32">
        <v>42</v>
      </c>
      <c r="AF657" s="32" t="s">
        <v>2608</v>
      </c>
      <c r="AG657" s="31"/>
      <c r="AH657" s="38" t="s">
        <v>42</v>
      </c>
      <c r="AI657" s="33">
        <v>1</v>
      </c>
      <c r="AJ657" s="35">
        <v>61.989120900000003</v>
      </c>
      <c r="AK657" s="35">
        <v>24.8714128411</v>
      </c>
      <c r="AL657" s="35">
        <v>0</v>
      </c>
      <c r="AN657" s="19"/>
      <c r="AP657" s="14">
        <f t="shared" si="10"/>
        <v>0.69041095890410964</v>
      </c>
    </row>
    <row r="658" spans="1:60" x14ac:dyDescent="0.25">
      <c r="A658" s="32">
        <v>2022</v>
      </c>
      <c r="B658" s="32">
        <v>0.5</v>
      </c>
      <c r="C658" s="36">
        <v>35.47</v>
      </c>
      <c r="D658" s="36">
        <v>64.47</v>
      </c>
      <c r="E658" s="36">
        <v>18.420000000000002</v>
      </c>
      <c r="F658" s="32">
        <v>3.68</v>
      </c>
      <c r="G658" s="32">
        <v>0</v>
      </c>
      <c r="H658" s="32">
        <v>0</v>
      </c>
      <c r="I658" s="32">
        <v>0</v>
      </c>
      <c r="J658" s="37">
        <v>99.94</v>
      </c>
      <c r="K658" s="32">
        <v>2327945</v>
      </c>
      <c r="L658" s="32" t="s">
        <v>2276</v>
      </c>
      <c r="M658" s="32" t="s">
        <v>1658</v>
      </c>
      <c r="N658" s="32" t="s">
        <v>2277</v>
      </c>
      <c r="O658" s="32" t="s">
        <v>48</v>
      </c>
      <c r="P658" s="32" t="s">
        <v>49</v>
      </c>
      <c r="Q658" s="32" t="s">
        <v>40</v>
      </c>
      <c r="R658" s="32" t="s">
        <v>50</v>
      </c>
      <c r="S658" s="54" t="s">
        <v>756</v>
      </c>
      <c r="T658" s="32">
        <v>12630</v>
      </c>
      <c r="U658" s="34">
        <v>44958</v>
      </c>
      <c r="V658" s="34">
        <v>44916</v>
      </c>
      <c r="W658" s="32" t="s">
        <v>240</v>
      </c>
      <c r="X658" s="32" t="s">
        <v>241</v>
      </c>
      <c r="Y658" s="32" t="s">
        <v>43</v>
      </c>
      <c r="Z658" s="34">
        <v>44428</v>
      </c>
      <c r="AA658" s="34">
        <v>44481</v>
      </c>
      <c r="AB658" s="32" t="s">
        <v>241</v>
      </c>
      <c r="AC658" s="32" t="s">
        <v>44</v>
      </c>
      <c r="AD658" s="32" t="s">
        <v>2278</v>
      </c>
      <c r="AE658" s="32">
        <v>41</v>
      </c>
      <c r="AF658" s="32" t="s">
        <v>2279</v>
      </c>
      <c r="AG658" s="32" t="s">
        <v>45</v>
      </c>
      <c r="AH658" s="38" t="s">
        <v>46</v>
      </c>
      <c r="AI658" s="33">
        <v>1</v>
      </c>
      <c r="AJ658" s="35">
        <v>43.08</v>
      </c>
      <c r="AK658" s="35">
        <v>24.69</v>
      </c>
      <c r="AL658" s="35">
        <v>7.66</v>
      </c>
      <c r="AP658" s="14">
        <f t="shared" si="10"/>
        <v>1.1917808219178083</v>
      </c>
    </row>
    <row r="659" spans="1:60" x14ac:dyDescent="0.25">
      <c r="A659" s="32">
        <v>2019</v>
      </c>
      <c r="B659" s="32">
        <v>0.8</v>
      </c>
      <c r="C659" s="36">
        <v>70.94</v>
      </c>
      <c r="D659" s="36">
        <v>128.94</v>
      </c>
      <c r="E659" s="36">
        <v>36.840000000000003</v>
      </c>
      <c r="F659" s="32">
        <v>0</v>
      </c>
      <c r="G659" s="32">
        <v>0</v>
      </c>
      <c r="H659" s="32">
        <v>0</v>
      </c>
      <c r="I659" s="32">
        <v>0</v>
      </c>
      <c r="J659" s="37">
        <v>199.88</v>
      </c>
      <c r="K659" s="32">
        <v>14293179</v>
      </c>
      <c r="L659" s="32" t="s">
        <v>861</v>
      </c>
      <c r="M659" s="32" t="s">
        <v>497</v>
      </c>
      <c r="N659" s="32">
        <v>93240101</v>
      </c>
      <c r="O659" s="32" t="s">
        <v>258</v>
      </c>
      <c r="P659" s="32" t="s">
        <v>49</v>
      </c>
      <c r="Q659" s="32" t="s">
        <v>40</v>
      </c>
      <c r="R659" s="32" t="s">
        <v>105</v>
      </c>
      <c r="S659" s="54" t="s">
        <v>756</v>
      </c>
      <c r="T659" s="32">
        <v>23211</v>
      </c>
      <c r="U659" s="34">
        <v>45041</v>
      </c>
      <c r="V659" s="34">
        <v>45011</v>
      </c>
      <c r="W659" s="32" t="s">
        <v>42</v>
      </c>
      <c r="X659" s="32" t="s">
        <v>78</v>
      </c>
      <c r="Y659" s="32" t="s">
        <v>43</v>
      </c>
      <c r="Z659" s="34">
        <v>43753</v>
      </c>
      <c r="AA659" s="34">
        <v>44137</v>
      </c>
      <c r="AB659" s="32" t="s">
        <v>52</v>
      </c>
      <c r="AC659" s="32" t="s">
        <v>44</v>
      </c>
      <c r="AD659" s="32" t="s">
        <v>862</v>
      </c>
      <c r="AE659" s="32">
        <v>28</v>
      </c>
      <c r="AF659" s="32" t="s">
        <v>863</v>
      </c>
      <c r="AG659" s="32" t="s">
        <v>45</v>
      </c>
      <c r="AH659" s="38" t="s">
        <v>46</v>
      </c>
      <c r="AI659" s="33">
        <v>2</v>
      </c>
      <c r="AJ659" s="35">
        <v>61.6</v>
      </c>
      <c r="AK659" s="35">
        <v>22.51</v>
      </c>
      <c r="AL659" s="35">
        <v>5.3</v>
      </c>
      <c r="AN659" s="19"/>
      <c r="AP659" s="14">
        <f t="shared" si="10"/>
        <v>2.3945205479452056</v>
      </c>
    </row>
    <row r="660" spans="1:60" ht="30" x14ac:dyDescent="0.25">
      <c r="A660" s="32">
        <v>2018</v>
      </c>
      <c r="B660" s="32">
        <v>0.8</v>
      </c>
      <c r="C660" s="36">
        <v>35.47</v>
      </c>
      <c r="D660" s="36">
        <v>64.47</v>
      </c>
      <c r="E660" s="36">
        <v>18.420000000000002</v>
      </c>
      <c r="F660" s="32">
        <v>17.818428418700002</v>
      </c>
      <c r="G660" s="32">
        <v>0</v>
      </c>
      <c r="H660" s="32">
        <v>0</v>
      </c>
      <c r="I660" s="32">
        <v>0</v>
      </c>
      <c r="J660" s="37">
        <v>99.94</v>
      </c>
      <c r="K660" s="32">
        <v>17179770</v>
      </c>
      <c r="L660" s="32" t="s">
        <v>780</v>
      </c>
      <c r="M660" s="32">
        <v>21490</v>
      </c>
      <c r="N660" s="32">
        <v>811691</v>
      </c>
      <c r="O660" s="32" t="s">
        <v>38</v>
      </c>
      <c r="P660" s="32" t="s">
        <v>39</v>
      </c>
      <c r="Q660" s="32" t="s">
        <v>40</v>
      </c>
      <c r="R660" s="32" t="s">
        <v>41</v>
      </c>
      <c r="S660" s="54" t="s">
        <v>750</v>
      </c>
      <c r="T660" s="32">
        <v>8894</v>
      </c>
      <c r="U660" s="34">
        <v>45015</v>
      </c>
      <c r="V660" s="34">
        <v>45014</v>
      </c>
      <c r="W660" s="32" t="s">
        <v>73</v>
      </c>
      <c r="X660" s="32" t="s">
        <v>74</v>
      </c>
      <c r="Y660" s="32" t="s">
        <v>47</v>
      </c>
      <c r="Z660" s="34">
        <v>43213</v>
      </c>
      <c r="AA660" s="34">
        <v>43316</v>
      </c>
      <c r="AB660" s="32" t="s">
        <v>74</v>
      </c>
      <c r="AC660" s="32" t="s">
        <v>44</v>
      </c>
      <c r="AD660" s="32" t="s">
        <v>781</v>
      </c>
      <c r="AE660" s="32">
        <v>28</v>
      </c>
      <c r="AF660" s="32" t="s">
        <v>782</v>
      </c>
      <c r="AG660" s="31"/>
      <c r="AH660" s="38" t="s">
        <v>42</v>
      </c>
      <c r="AI660" s="33">
        <v>1</v>
      </c>
      <c r="AJ660" s="35">
        <v>95.470133866099999</v>
      </c>
      <c r="AK660" s="35">
        <v>21.441348151300001</v>
      </c>
      <c r="AL660" s="35">
        <v>0</v>
      </c>
      <c r="AM660" s="15" t="s">
        <v>2734</v>
      </c>
      <c r="AN660" s="50" t="s">
        <v>2764</v>
      </c>
      <c r="AP660" s="14">
        <f t="shared" si="10"/>
        <v>4.6520547945205477</v>
      </c>
    </row>
    <row r="661" spans="1:60" x14ac:dyDescent="0.25">
      <c r="A661" s="32">
        <v>2021</v>
      </c>
      <c r="B661" s="32">
        <v>0.4</v>
      </c>
      <c r="C661" s="36">
        <v>35.47</v>
      </c>
      <c r="D661" s="36">
        <v>64.47</v>
      </c>
      <c r="E661" s="36">
        <v>18.420000000000002</v>
      </c>
      <c r="F661" s="32">
        <v>0</v>
      </c>
      <c r="G661" s="32">
        <v>0</v>
      </c>
      <c r="H661" s="32">
        <v>0</v>
      </c>
      <c r="I661" s="32">
        <v>0</v>
      </c>
      <c r="J661" s="37">
        <v>99.94</v>
      </c>
      <c r="K661" s="32">
        <v>7624778</v>
      </c>
      <c r="L661" s="32" t="s">
        <v>447</v>
      </c>
      <c r="M661" s="32">
        <v>900</v>
      </c>
      <c r="N661" s="32">
        <v>85108801</v>
      </c>
      <c r="O661" s="32" t="s">
        <v>107</v>
      </c>
      <c r="P661" s="32" t="s">
        <v>39</v>
      </c>
      <c r="Q661" s="32" t="s">
        <v>40</v>
      </c>
      <c r="R661" s="32" t="s">
        <v>105</v>
      </c>
      <c r="S661" s="54" t="s">
        <v>196</v>
      </c>
      <c r="T661" s="32">
        <v>11871</v>
      </c>
      <c r="U661" s="34">
        <v>45013</v>
      </c>
      <c r="V661" s="34">
        <v>44950</v>
      </c>
      <c r="W661" s="32" t="s">
        <v>218</v>
      </c>
      <c r="X661" s="32" t="s">
        <v>219</v>
      </c>
      <c r="Y661" s="32" t="s">
        <v>152</v>
      </c>
      <c r="Z661" s="34">
        <v>44365</v>
      </c>
      <c r="AA661" s="34">
        <v>44557</v>
      </c>
      <c r="AB661" s="32" t="s">
        <v>219</v>
      </c>
      <c r="AC661" s="32" t="s">
        <v>44</v>
      </c>
      <c r="AD661" s="32" t="s">
        <v>448</v>
      </c>
      <c r="AE661" s="32">
        <v>1</v>
      </c>
      <c r="AF661" s="32" t="s">
        <v>449</v>
      </c>
      <c r="AG661" s="32" t="s">
        <v>45</v>
      </c>
      <c r="AH661" s="38" t="s">
        <v>153</v>
      </c>
      <c r="AI661" s="33">
        <v>1</v>
      </c>
      <c r="AJ661" s="35">
        <v>4.7660799999999997</v>
      </c>
      <c r="AK661" s="35">
        <v>20.918585088</v>
      </c>
      <c r="AL661" s="35">
        <v>3.4864308479999999</v>
      </c>
      <c r="AM661" s="15" t="s">
        <v>2734</v>
      </c>
      <c r="AN661" s="56" t="s">
        <v>2736</v>
      </c>
      <c r="AP661" s="14">
        <f t="shared" si="10"/>
        <v>1.0767123287671232</v>
      </c>
    </row>
    <row r="662" spans="1:60" x14ac:dyDescent="0.25">
      <c r="A662" s="32">
        <v>2022</v>
      </c>
      <c r="B662" s="32">
        <v>0.4</v>
      </c>
      <c r="C662" s="36">
        <v>35.47</v>
      </c>
      <c r="D662" s="36">
        <v>64.47</v>
      </c>
      <c r="E662" s="36">
        <v>18.420000000000002</v>
      </c>
      <c r="F662" s="32">
        <v>0</v>
      </c>
      <c r="G662" s="32">
        <v>0</v>
      </c>
      <c r="H662" s="32">
        <v>0</v>
      </c>
      <c r="I662" s="32">
        <v>0</v>
      </c>
      <c r="J662" s="37">
        <v>99.94</v>
      </c>
      <c r="K662" s="32">
        <v>2993912</v>
      </c>
      <c r="L662" s="32" t="s">
        <v>2477</v>
      </c>
      <c r="M662" s="32" t="s">
        <v>379</v>
      </c>
      <c r="N662" s="32">
        <v>21814701</v>
      </c>
      <c r="O662" s="32" t="s">
        <v>38</v>
      </c>
      <c r="P662" s="32" t="s">
        <v>39</v>
      </c>
      <c r="Q662" s="32" t="s">
        <v>40</v>
      </c>
      <c r="R662" s="32" t="s">
        <v>41</v>
      </c>
      <c r="S662" s="54" t="s">
        <v>750</v>
      </c>
      <c r="T662" s="32">
        <v>4125</v>
      </c>
      <c r="U662" s="34">
        <v>45022</v>
      </c>
      <c r="V662" s="34">
        <v>44986</v>
      </c>
      <c r="W662" s="32" t="s">
        <v>42</v>
      </c>
      <c r="X662" s="32" t="s">
        <v>380</v>
      </c>
      <c r="Y662" s="32" t="s">
        <v>43</v>
      </c>
      <c r="Z662" s="34">
        <v>44718</v>
      </c>
      <c r="AA662" s="34">
        <v>44832</v>
      </c>
      <c r="AB662" s="32" t="s">
        <v>380</v>
      </c>
      <c r="AC662" s="32" t="s">
        <v>44</v>
      </c>
      <c r="AD662" s="32" t="s">
        <v>2478</v>
      </c>
      <c r="AE662" s="32">
        <v>42</v>
      </c>
      <c r="AF662" s="32" t="s">
        <v>2479</v>
      </c>
      <c r="AG662" s="32" t="s">
        <v>45</v>
      </c>
      <c r="AH662" s="38">
        <v>1</v>
      </c>
      <c r="AI662" s="33">
        <v>1</v>
      </c>
      <c r="AJ662" s="35">
        <v>19.02</v>
      </c>
      <c r="AK662" s="35">
        <v>20.16</v>
      </c>
      <c r="AL662" s="35">
        <v>5.14</v>
      </c>
      <c r="AN662" s="19"/>
      <c r="AP662" s="14">
        <f t="shared" si="10"/>
        <v>0.42191780821917807</v>
      </c>
    </row>
    <row r="663" spans="1:60" x14ac:dyDescent="0.25">
      <c r="A663" s="32">
        <v>2021</v>
      </c>
      <c r="B663" s="32">
        <v>0.4</v>
      </c>
      <c r="C663" s="36">
        <v>35.47</v>
      </c>
      <c r="D663" s="36">
        <v>64.47</v>
      </c>
      <c r="E663" s="36">
        <v>18.420000000000002</v>
      </c>
      <c r="F663" s="32">
        <v>0</v>
      </c>
      <c r="G663" s="32">
        <v>0</v>
      </c>
      <c r="H663" s="32">
        <v>0</v>
      </c>
      <c r="I663" s="32">
        <v>0</v>
      </c>
      <c r="J663" s="37">
        <v>99.94</v>
      </c>
      <c r="K663" s="32">
        <v>7455077</v>
      </c>
      <c r="L663" s="32" t="s">
        <v>479</v>
      </c>
      <c r="M663" s="32">
        <v>1087</v>
      </c>
      <c r="N663" s="32">
        <v>111171</v>
      </c>
      <c r="O663" s="32" t="s">
        <v>107</v>
      </c>
      <c r="P663" s="32" t="s">
        <v>39</v>
      </c>
      <c r="Q663" s="32" t="s">
        <v>40</v>
      </c>
      <c r="R663" s="32" t="s">
        <v>105</v>
      </c>
      <c r="S663" s="54" t="s">
        <v>196</v>
      </c>
      <c r="T663" s="32">
        <v>19554</v>
      </c>
      <c r="U663" s="34">
        <v>44998</v>
      </c>
      <c r="V663" s="34">
        <v>44992</v>
      </c>
      <c r="W663" s="32" t="s">
        <v>480</v>
      </c>
      <c r="X663" s="32" t="s">
        <v>219</v>
      </c>
      <c r="Y663" s="32" t="s">
        <v>152</v>
      </c>
      <c r="Z663" s="34">
        <v>44307</v>
      </c>
      <c r="AA663" s="34">
        <v>44376</v>
      </c>
      <c r="AB663" s="32" t="s">
        <v>219</v>
      </c>
      <c r="AC663" s="32" t="s">
        <v>44</v>
      </c>
      <c r="AD663" s="32" t="s">
        <v>481</v>
      </c>
      <c r="AE663" s="32">
        <v>42</v>
      </c>
      <c r="AF663" s="32" t="s">
        <v>482</v>
      </c>
      <c r="AG663" s="32" t="s">
        <v>45</v>
      </c>
      <c r="AH663" s="38" t="s">
        <v>153</v>
      </c>
      <c r="AI663" s="33">
        <v>1</v>
      </c>
      <c r="AJ663" s="35">
        <v>3.7262080000000002</v>
      </c>
      <c r="AK663" s="35">
        <v>20.046977376000001</v>
      </c>
      <c r="AL663" s="35">
        <v>2.614823136</v>
      </c>
      <c r="AM663" s="15" t="s">
        <v>2734</v>
      </c>
      <c r="AN663" s="56" t="s">
        <v>2736</v>
      </c>
      <c r="AO663" s="12"/>
      <c r="AP663" s="14">
        <f t="shared" si="10"/>
        <v>1.6876712328767123</v>
      </c>
      <c r="AQ663" s="12"/>
      <c r="AR663" s="12"/>
      <c r="AS663" s="12"/>
      <c r="AT663" s="12"/>
      <c r="AU663" s="12"/>
      <c r="AV663" s="12"/>
      <c r="AW663" s="12"/>
      <c r="AX663" s="12"/>
      <c r="AY663" s="12"/>
      <c r="AZ663" s="12"/>
      <c r="BA663" s="12"/>
      <c r="BB663" s="12"/>
      <c r="BC663" s="12"/>
      <c r="BD663" s="12"/>
      <c r="BE663" s="12"/>
      <c r="BF663" s="12"/>
      <c r="BG663" s="12"/>
      <c r="BH663" s="12"/>
    </row>
    <row r="664" spans="1:60" s="12" customFormat="1" ht="30" x14ac:dyDescent="0.25">
      <c r="A664" s="43">
        <v>2019</v>
      </c>
      <c r="B664" s="43">
        <v>0.4</v>
      </c>
      <c r="C664" s="44">
        <v>35.47</v>
      </c>
      <c r="D664" s="44">
        <v>64.47</v>
      </c>
      <c r="E664" s="44">
        <v>18.420000000000002</v>
      </c>
      <c r="F664" s="43">
        <v>12.2531828979</v>
      </c>
      <c r="G664" s="43">
        <v>0</v>
      </c>
      <c r="H664" s="43">
        <v>0</v>
      </c>
      <c r="I664" s="43">
        <v>0</v>
      </c>
      <c r="J664" s="45">
        <v>99.94</v>
      </c>
      <c r="K664" s="43">
        <v>13990009</v>
      </c>
      <c r="L664" s="43" t="s">
        <v>855</v>
      </c>
      <c r="M664" s="43">
        <v>31070</v>
      </c>
      <c r="N664" s="43">
        <v>316432</v>
      </c>
      <c r="O664" s="43" t="s">
        <v>38</v>
      </c>
      <c r="P664" s="43" t="s">
        <v>39</v>
      </c>
      <c r="Q664" s="43" t="s">
        <v>40</v>
      </c>
      <c r="R664" s="43" t="s">
        <v>41</v>
      </c>
      <c r="S664" s="53" t="s">
        <v>750</v>
      </c>
      <c r="T664" s="43">
        <v>12634</v>
      </c>
      <c r="U664" s="46">
        <v>44984</v>
      </c>
      <c r="V664" s="46">
        <v>44979</v>
      </c>
      <c r="W664" s="43" t="s">
        <v>73</v>
      </c>
      <c r="X664" s="43" t="s">
        <v>74</v>
      </c>
      <c r="Y664" s="43" t="s">
        <v>47</v>
      </c>
      <c r="Z664" s="46">
        <v>43341</v>
      </c>
      <c r="AA664" s="46">
        <v>43517</v>
      </c>
      <c r="AB664" s="43" t="s">
        <v>74</v>
      </c>
      <c r="AC664" s="43" t="s">
        <v>68</v>
      </c>
      <c r="AD664" s="43" t="s">
        <v>856</v>
      </c>
      <c r="AE664" s="43">
        <v>42</v>
      </c>
      <c r="AF664" s="43" t="s">
        <v>857</v>
      </c>
      <c r="AG664" s="51"/>
      <c r="AH664" s="47" t="s">
        <v>42</v>
      </c>
      <c r="AI664" s="48">
        <v>1</v>
      </c>
      <c r="AJ664" s="49">
        <v>46.333424032700002</v>
      </c>
      <c r="AK664" s="49">
        <v>19.726315806399999</v>
      </c>
      <c r="AL664" s="49">
        <v>0</v>
      </c>
      <c r="AM664" s="15" t="s">
        <v>2734</v>
      </c>
      <c r="AN664" s="50" t="s">
        <v>2765</v>
      </c>
      <c r="AP664" s="13">
        <f t="shared" si="10"/>
        <v>4.0054794520547947</v>
      </c>
    </row>
    <row r="665" spans="1:60" x14ac:dyDescent="0.25">
      <c r="A665" s="32">
        <v>2021</v>
      </c>
      <c r="B665" s="32">
        <v>0.4</v>
      </c>
      <c r="C665" s="36">
        <v>35.47</v>
      </c>
      <c r="D665" s="36">
        <v>64.47</v>
      </c>
      <c r="E665" s="36">
        <v>18.420000000000002</v>
      </c>
      <c r="F665" s="32">
        <v>0</v>
      </c>
      <c r="G665" s="32">
        <v>0</v>
      </c>
      <c r="H665" s="32">
        <v>0</v>
      </c>
      <c r="I665" s="32">
        <v>0</v>
      </c>
      <c r="J665" s="37">
        <v>99.94</v>
      </c>
      <c r="K665" s="32">
        <v>7704894</v>
      </c>
      <c r="L665" s="32" t="s">
        <v>322</v>
      </c>
      <c r="M665" s="32">
        <v>993</v>
      </c>
      <c r="N665" s="32">
        <v>397541</v>
      </c>
      <c r="O665" s="32" t="s">
        <v>107</v>
      </c>
      <c r="P665" s="32" t="s">
        <v>39</v>
      </c>
      <c r="Q665" s="32" t="s">
        <v>40</v>
      </c>
      <c r="R665" s="32" t="s">
        <v>105</v>
      </c>
      <c r="S665" s="54" t="s">
        <v>196</v>
      </c>
      <c r="T665" s="32">
        <v>17824</v>
      </c>
      <c r="U665" s="34">
        <v>45019</v>
      </c>
      <c r="V665" s="34">
        <v>45016</v>
      </c>
      <c r="W665" s="32" t="s">
        <v>218</v>
      </c>
      <c r="X665" s="32" t="s">
        <v>219</v>
      </c>
      <c r="Y665" s="32" t="s">
        <v>152</v>
      </c>
      <c r="Z665" s="34">
        <v>44482</v>
      </c>
      <c r="AA665" s="34">
        <v>44624</v>
      </c>
      <c r="AB665" s="32" t="s">
        <v>219</v>
      </c>
      <c r="AC665" s="32" t="s">
        <v>44</v>
      </c>
      <c r="AD665" s="32" t="s">
        <v>323</v>
      </c>
      <c r="AE665" s="32">
        <v>42</v>
      </c>
      <c r="AF665" s="32" t="s">
        <v>324</v>
      </c>
      <c r="AG665" s="32" t="s">
        <v>45</v>
      </c>
      <c r="AH665" s="38" t="s">
        <v>153</v>
      </c>
      <c r="AI665" s="33">
        <v>1</v>
      </c>
      <c r="AJ665" s="35">
        <v>2.5996800000000002</v>
      </c>
      <c r="AK665" s="35">
        <v>18.6881419712</v>
      </c>
      <c r="AL665" s="35">
        <v>0.88991162560000003</v>
      </c>
      <c r="AM665" s="15" t="s">
        <v>2734</v>
      </c>
      <c r="AN665" s="56" t="s">
        <v>2736</v>
      </c>
      <c r="AO665" s="12"/>
      <c r="AP665" s="14">
        <f t="shared" si="10"/>
        <v>1.0739726027397261</v>
      </c>
      <c r="AQ665" s="12"/>
      <c r="AR665" s="12"/>
      <c r="AS665" s="12"/>
      <c r="AT665" s="12"/>
      <c r="AU665" s="12"/>
      <c r="AV665" s="12"/>
      <c r="AW665" s="12"/>
      <c r="AX665" s="12"/>
      <c r="AY665" s="12"/>
      <c r="AZ665" s="12"/>
      <c r="BA665" s="12"/>
      <c r="BB665" s="12"/>
      <c r="BC665" s="12"/>
      <c r="BD665" s="12"/>
      <c r="BE665" s="12"/>
      <c r="BF665" s="12"/>
      <c r="BG665" s="12"/>
      <c r="BH665" s="12"/>
    </row>
    <row r="666" spans="1:60" x14ac:dyDescent="0.25">
      <c r="A666" s="43">
        <v>2019</v>
      </c>
      <c r="B666" s="43">
        <v>0.4</v>
      </c>
      <c r="C666" s="44">
        <v>35.47</v>
      </c>
      <c r="D666" s="44">
        <v>64.47</v>
      </c>
      <c r="E666" s="44">
        <v>18.420000000000002</v>
      </c>
      <c r="F666" s="43">
        <v>5.0963696173999997</v>
      </c>
      <c r="G666" s="43">
        <v>0</v>
      </c>
      <c r="H666" s="43">
        <v>0</v>
      </c>
      <c r="I666" s="43">
        <v>0</v>
      </c>
      <c r="J666" s="45">
        <v>99.94</v>
      </c>
      <c r="K666" s="43">
        <v>14208574</v>
      </c>
      <c r="L666" s="43" t="s">
        <v>850</v>
      </c>
      <c r="M666" s="43">
        <v>90555</v>
      </c>
      <c r="N666" s="43" t="s">
        <v>851</v>
      </c>
      <c r="O666" s="43" t="s">
        <v>38</v>
      </c>
      <c r="P666" s="43" t="s">
        <v>39</v>
      </c>
      <c r="Q666" s="43" t="s">
        <v>40</v>
      </c>
      <c r="R666" s="43" t="s">
        <v>41</v>
      </c>
      <c r="S666" s="53" t="s">
        <v>750</v>
      </c>
      <c r="T666" s="43">
        <v>40423</v>
      </c>
      <c r="U666" s="46">
        <v>45022</v>
      </c>
      <c r="V666" s="46">
        <v>45019</v>
      </c>
      <c r="W666" s="43" t="s">
        <v>852</v>
      </c>
      <c r="X666" s="43" t="s">
        <v>799</v>
      </c>
      <c r="Y666" s="43" t="s">
        <v>47</v>
      </c>
      <c r="Z666" s="46">
        <v>43626</v>
      </c>
      <c r="AA666" s="46">
        <v>43830</v>
      </c>
      <c r="AB666" s="43" t="s">
        <v>799</v>
      </c>
      <c r="AC666" s="43" t="s">
        <v>44</v>
      </c>
      <c r="AD666" s="43" t="s">
        <v>853</v>
      </c>
      <c r="AE666" s="43">
        <v>28</v>
      </c>
      <c r="AF666" s="43" t="s">
        <v>854</v>
      </c>
      <c r="AG666" s="43" t="s">
        <v>45</v>
      </c>
      <c r="AH666" s="47" t="s">
        <v>153</v>
      </c>
      <c r="AI666" s="48">
        <v>1</v>
      </c>
      <c r="AJ666" s="49">
        <v>15.402565248</v>
      </c>
      <c r="AK666" s="49">
        <v>18.572468185200002</v>
      </c>
      <c r="AL666" s="49">
        <v>1.6886666587000001</v>
      </c>
      <c r="AM666" s="15" t="s">
        <v>2734</v>
      </c>
      <c r="AN666" s="50" t="s">
        <v>2759</v>
      </c>
      <c r="AO666" s="12"/>
      <c r="AP666" s="14">
        <f t="shared" si="10"/>
        <v>3.2575342465753425</v>
      </c>
      <c r="AQ666" s="12"/>
      <c r="AR666" s="12"/>
      <c r="AS666" s="12"/>
      <c r="AT666" s="12"/>
      <c r="AU666" s="12"/>
      <c r="AV666" s="12"/>
      <c r="AW666" s="12"/>
      <c r="AX666" s="12"/>
      <c r="AY666" s="12"/>
      <c r="AZ666" s="12"/>
      <c r="BA666" s="12"/>
      <c r="BB666" s="12"/>
      <c r="BC666" s="12"/>
      <c r="BD666" s="12"/>
      <c r="BE666" s="12"/>
      <c r="BF666" s="12"/>
      <c r="BG666" s="12"/>
      <c r="BH666" s="12"/>
    </row>
    <row r="667" spans="1:60" x14ac:dyDescent="0.25">
      <c r="A667" s="32">
        <v>2021</v>
      </c>
      <c r="B667" s="32">
        <v>0.8</v>
      </c>
      <c r="C667" s="36">
        <v>35.47</v>
      </c>
      <c r="D667" s="36">
        <v>64.47</v>
      </c>
      <c r="E667" s="36">
        <v>18.420000000000002</v>
      </c>
      <c r="F667" s="32">
        <v>0</v>
      </c>
      <c r="G667" s="32">
        <v>0</v>
      </c>
      <c r="H667" s="32">
        <v>0</v>
      </c>
      <c r="I667" s="32">
        <v>0</v>
      </c>
      <c r="J667" s="37">
        <v>99.94</v>
      </c>
      <c r="K667" s="32">
        <v>7565315</v>
      </c>
      <c r="L667" s="32" t="s">
        <v>217</v>
      </c>
      <c r="M667" s="32">
        <v>993</v>
      </c>
      <c r="N667" s="32">
        <v>395931</v>
      </c>
      <c r="O667" s="32" t="s">
        <v>107</v>
      </c>
      <c r="P667" s="32" t="s">
        <v>39</v>
      </c>
      <c r="Q667" s="32" t="s">
        <v>40</v>
      </c>
      <c r="R667" s="32" t="s">
        <v>105</v>
      </c>
      <c r="S667" s="54" t="s">
        <v>196</v>
      </c>
      <c r="T667" s="32">
        <v>25000</v>
      </c>
      <c r="U667" s="34">
        <v>45007</v>
      </c>
      <c r="V667" s="34">
        <v>45003</v>
      </c>
      <c r="W667" s="32" t="s">
        <v>218</v>
      </c>
      <c r="X667" s="32" t="s">
        <v>219</v>
      </c>
      <c r="Y667" s="32" t="s">
        <v>152</v>
      </c>
      <c r="Z667" s="34">
        <v>44475</v>
      </c>
      <c r="AA667" s="34">
        <v>44557</v>
      </c>
      <c r="AB667" s="32" t="s">
        <v>219</v>
      </c>
      <c r="AC667" s="32" t="s">
        <v>44</v>
      </c>
      <c r="AD667" s="32" t="s">
        <v>220</v>
      </c>
      <c r="AE667" s="32">
        <v>42</v>
      </c>
      <c r="AF667" s="32" t="s">
        <v>221</v>
      </c>
      <c r="AG667" s="32" t="s">
        <v>45</v>
      </c>
      <c r="AH667" s="38" t="s">
        <v>153</v>
      </c>
      <c r="AI667" s="33">
        <v>1</v>
      </c>
      <c r="AJ667" s="35">
        <v>5.1993600000000004</v>
      </c>
      <c r="AK667" s="35">
        <v>18.303761951999999</v>
      </c>
      <c r="AL667" s="35">
        <v>0.87160771199999998</v>
      </c>
      <c r="AM667" s="15" t="s">
        <v>2734</v>
      </c>
      <c r="AN667" s="56" t="s">
        <v>2736</v>
      </c>
      <c r="AP667" s="14">
        <f t="shared" si="10"/>
        <v>1.2219178082191782</v>
      </c>
    </row>
    <row r="668" spans="1:60" x14ac:dyDescent="0.25">
      <c r="A668" s="32">
        <v>2022</v>
      </c>
      <c r="B668" s="32">
        <v>0.5</v>
      </c>
      <c r="C668" s="36">
        <v>35.47</v>
      </c>
      <c r="D668" s="36">
        <v>64.47</v>
      </c>
      <c r="E668" s="36">
        <v>18.420000000000002</v>
      </c>
      <c r="F668" s="32">
        <v>0</v>
      </c>
      <c r="G668" s="32">
        <v>0</v>
      </c>
      <c r="H668" s="32">
        <v>0</v>
      </c>
      <c r="I668" s="32">
        <v>0</v>
      </c>
      <c r="J668" s="37">
        <v>99.94</v>
      </c>
      <c r="K668" s="32">
        <v>3101530</v>
      </c>
      <c r="L668" s="32" t="s">
        <v>2273</v>
      </c>
      <c r="M668" s="32" t="s">
        <v>497</v>
      </c>
      <c r="N668" s="32">
        <v>93221601</v>
      </c>
      <c r="O668" s="32" t="s">
        <v>505</v>
      </c>
      <c r="P668" s="32" t="s">
        <v>213</v>
      </c>
      <c r="Q668" s="32" t="s">
        <v>40</v>
      </c>
      <c r="R668" s="32" t="s">
        <v>41</v>
      </c>
      <c r="S668" s="54" t="s">
        <v>756</v>
      </c>
      <c r="T668" s="32">
        <v>11181</v>
      </c>
      <c r="U668" s="34">
        <v>45034</v>
      </c>
      <c r="V668" s="34">
        <v>45007</v>
      </c>
      <c r="W668" s="32" t="s">
        <v>42</v>
      </c>
      <c r="X668" s="32" t="s">
        <v>78</v>
      </c>
      <c r="Y668" s="32" t="s">
        <v>43</v>
      </c>
      <c r="Z668" s="34">
        <v>44509</v>
      </c>
      <c r="AA668" s="34">
        <v>44648</v>
      </c>
      <c r="AB668" s="32" t="s">
        <v>78</v>
      </c>
      <c r="AC668" s="32" t="s">
        <v>44</v>
      </c>
      <c r="AD668" s="32" t="s">
        <v>2274</v>
      </c>
      <c r="AE668" s="32">
        <v>1</v>
      </c>
      <c r="AF668" s="32" t="s">
        <v>2275</v>
      </c>
      <c r="AG668" s="32" t="s">
        <v>45</v>
      </c>
      <c r="AH668" s="38">
        <v>1</v>
      </c>
      <c r="AI668" s="33">
        <v>1</v>
      </c>
      <c r="AJ668" s="35">
        <v>38.5</v>
      </c>
      <c r="AK668" s="35">
        <v>17.829999999999998</v>
      </c>
      <c r="AL668" s="35">
        <v>4.2</v>
      </c>
      <c r="AN668" s="19"/>
      <c r="AP668" s="14">
        <f t="shared" si="10"/>
        <v>0.98356164383561639</v>
      </c>
    </row>
    <row r="669" spans="1:60" x14ac:dyDescent="0.25">
      <c r="A669" s="32">
        <v>2018</v>
      </c>
      <c r="B669" s="32">
        <v>0.9</v>
      </c>
      <c r="C669" s="36">
        <v>35.47</v>
      </c>
      <c r="D669" s="36">
        <v>64.47</v>
      </c>
      <c r="E669" s="36">
        <v>18.420000000000002</v>
      </c>
      <c r="F669" s="32">
        <v>0</v>
      </c>
      <c r="G669" s="32">
        <v>0</v>
      </c>
      <c r="H669" s="32">
        <v>0</v>
      </c>
      <c r="I669" s="32">
        <v>0</v>
      </c>
      <c r="J669" s="37">
        <v>99.94</v>
      </c>
      <c r="K669" s="32">
        <v>16958294</v>
      </c>
      <c r="L669" s="32" t="s">
        <v>783</v>
      </c>
      <c r="M669" s="32" t="s">
        <v>168</v>
      </c>
      <c r="N669" s="32">
        <v>5390701</v>
      </c>
      <c r="O669" s="32" t="s">
        <v>38</v>
      </c>
      <c r="P669" s="32" t="s">
        <v>39</v>
      </c>
      <c r="Q669" s="32" t="s">
        <v>40</v>
      </c>
      <c r="R669" s="32" t="s">
        <v>41</v>
      </c>
      <c r="S669" s="54" t="s">
        <v>784</v>
      </c>
      <c r="T669" s="32">
        <v>45932</v>
      </c>
      <c r="U669" s="34">
        <v>44964</v>
      </c>
      <c r="V669" s="34">
        <v>44963</v>
      </c>
      <c r="W669" s="32" t="s">
        <v>42</v>
      </c>
      <c r="X669" s="32" t="s">
        <v>56</v>
      </c>
      <c r="Y669" s="32" t="s">
        <v>47</v>
      </c>
      <c r="Z669" s="34">
        <v>43257</v>
      </c>
      <c r="AA669" s="34">
        <v>43322</v>
      </c>
      <c r="AB669" s="32" t="s">
        <v>56</v>
      </c>
      <c r="AC669" s="32" t="s">
        <v>44</v>
      </c>
      <c r="AD669" s="32" t="s">
        <v>785</v>
      </c>
      <c r="AE669" s="32">
        <v>42</v>
      </c>
      <c r="AF669" s="32" t="s">
        <v>786</v>
      </c>
      <c r="AG669" s="32" t="s">
        <v>45</v>
      </c>
      <c r="AH669" s="38" t="s">
        <v>46</v>
      </c>
      <c r="AI669" s="33">
        <v>1</v>
      </c>
      <c r="AJ669" s="35">
        <v>50.74</v>
      </c>
      <c r="AK669" s="35">
        <v>16.59</v>
      </c>
      <c r="AL669" s="35">
        <v>5.6</v>
      </c>
      <c r="AN669" s="19"/>
      <c r="AO669" s="12"/>
      <c r="AP669" s="14">
        <f t="shared" si="10"/>
        <v>4.4958904109589044</v>
      </c>
      <c r="AQ669" s="12"/>
      <c r="AR669" s="12"/>
      <c r="AS669" s="12"/>
      <c r="AT669" s="12"/>
      <c r="AU669" s="12"/>
      <c r="AV669" s="12"/>
      <c r="AW669" s="12"/>
      <c r="AX669" s="12"/>
      <c r="AY669" s="12"/>
      <c r="AZ669" s="12"/>
      <c r="BA669" s="12"/>
      <c r="BB669" s="12"/>
      <c r="BC669" s="12"/>
      <c r="BD669" s="12"/>
      <c r="BE669" s="12"/>
      <c r="BF669" s="12"/>
      <c r="BG669" s="12"/>
      <c r="BH669" s="12"/>
    </row>
    <row r="670" spans="1:60" x14ac:dyDescent="0.25">
      <c r="A670" s="32">
        <v>2020</v>
      </c>
      <c r="B670" s="32">
        <v>0.4</v>
      </c>
      <c r="C670" s="36">
        <v>35.47</v>
      </c>
      <c r="D670" s="36">
        <v>64.47</v>
      </c>
      <c r="E670" s="36">
        <v>18.420000000000002</v>
      </c>
      <c r="F670" s="32">
        <v>0</v>
      </c>
      <c r="G670" s="32">
        <v>0</v>
      </c>
      <c r="H670" s="32">
        <v>0</v>
      </c>
      <c r="I670" s="32">
        <v>0</v>
      </c>
      <c r="J670" s="37">
        <v>99.94</v>
      </c>
      <c r="K670" s="32">
        <v>10485328</v>
      </c>
      <c r="L670" s="32" t="s">
        <v>1388</v>
      </c>
      <c r="M670" s="32" t="s">
        <v>1389</v>
      </c>
      <c r="N670" s="32">
        <v>92807503</v>
      </c>
      <c r="O670" s="32" t="s">
        <v>107</v>
      </c>
      <c r="P670" s="32" t="s">
        <v>39</v>
      </c>
      <c r="Q670" s="32" t="s">
        <v>40</v>
      </c>
      <c r="R670" s="32" t="s">
        <v>105</v>
      </c>
      <c r="S670" s="54" t="s">
        <v>750</v>
      </c>
      <c r="T670" s="32">
        <v>29972</v>
      </c>
      <c r="U670" s="34">
        <v>44963</v>
      </c>
      <c r="V670" s="34">
        <v>44893</v>
      </c>
      <c r="W670" s="32" t="s">
        <v>42</v>
      </c>
      <c r="X670" s="32" t="s">
        <v>78</v>
      </c>
      <c r="Y670" s="32" t="s">
        <v>43</v>
      </c>
      <c r="Z670" s="34">
        <v>44040</v>
      </c>
      <c r="AA670" s="34">
        <v>44079</v>
      </c>
      <c r="AB670" s="32" t="s">
        <v>52</v>
      </c>
      <c r="AC670" s="32" t="s">
        <v>44</v>
      </c>
      <c r="AD670" s="32" t="s">
        <v>862</v>
      </c>
      <c r="AE670" s="32">
        <v>28</v>
      </c>
      <c r="AF670" s="32" t="s">
        <v>1390</v>
      </c>
      <c r="AG670" s="32" t="s">
        <v>45</v>
      </c>
      <c r="AH670" s="38" t="s">
        <v>46</v>
      </c>
      <c r="AI670" s="33">
        <v>1</v>
      </c>
      <c r="AJ670" s="35">
        <v>30.8</v>
      </c>
      <c r="AK670" s="35">
        <v>15.25</v>
      </c>
      <c r="AL670" s="35">
        <v>3.59</v>
      </c>
      <c r="AP670" s="14">
        <f t="shared" si="10"/>
        <v>2.2301369863013698</v>
      </c>
    </row>
    <row r="671" spans="1:60" ht="45" x14ac:dyDescent="0.25">
      <c r="A671" s="32">
        <v>2018</v>
      </c>
      <c r="B671" s="32">
        <v>0.7</v>
      </c>
      <c r="C671" s="36">
        <v>106.41</v>
      </c>
      <c r="D671" s="36">
        <v>193.41</v>
      </c>
      <c r="E671" s="36">
        <v>55.26</v>
      </c>
      <c r="F671" s="32">
        <v>13.172406368400001</v>
      </c>
      <c r="G671" s="32">
        <v>0</v>
      </c>
      <c r="H671" s="32">
        <v>0</v>
      </c>
      <c r="I671" s="32">
        <v>0</v>
      </c>
      <c r="J671" s="37">
        <v>299.82</v>
      </c>
      <c r="K671" s="32">
        <v>16948019</v>
      </c>
      <c r="L671" s="32" t="s">
        <v>762</v>
      </c>
      <c r="M671" s="32" t="s">
        <v>151</v>
      </c>
      <c r="N671" s="32">
        <v>17970601</v>
      </c>
      <c r="O671" s="32" t="s">
        <v>763</v>
      </c>
      <c r="P671" s="32" t="s">
        <v>39</v>
      </c>
      <c r="Q671" s="32">
        <v>1700</v>
      </c>
      <c r="R671" s="32" t="s">
        <v>65</v>
      </c>
      <c r="S671" s="54" t="s">
        <v>764</v>
      </c>
      <c r="T671" s="32">
        <v>31113</v>
      </c>
      <c r="U671" s="34">
        <v>44960</v>
      </c>
      <c r="V671" s="34">
        <v>44960</v>
      </c>
      <c r="W671" s="32" t="s">
        <v>112</v>
      </c>
      <c r="X671" s="32" t="s">
        <v>67</v>
      </c>
      <c r="Y671" s="32" t="s">
        <v>53</v>
      </c>
      <c r="Z671" s="34">
        <v>43220</v>
      </c>
      <c r="AA671" s="34">
        <v>43539</v>
      </c>
      <c r="AB671" s="32" t="s">
        <v>67</v>
      </c>
      <c r="AC671" s="32" t="s">
        <v>68</v>
      </c>
      <c r="AD671" s="32" t="s">
        <v>765</v>
      </c>
      <c r="AE671" s="32">
        <v>42</v>
      </c>
      <c r="AF671" s="32" t="s">
        <v>766</v>
      </c>
      <c r="AG671" s="32" t="s">
        <v>45</v>
      </c>
      <c r="AH671" s="38" t="s">
        <v>46</v>
      </c>
      <c r="AI671" s="33">
        <v>3</v>
      </c>
      <c r="AJ671" s="35">
        <v>72.867981463199996</v>
      </c>
      <c r="AK671" s="35">
        <v>15.095608225199999</v>
      </c>
      <c r="AL671" s="35">
        <v>4.3119406710000003</v>
      </c>
      <c r="AM671" s="15" t="s">
        <v>2734</v>
      </c>
      <c r="AN671" s="57" t="s">
        <v>2740</v>
      </c>
      <c r="AO671" s="12"/>
      <c r="AP671" s="14">
        <f t="shared" si="10"/>
        <v>3.893150684931507</v>
      </c>
      <c r="AQ671" s="12"/>
      <c r="AR671" s="12"/>
      <c r="AS671" s="12"/>
      <c r="AT671" s="12"/>
      <c r="AU671" s="12"/>
      <c r="AV671" s="12"/>
      <c r="AW671" s="12"/>
      <c r="AX671" s="12"/>
      <c r="AY671" s="12"/>
      <c r="AZ671" s="12"/>
      <c r="BA671" s="12"/>
      <c r="BB671" s="12"/>
      <c r="BC671" s="12"/>
      <c r="BD671" s="12"/>
      <c r="BE671" s="12"/>
      <c r="BF671" s="12"/>
      <c r="BG671" s="12"/>
      <c r="BH671" s="12"/>
    </row>
    <row r="672" spans="1:60" s="12" customFormat="1" ht="45" x14ac:dyDescent="0.25">
      <c r="A672" s="32">
        <v>2020</v>
      </c>
      <c r="B672" s="32">
        <v>1</v>
      </c>
      <c r="C672" s="36">
        <v>106.41</v>
      </c>
      <c r="D672" s="36">
        <v>193.41</v>
      </c>
      <c r="E672" s="36">
        <v>55.26</v>
      </c>
      <c r="F672" s="32">
        <v>18.0338332842</v>
      </c>
      <c r="G672" s="32">
        <v>0</v>
      </c>
      <c r="H672" s="32">
        <v>0</v>
      </c>
      <c r="I672" s="32">
        <v>0</v>
      </c>
      <c r="J672" s="37">
        <v>299.82</v>
      </c>
      <c r="K672" s="32">
        <v>10583603</v>
      </c>
      <c r="L672" s="32" t="s">
        <v>1383</v>
      </c>
      <c r="M672" s="32" t="s">
        <v>1384</v>
      </c>
      <c r="N672" s="32">
        <v>17236101</v>
      </c>
      <c r="O672" s="32" t="s">
        <v>1385</v>
      </c>
      <c r="P672" s="32" t="s">
        <v>42</v>
      </c>
      <c r="Q672" s="32">
        <v>1700</v>
      </c>
      <c r="R672" s="32" t="s">
        <v>42</v>
      </c>
      <c r="S672" s="54" t="s">
        <v>756</v>
      </c>
      <c r="T672" s="32">
        <v>29100</v>
      </c>
      <c r="U672" s="34">
        <v>44973</v>
      </c>
      <c r="V672" s="34">
        <v>44972</v>
      </c>
      <c r="W672" s="32" t="s">
        <v>112</v>
      </c>
      <c r="X672" s="32" t="s">
        <v>67</v>
      </c>
      <c r="Y672" s="32" t="s">
        <v>53</v>
      </c>
      <c r="Z672" s="34">
        <v>44020</v>
      </c>
      <c r="AA672" s="34">
        <v>44064</v>
      </c>
      <c r="AB672" s="32" t="s">
        <v>67</v>
      </c>
      <c r="AC672" s="32" t="s">
        <v>68</v>
      </c>
      <c r="AD672" s="32" t="s">
        <v>1386</v>
      </c>
      <c r="AE672" s="32" t="s">
        <v>75</v>
      </c>
      <c r="AF672" s="32" t="s">
        <v>1387</v>
      </c>
      <c r="AG672" s="32" t="s">
        <v>45</v>
      </c>
      <c r="AH672" s="38" t="s">
        <v>46</v>
      </c>
      <c r="AI672" s="33">
        <v>3</v>
      </c>
      <c r="AJ672" s="35">
        <v>105.31819692000001</v>
      </c>
      <c r="AK672" s="35">
        <v>15.095608225199999</v>
      </c>
      <c r="AL672" s="35">
        <v>4.3119406710000003</v>
      </c>
      <c r="AM672" s="15" t="s">
        <v>2734</v>
      </c>
      <c r="AN672" s="57" t="s">
        <v>2740</v>
      </c>
      <c r="AO672"/>
      <c r="AP672" s="14">
        <f t="shared" si="10"/>
        <v>2.4876712328767123</v>
      </c>
      <c r="AQ672"/>
      <c r="AR672"/>
      <c r="AS672"/>
      <c r="AT672"/>
      <c r="AU672"/>
      <c r="AV672"/>
      <c r="AW672"/>
      <c r="AX672"/>
      <c r="AY672"/>
      <c r="AZ672"/>
      <c r="BA672"/>
      <c r="BB672"/>
      <c r="BC672"/>
      <c r="BD672"/>
      <c r="BE672"/>
      <c r="BF672"/>
      <c r="BG672"/>
      <c r="BH672"/>
    </row>
    <row r="673" spans="1:60" x14ac:dyDescent="0.25">
      <c r="A673" s="32">
        <v>2021</v>
      </c>
      <c r="B673" s="32">
        <v>0.4</v>
      </c>
      <c r="C673" s="36">
        <v>35.47</v>
      </c>
      <c r="D673" s="36">
        <v>64.47</v>
      </c>
      <c r="E673" s="36">
        <v>18.420000000000002</v>
      </c>
      <c r="F673" s="32">
        <v>0</v>
      </c>
      <c r="G673" s="32">
        <v>0</v>
      </c>
      <c r="H673" s="32">
        <v>0</v>
      </c>
      <c r="I673" s="32">
        <v>0</v>
      </c>
      <c r="J673" s="37">
        <v>99.94</v>
      </c>
      <c r="K673" s="32">
        <v>7793006</v>
      </c>
      <c r="L673" s="32" t="s">
        <v>358</v>
      </c>
      <c r="M673" s="32">
        <v>5648</v>
      </c>
      <c r="N673" s="32">
        <v>314711</v>
      </c>
      <c r="O673" s="32" t="s">
        <v>107</v>
      </c>
      <c r="P673" s="32" t="s">
        <v>39</v>
      </c>
      <c r="Q673" s="32" t="s">
        <v>40</v>
      </c>
      <c r="R673" s="32" t="s">
        <v>105</v>
      </c>
      <c r="S673" s="54" t="s">
        <v>196</v>
      </c>
      <c r="T673" s="32">
        <v>23755</v>
      </c>
      <c r="U673" s="34">
        <v>45028</v>
      </c>
      <c r="V673" s="34">
        <v>45027</v>
      </c>
      <c r="W673" s="32" t="s">
        <v>161</v>
      </c>
      <c r="X673" s="32" t="s">
        <v>359</v>
      </c>
      <c r="Y673" s="32" t="s">
        <v>152</v>
      </c>
      <c r="Z673" s="34">
        <v>44306</v>
      </c>
      <c r="AA673" s="34">
        <v>44379</v>
      </c>
      <c r="AB673" s="32" t="s">
        <v>359</v>
      </c>
      <c r="AC673" s="32" t="s">
        <v>44</v>
      </c>
      <c r="AD673" s="32" t="s">
        <v>360</v>
      </c>
      <c r="AE673" s="32">
        <v>42</v>
      </c>
      <c r="AF673" s="32" t="s">
        <v>361</v>
      </c>
      <c r="AG673" s="32" t="s">
        <v>45</v>
      </c>
      <c r="AH673" s="38" t="s">
        <v>153</v>
      </c>
      <c r="AI673" s="33">
        <v>1</v>
      </c>
      <c r="AJ673" s="35">
        <v>17.95921834</v>
      </c>
      <c r="AK673" s="35">
        <v>13.564707566599999</v>
      </c>
      <c r="AL673" s="35">
        <v>0</v>
      </c>
      <c r="AM673" s="15" t="s">
        <v>2734</v>
      </c>
      <c r="AN673" s="56" t="s">
        <v>2736</v>
      </c>
      <c r="AP673" s="14">
        <f t="shared" si="10"/>
        <v>1.7753424657534247</v>
      </c>
    </row>
    <row r="674" spans="1:60" ht="30" x14ac:dyDescent="0.25">
      <c r="A674" s="32">
        <v>2019</v>
      </c>
      <c r="B674" s="32">
        <v>0</v>
      </c>
      <c r="C674" s="36">
        <v>35.47</v>
      </c>
      <c r="D674" s="36">
        <v>64.47</v>
      </c>
      <c r="E674" s="36">
        <v>18.420000000000002</v>
      </c>
      <c r="F674" s="32">
        <v>2.738997838</v>
      </c>
      <c r="G674" s="32">
        <v>0</v>
      </c>
      <c r="H674" s="32">
        <v>0</v>
      </c>
      <c r="I674" s="32">
        <v>0</v>
      </c>
      <c r="J674" s="37">
        <v>99.94</v>
      </c>
      <c r="K674" s="32">
        <v>14180550</v>
      </c>
      <c r="L674" s="32" t="s">
        <v>797</v>
      </c>
      <c r="M674" s="32">
        <v>91215</v>
      </c>
      <c r="N674" s="32" t="s">
        <v>798</v>
      </c>
      <c r="O674" s="32" t="s">
        <v>38</v>
      </c>
      <c r="P674" s="32" t="s">
        <v>39</v>
      </c>
      <c r="Q674" s="32" t="s">
        <v>40</v>
      </c>
      <c r="R674" s="32" t="s">
        <v>41</v>
      </c>
      <c r="S674" s="54" t="s">
        <v>750</v>
      </c>
      <c r="T674" s="32">
        <v>25829</v>
      </c>
      <c r="U674" s="34">
        <v>45016</v>
      </c>
      <c r="V674" s="34">
        <v>45008</v>
      </c>
      <c r="W674" s="32" t="s">
        <v>71</v>
      </c>
      <c r="X674" s="32" t="s">
        <v>799</v>
      </c>
      <c r="Y674" s="32" t="s">
        <v>47</v>
      </c>
      <c r="Z674" s="34">
        <v>43606</v>
      </c>
      <c r="AA674" s="34">
        <v>43679</v>
      </c>
      <c r="AB674" s="32" t="s">
        <v>799</v>
      </c>
      <c r="AC674" s="32" t="s">
        <v>44</v>
      </c>
      <c r="AD674" s="32" t="s">
        <v>800</v>
      </c>
      <c r="AE674" s="32">
        <v>28</v>
      </c>
      <c r="AF674" s="32" t="s">
        <v>801</v>
      </c>
      <c r="AG674" s="32" t="s">
        <v>45</v>
      </c>
      <c r="AH674" s="38" t="s">
        <v>153</v>
      </c>
      <c r="AI674" s="33">
        <v>1</v>
      </c>
      <c r="AJ674" s="35">
        <v>5.4814337485999998</v>
      </c>
      <c r="AK674" s="35">
        <v>12.7798888663</v>
      </c>
      <c r="AL674" s="35">
        <v>1.1620685388000001</v>
      </c>
      <c r="AM674" s="15" t="s">
        <v>2734</v>
      </c>
      <c r="AN674" s="50" t="s">
        <v>2766</v>
      </c>
      <c r="AO674" s="12"/>
      <c r="AP674" s="14">
        <f t="shared" si="10"/>
        <v>3.6410958904109587</v>
      </c>
      <c r="AQ674" s="12"/>
      <c r="AR674" s="12"/>
      <c r="AS674" s="12"/>
      <c r="AT674" s="12"/>
      <c r="AU674" s="12"/>
      <c r="AV674" s="12"/>
      <c r="AW674" s="12"/>
      <c r="AX674" s="12"/>
      <c r="AY674" s="12"/>
      <c r="AZ674" s="12"/>
      <c r="BA674" s="12"/>
      <c r="BB674" s="12"/>
      <c r="BC674" s="12"/>
      <c r="BD674" s="12"/>
      <c r="BE674" s="12"/>
      <c r="BF674" s="12"/>
      <c r="BG674" s="12"/>
      <c r="BH674" s="12"/>
    </row>
    <row r="675" spans="1:60" s="12" customFormat="1" x14ac:dyDescent="0.25">
      <c r="A675" s="32">
        <v>2019</v>
      </c>
      <c r="B675" s="32">
        <v>0.4</v>
      </c>
      <c r="C675" s="36">
        <v>35.47</v>
      </c>
      <c r="D675" s="36">
        <v>64.47</v>
      </c>
      <c r="E675" s="36">
        <v>18.420000000000002</v>
      </c>
      <c r="F675" s="32">
        <v>4.6018601750999997</v>
      </c>
      <c r="G675" s="32">
        <v>0</v>
      </c>
      <c r="H675" s="32">
        <v>0</v>
      </c>
      <c r="I675" s="32">
        <v>0</v>
      </c>
      <c r="J675" s="37">
        <v>99.94</v>
      </c>
      <c r="K675" s="32">
        <v>13991628</v>
      </c>
      <c r="L675" s="32" t="s">
        <v>817</v>
      </c>
      <c r="M675" s="32">
        <v>90471</v>
      </c>
      <c r="N675" s="32" t="s">
        <v>818</v>
      </c>
      <c r="O675" s="32" t="s">
        <v>38</v>
      </c>
      <c r="P675" s="32" t="s">
        <v>39</v>
      </c>
      <c r="Q675" s="32" t="s">
        <v>40</v>
      </c>
      <c r="R675" s="32" t="s">
        <v>41</v>
      </c>
      <c r="S675" s="54" t="s">
        <v>750</v>
      </c>
      <c r="T675" s="32">
        <v>16057</v>
      </c>
      <c r="U675" s="34">
        <v>44984</v>
      </c>
      <c r="V675" s="34">
        <v>44979</v>
      </c>
      <c r="W675" s="32" t="s">
        <v>71</v>
      </c>
      <c r="X675" s="32" t="s">
        <v>799</v>
      </c>
      <c r="Y675" s="32" t="s">
        <v>47</v>
      </c>
      <c r="Z675" s="34">
        <v>43584</v>
      </c>
      <c r="AA675" s="34">
        <v>44252</v>
      </c>
      <c r="AB675" s="32" t="s">
        <v>799</v>
      </c>
      <c r="AC675" s="32" t="s">
        <v>44</v>
      </c>
      <c r="AD675" s="32" t="s">
        <v>819</v>
      </c>
      <c r="AE675" s="32">
        <v>28</v>
      </c>
      <c r="AF675" s="32" t="s">
        <v>820</v>
      </c>
      <c r="AG675" s="32" t="s">
        <v>45</v>
      </c>
      <c r="AH675" s="38" t="s">
        <v>153</v>
      </c>
      <c r="AI675" s="33">
        <v>1</v>
      </c>
      <c r="AJ675" s="35">
        <v>17.900898003999998</v>
      </c>
      <c r="AK675" s="35">
        <v>12.7798888663</v>
      </c>
      <c r="AL675" s="35">
        <v>1.1620685388000001</v>
      </c>
      <c r="AM675" s="15"/>
      <c r="AN675" s="18"/>
      <c r="AP675" s="14">
        <f t="shared" si="10"/>
        <v>1.9917808219178081</v>
      </c>
    </row>
    <row r="676" spans="1:60" x14ac:dyDescent="0.25">
      <c r="A676" s="32">
        <v>2020</v>
      </c>
      <c r="B676" s="32">
        <v>0.4</v>
      </c>
      <c r="C676" s="36">
        <v>35.47</v>
      </c>
      <c r="D676" s="36">
        <v>64.47</v>
      </c>
      <c r="E676" s="36">
        <v>18.420000000000002</v>
      </c>
      <c r="F676" s="32">
        <v>0</v>
      </c>
      <c r="G676" s="32">
        <v>0</v>
      </c>
      <c r="H676" s="32">
        <v>0</v>
      </c>
      <c r="I676" s="32">
        <v>0</v>
      </c>
      <c r="J676" s="37">
        <v>99.94</v>
      </c>
      <c r="K676" s="32">
        <v>10895130</v>
      </c>
      <c r="L676" s="32" t="s">
        <v>1207</v>
      </c>
      <c r="M676" s="32" t="s">
        <v>1208</v>
      </c>
      <c r="N676" s="32" t="s">
        <v>1209</v>
      </c>
      <c r="O676" s="32" t="s">
        <v>38</v>
      </c>
      <c r="P676" s="32" t="s">
        <v>39</v>
      </c>
      <c r="Q676" s="32" t="s">
        <v>40</v>
      </c>
      <c r="R676" s="32" t="s">
        <v>41</v>
      </c>
      <c r="S676" s="54" t="s">
        <v>784</v>
      </c>
      <c r="T676" s="32">
        <v>16085</v>
      </c>
      <c r="U676" s="34">
        <v>45007</v>
      </c>
      <c r="V676" s="34">
        <v>44984</v>
      </c>
      <c r="W676" s="32" t="s">
        <v>42</v>
      </c>
      <c r="X676" s="32" t="s">
        <v>56</v>
      </c>
      <c r="Y676" s="32" t="s">
        <v>47</v>
      </c>
      <c r="Z676" s="34">
        <v>43796</v>
      </c>
      <c r="AA676" s="34">
        <v>44033</v>
      </c>
      <c r="AB676" s="32" t="s">
        <v>56</v>
      </c>
      <c r="AC676" s="32" t="s">
        <v>44</v>
      </c>
      <c r="AD676" s="32" t="s">
        <v>1210</v>
      </c>
      <c r="AE676" s="32">
        <v>42</v>
      </c>
      <c r="AF676" s="32" t="s">
        <v>1211</v>
      </c>
      <c r="AG676" s="32" t="s">
        <v>45</v>
      </c>
      <c r="AH676" s="38" t="s">
        <v>46</v>
      </c>
      <c r="AI676" s="33">
        <v>1</v>
      </c>
      <c r="AJ676" s="35">
        <v>22.55</v>
      </c>
      <c r="AK676" s="35">
        <v>12.61</v>
      </c>
      <c r="AL676" s="35">
        <v>4.26</v>
      </c>
      <c r="AN676" s="19"/>
      <c r="AP676" s="14">
        <f t="shared" si="10"/>
        <v>2.6054794520547944</v>
      </c>
    </row>
    <row r="677" spans="1:60" x14ac:dyDescent="0.25">
      <c r="A677" s="32">
        <v>2020</v>
      </c>
      <c r="B677" s="32">
        <v>0.4</v>
      </c>
      <c r="C677" s="36">
        <v>35.47</v>
      </c>
      <c r="D677" s="36">
        <v>64.47</v>
      </c>
      <c r="E677" s="36">
        <v>18.420000000000002</v>
      </c>
      <c r="F677" s="32">
        <v>0</v>
      </c>
      <c r="G677" s="32">
        <v>0</v>
      </c>
      <c r="H677" s="32">
        <v>0</v>
      </c>
      <c r="I677" s="32">
        <v>0</v>
      </c>
      <c r="J677" s="37">
        <v>99.94</v>
      </c>
      <c r="K677" s="32">
        <v>10905896</v>
      </c>
      <c r="L677" s="32" t="s">
        <v>1468</v>
      </c>
      <c r="M677" s="32" t="s">
        <v>1208</v>
      </c>
      <c r="N677" s="32" t="s">
        <v>1469</v>
      </c>
      <c r="O677" s="32" t="s">
        <v>38</v>
      </c>
      <c r="P677" s="32" t="s">
        <v>39</v>
      </c>
      <c r="Q677" s="32" t="s">
        <v>40</v>
      </c>
      <c r="R677" s="32" t="s">
        <v>41</v>
      </c>
      <c r="S677" s="54" t="s">
        <v>764</v>
      </c>
      <c r="T677" s="32">
        <v>41573</v>
      </c>
      <c r="U677" s="34">
        <v>45008</v>
      </c>
      <c r="V677" s="34">
        <v>45002</v>
      </c>
      <c r="W677" s="32" t="s">
        <v>42</v>
      </c>
      <c r="X677" s="32" t="s">
        <v>56</v>
      </c>
      <c r="Y677" s="32" t="s">
        <v>47</v>
      </c>
      <c r="Z677" s="34">
        <v>43866</v>
      </c>
      <c r="AA677" s="34">
        <v>44179</v>
      </c>
      <c r="AB677" s="32" t="s">
        <v>56</v>
      </c>
      <c r="AC677" s="32" t="s">
        <v>44</v>
      </c>
      <c r="AD677" s="32" t="s">
        <v>1470</v>
      </c>
      <c r="AE677" s="32">
        <v>42</v>
      </c>
      <c r="AF677" s="32" t="s">
        <v>1471</v>
      </c>
      <c r="AG677" s="32" t="s">
        <v>45</v>
      </c>
      <c r="AH677" s="38" t="s">
        <v>46</v>
      </c>
      <c r="AI677" s="33">
        <v>1</v>
      </c>
      <c r="AJ677" s="35">
        <v>22.55</v>
      </c>
      <c r="AK677" s="35">
        <v>12.61</v>
      </c>
      <c r="AL677" s="35">
        <v>4.26</v>
      </c>
      <c r="AP677" s="14">
        <f t="shared" si="10"/>
        <v>2.2547945205479452</v>
      </c>
    </row>
    <row r="678" spans="1:60" x14ac:dyDescent="0.25">
      <c r="A678" s="32">
        <v>2020</v>
      </c>
      <c r="B678" s="32">
        <v>1</v>
      </c>
      <c r="C678" s="36">
        <v>35.47</v>
      </c>
      <c r="D678" s="36">
        <v>64.47</v>
      </c>
      <c r="E678" s="36">
        <v>18.420000000000002</v>
      </c>
      <c r="F678" s="32">
        <v>0</v>
      </c>
      <c r="G678" s="32">
        <v>0</v>
      </c>
      <c r="H678" s="32">
        <v>0</v>
      </c>
      <c r="I678" s="32">
        <v>0</v>
      </c>
      <c r="J678" s="37">
        <v>99.94</v>
      </c>
      <c r="K678" s="32">
        <v>10982687</v>
      </c>
      <c r="L678" s="32" t="s">
        <v>1148</v>
      </c>
      <c r="M678" s="32" t="s">
        <v>1149</v>
      </c>
      <c r="N678" s="32" t="s">
        <v>1150</v>
      </c>
      <c r="O678" s="32" t="s">
        <v>38</v>
      </c>
      <c r="P678" s="32" t="s">
        <v>39</v>
      </c>
      <c r="Q678" s="32" t="s">
        <v>40</v>
      </c>
      <c r="R678" s="32" t="s">
        <v>41</v>
      </c>
      <c r="S678" s="54" t="s">
        <v>750</v>
      </c>
      <c r="T678" s="32">
        <v>19598</v>
      </c>
      <c r="U678" s="34">
        <v>45016</v>
      </c>
      <c r="V678" s="34">
        <v>45014</v>
      </c>
      <c r="W678" s="32" t="s">
        <v>42</v>
      </c>
      <c r="X678" s="32" t="s">
        <v>56</v>
      </c>
      <c r="Y678" s="32" t="s">
        <v>47</v>
      </c>
      <c r="Z678" s="34">
        <v>44001</v>
      </c>
      <c r="AA678" s="34">
        <v>44200</v>
      </c>
      <c r="AB678" s="32" t="s">
        <v>56</v>
      </c>
      <c r="AC678" s="32" t="s">
        <v>44</v>
      </c>
      <c r="AD678" s="32" t="s">
        <v>1151</v>
      </c>
      <c r="AE678" s="32">
        <v>42</v>
      </c>
      <c r="AF678" s="32" t="s">
        <v>1152</v>
      </c>
      <c r="AG678" s="32" t="s">
        <v>45</v>
      </c>
      <c r="AH678" s="38" t="s">
        <v>46</v>
      </c>
      <c r="AI678" s="33">
        <v>1</v>
      </c>
      <c r="AJ678" s="35">
        <v>47.36</v>
      </c>
      <c r="AK678" s="35">
        <v>12.61</v>
      </c>
      <c r="AL678" s="35">
        <v>4.26</v>
      </c>
      <c r="AN678" s="19"/>
      <c r="AO678" s="12"/>
      <c r="AP678" s="14">
        <f t="shared" si="10"/>
        <v>2.2301369863013698</v>
      </c>
      <c r="AQ678" s="12"/>
      <c r="AR678" s="12"/>
      <c r="AS678" s="12"/>
      <c r="AT678" s="12"/>
      <c r="AU678" s="12"/>
      <c r="AV678" s="12"/>
      <c r="AW678" s="12"/>
      <c r="AX678" s="12"/>
      <c r="AY678" s="12"/>
      <c r="AZ678" s="12"/>
      <c r="BA678" s="12"/>
      <c r="BB678" s="12"/>
      <c r="BC678" s="12"/>
      <c r="BD678" s="12"/>
      <c r="BE678" s="12"/>
      <c r="BF678" s="12"/>
      <c r="BG678" s="12"/>
      <c r="BH678" s="12"/>
    </row>
    <row r="679" spans="1:60" x14ac:dyDescent="0.25">
      <c r="A679" s="32">
        <v>2022</v>
      </c>
      <c r="B679" s="32">
        <v>1</v>
      </c>
      <c r="C679" s="36">
        <v>70.94</v>
      </c>
      <c r="D679" s="36">
        <v>128.94</v>
      </c>
      <c r="E679" s="36">
        <v>36.840000000000003</v>
      </c>
      <c r="F679" s="32">
        <v>14.5308584736</v>
      </c>
      <c r="G679" s="32">
        <v>0</v>
      </c>
      <c r="H679" s="32">
        <v>0</v>
      </c>
      <c r="I679" s="32">
        <v>0</v>
      </c>
      <c r="J679" s="37">
        <v>199.88</v>
      </c>
      <c r="K679" s="32">
        <v>2422804</v>
      </c>
      <c r="L679" s="32" t="s">
        <v>2609</v>
      </c>
      <c r="M679" s="32" t="s">
        <v>2610</v>
      </c>
      <c r="N679" s="32">
        <v>17738601</v>
      </c>
      <c r="O679" s="32" t="s">
        <v>763</v>
      </c>
      <c r="P679" s="32" t="s">
        <v>39</v>
      </c>
      <c r="Q679" s="32">
        <v>1700</v>
      </c>
      <c r="R679" s="32" t="s">
        <v>65</v>
      </c>
      <c r="S679" s="54" t="s">
        <v>756</v>
      </c>
      <c r="T679" s="32">
        <v>8737</v>
      </c>
      <c r="U679" s="34">
        <v>44967</v>
      </c>
      <c r="V679" s="34">
        <v>44965</v>
      </c>
      <c r="W679" s="32" t="s">
        <v>112</v>
      </c>
      <c r="X679" s="32" t="s">
        <v>67</v>
      </c>
      <c r="Y679" s="32" t="s">
        <v>53</v>
      </c>
      <c r="Z679" s="34">
        <v>44635</v>
      </c>
      <c r="AA679" s="34">
        <v>44680</v>
      </c>
      <c r="AB679" s="32" t="s">
        <v>67</v>
      </c>
      <c r="AC679" s="32" t="s">
        <v>68</v>
      </c>
      <c r="AD679" s="32" t="s">
        <v>2611</v>
      </c>
      <c r="AE679" s="32">
        <v>42</v>
      </c>
      <c r="AF679" s="32" t="s">
        <v>2612</v>
      </c>
      <c r="AG679" s="32" t="s">
        <v>45</v>
      </c>
      <c r="AH679" s="38">
        <v>1</v>
      </c>
      <c r="AI679" s="33">
        <v>2</v>
      </c>
      <c r="AJ679" s="35">
        <v>86.933302979399997</v>
      </c>
      <c r="AK679" s="35">
        <v>10.0662827346</v>
      </c>
      <c r="AL679" s="35">
        <v>2.8771710318000001</v>
      </c>
      <c r="AP679" s="14">
        <f t="shared" si="10"/>
        <v>0.78082191780821919</v>
      </c>
    </row>
    <row r="680" spans="1:60" x14ac:dyDescent="0.25">
      <c r="A680" s="32">
        <v>2022</v>
      </c>
      <c r="B680" s="32">
        <v>0.8</v>
      </c>
      <c r="C680" s="36">
        <v>35.47</v>
      </c>
      <c r="D680" s="36">
        <v>64.47</v>
      </c>
      <c r="E680" s="36">
        <v>18.420000000000002</v>
      </c>
      <c r="F680" s="32">
        <v>10.035755720999999</v>
      </c>
      <c r="G680" s="32">
        <v>0</v>
      </c>
      <c r="H680" s="32">
        <v>0</v>
      </c>
      <c r="I680" s="32">
        <v>0</v>
      </c>
      <c r="J680" s="37">
        <v>99.94</v>
      </c>
      <c r="K680" s="32">
        <v>2592435</v>
      </c>
      <c r="L680" s="32" t="s">
        <v>2472</v>
      </c>
      <c r="M680" s="32" t="s">
        <v>76</v>
      </c>
      <c r="N680" s="32">
        <v>16761201</v>
      </c>
      <c r="O680" s="32" t="s">
        <v>2473</v>
      </c>
      <c r="P680" s="32" t="s">
        <v>2474</v>
      </c>
      <c r="Q680" s="32">
        <v>1700</v>
      </c>
      <c r="R680" s="32" t="s">
        <v>105</v>
      </c>
      <c r="S680" s="54" t="s">
        <v>756</v>
      </c>
      <c r="T680" s="32">
        <v>1311</v>
      </c>
      <c r="U680" s="34">
        <v>44984</v>
      </c>
      <c r="V680" s="34">
        <v>44981</v>
      </c>
      <c r="W680" s="32" t="s">
        <v>66</v>
      </c>
      <c r="X680" s="32" t="s">
        <v>67</v>
      </c>
      <c r="Y680" s="32" t="s">
        <v>53</v>
      </c>
      <c r="Z680" s="34">
        <v>44886</v>
      </c>
      <c r="AA680" s="34">
        <v>44908</v>
      </c>
      <c r="AB680" s="32" t="s">
        <v>67</v>
      </c>
      <c r="AC680" s="32" t="s">
        <v>68</v>
      </c>
      <c r="AD680" s="32" t="s">
        <v>2475</v>
      </c>
      <c r="AE680" s="32" t="s">
        <v>75</v>
      </c>
      <c r="AF680" s="32" t="s">
        <v>2476</v>
      </c>
      <c r="AG680" s="32" t="s">
        <v>45</v>
      </c>
      <c r="AH680" s="38">
        <v>1</v>
      </c>
      <c r="AI680" s="33">
        <v>1</v>
      </c>
      <c r="AJ680" s="35">
        <v>71.807167740599994</v>
      </c>
      <c r="AK680" s="35">
        <v>5.3880179004000004</v>
      </c>
      <c r="AL680" s="35">
        <v>1.5416141868</v>
      </c>
      <c r="AN680" s="19"/>
      <c r="AP680" s="14">
        <f t="shared" si="10"/>
        <v>0.2</v>
      </c>
    </row>
    <row r="681" spans="1:60" x14ac:dyDescent="0.25">
      <c r="A681" s="32">
        <v>2020</v>
      </c>
      <c r="B681" s="32">
        <v>0.4</v>
      </c>
      <c r="C681" s="36">
        <v>35.47</v>
      </c>
      <c r="D681" s="36">
        <v>64.47</v>
      </c>
      <c r="E681" s="36">
        <v>18.420000000000002</v>
      </c>
      <c r="F681" s="32">
        <v>7.1280576756</v>
      </c>
      <c r="G681" s="32">
        <v>0</v>
      </c>
      <c r="H681" s="32">
        <v>0</v>
      </c>
      <c r="I681" s="32">
        <v>0</v>
      </c>
      <c r="J681" s="37">
        <v>99.94</v>
      </c>
      <c r="K681" s="32">
        <v>11097752</v>
      </c>
      <c r="L681" s="32" t="s">
        <v>1295</v>
      </c>
      <c r="M681" s="32" t="s">
        <v>274</v>
      </c>
      <c r="N681" s="32" t="s">
        <v>1296</v>
      </c>
      <c r="O681" s="32" t="s">
        <v>763</v>
      </c>
      <c r="P681" s="32" t="s">
        <v>39</v>
      </c>
      <c r="Q681" s="32">
        <v>1700</v>
      </c>
      <c r="R681" s="32" t="s">
        <v>65</v>
      </c>
      <c r="S681" s="54" t="s">
        <v>913</v>
      </c>
      <c r="T681" s="32">
        <v>13665</v>
      </c>
      <c r="U681" s="34">
        <v>45033</v>
      </c>
      <c r="V681" s="34">
        <v>45028</v>
      </c>
      <c r="W681" s="32" t="s">
        <v>112</v>
      </c>
      <c r="X681" s="32" t="s">
        <v>67</v>
      </c>
      <c r="Y681" s="32" t="s">
        <v>53</v>
      </c>
      <c r="Z681" s="34">
        <v>43980</v>
      </c>
      <c r="AA681" s="34">
        <v>44014</v>
      </c>
      <c r="AB681" s="32" t="s">
        <v>67</v>
      </c>
      <c r="AC681" s="32" t="s">
        <v>68</v>
      </c>
      <c r="AD681" s="32" t="s">
        <v>1297</v>
      </c>
      <c r="AE681" s="32" t="s">
        <v>75</v>
      </c>
      <c r="AF681" s="32" t="s">
        <v>1298</v>
      </c>
      <c r="AG681" s="32" t="s">
        <v>45</v>
      </c>
      <c r="AH681" s="38" t="s">
        <v>46</v>
      </c>
      <c r="AI681" s="33">
        <v>1</v>
      </c>
      <c r="AJ681" s="35">
        <v>42.569920465199999</v>
      </c>
      <c r="AK681" s="35">
        <v>5.0293254905999998</v>
      </c>
      <c r="AL681" s="35">
        <v>1.4347696392</v>
      </c>
      <c r="AN681" s="19"/>
      <c r="AP681" s="14">
        <f t="shared" si="10"/>
        <v>2.7780821917808218</v>
      </c>
    </row>
    <row r="682" spans="1:60" x14ac:dyDescent="0.25">
      <c r="A682" s="32">
        <v>2020</v>
      </c>
      <c r="B682" s="32">
        <v>0.4</v>
      </c>
      <c r="C682" s="36">
        <v>35.47</v>
      </c>
      <c r="D682" s="36">
        <v>64.47</v>
      </c>
      <c r="E682" s="36">
        <v>18.420000000000002</v>
      </c>
      <c r="F682" s="32">
        <v>7.1127941687999998</v>
      </c>
      <c r="G682" s="32">
        <v>0</v>
      </c>
      <c r="H682" s="32">
        <v>0</v>
      </c>
      <c r="I682" s="32">
        <v>0</v>
      </c>
      <c r="J682" s="37">
        <v>99.94</v>
      </c>
      <c r="K682" s="32">
        <v>10464607</v>
      </c>
      <c r="L682" s="32" t="s">
        <v>1065</v>
      </c>
      <c r="M682" s="32" t="s">
        <v>111</v>
      </c>
      <c r="N682" s="32">
        <v>10425001</v>
      </c>
      <c r="O682" s="32" t="s">
        <v>763</v>
      </c>
      <c r="P682" s="32" t="s">
        <v>39</v>
      </c>
      <c r="Q682" s="32">
        <v>1700</v>
      </c>
      <c r="R682" s="32" t="s">
        <v>65</v>
      </c>
      <c r="S682" s="54" t="s">
        <v>913</v>
      </c>
      <c r="T682" s="32">
        <v>14312</v>
      </c>
      <c r="U682" s="34">
        <v>44959</v>
      </c>
      <c r="V682" s="34">
        <v>44958</v>
      </c>
      <c r="W682" s="32" t="s">
        <v>112</v>
      </c>
      <c r="X682" s="32" t="s">
        <v>67</v>
      </c>
      <c r="Y682" s="32" t="s">
        <v>53</v>
      </c>
      <c r="Z682" s="34">
        <v>43879</v>
      </c>
      <c r="AA682" s="34">
        <v>44043</v>
      </c>
      <c r="AB682" s="32" t="s">
        <v>67</v>
      </c>
      <c r="AC682" s="32" t="s">
        <v>68</v>
      </c>
      <c r="AD682" s="32" t="s">
        <v>1066</v>
      </c>
      <c r="AE682" s="32">
        <v>42</v>
      </c>
      <c r="AF682" s="32" t="s">
        <v>1067</v>
      </c>
      <c r="AG682" s="32" t="s">
        <v>45</v>
      </c>
      <c r="AH682" s="38" t="s">
        <v>46</v>
      </c>
      <c r="AI682" s="33">
        <v>1</v>
      </c>
      <c r="AJ682" s="35">
        <v>42.470707671</v>
      </c>
      <c r="AK682" s="35">
        <v>5.0293254905999998</v>
      </c>
      <c r="AL682" s="35">
        <v>1.4347696392</v>
      </c>
      <c r="AP682" s="14">
        <f t="shared" si="10"/>
        <v>2.506849315068493</v>
      </c>
    </row>
    <row r="683" spans="1:60" x14ac:dyDescent="0.25">
      <c r="A683" s="32">
        <v>2020</v>
      </c>
      <c r="B683" s="32">
        <v>0.4</v>
      </c>
      <c r="C683" s="36">
        <v>35.47</v>
      </c>
      <c r="D683" s="36">
        <v>64.47</v>
      </c>
      <c r="E683" s="36">
        <v>18.420000000000002</v>
      </c>
      <c r="F683" s="32">
        <v>6.9906861143999999</v>
      </c>
      <c r="G683" s="32">
        <v>0</v>
      </c>
      <c r="H683" s="32">
        <v>0</v>
      </c>
      <c r="I683" s="32">
        <v>0</v>
      </c>
      <c r="J683" s="37">
        <v>99.94</v>
      </c>
      <c r="K683" s="32">
        <v>10595114</v>
      </c>
      <c r="L683" s="32" t="s">
        <v>1197</v>
      </c>
      <c r="M683" s="32" t="s">
        <v>151</v>
      </c>
      <c r="N683" s="32">
        <v>18003801</v>
      </c>
      <c r="O683" s="32" t="s">
        <v>763</v>
      </c>
      <c r="P683" s="32" t="s">
        <v>39</v>
      </c>
      <c r="Q683" s="32">
        <v>1700</v>
      </c>
      <c r="R683" s="32" t="s">
        <v>65</v>
      </c>
      <c r="S683" s="54" t="s">
        <v>913</v>
      </c>
      <c r="T683" s="32">
        <v>26679</v>
      </c>
      <c r="U683" s="34">
        <v>44974</v>
      </c>
      <c r="V683" s="34">
        <v>44973</v>
      </c>
      <c r="W683" s="32" t="s">
        <v>112</v>
      </c>
      <c r="X683" s="32" t="s">
        <v>67</v>
      </c>
      <c r="Y683" s="32" t="s">
        <v>53</v>
      </c>
      <c r="Z683" s="34">
        <v>43899</v>
      </c>
      <c r="AA683" s="34">
        <v>44214</v>
      </c>
      <c r="AB683" s="32" t="s">
        <v>67</v>
      </c>
      <c r="AC683" s="32" t="s">
        <v>68</v>
      </c>
      <c r="AD683" s="32" t="s">
        <v>1198</v>
      </c>
      <c r="AE683" s="32">
        <v>42</v>
      </c>
      <c r="AF683" s="32" t="e">
        <v>#NAME?</v>
      </c>
      <c r="AG683" s="32" t="s">
        <v>45</v>
      </c>
      <c r="AH683" s="38" t="s">
        <v>46</v>
      </c>
      <c r="AI683" s="33">
        <v>1</v>
      </c>
      <c r="AJ683" s="35">
        <v>41.638846550399997</v>
      </c>
      <c r="AK683" s="35">
        <v>5.0293254905999998</v>
      </c>
      <c r="AL683" s="35">
        <v>1.4347696392</v>
      </c>
      <c r="AN683" s="19"/>
      <c r="AP683" s="14">
        <f t="shared" si="10"/>
        <v>2.0794520547945203</v>
      </c>
    </row>
    <row r="684" spans="1:60" x14ac:dyDescent="0.25">
      <c r="A684" s="32">
        <v>2020</v>
      </c>
      <c r="B684" s="32">
        <v>0.4</v>
      </c>
      <c r="C684" s="36">
        <v>35.47</v>
      </c>
      <c r="D684" s="36">
        <v>64.47</v>
      </c>
      <c r="E684" s="36">
        <v>18.420000000000002</v>
      </c>
      <c r="F684" s="32">
        <v>7.1051624153999997</v>
      </c>
      <c r="G684" s="32">
        <v>0</v>
      </c>
      <c r="H684" s="32">
        <v>0</v>
      </c>
      <c r="I684" s="32">
        <v>0</v>
      </c>
      <c r="J684" s="37">
        <v>99.94</v>
      </c>
      <c r="K684" s="32">
        <v>10658391</v>
      </c>
      <c r="L684" s="32" t="s">
        <v>1068</v>
      </c>
      <c r="M684" s="32" t="s">
        <v>1069</v>
      </c>
      <c r="N684" s="32">
        <v>17797902</v>
      </c>
      <c r="O684" s="32" t="s">
        <v>763</v>
      </c>
      <c r="P684" s="32" t="s">
        <v>39</v>
      </c>
      <c r="Q684" s="32">
        <v>1700</v>
      </c>
      <c r="R684" s="32" t="s">
        <v>65</v>
      </c>
      <c r="S684" s="54" t="s">
        <v>913</v>
      </c>
      <c r="T684" s="32">
        <v>29362</v>
      </c>
      <c r="U684" s="34">
        <v>44981</v>
      </c>
      <c r="V684" s="34">
        <v>44980</v>
      </c>
      <c r="W684" s="32" t="s">
        <v>112</v>
      </c>
      <c r="X684" s="32" t="s">
        <v>67</v>
      </c>
      <c r="Y684" s="32" t="s">
        <v>53</v>
      </c>
      <c r="Z684" s="34">
        <v>43986</v>
      </c>
      <c r="AA684" s="34">
        <v>44238</v>
      </c>
      <c r="AB684" s="32" t="s">
        <v>67</v>
      </c>
      <c r="AC684" s="32" t="s">
        <v>68</v>
      </c>
      <c r="AD684" s="32" t="s">
        <v>1070</v>
      </c>
      <c r="AE684" s="32">
        <v>42</v>
      </c>
      <c r="AF684" s="32" t="s">
        <v>1071</v>
      </c>
      <c r="AG684" s="32" t="s">
        <v>45</v>
      </c>
      <c r="AH684" s="38" t="s">
        <v>46</v>
      </c>
      <c r="AI684" s="33">
        <v>1</v>
      </c>
      <c r="AJ684" s="35">
        <v>42.424917150600002</v>
      </c>
      <c r="AK684" s="35">
        <v>5.0293254905999998</v>
      </c>
      <c r="AL684" s="35">
        <v>1.4347696392</v>
      </c>
      <c r="AN684" s="19"/>
      <c r="AP684" s="14">
        <f t="shared" si="10"/>
        <v>2.032876712328767</v>
      </c>
    </row>
    <row r="685" spans="1:60" x14ac:dyDescent="0.25">
      <c r="A685" s="32">
        <v>2021</v>
      </c>
      <c r="B685" s="32">
        <v>0.4</v>
      </c>
      <c r="C685" s="36">
        <v>35.47</v>
      </c>
      <c r="D685" s="36">
        <v>64.47</v>
      </c>
      <c r="E685" s="36">
        <v>18.420000000000002</v>
      </c>
      <c r="F685" s="32">
        <v>5.7619738170000003</v>
      </c>
      <c r="G685" s="32">
        <v>0</v>
      </c>
      <c r="H685" s="32">
        <v>0</v>
      </c>
      <c r="I685" s="32">
        <v>0</v>
      </c>
      <c r="J685" s="37">
        <v>99.94</v>
      </c>
      <c r="K685" s="32">
        <v>7173347</v>
      </c>
      <c r="L685" s="32" t="s">
        <v>437</v>
      </c>
      <c r="M685" s="32" t="s">
        <v>244</v>
      </c>
      <c r="N685" s="32">
        <v>72621201</v>
      </c>
      <c r="O685" s="32" t="s">
        <v>774</v>
      </c>
      <c r="P685" s="32" t="s">
        <v>42</v>
      </c>
      <c r="Q685" s="32" t="s">
        <v>40</v>
      </c>
      <c r="R685" s="32" t="s">
        <v>42</v>
      </c>
      <c r="S685" s="54" t="s">
        <v>196</v>
      </c>
      <c r="T685" s="32">
        <v>19178</v>
      </c>
      <c r="U685" s="34">
        <v>44972</v>
      </c>
      <c r="V685" s="34">
        <v>44971</v>
      </c>
      <c r="W685" s="32" t="s">
        <v>66</v>
      </c>
      <c r="X685" s="32" t="s">
        <v>67</v>
      </c>
      <c r="Y685" s="32" t="s">
        <v>53</v>
      </c>
      <c r="Z685" s="34">
        <v>44305</v>
      </c>
      <c r="AA685" s="34">
        <v>44336</v>
      </c>
      <c r="AB685" s="32" t="s">
        <v>67</v>
      </c>
      <c r="AC685" s="32" t="s">
        <v>68</v>
      </c>
      <c r="AD685" s="32" t="s">
        <v>438</v>
      </c>
      <c r="AE685" s="32">
        <v>42</v>
      </c>
      <c r="AF685" s="32" t="s">
        <v>439</v>
      </c>
      <c r="AG685" s="32" t="s">
        <v>45</v>
      </c>
      <c r="AH685" s="38" t="s">
        <v>46</v>
      </c>
      <c r="AI685" s="33">
        <v>1</v>
      </c>
      <c r="AJ685" s="35">
        <v>39.303530010000003</v>
      </c>
      <c r="AK685" s="35">
        <v>5.0293254905999998</v>
      </c>
      <c r="AL685" s="35">
        <v>1.4347696392</v>
      </c>
      <c r="AM685" s="15" t="s">
        <v>2734</v>
      </c>
      <c r="AN685" s="56" t="s">
        <v>2736</v>
      </c>
      <c r="AP685" s="14">
        <f t="shared" si="10"/>
        <v>1.7397260273972603</v>
      </c>
    </row>
    <row r="686" spans="1:60" x14ac:dyDescent="0.25">
      <c r="A686" s="32">
        <v>2021</v>
      </c>
      <c r="B686" s="32">
        <v>0.4</v>
      </c>
      <c r="C686" s="36">
        <v>35.47</v>
      </c>
      <c r="D686" s="36">
        <v>64.47</v>
      </c>
      <c r="E686" s="36">
        <v>18.420000000000002</v>
      </c>
      <c r="F686" s="32">
        <v>5.6169705024000001</v>
      </c>
      <c r="G686" s="32">
        <v>0</v>
      </c>
      <c r="H686" s="32">
        <v>0</v>
      </c>
      <c r="I686" s="32">
        <v>0</v>
      </c>
      <c r="J686" s="37">
        <v>99.94</v>
      </c>
      <c r="K686" s="32">
        <v>7064867</v>
      </c>
      <c r="L686" s="32" t="s">
        <v>299</v>
      </c>
      <c r="M686" s="32" t="s">
        <v>300</v>
      </c>
      <c r="N686" s="32">
        <v>33246501</v>
      </c>
      <c r="O686" s="32" t="s">
        <v>763</v>
      </c>
      <c r="P686" s="32" t="s">
        <v>39</v>
      </c>
      <c r="Q686" s="32">
        <v>1700</v>
      </c>
      <c r="R686" s="32" t="s">
        <v>65</v>
      </c>
      <c r="S686" s="54" t="s">
        <v>196</v>
      </c>
      <c r="T686" s="32">
        <v>11269</v>
      </c>
      <c r="U686" s="34">
        <v>44963</v>
      </c>
      <c r="V686" s="34">
        <v>44960</v>
      </c>
      <c r="W686" s="32" t="s">
        <v>66</v>
      </c>
      <c r="X686" s="32" t="s">
        <v>67</v>
      </c>
      <c r="Y686" s="32" t="s">
        <v>53</v>
      </c>
      <c r="Z686" s="34">
        <v>44417</v>
      </c>
      <c r="AA686" s="34">
        <v>44453</v>
      </c>
      <c r="AB686" s="32" t="s">
        <v>67</v>
      </c>
      <c r="AC686" s="32" t="s">
        <v>68</v>
      </c>
      <c r="AD686" s="32" t="s">
        <v>301</v>
      </c>
      <c r="AE686" s="32">
        <v>42</v>
      </c>
      <c r="AF686" s="32" t="s">
        <v>302</v>
      </c>
      <c r="AG686" s="32" t="s">
        <v>45</v>
      </c>
      <c r="AH686" s="38" t="s">
        <v>46</v>
      </c>
      <c r="AI686" s="33">
        <v>1</v>
      </c>
      <c r="AJ686" s="35">
        <v>38.189294013599998</v>
      </c>
      <c r="AK686" s="35">
        <v>5.0293254905999998</v>
      </c>
      <c r="AL686" s="35">
        <v>1.4347696392</v>
      </c>
      <c r="AM686" s="15" t="s">
        <v>2734</v>
      </c>
      <c r="AN686" s="56" t="s">
        <v>2736</v>
      </c>
      <c r="AO686" s="12"/>
      <c r="AP686" s="14">
        <f t="shared" si="10"/>
        <v>1.3890410958904109</v>
      </c>
      <c r="AQ686" s="12"/>
      <c r="AR686" s="12"/>
      <c r="AS686" s="12"/>
      <c r="AT686" s="12"/>
      <c r="AU686" s="12"/>
      <c r="AV686" s="12"/>
      <c r="AW686" s="12"/>
      <c r="AX686" s="12"/>
      <c r="AY686" s="12"/>
      <c r="AZ686" s="12"/>
      <c r="BA686" s="12"/>
      <c r="BB686" s="12"/>
      <c r="BC686" s="12"/>
      <c r="BD686" s="12"/>
      <c r="BE686" s="12"/>
      <c r="BF686" s="12"/>
      <c r="BG686" s="12"/>
      <c r="BH686" s="12"/>
    </row>
    <row r="687" spans="1:60" x14ac:dyDescent="0.25">
      <c r="A687" s="32">
        <v>2021</v>
      </c>
      <c r="B687" s="32">
        <v>0.4</v>
      </c>
      <c r="C687" s="36">
        <v>35.47</v>
      </c>
      <c r="D687" s="36">
        <v>64.47</v>
      </c>
      <c r="E687" s="36">
        <v>18.420000000000002</v>
      </c>
      <c r="F687" s="32">
        <v>5.7772373237999997</v>
      </c>
      <c r="G687" s="32">
        <v>0</v>
      </c>
      <c r="H687" s="32">
        <v>0</v>
      </c>
      <c r="I687" s="32">
        <v>0</v>
      </c>
      <c r="J687" s="37">
        <v>99.94</v>
      </c>
      <c r="K687" s="32">
        <v>7144560</v>
      </c>
      <c r="L687" s="32" t="s">
        <v>306</v>
      </c>
      <c r="M687" s="32" t="s">
        <v>307</v>
      </c>
      <c r="N687" s="32">
        <v>10157304</v>
      </c>
      <c r="O687" s="32" t="s">
        <v>843</v>
      </c>
      <c r="P687" s="32" t="s">
        <v>42</v>
      </c>
      <c r="Q687" s="32">
        <v>1007</v>
      </c>
      <c r="R687" s="32" t="s">
        <v>42</v>
      </c>
      <c r="S687" s="54" t="s">
        <v>196</v>
      </c>
      <c r="T687" s="32">
        <v>19042</v>
      </c>
      <c r="U687" s="34">
        <v>44970</v>
      </c>
      <c r="V687" s="34">
        <v>44970</v>
      </c>
      <c r="W687" s="32" t="s">
        <v>66</v>
      </c>
      <c r="X687" s="32" t="s">
        <v>67</v>
      </c>
      <c r="Y687" s="32" t="s">
        <v>53</v>
      </c>
      <c r="Z687" s="34">
        <v>44454</v>
      </c>
      <c r="AA687" s="34">
        <v>44499</v>
      </c>
      <c r="AB687" s="32" t="s">
        <v>67</v>
      </c>
      <c r="AC687" s="32" t="s">
        <v>68</v>
      </c>
      <c r="AD687" s="32" t="s">
        <v>308</v>
      </c>
      <c r="AE687" s="32">
        <v>42</v>
      </c>
      <c r="AF687" s="32" t="s">
        <v>309</v>
      </c>
      <c r="AG687" s="32" t="s">
        <v>45</v>
      </c>
      <c r="AH687" s="38" t="s">
        <v>46</v>
      </c>
      <c r="AI687" s="33">
        <v>1</v>
      </c>
      <c r="AJ687" s="35">
        <v>39.433269817800003</v>
      </c>
      <c r="AK687" s="35">
        <v>5.0293254905999998</v>
      </c>
      <c r="AL687" s="35">
        <v>1.4347696392</v>
      </c>
      <c r="AM687" s="15" t="s">
        <v>2734</v>
      </c>
      <c r="AN687" s="56" t="s">
        <v>2736</v>
      </c>
      <c r="AO687" s="12"/>
      <c r="AP687" s="14">
        <f t="shared" si="10"/>
        <v>1.2904109589041095</v>
      </c>
      <c r="AQ687" s="12"/>
      <c r="AR687" s="12"/>
      <c r="AS687" s="12"/>
      <c r="AT687" s="12"/>
      <c r="AU687" s="12"/>
      <c r="AV687" s="12"/>
      <c r="AW687" s="12"/>
      <c r="AX687" s="12"/>
      <c r="AY687" s="12"/>
      <c r="AZ687" s="12"/>
      <c r="BA687" s="12"/>
      <c r="BB687" s="12"/>
      <c r="BC687" s="12"/>
      <c r="BD687" s="12"/>
      <c r="BE687" s="12"/>
      <c r="BF687" s="12"/>
      <c r="BG687" s="12"/>
      <c r="BH687" s="12"/>
    </row>
    <row r="688" spans="1:60" x14ac:dyDescent="0.25">
      <c r="A688" s="32">
        <v>2022</v>
      </c>
      <c r="B688" s="32">
        <v>0.4</v>
      </c>
      <c r="C688" s="36">
        <v>35.47</v>
      </c>
      <c r="D688" s="36">
        <v>64.47</v>
      </c>
      <c r="E688" s="36">
        <v>18.420000000000002</v>
      </c>
      <c r="F688" s="32">
        <v>6.9906861143999999</v>
      </c>
      <c r="G688" s="32">
        <v>0</v>
      </c>
      <c r="H688" s="32">
        <v>0</v>
      </c>
      <c r="I688" s="32">
        <v>0</v>
      </c>
      <c r="J688" s="37">
        <v>99.94</v>
      </c>
      <c r="K688" s="32">
        <v>2437050</v>
      </c>
      <c r="L688" s="32" t="s">
        <v>501</v>
      </c>
      <c r="M688" s="32" t="s">
        <v>151</v>
      </c>
      <c r="N688" s="32">
        <v>17989401</v>
      </c>
      <c r="O688" s="32" t="s">
        <v>763</v>
      </c>
      <c r="P688" s="32" t="s">
        <v>39</v>
      </c>
      <c r="Q688" s="32">
        <v>1700</v>
      </c>
      <c r="R688" s="32" t="s">
        <v>65</v>
      </c>
      <c r="S688" s="54" t="s">
        <v>196</v>
      </c>
      <c r="T688" s="32">
        <v>12023</v>
      </c>
      <c r="U688" s="34">
        <v>44970</v>
      </c>
      <c r="V688" s="34">
        <v>44967</v>
      </c>
      <c r="W688" s="32" t="s">
        <v>112</v>
      </c>
      <c r="X688" s="32" t="s">
        <v>67</v>
      </c>
      <c r="Y688" s="32" t="s">
        <v>53</v>
      </c>
      <c r="Z688" s="34">
        <v>44574</v>
      </c>
      <c r="AA688" s="34">
        <v>44606</v>
      </c>
      <c r="AB688" s="32" t="s">
        <v>67</v>
      </c>
      <c r="AC688" s="32" t="s">
        <v>68</v>
      </c>
      <c r="AD688" s="32" t="s">
        <v>502</v>
      </c>
      <c r="AE688" s="32">
        <v>42</v>
      </c>
      <c r="AF688" s="32" t="s">
        <v>503</v>
      </c>
      <c r="AG688" s="32" t="s">
        <v>45</v>
      </c>
      <c r="AH688" s="38">
        <v>1</v>
      </c>
      <c r="AI688" s="33">
        <v>1</v>
      </c>
      <c r="AJ688" s="35">
        <v>41.638846550399997</v>
      </c>
      <c r="AK688" s="35">
        <v>5.0293254905999998</v>
      </c>
      <c r="AL688" s="35">
        <v>1.4347696392</v>
      </c>
      <c r="AM688" s="15" t="s">
        <v>2734</v>
      </c>
      <c r="AN688" s="56" t="s">
        <v>2736</v>
      </c>
      <c r="AP688" s="14">
        <f t="shared" si="10"/>
        <v>0.989041095890411</v>
      </c>
    </row>
    <row r="689" spans="1:60" x14ac:dyDescent="0.25">
      <c r="A689" s="32">
        <v>2022</v>
      </c>
      <c r="B689" s="32">
        <v>0.5</v>
      </c>
      <c r="C689" s="36">
        <v>35.47</v>
      </c>
      <c r="D689" s="36">
        <v>64.47</v>
      </c>
      <c r="E689" s="36">
        <v>18.420000000000002</v>
      </c>
      <c r="F689" s="32">
        <v>7.0059496212000001</v>
      </c>
      <c r="G689" s="32">
        <v>0</v>
      </c>
      <c r="H689" s="32">
        <v>0</v>
      </c>
      <c r="I689" s="32">
        <v>0</v>
      </c>
      <c r="J689" s="37">
        <v>99.94</v>
      </c>
      <c r="K689" s="32">
        <v>3027889</v>
      </c>
      <c r="L689" s="32" t="s">
        <v>2172</v>
      </c>
      <c r="M689" s="32" t="s">
        <v>119</v>
      </c>
      <c r="N689" s="32">
        <v>36922502</v>
      </c>
      <c r="O689" s="32" t="s">
        <v>1385</v>
      </c>
      <c r="P689" s="32" t="s">
        <v>42</v>
      </c>
      <c r="Q689" s="32">
        <v>1700</v>
      </c>
      <c r="R689" s="32" t="s">
        <v>42</v>
      </c>
      <c r="S689" s="54" t="s">
        <v>756</v>
      </c>
      <c r="T689" s="32">
        <v>939</v>
      </c>
      <c r="U689" s="34">
        <v>45027</v>
      </c>
      <c r="V689" s="34">
        <v>45022</v>
      </c>
      <c r="W689" s="32" t="s">
        <v>66</v>
      </c>
      <c r="X689" s="32" t="s">
        <v>67</v>
      </c>
      <c r="Y689" s="32" t="s">
        <v>53</v>
      </c>
      <c r="Z689" s="34">
        <v>44888</v>
      </c>
      <c r="AA689" s="34">
        <v>44917</v>
      </c>
      <c r="AB689" s="32" t="s">
        <v>67</v>
      </c>
      <c r="AC689" s="32" t="s">
        <v>68</v>
      </c>
      <c r="AD689" s="32" t="s">
        <v>2173</v>
      </c>
      <c r="AE689" s="32">
        <v>42</v>
      </c>
      <c r="AF689" s="32" t="s">
        <v>2174</v>
      </c>
      <c r="AG689" s="32" t="s">
        <v>45</v>
      </c>
      <c r="AH689" s="38">
        <v>1</v>
      </c>
      <c r="AI689" s="33">
        <v>1</v>
      </c>
      <c r="AJ689" s="35">
        <v>48.881380526999997</v>
      </c>
      <c r="AK689" s="35">
        <v>5.0293254905999998</v>
      </c>
      <c r="AL689" s="35">
        <v>1.4347696392</v>
      </c>
      <c r="AP689" s="14">
        <f t="shared" si="10"/>
        <v>0.28767123287671231</v>
      </c>
    </row>
    <row r="690" spans="1:60" x14ac:dyDescent="0.25">
      <c r="A690" s="32">
        <v>2022</v>
      </c>
      <c r="B690" s="32">
        <v>0.8</v>
      </c>
      <c r="C690" s="36">
        <v>35.47</v>
      </c>
      <c r="D690" s="36">
        <v>64.47</v>
      </c>
      <c r="E690" s="36">
        <v>18.420000000000002</v>
      </c>
      <c r="F690" s="32">
        <v>10.4631339114</v>
      </c>
      <c r="G690" s="32">
        <v>0</v>
      </c>
      <c r="H690" s="32">
        <v>0</v>
      </c>
      <c r="I690" s="32">
        <v>0</v>
      </c>
      <c r="J690" s="37">
        <v>99.94</v>
      </c>
      <c r="K690" s="32">
        <v>2605417</v>
      </c>
      <c r="L690" s="32" t="s">
        <v>585</v>
      </c>
      <c r="M690" s="32" t="s">
        <v>160</v>
      </c>
      <c r="N690" s="32">
        <v>5807802</v>
      </c>
      <c r="O690" s="32" t="s">
        <v>1385</v>
      </c>
      <c r="P690" s="32" t="s">
        <v>42</v>
      </c>
      <c r="Q690" s="32">
        <v>1700</v>
      </c>
      <c r="R690" s="32" t="s">
        <v>42</v>
      </c>
      <c r="S690" s="54" t="s">
        <v>196</v>
      </c>
      <c r="T690" s="32">
        <v>8123</v>
      </c>
      <c r="U690" s="34">
        <v>44985</v>
      </c>
      <c r="V690" s="34">
        <v>44978</v>
      </c>
      <c r="W690" s="32" t="s">
        <v>66</v>
      </c>
      <c r="X690" s="32" t="s">
        <v>67</v>
      </c>
      <c r="Y690" s="32" t="s">
        <v>53</v>
      </c>
      <c r="Z690" s="34">
        <v>44576</v>
      </c>
      <c r="AA690" s="34">
        <v>44623</v>
      </c>
      <c r="AB690" s="32" t="s">
        <v>67</v>
      </c>
      <c r="AC690" s="32" t="s">
        <v>68</v>
      </c>
      <c r="AD690" s="32" t="s">
        <v>586</v>
      </c>
      <c r="AE690" s="32" t="s">
        <v>75</v>
      </c>
      <c r="AF690" s="32" t="s">
        <v>587</v>
      </c>
      <c r="AG690" s="32" t="s">
        <v>45</v>
      </c>
      <c r="AH690" s="38">
        <v>1</v>
      </c>
      <c r="AI690" s="33">
        <v>1</v>
      </c>
      <c r="AJ690" s="35">
        <v>75.493304632800005</v>
      </c>
      <c r="AK690" s="35">
        <v>5.0140619837999996</v>
      </c>
      <c r="AL690" s="35">
        <v>1.4347696392</v>
      </c>
      <c r="AM690" s="15" t="s">
        <v>2734</v>
      </c>
      <c r="AN690" s="56" t="s">
        <v>2736</v>
      </c>
      <c r="AO690" s="12"/>
      <c r="AP690" s="14">
        <f t="shared" si="10"/>
        <v>0.9726027397260274</v>
      </c>
      <c r="AQ690" s="12"/>
      <c r="AR690" s="12"/>
      <c r="AS690" s="12"/>
      <c r="AT690" s="12"/>
      <c r="AU690" s="12"/>
      <c r="AV690" s="12"/>
      <c r="AW690" s="12"/>
      <c r="AX690" s="12"/>
      <c r="AY690" s="12"/>
      <c r="AZ690" s="12"/>
      <c r="BA690" s="12"/>
      <c r="BB690" s="12"/>
      <c r="BC690" s="12"/>
      <c r="BD690" s="12"/>
      <c r="BE690" s="12"/>
      <c r="BF690" s="12"/>
      <c r="BG690" s="12"/>
      <c r="BH690" s="12"/>
    </row>
    <row r="691" spans="1:60" x14ac:dyDescent="0.25">
      <c r="A691" s="32">
        <v>2022</v>
      </c>
      <c r="B691" s="32">
        <v>0.4</v>
      </c>
      <c r="C691" s="36">
        <v>35.47</v>
      </c>
      <c r="D691" s="36">
        <v>64.47</v>
      </c>
      <c r="E691" s="36">
        <v>18.420000000000002</v>
      </c>
      <c r="F691" s="32">
        <v>2.4574245948</v>
      </c>
      <c r="G691" s="32">
        <v>0</v>
      </c>
      <c r="H691" s="32">
        <v>0</v>
      </c>
      <c r="I691" s="32">
        <v>0</v>
      </c>
      <c r="J691" s="37">
        <v>99.94</v>
      </c>
      <c r="K691" s="32">
        <v>2592495</v>
      </c>
      <c r="L691" s="32" t="s">
        <v>2377</v>
      </c>
      <c r="M691" s="32" t="s">
        <v>2378</v>
      </c>
      <c r="N691" s="32">
        <v>88328901</v>
      </c>
      <c r="O691" s="32" t="s">
        <v>1385</v>
      </c>
      <c r="P691" s="32" t="s">
        <v>42</v>
      </c>
      <c r="Q691" s="32">
        <v>1700</v>
      </c>
      <c r="R691" s="32" t="s">
        <v>42</v>
      </c>
      <c r="S691" s="54" t="s">
        <v>750</v>
      </c>
      <c r="T691" s="32">
        <v>4482</v>
      </c>
      <c r="U691" s="34">
        <v>44984</v>
      </c>
      <c r="V691" s="34">
        <v>44981</v>
      </c>
      <c r="W691" s="32" t="s">
        <v>186</v>
      </c>
      <c r="X691" s="32" t="s">
        <v>67</v>
      </c>
      <c r="Y691" s="32" t="s">
        <v>53</v>
      </c>
      <c r="Z691" s="34">
        <v>44691</v>
      </c>
      <c r="AA691" s="34">
        <v>44825</v>
      </c>
      <c r="AB691" s="32" t="s">
        <v>67</v>
      </c>
      <c r="AC691" s="32" t="s">
        <v>68</v>
      </c>
      <c r="AD691" s="32" t="s">
        <v>2379</v>
      </c>
      <c r="AE691" s="32">
        <v>42</v>
      </c>
      <c r="AF691" s="32" t="s">
        <v>2380</v>
      </c>
      <c r="AG691" s="32" t="s">
        <v>45</v>
      </c>
      <c r="AH691" s="38">
        <v>1</v>
      </c>
      <c r="AI691" s="33">
        <v>1</v>
      </c>
      <c r="AJ691" s="35">
        <v>44.187852186000001</v>
      </c>
      <c r="AK691" s="35">
        <v>5.0140619837999996</v>
      </c>
      <c r="AL691" s="35">
        <v>1.4347696392</v>
      </c>
      <c r="AN691" s="19"/>
      <c r="AP691" s="14">
        <f t="shared" si="10"/>
        <v>0.42739726027397262</v>
      </c>
    </row>
    <row r="692" spans="1:60" x14ac:dyDescent="0.25">
      <c r="A692" s="32">
        <v>2022</v>
      </c>
      <c r="B692" s="32">
        <v>0.4</v>
      </c>
      <c r="C692" s="36">
        <v>35.47</v>
      </c>
      <c r="D692" s="36">
        <v>64.47</v>
      </c>
      <c r="E692" s="36">
        <v>18.420000000000002</v>
      </c>
      <c r="F692" s="32">
        <v>5.6932880364000003</v>
      </c>
      <c r="G692" s="32">
        <v>0</v>
      </c>
      <c r="H692" s="32">
        <v>0</v>
      </c>
      <c r="I692" s="32">
        <v>0</v>
      </c>
      <c r="J692" s="37">
        <v>99.94</v>
      </c>
      <c r="K692" s="32">
        <v>2610974</v>
      </c>
      <c r="L692" s="32" t="s">
        <v>639</v>
      </c>
      <c r="M692" s="32" t="s">
        <v>524</v>
      </c>
      <c r="N692" s="32">
        <v>35544401</v>
      </c>
      <c r="O692" s="32" t="s">
        <v>2522</v>
      </c>
      <c r="P692" s="32" t="s">
        <v>232</v>
      </c>
      <c r="Q692" s="32">
        <v>1700</v>
      </c>
      <c r="R692" s="32" t="s">
        <v>640</v>
      </c>
      <c r="S692" s="54" t="s">
        <v>95</v>
      </c>
      <c r="T692" s="32">
        <v>12993</v>
      </c>
      <c r="U692" s="34">
        <v>44985</v>
      </c>
      <c r="V692" s="34">
        <v>44981</v>
      </c>
      <c r="W692" s="32" t="s">
        <v>66</v>
      </c>
      <c r="X692" s="32" t="s">
        <v>67</v>
      </c>
      <c r="Y692" s="32" t="s">
        <v>53</v>
      </c>
      <c r="Z692" s="34">
        <v>44571</v>
      </c>
      <c r="AA692" s="34">
        <v>44617</v>
      </c>
      <c r="AB692" s="32" t="s">
        <v>67</v>
      </c>
      <c r="AC692" s="32" t="s">
        <v>68</v>
      </c>
      <c r="AD692" s="32" t="s">
        <v>641</v>
      </c>
      <c r="AE692" s="32">
        <v>1</v>
      </c>
      <c r="AF692" s="32" t="s">
        <v>642</v>
      </c>
      <c r="AG692" s="32" t="s">
        <v>45</v>
      </c>
      <c r="AH692" s="38" t="s">
        <v>46</v>
      </c>
      <c r="AI692" s="33">
        <v>1</v>
      </c>
      <c r="AJ692" s="35">
        <v>39.959860802400001</v>
      </c>
      <c r="AK692" s="35">
        <v>3.8235084534000001</v>
      </c>
      <c r="AL692" s="35">
        <v>1.0913407362000001</v>
      </c>
      <c r="AM692" s="15" t="s">
        <v>2734</v>
      </c>
      <c r="AN692" s="56" t="s">
        <v>2736</v>
      </c>
      <c r="AP692" s="14">
        <f t="shared" si="10"/>
        <v>0.99726027397260275</v>
      </c>
    </row>
    <row r="693" spans="1:60" x14ac:dyDescent="0.25">
      <c r="A693" s="32">
        <v>2022</v>
      </c>
      <c r="B693" s="32">
        <v>0.4</v>
      </c>
      <c r="C693" s="36">
        <v>35.47</v>
      </c>
      <c r="D693" s="36">
        <v>64.47</v>
      </c>
      <c r="E693" s="36">
        <v>18.420000000000002</v>
      </c>
      <c r="F693" s="32">
        <v>4.6019473002</v>
      </c>
      <c r="G693" s="32">
        <v>0</v>
      </c>
      <c r="H693" s="32">
        <v>0</v>
      </c>
      <c r="I693" s="32">
        <v>0</v>
      </c>
      <c r="J693" s="37">
        <v>99.94</v>
      </c>
      <c r="K693" s="32">
        <v>2649678</v>
      </c>
      <c r="L693" s="32" t="s">
        <v>616</v>
      </c>
      <c r="M693" s="32" t="s">
        <v>617</v>
      </c>
      <c r="N693" s="32">
        <v>53276701</v>
      </c>
      <c r="O693" s="32" t="s">
        <v>774</v>
      </c>
      <c r="P693" s="32" t="s">
        <v>42</v>
      </c>
      <c r="Q693" s="32" t="s">
        <v>40</v>
      </c>
      <c r="R693" s="32" t="s">
        <v>42</v>
      </c>
      <c r="S693" s="54" t="s">
        <v>95</v>
      </c>
      <c r="T693" s="32">
        <v>4565</v>
      </c>
      <c r="U693" s="34">
        <v>44988</v>
      </c>
      <c r="V693" s="34">
        <v>44981</v>
      </c>
      <c r="W693" s="32" t="s">
        <v>618</v>
      </c>
      <c r="X693" s="32" t="s">
        <v>67</v>
      </c>
      <c r="Y693" s="32" t="s">
        <v>53</v>
      </c>
      <c r="Z693" s="34">
        <v>44777</v>
      </c>
      <c r="AA693" s="34">
        <v>44834</v>
      </c>
      <c r="AB693" s="32" t="s">
        <v>67</v>
      </c>
      <c r="AC693" s="32" t="s">
        <v>68</v>
      </c>
      <c r="AD693" s="32" t="s">
        <v>619</v>
      </c>
      <c r="AE693" s="32">
        <v>42</v>
      </c>
      <c r="AF693" s="32" t="s">
        <v>620</v>
      </c>
      <c r="AG693" s="32" t="s">
        <v>45</v>
      </c>
      <c r="AH693" s="38">
        <v>1</v>
      </c>
      <c r="AI693" s="33">
        <v>1</v>
      </c>
      <c r="AJ693" s="35">
        <v>26.848508461200002</v>
      </c>
      <c r="AK693" s="35">
        <v>3.8235084534000001</v>
      </c>
      <c r="AL693" s="35">
        <v>1.0913407362000001</v>
      </c>
      <c r="AM693" s="15" t="s">
        <v>2734</v>
      </c>
      <c r="AN693" s="56" t="s">
        <v>2736</v>
      </c>
      <c r="AP693" s="14">
        <f t="shared" si="10"/>
        <v>0.40273972602739727</v>
      </c>
    </row>
    <row r="694" spans="1:60" x14ac:dyDescent="0.25">
      <c r="A694" s="32">
        <v>2022</v>
      </c>
      <c r="B694" s="32">
        <v>0.8</v>
      </c>
      <c r="C694" s="36">
        <v>35.47</v>
      </c>
      <c r="D694" s="36">
        <v>64.47</v>
      </c>
      <c r="E694" s="36">
        <v>18.420000000000002</v>
      </c>
      <c r="F694" s="32">
        <v>0</v>
      </c>
      <c r="G694" s="32">
        <v>0</v>
      </c>
      <c r="H694" s="32">
        <v>0</v>
      </c>
      <c r="I694" s="32">
        <v>0</v>
      </c>
      <c r="J694" s="37">
        <v>99.94</v>
      </c>
      <c r="K694" s="32">
        <v>2472385</v>
      </c>
      <c r="L694" s="32" t="s">
        <v>1949</v>
      </c>
      <c r="M694" s="32">
        <v>58000</v>
      </c>
      <c r="N694" s="32">
        <v>611235</v>
      </c>
      <c r="O694" s="32" t="s">
        <v>38</v>
      </c>
      <c r="P694" s="32" t="s">
        <v>39</v>
      </c>
      <c r="Q694" s="32" t="s">
        <v>40</v>
      </c>
      <c r="R694" s="32" t="s">
        <v>41</v>
      </c>
      <c r="S694" s="54" t="s">
        <v>750</v>
      </c>
      <c r="T694" s="32">
        <v>472</v>
      </c>
      <c r="U694" s="34">
        <v>44973</v>
      </c>
      <c r="V694" s="34">
        <v>44970</v>
      </c>
      <c r="W694" s="32" t="s">
        <v>73</v>
      </c>
      <c r="X694" s="32" t="s">
        <v>74</v>
      </c>
      <c r="Y694" s="32" t="s">
        <v>47</v>
      </c>
      <c r="Z694" s="34">
        <v>44798</v>
      </c>
      <c r="AA694" s="34">
        <v>44908</v>
      </c>
      <c r="AB694" s="32" t="s">
        <v>74</v>
      </c>
      <c r="AC694" s="32" t="s">
        <v>44</v>
      </c>
      <c r="AD694" s="32" t="s">
        <v>1950</v>
      </c>
      <c r="AE694" s="32">
        <v>42</v>
      </c>
      <c r="AF694" s="32" t="s">
        <v>1951</v>
      </c>
      <c r="AG694" s="31"/>
      <c r="AH694" s="38" t="s">
        <v>42</v>
      </c>
      <c r="AI694" s="33">
        <v>1</v>
      </c>
      <c r="AJ694" s="35">
        <v>0</v>
      </c>
      <c r="AK694" s="35">
        <v>0</v>
      </c>
      <c r="AL694" s="35">
        <v>0</v>
      </c>
      <c r="AN694" s="19"/>
      <c r="AP694" s="14">
        <f t="shared" si="10"/>
        <v>0.16986301369863013</v>
      </c>
    </row>
    <row r="695" spans="1:60" x14ac:dyDescent="0.25">
      <c r="C695" s="7">
        <f>SUBTOTAL(9,C2:C694)</f>
        <v>30220.440000000297</v>
      </c>
      <c r="D695" s="7">
        <f>SUBTOTAL(9,D2:D694)</f>
        <v>54928.440000000679</v>
      </c>
      <c r="E695" s="7">
        <f>SUBTOTAL(9,E2:E694)</f>
        <v>15693.840000000051</v>
      </c>
      <c r="F695" s="7">
        <f>SUBTOTAL(9,F2:F694)</f>
        <v>3946.8614077101006</v>
      </c>
      <c r="J695" s="7">
        <f>SUBTOTAL(9,J2:J694)</f>
        <v>85148.880000001111</v>
      </c>
    </row>
  </sheetData>
  <autoFilter ref="A1:BH694" xr:uid="{852BFC0A-18E0-4CD8-952E-DE058384957E}">
    <sortState xmlns:xlrd2="http://schemas.microsoft.com/office/spreadsheetml/2017/richdata2" ref="A2:BH694">
      <sortCondition descending="1" ref="AK1:AK694"/>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D96E-9C4B-4831-BC86-AE8023413BCB}">
  <dimension ref="B1:O9"/>
  <sheetViews>
    <sheetView showGridLines="0" workbookViewId="0">
      <selection activeCell="M18" sqref="M18"/>
    </sheetView>
  </sheetViews>
  <sheetFormatPr defaultRowHeight="15" x14ac:dyDescent="0.25"/>
  <cols>
    <col min="1" max="1" width="2.28515625" customWidth="1"/>
    <col min="2" max="2" width="13.5703125" customWidth="1"/>
    <col min="3" max="3" width="13.42578125" customWidth="1"/>
    <col min="4" max="4" width="15.42578125" customWidth="1"/>
    <col min="5" max="5" width="16" customWidth="1"/>
    <col min="6" max="6" width="12.28515625" customWidth="1"/>
    <col min="7" max="7" width="16.28515625" customWidth="1"/>
    <col min="8" max="9" width="18.140625" customWidth="1"/>
    <col min="10" max="10" width="20" customWidth="1"/>
    <col min="11" max="11" width="17.85546875" customWidth="1"/>
    <col min="12" max="12" width="18.85546875" customWidth="1"/>
    <col min="13" max="13" width="23.5703125" customWidth="1"/>
    <col min="15" max="15" width="20.5703125" customWidth="1"/>
  </cols>
  <sheetData>
    <row r="1" spans="2:15" ht="103.5" customHeight="1" thickBot="1" x14ac:dyDescent="0.3">
      <c r="K1" s="59" t="s">
        <v>727</v>
      </c>
      <c r="L1" s="60"/>
      <c r="M1" s="60"/>
      <c r="N1" s="60"/>
      <c r="O1" s="61"/>
    </row>
    <row r="2" spans="2:15" x14ac:dyDescent="0.25">
      <c r="K2" s="20"/>
      <c r="L2" s="20"/>
      <c r="M2" s="20"/>
      <c r="N2" s="20"/>
      <c r="O2" s="20"/>
    </row>
    <row r="3" spans="2:15" ht="26.25" x14ac:dyDescent="0.25">
      <c r="C3" s="21" t="s">
        <v>728</v>
      </c>
      <c r="D3" s="21" t="s">
        <v>729</v>
      </c>
      <c r="E3" s="21" t="s">
        <v>730</v>
      </c>
      <c r="F3" s="21" t="s">
        <v>731</v>
      </c>
      <c r="G3" s="21" t="s">
        <v>5</v>
      </c>
      <c r="H3" s="21" t="s">
        <v>7</v>
      </c>
      <c r="I3" s="21" t="s">
        <v>8</v>
      </c>
      <c r="J3" s="21" t="s">
        <v>732</v>
      </c>
      <c r="K3" s="22" t="s">
        <v>733</v>
      </c>
      <c r="L3" s="22" t="str">
        <f>CONCATENATE("FCSD Margin (",[1]Input!AM6*100,"%)")</f>
        <v>FCSD Margin (31%)</v>
      </c>
      <c r="M3" s="22" t="s">
        <v>734</v>
      </c>
      <c r="N3" s="22" t="s">
        <v>735</v>
      </c>
      <c r="O3" s="22" t="s">
        <v>736</v>
      </c>
    </row>
    <row r="4" spans="2:15" ht="15.75" thickBot="1" x14ac:dyDescent="0.3">
      <c r="K4" s="14"/>
      <c r="L4" s="14"/>
      <c r="M4" s="14"/>
      <c r="N4" s="14"/>
      <c r="O4" s="14"/>
    </row>
    <row r="5" spans="2:15" ht="20.25" customHeight="1" thickBot="1" x14ac:dyDescent="0.3">
      <c r="B5" t="s">
        <v>737</v>
      </c>
      <c r="C5" s="39">
        <v>30220.440000000202</v>
      </c>
      <c r="D5" s="39">
        <v>54928.440000000461</v>
      </c>
      <c r="E5" s="39">
        <v>15693.840000000055</v>
      </c>
      <c r="F5" s="39">
        <v>0</v>
      </c>
      <c r="G5" s="39">
        <v>3946.8614077101001</v>
      </c>
      <c r="H5" s="39">
        <v>0</v>
      </c>
      <c r="I5" s="39">
        <v>0</v>
      </c>
      <c r="J5" s="39">
        <v>85148.880000000732</v>
      </c>
      <c r="K5" s="40">
        <v>39234.600000000406</v>
      </c>
      <c r="L5" s="40">
        <v>12162.726000000126</v>
      </c>
      <c r="M5" s="40">
        <v>72986.154000000606</v>
      </c>
      <c r="N5" s="41">
        <v>0.28460000000000002</v>
      </c>
      <c r="O5" s="42">
        <v>20771.86</v>
      </c>
    </row>
    <row r="6" spans="2:15" x14ac:dyDescent="0.25">
      <c r="J6" s="23"/>
    </row>
    <row r="7" spans="2:15" x14ac:dyDescent="0.25">
      <c r="B7" s="24" t="s">
        <v>738</v>
      </c>
      <c r="C7" s="25">
        <f>SUM('Disputed Claims'!C695)</f>
        <v>30220.440000000297</v>
      </c>
      <c r="D7" s="25">
        <f>SUM('Disputed Claims'!D695)</f>
        <v>54928.440000000679</v>
      </c>
      <c r="E7" s="25">
        <f>SUM('Disputed Claims'!E695)</f>
        <v>15693.840000000051</v>
      </c>
      <c r="F7" s="24"/>
      <c r="G7" s="25">
        <f>SUM('Disputed Claims'!F695)</f>
        <v>3946.8614077101006</v>
      </c>
      <c r="H7" s="24"/>
      <c r="I7" s="24"/>
      <c r="J7" s="25">
        <f>SUM('Disputed Claims'!J695)</f>
        <v>85148.880000001111</v>
      </c>
      <c r="K7" s="24"/>
      <c r="L7" s="24"/>
      <c r="M7" s="24"/>
      <c r="N7" s="24"/>
      <c r="O7" s="24"/>
    </row>
    <row r="8" spans="2:15" ht="15.75" thickBot="1" x14ac:dyDescent="0.3"/>
    <row r="9" spans="2:15" s="30" customFormat="1" ht="23.25" customHeight="1" thickBot="1" x14ac:dyDescent="0.3">
      <c r="B9" s="26" t="s">
        <v>739</v>
      </c>
      <c r="C9" s="27">
        <f>SUM(C5-C7)</f>
        <v>-9.4587448984384537E-11</v>
      </c>
      <c r="D9" s="27">
        <f>SUM(D5-D7)</f>
        <v>-2.1827872842550278E-10</v>
      </c>
      <c r="E9" s="27">
        <f>SUM(E5-E7)</f>
        <v>3.637978807091713E-12</v>
      </c>
      <c r="F9" s="26"/>
      <c r="G9" s="27">
        <f>SUM(G5-G7)</f>
        <v>-4.5474735088646412E-13</v>
      </c>
      <c r="H9" s="26"/>
      <c r="I9" s="26"/>
      <c r="J9" s="27">
        <f>SUM(J5-J7)</f>
        <v>-3.7834979593753815E-10</v>
      </c>
      <c r="K9" s="27">
        <f>D9-E9-F9</f>
        <v>-2.2191670723259449E-10</v>
      </c>
      <c r="L9" s="27">
        <f>SUM(K9*0.31)</f>
        <v>-6.8794179242104292E-11</v>
      </c>
      <c r="M9" s="27">
        <f>J9-L9-F9</f>
        <v>-3.0955561669543387E-10</v>
      </c>
      <c r="N9" s="28">
        <v>0.28460000000000002</v>
      </c>
      <c r="O9" s="29">
        <f>ROUND((N9*M9),2)</f>
        <v>0</v>
      </c>
    </row>
  </sheetData>
  <mergeCells count="1">
    <mergeCell ref="K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Disputed Claims</vt:lpstr>
      <vt:lpstr>AF% Adjusted Prop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Payne</dc:creator>
  <cp:lastModifiedBy>Jason Payne</cp:lastModifiedBy>
  <dcterms:created xsi:type="dcterms:W3CDTF">2023-05-16T13:38:02Z</dcterms:created>
  <dcterms:modified xsi:type="dcterms:W3CDTF">2023-06-08T14:44:27Z</dcterms:modified>
</cp:coreProperties>
</file>