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sn\OneDrive\Desktop\christ uni\trimester 3\ml-jj\"/>
    </mc:Choice>
  </mc:AlternateContent>
  <bookViews>
    <workbookView xWindow="0" yWindow="0" windowWidth="19200" windowHeight="7580"/>
  </bookViews>
  <sheets>
    <sheet name="linear classifier" sheetId="1" r:id="rId1"/>
  </sheets>
  <definedNames>
    <definedName name="_xlchart.v1.0" hidden="1">'linear classifier'!$A$20:$A$27</definedName>
    <definedName name="_xlchart.v1.1" hidden="1">'linear classifier'!$B$19</definedName>
    <definedName name="_xlchart.v1.2" hidden="1">'linear classifier'!$B$20:$B$27</definedName>
    <definedName name="_xlchart.v1.3" hidden="1">'linear classifier'!$C$19</definedName>
    <definedName name="_xlchart.v1.4" hidden="1">'linear classifier'!$C$20:$C$27</definedName>
    <definedName name="_xlchart.v1.5" hidden="1">'linear classifier'!$D$19</definedName>
    <definedName name="_xlchart.v1.6" hidden="1">'linear classifier'!$D$20:$D$27</definedName>
    <definedName name="solver_adj" localSheetId="0" hidden="1">'linear classifier'!$J$4:$J$6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'linear classifier'!$J$13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0" i="1"/>
  <c r="D3" i="1" l="1"/>
  <c r="E3" i="1" s="1"/>
  <c r="H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H9" i="1" l="1"/>
  <c r="F9" i="1"/>
  <c r="G9" i="1" s="1"/>
  <c r="H8" i="1"/>
  <c r="F8" i="1"/>
  <c r="G8" i="1" s="1"/>
  <c r="H7" i="1"/>
  <c r="F7" i="1"/>
  <c r="G7" i="1" s="1"/>
  <c r="H6" i="1"/>
  <c r="F6" i="1"/>
  <c r="G6" i="1" s="1"/>
  <c r="H5" i="1"/>
  <c r="F5" i="1"/>
  <c r="G5" i="1" s="1"/>
  <c r="H4" i="1"/>
  <c r="F4" i="1"/>
  <c r="G4" i="1" s="1"/>
  <c r="H10" i="1"/>
  <c r="F10" i="1"/>
  <c r="G10" i="1" s="1"/>
  <c r="F3" i="1"/>
  <c r="G3" i="1" s="1"/>
  <c r="J13" i="1" l="1"/>
  <c r="G12" i="1"/>
  <c r="G11" i="1"/>
  <c r="G15" i="1" l="1"/>
</calcChain>
</file>

<file path=xl/sharedStrings.xml><?xml version="1.0" encoding="utf-8"?>
<sst xmlns="http://schemas.openxmlformats.org/spreadsheetml/2006/main" count="23" uniqueCount="22">
  <si>
    <t>Length</t>
  </si>
  <si>
    <t>Width</t>
  </si>
  <si>
    <t>Actual</t>
  </si>
  <si>
    <t>cal</t>
  </si>
  <si>
    <t>sigmoid</t>
  </si>
  <si>
    <t>predicted</t>
  </si>
  <si>
    <t>correct</t>
  </si>
  <si>
    <t>a</t>
  </si>
  <si>
    <t>b</t>
  </si>
  <si>
    <t>c</t>
  </si>
  <si>
    <t>Serror</t>
  </si>
  <si>
    <t>SSE</t>
  </si>
  <si>
    <t>sum</t>
  </si>
  <si>
    <t>count</t>
  </si>
  <si>
    <t>Accuracy</t>
  </si>
  <si>
    <t>Linear Classifier</t>
  </si>
  <si>
    <t>By: Jyosna Philip</t>
  </si>
  <si>
    <t>Plotting</t>
  </si>
  <si>
    <t>Width-Type1</t>
  </si>
  <si>
    <t>Width-Type2</t>
  </si>
  <si>
    <t>ax+by+c=0</t>
  </si>
  <si>
    <t>y=-(ax+c)/b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</si>
</sst>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'linear classifier'!$B$19</c:f>
              <c:strCache>
                <c:ptCount val="1"/>
                <c:pt idx="0">
                  <c:v>Width-Type1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classifier'!$A$20:$A$27</c:f>
              <c:numCache>
                <c:formatCode>General</c:formatCode>
                <c:ptCount val="8"/>
                <c:pt idx="0">
                  <c:v>3.1</c:v>
                </c:pt>
                <c:pt idx="1">
                  <c:v>2.2000000000000002</c:v>
                </c:pt>
                <c:pt idx="2">
                  <c:v>4.5</c:v>
                </c:pt>
                <c:pt idx="3">
                  <c:v>3.4</c:v>
                </c:pt>
                <c:pt idx="4">
                  <c:v>3.4</c:v>
                </c:pt>
                <c:pt idx="5">
                  <c:v>2</c:v>
                </c:pt>
                <c:pt idx="6">
                  <c:v>4.2</c:v>
                </c:pt>
                <c:pt idx="7">
                  <c:v>1.3</c:v>
                </c:pt>
              </c:numCache>
            </c:numRef>
          </c:xVal>
          <c:yVal>
            <c:numRef>
              <c:f>'linear classifier'!$B$20:$B$27</c:f>
              <c:numCache>
                <c:formatCode>General</c:formatCode>
                <c:ptCount val="8"/>
                <c:pt idx="0">
                  <c:v>1.6</c:v>
                </c:pt>
                <c:pt idx="2">
                  <c:v>1.7</c:v>
                </c:pt>
                <c:pt idx="4">
                  <c:v>0.8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AF-479C-BD0C-C9D498E17EE0}"/>
            </c:ext>
          </c:extLst>
        </c:ser>
        <c:ser>
          <c:idx val="1"/>
          <c:order val="1"/>
          <c:tx>
            <c:strRef>
              <c:f>'linear classifier'!$C$19</c:f>
              <c:strCache>
                <c:ptCount val="1"/>
                <c:pt idx="0">
                  <c:v>Width-Type2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classifier'!$A$20:$A$27</c:f>
              <c:numCache>
                <c:formatCode>General</c:formatCode>
                <c:ptCount val="8"/>
                <c:pt idx="0">
                  <c:v>3.1</c:v>
                </c:pt>
                <c:pt idx="1">
                  <c:v>2.2000000000000002</c:v>
                </c:pt>
                <c:pt idx="2">
                  <c:v>4.5</c:v>
                </c:pt>
                <c:pt idx="3">
                  <c:v>3.4</c:v>
                </c:pt>
                <c:pt idx="4">
                  <c:v>3.4</c:v>
                </c:pt>
                <c:pt idx="5">
                  <c:v>2</c:v>
                </c:pt>
                <c:pt idx="6">
                  <c:v>4.2</c:v>
                </c:pt>
                <c:pt idx="7">
                  <c:v>1.3</c:v>
                </c:pt>
              </c:numCache>
            </c:numRef>
          </c:xVal>
          <c:yVal>
            <c:numRef>
              <c:f>'linear classifier'!$C$20:$C$27</c:f>
              <c:numCache>
                <c:formatCode>General</c:formatCode>
                <c:ptCount val="8"/>
                <c:pt idx="1">
                  <c:v>0.9</c:v>
                </c:pt>
                <c:pt idx="3">
                  <c:v>1.3</c:v>
                </c:pt>
                <c:pt idx="5">
                  <c:v>2</c:v>
                </c:pt>
                <c:pt idx="7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AF-479C-BD0C-C9D498E17EE0}"/>
            </c:ext>
          </c:extLst>
        </c:ser>
        <c:ser>
          <c:idx val="2"/>
          <c:order val="2"/>
          <c:tx>
            <c:strRef>
              <c:f>'linear classifier'!$D$19</c:f>
              <c:strCache>
                <c:ptCount val="1"/>
                <c:pt idx="0">
                  <c:v>y=-(ax+c)/b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classifier'!$A$20:$A$27</c:f>
              <c:numCache>
                <c:formatCode>General</c:formatCode>
                <c:ptCount val="8"/>
                <c:pt idx="0">
                  <c:v>3.1</c:v>
                </c:pt>
                <c:pt idx="1">
                  <c:v>2.2000000000000002</c:v>
                </c:pt>
                <c:pt idx="2">
                  <c:v>4.5</c:v>
                </c:pt>
                <c:pt idx="3">
                  <c:v>3.4</c:v>
                </c:pt>
                <c:pt idx="4">
                  <c:v>3.4</c:v>
                </c:pt>
                <c:pt idx="5">
                  <c:v>2</c:v>
                </c:pt>
                <c:pt idx="6">
                  <c:v>4.2</c:v>
                </c:pt>
                <c:pt idx="7">
                  <c:v>1.3</c:v>
                </c:pt>
              </c:numCache>
            </c:numRef>
          </c:xVal>
          <c:yVal>
            <c:numRef>
              <c:f>'linear classifier'!$D$20:$D$27</c:f>
              <c:numCache>
                <c:formatCode>General</c:formatCode>
                <c:ptCount val="8"/>
                <c:pt idx="0">
                  <c:v>-0.25040192591143973</c:v>
                </c:pt>
                <c:pt idx="1">
                  <c:v>12.478447038325442</c:v>
                </c:pt>
                <c:pt idx="2">
                  <c:v>-20.050833648057697</c:v>
                </c:pt>
                <c:pt idx="3">
                  <c:v>-4.493351580657067</c:v>
                </c:pt>
                <c:pt idx="4">
                  <c:v>-4.493351580657067</c:v>
                </c:pt>
                <c:pt idx="5">
                  <c:v>15.307080141489196</c:v>
                </c:pt>
                <c:pt idx="6">
                  <c:v>-15.80788399331208</c:v>
                </c:pt>
                <c:pt idx="7">
                  <c:v>25.207296002562323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AF-479C-BD0C-C9D498E17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3999"/>
        <c:axId val="33183599"/>
      </c:scatterChart>
      <c:valAx>
        <c:axId val="331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3599"/>
        <c:crosses val="autoZero"/>
        <c:crossBetween val="midCat"/>
      </c:valAx>
      <c:valAx>
        <c:axId val="3318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79375</xdr:colOff>
      <xdr:row>0</xdr:row>
      <xdr:rowOff>133350</xdr:rowOff>
    </xdr:from>
    <xdr:to>
      <xdr:col>17</xdr:col>
      <xdr:colOff>384175</xdr:colOff>
      <xdr:row>14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22" sqref="L22"/>
    </sheetView>
  </sheetViews>
  <sheetFormatPr defaultRowHeight="14.5" x14ac:dyDescent="0.35"/>
  <cols>
    <col min="2" max="2" width="12.1796875" customWidth="1"/>
    <col min="3" max="3" width="11.54296875" bestFit="1" customWidth="1"/>
    <col min="4" max="4" width="12.453125" bestFit="1" customWidth="1"/>
    <col min="8" max="8" width="11.81640625" bestFit="1" customWidth="1"/>
  </cols>
  <sheetData>
    <row r="1" spans="1:10" ht="25.5" customHeight="1" x14ac:dyDescent="0.45">
      <c r="B1" s="8" t="s">
        <v>15</v>
      </c>
      <c r="C1" s="8"/>
      <c r="E1" s="7" t="s">
        <v>16</v>
      </c>
      <c r="F1" s="7"/>
      <c r="J1" t="s">
        <v>20</v>
      </c>
    </row>
    <row r="2" spans="1:10" x14ac:dyDescent="0.35">
      <c r="A2" s="5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2" t="s">
        <v>10</v>
      </c>
    </row>
    <row r="3" spans="1:10" x14ac:dyDescent="0.35">
      <c r="A3" s="13">
        <v>3.1</v>
      </c>
      <c r="B3" s="14">
        <v>1.6</v>
      </c>
      <c r="C3" s="14">
        <v>1</v>
      </c>
      <c r="D3" s="14">
        <f t="shared" ref="D3:D10" si="0">$J$4*A3+$J$5*B3+$J$6</f>
        <v>0.3138351398959518</v>
      </c>
      <c r="E3" s="14">
        <f>1/(1+EXP(-D3))</f>
        <v>0.5778210981838765</v>
      </c>
      <c r="F3" s="14">
        <f>IF(E3&lt;0.5,0,1)</f>
        <v>1</v>
      </c>
      <c r="G3" s="14">
        <f>IF(F3=C3,1,0)</f>
        <v>1</v>
      </c>
      <c r="H3" s="3">
        <f>(E3-C3)^2</f>
        <v>0.17823502513866804</v>
      </c>
    </row>
    <row r="4" spans="1:10" x14ac:dyDescent="0.35">
      <c r="A4" s="13">
        <v>2.2000000000000002</v>
      </c>
      <c r="B4" s="14">
        <v>0.9</v>
      </c>
      <c r="C4" s="14">
        <v>0</v>
      </c>
      <c r="D4" s="14">
        <f t="shared" si="0"/>
        <v>-1.9637482512135289</v>
      </c>
      <c r="E4" s="14">
        <f t="shared" ref="E4:E10" si="1">1/(1+EXP(-D4))</f>
        <v>0.12306197298728723</v>
      </c>
      <c r="F4" s="14">
        <f t="shared" ref="F4:F10" si="2">IF(E4&lt;0.5,0,1)</f>
        <v>0</v>
      </c>
      <c r="G4" s="14">
        <f>IF(F4=C4,1,0)</f>
        <v>1</v>
      </c>
      <c r="H4" s="3">
        <f>(E4-C4)^2</f>
        <v>1.5144249195523813E-2</v>
      </c>
      <c r="I4" s="9" t="s">
        <v>7</v>
      </c>
      <c r="J4" s="2">
        <v>2.398734170168074</v>
      </c>
    </row>
    <row r="5" spans="1:10" x14ac:dyDescent="0.35">
      <c r="A5" s="13">
        <v>4.5</v>
      </c>
      <c r="B5" s="14">
        <v>1.7</v>
      </c>
      <c r="C5" s="14">
        <v>1</v>
      </c>
      <c r="D5" s="14">
        <f t="shared" si="0"/>
        <v>3.6890233549824281</v>
      </c>
      <c r="E5" s="14">
        <f t="shared" si="1"/>
        <v>0.97561318003617481</v>
      </c>
      <c r="F5" s="14">
        <f t="shared" si="2"/>
        <v>1</v>
      </c>
      <c r="G5" s="14">
        <f t="shared" ref="G5:G9" si="3">IF(F5=C5,1,0)</f>
        <v>1</v>
      </c>
      <c r="H5" s="3">
        <f t="shared" ref="H5:H9" si="4">(E5-C5)^2</f>
        <v>5.9471698794802289E-4</v>
      </c>
      <c r="I5" s="10" t="s">
        <v>8</v>
      </c>
      <c r="J5" s="3">
        <v>0.16960376851173473</v>
      </c>
    </row>
    <row r="6" spans="1:10" x14ac:dyDescent="0.35">
      <c r="A6" s="13">
        <v>3.4</v>
      </c>
      <c r="B6" s="14">
        <v>1.3</v>
      </c>
      <c r="C6" s="14">
        <v>0</v>
      </c>
      <c r="D6" s="14">
        <f t="shared" si="0"/>
        <v>0.98257426039285356</v>
      </c>
      <c r="E6" s="14">
        <f t="shared" si="1"/>
        <v>0.72761870713838817</v>
      </c>
      <c r="F6" s="14">
        <f t="shared" si="2"/>
        <v>1</v>
      </c>
      <c r="G6" s="14">
        <f>IF(F6=C6,1,0)</f>
        <v>0</v>
      </c>
      <c r="H6" s="3">
        <f>(E6-C6)^2</f>
        <v>0.52942898297773944</v>
      </c>
      <c r="I6" s="11" t="s">
        <v>9</v>
      </c>
      <c r="J6" s="4">
        <v>-7.3936068172438532</v>
      </c>
    </row>
    <row r="7" spans="1:10" x14ac:dyDescent="0.35">
      <c r="A7" s="13">
        <v>3.4</v>
      </c>
      <c r="B7" s="14">
        <v>0.8</v>
      </c>
      <c r="C7" s="14">
        <v>1</v>
      </c>
      <c r="D7" s="14">
        <f t="shared" si="0"/>
        <v>0.89777237613698624</v>
      </c>
      <c r="E7" s="14">
        <f t="shared" si="1"/>
        <v>0.71049151020787182</v>
      </c>
      <c r="F7" s="14">
        <f t="shared" si="2"/>
        <v>1</v>
      </c>
      <c r="G7" s="14">
        <f t="shared" si="3"/>
        <v>1</v>
      </c>
      <c r="H7" s="3">
        <f t="shared" si="4"/>
        <v>8.3815165661718788E-2</v>
      </c>
    </row>
    <row r="8" spans="1:10" x14ac:dyDescent="0.35">
      <c r="A8" s="13">
        <v>2</v>
      </c>
      <c r="B8" s="14">
        <v>2</v>
      </c>
      <c r="C8" s="14">
        <v>0</v>
      </c>
      <c r="D8" s="14">
        <f t="shared" si="0"/>
        <v>-2.2569309398842359</v>
      </c>
      <c r="E8" s="14">
        <f t="shared" si="1"/>
        <v>9.4753290693483733E-2</v>
      </c>
      <c r="F8" s="14">
        <f t="shared" si="2"/>
        <v>0</v>
      </c>
      <c r="G8" s="14">
        <f>IF(F8=C8,1,0)</f>
        <v>1</v>
      </c>
      <c r="H8" s="3">
        <f>(E8-C8)^2</f>
        <v>8.9781860972438302E-3</v>
      </c>
    </row>
    <row r="9" spans="1:10" x14ac:dyDescent="0.35">
      <c r="A9" s="13">
        <v>4.2</v>
      </c>
      <c r="B9" s="14">
        <v>1</v>
      </c>
      <c r="C9" s="14">
        <v>1</v>
      </c>
      <c r="D9" s="14">
        <f t="shared" si="0"/>
        <v>2.8506804659737934</v>
      </c>
      <c r="E9" s="14">
        <f t="shared" si="1"/>
        <v>0.94535384627820906</v>
      </c>
      <c r="F9" s="14">
        <f t="shared" si="2"/>
        <v>1</v>
      </c>
      <c r="G9" s="14">
        <f t="shared" si="3"/>
        <v>1</v>
      </c>
      <c r="H9" s="3">
        <f t="shared" si="4"/>
        <v>2.9862021165856052E-3</v>
      </c>
    </row>
    <row r="10" spans="1:10" x14ac:dyDescent="0.35">
      <c r="A10" s="15">
        <v>1.3</v>
      </c>
      <c r="B10" s="16">
        <v>1.7</v>
      </c>
      <c r="C10" s="16">
        <v>0</v>
      </c>
      <c r="D10" s="16">
        <f t="shared" si="0"/>
        <v>-3.9869259895554081</v>
      </c>
      <c r="E10" s="16">
        <f t="shared" si="1"/>
        <v>1.8218593504507805E-2</v>
      </c>
      <c r="F10" s="16">
        <f t="shared" si="2"/>
        <v>0</v>
      </c>
      <c r="G10" s="16">
        <f>IF(F10=C10,1,0)</f>
        <v>1</v>
      </c>
      <c r="H10" s="4">
        <f>(E10-C10)^2</f>
        <v>3.3191714928249401E-4</v>
      </c>
    </row>
    <row r="11" spans="1:10" x14ac:dyDescent="0.35">
      <c r="F11" s="6" t="s">
        <v>12</v>
      </c>
      <c r="G11">
        <f>SUM(G3:G10)</f>
        <v>7</v>
      </c>
    </row>
    <row r="12" spans="1:10" x14ac:dyDescent="0.35">
      <c r="F12" s="6" t="s">
        <v>13</v>
      </c>
      <c r="G12">
        <f>COUNT(G3:G10)</f>
        <v>8</v>
      </c>
    </row>
    <row r="13" spans="1:10" x14ac:dyDescent="0.35">
      <c r="F13" s="6"/>
      <c r="I13" s="6" t="s">
        <v>11</v>
      </c>
      <c r="J13">
        <f>SUM(H3:H10)</f>
        <v>0.81951444532471007</v>
      </c>
    </row>
    <row r="14" spans="1:10" x14ac:dyDescent="0.35">
      <c r="F14" s="6"/>
    </row>
    <row r="15" spans="1:10" x14ac:dyDescent="0.35">
      <c r="F15" s="6" t="s">
        <v>14</v>
      </c>
      <c r="G15">
        <f>G11/G12*100</f>
        <v>87.5</v>
      </c>
    </row>
    <row r="16" spans="1:10" x14ac:dyDescent="0.35">
      <c r="F16" s="1"/>
    </row>
    <row r="18" spans="1:4" ht="18.5" x14ac:dyDescent="0.45">
      <c r="A18" s="17" t="s">
        <v>17</v>
      </c>
    </row>
    <row r="19" spans="1:4" x14ac:dyDescent="0.35">
      <c r="A19" s="5" t="s">
        <v>0</v>
      </c>
      <c r="B19" s="9" t="s">
        <v>18</v>
      </c>
      <c r="C19" s="9" t="s">
        <v>19</v>
      </c>
      <c r="D19" s="12" t="s">
        <v>21</v>
      </c>
    </row>
    <row r="20" spans="1:4" x14ac:dyDescent="0.35">
      <c r="A20" s="13">
        <v>3.1</v>
      </c>
      <c r="B20" s="14">
        <v>1.6</v>
      </c>
      <c r="C20" s="14"/>
      <c r="D20" s="3">
        <f>(-J$4*A20-J$6)/J$5</f>
        <v>-0.25040192591143973</v>
      </c>
    </row>
    <row r="21" spans="1:4" x14ac:dyDescent="0.35">
      <c r="A21" s="13">
        <v>2.2000000000000002</v>
      </c>
      <c r="B21" s="14"/>
      <c r="C21" s="14">
        <v>0.9</v>
      </c>
      <c r="D21" s="3">
        <f>(-J$4*A21-J$6)/J$5</f>
        <v>12.478447038325442</v>
      </c>
    </row>
    <row r="22" spans="1:4" x14ac:dyDescent="0.35">
      <c r="A22" s="13">
        <v>4.5</v>
      </c>
      <c r="B22" s="14">
        <v>1.7</v>
      </c>
      <c r="C22" s="14"/>
      <c r="D22" s="3">
        <f t="shared" ref="D21:D27" si="5">(-J$4*A22-J$6)/J$5</f>
        <v>-20.050833648057697</v>
      </c>
    </row>
    <row r="23" spans="1:4" x14ac:dyDescent="0.35">
      <c r="A23" s="13">
        <v>3.4</v>
      </c>
      <c r="B23" s="14"/>
      <c r="C23" s="14">
        <v>1.3</v>
      </c>
      <c r="D23" s="3">
        <f t="shared" si="5"/>
        <v>-4.493351580657067</v>
      </c>
    </row>
    <row r="24" spans="1:4" x14ac:dyDescent="0.35">
      <c r="A24" s="13">
        <v>3.4</v>
      </c>
      <c r="B24" s="14">
        <v>0.8</v>
      </c>
      <c r="C24" s="14"/>
      <c r="D24" s="3">
        <f t="shared" si="5"/>
        <v>-4.493351580657067</v>
      </c>
    </row>
    <row r="25" spans="1:4" x14ac:dyDescent="0.35">
      <c r="A25" s="13">
        <v>2</v>
      </c>
      <c r="B25" s="14"/>
      <c r="C25" s="14">
        <v>2</v>
      </c>
      <c r="D25" s="3">
        <f t="shared" si="5"/>
        <v>15.307080141489196</v>
      </c>
    </row>
    <row r="26" spans="1:4" x14ac:dyDescent="0.35">
      <c r="A26" s="13">
        <v>4.2</v>
      </c>
      <c r="B26" s="14">
        <v>1</v>
      </c>
      <c r="C26" s="14"/>
      <c r="D26" s="3">
        <f t="shared" si="5"/>
        <v>-15.80788399331208</v>
      </c>
    </row>
    <row r="27" spans="1:4" x14ac:dyDescent="0.35">
      <c r="A27" s="15">
        <v>1.3</v>
      </c>
      <c r="B27" s="16"/>
      <c r="C27" s="16">
        <v>1.7</v>
      </c>
      <c r="D27" s="4">
        <f t="shared" si="5"/>
        <v>25.207296002562323</v>
      </c>
    </row>
  </sheetData>
  <mergeCells count="2">
    <mergeCell ref="B1:C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jyosna philip</dc:creator>
  <cp:lastModifiedBy>jyosna philip</cp:lastModifiedBy>
  <dcterms:created xsi:type="dcterms:W3CDTF">2024-03-05T06:29:16Z</dcterms:created>
  <dcterms:modified xsi:type="dcterms:W3CDTF">2024-03-07T05:59:03Z</dcterms:modified>
</cp:coreProperties>
</file>