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JYOTI\"/>
    </mc:Choice>
  </mc:AlternateContent>
  <bookViews>
    <workbookView xWindow="0" yWindow="0" windowWidth="20490" windowHeight="7155"/>
  </bookViews>
  <sheets>
    <sheet name="day 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99" i="1"/>
  <c r="B100" i="1"/>
  <c r="B94" i="1"/>
  <c r="B93" i="1"/>
  <c r="B73" i="1"/>
  <c r="F55" i="1"/>
  <c r="E55" i="1"/>
  <c r="D55" i="1"/>
  <c r="C55" i="1"/>
  <c r="B55" i="1"/>
  <c r="C59" i="1" s="1"/>
  <c r="C42" i="1"/>
  <c r="C43" i="1"/>
  <c r="C44" i="1"/>
  <c r="C41" i="1"/>
  <c r="B59" i="1" l="1"/>
  <c r="B44" i="1"/>
  <c r="B43" i="1"/>
  <c r="B42" i="1"/>
  <c r="B41" i="1"/>
  <c r="C21" i="1"/>
  <c r="B12" i="1"/>
  <c r="B11" i="1"/>
</calcChain>
</file>

<file path=xl/sharedStrings.xml><?xml version="1.0" encoding="utf-8"?>
<sst xmlns="http://schemas.openxmlformats.org/spreadsheetml/2006/main" count="101" uniqueCount="76">
  <si>
    <t xml:space="preserve">LOOKUP FUNCTION </t>
  </si>
  <si>
    <t>Example 1</t>
  </si>
  <si>
    <t>product</t>
  </si>
  <si>
    <t>Colour</t>
  </si>
  <si>
    <t>order_id</t>
  </si>
  <si>
    <t>quantity</t>
  </si>
  <si>
    <t>color pencils</t>
  </si>
  <si>
    <t>pens</t>
  </si>
  <si>
    <t xml:space="preserve">blue </t>
  </si>
  <si>
    <t>pencils</t>
  </si>
  <si>
    <t>red &amp; yellow</t>
  </si>
  <si>
    <t>black  &amp; blue</t>
  </si>
  <si>
    <t>Product name:</t>
  </si>
  <si>
    <t>color</t>
  </si>
  <si>
    <t>Example 2</t>
  </si>
  <si>
    <t xml:space="preserve">minimum amount </t>
  </si>
  <si>
    <t xml:space="preserve">maximum amount </t>
  </si>
  <si>
    <t>interest rate</t>
  </si>
  <si>
    <t xml:space="preserve">Loan amount </t>
  </si>
  <si>
    <t xml:space="preserve">interest rate </t>
  </si>
  <si>
    <t>vlookup()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</si>
  <si>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</si>
  <si>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</si>
  <si>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</si>
  <si>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</si>
  <si>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</si>
  <si>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</si>
  <si>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</si>
  <si>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</si>
  <si>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</si>
  <si>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</si>
  <si>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</si>
  <si>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</si>
  <si>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</si>
  <si>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</si>
  <si>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</si>
  <si>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</si>
  <si>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 xml:space="preserve">Chocolate bar </t>
  </si>
  <si>
    <t xml:space="preserve">germany </t>
  </si>
  <si>
    <t>SNICKERS</t>
  </si>
  <si>
    <t>HLOOKUP()</t>
  </si>
  <si>
    <t>accounts</t>
  </si>
  <si>
    <t>economics</t>
  </si>
  <si>
    <t>Business Studies</t>
  </si>
  <si>
    <t>English</t>
  </si>
  <si>
    <t>Maths</t>
  </si>
  <si>
    <t>Student name</t>
  </si>
  <si>
    <t>RIYA</t>
  </si>
  <si>
    <t>ISHA</t>
  </si>
  <si>
    <t>KANISH</t>
  </si>
  <si>
    <t>AMAN</t>
  </si>
  <si>
    <t>KHYATI</t>
  </si>
  <si>
    <t>STUDENT NAME:</t>
  </si>
  <si>
    <t>INDEX()</t>
  </si>
  <si>
    <t>SYNTAX : =index(array,row_num,[col_num])</t>
  </si>
  <si>
    <t>OR        =index(reference ,row_num,[col_num],[area_num])</t>
  </si>
  <si>
    <t>Name of athelete</t>
  </si>
  <si>
    <t>position</t>
  </si>
  <si>
    <t xml:space="preserve">distance covered </t>
  </si>
  <si>
    <t>william</t>
  </si>
  <si>
    <t>jack</t>
  </si>
  <si>
    <t>john</t>
  </si>
  <si>
    <t>mary</t>
  </si>
  <si>
    <t>lissa</t>
  </si>
  <si>
    <t>speed</t>
  </si>
  <si>
    <t xml:space="preserve">distance covered by john </t>
  </si>
  <si>
    <t xml:space="preserve">Example 2 </t>
  </si>
  <si>
    <t xml:space="preserve">Example 1 </t>
  </si>
  <si>
    <t xml:space="preserve">item name </t>
  </si>
  <si>
    <t>DAIRY CRUNCH</t>
  </si>
  <si>
    <t>GERMANY</t>
  </si>
  <si>
    <t>COUNT()</t>
  </si>
  <si>
    <t xml:space="preserve">COUNT </t>
  </si>
  <si>
    <t>COUNTA</t>
  </si>
  <si>
    <t>COUNTIF</t>
  </si>
  <si>
    <t>COUNTROWS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</si>
</sst>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Fill="1"/>
    <xf numFmtId="0" fontId="1" fillId="0" borderId="1" xfId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1" fillId="3" borderId="0" xfId="0" applyFont="1" applyFill="1"/>
    <xf numFmtId="0" fontId="0" fillId="3" borderId="0" xfId="0" applyFill="1"/>
    <xf numFmtId="0" fontId="2" fillId="5" borderId="2" xfId="2"/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5" borderId="2" xfId="2" applyAlignment="1">
      <alignment horizontal="center" vertical="center"/>
    </xf>
    <xf numFmtId="0" fontId="2" fillId="5" borderId="2" xfId="2" applyAlignment="1">
      <alignment horizontal="center"/>
    </xf>
    <xf numFmtId="0" fontId="0" fillId="2" borderId="0" xfId="0" applyFill="1"/>
  </cellXfs>
  <cellStyles count="3">
    <cellStyle name="Normal" xfId="0" builtinId="0"/>
    <cellStyle name="Output" xfId="2" builtinId="21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2"/>
  <sheetViews>
    <sheetView tabSelected="1" topLeftCell="A85" workbookViewId="0">
      <selection activeCell="I101" sqref="I101"/>
    </sheetView>
  </sheetViews>
  <sheetFormatPr defaultRowHeight="15" x14ac:dyDescent="0.25"/>
  <cols>
    <col min="1" max="1" width="24" customWidth="1"/>
    <col min="2" max="2" width="16.7109375" customWidth="1"/>
    <col min="3" max="3" width="16.28515625" customWidth="1"/>
    <col min="4" max="4" width="11.140625" customWidth="1"/>
    <col min="5" max="5" width="12.42578125" customWidth="1"/>
  </cols>
  <sheetData>
    <row r="2" spans="1:7" x14ac:dyDescent="0.25">
      <c r="A2" s="8" t="s">
        <v>0</v>
      </c>
      <c r="B2" s="8"/>
      <c r="C2" s="8"/>
      <c r="D2" s="8"/>
      <c r="E2" s="8"/>
      <c r="F2" s="8"/>
      <c r="G2" s="8"/>
    </row>
    <row r="4" spans="1:7" x14ac:dyDescent="0.25">
      <c r="A4" s="9" t="s">
        <v>1</v>
      </c>
      <c r="B4" s="9"/>
      <c r="C4" s="9"/>
      <c r="D4" s="9"/>
      <c r="E4" s="9"/>
      <c r="F4" s="9"/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</row>
    <row r="6" spans="1:7" x14ac:dyDescent="0.25">
      <c r="A6" s="1" t="s">
        <v>6</v>
      </c>
      <c r="B6" t="s">
        <v>8</v>
      </c>
      <c r="C6">
        <v>99</v>
      </c>
      <c r="D6">
        <v>100</v>
      </c>
    </row>
    <row r="7" spans="1:7" x14ac:dyDescent="0.25">
      <c r="A7" s="1" t="s">
        <v>7</v>
      </c>
      <c r="B7" t="s">
        <v>11</v>
      </c>
      <c r="C7">
        <v>100</v>
      </c>
      <c r="D7">
        <v>150</v>
      </c>
    </row>
    <row r="8" spans="1:7" x14ac:dyDescent="0.25">
      <c r="A8" s="1" t="s">
        <v>9</v>
      </c>
      <c r="B8" t="s">
        <v>10</v>
      </c>
      <c r="C8">
        <v>101</v>
      </c>
      <c r="D8">
        <v>170</v>
      </c>
    </row>
    <row r="10" spans="1:7" x14ac:dyDescent="0.25">
      <c r="A10" s="1" t="s">
        <v>12</v>
      </c>
      <c r="B10" t="s">
        <v>7</v>
      </c>
    </row>
    <row r="11" spans="1:7" x14ac:dyDescent="0.25">
      <c r="A11" s="1" t="s">
        <v>5</v>
      </c>
      <c r="B11" s="2">
        <f>LOOKUP(B10,A6:A8,D6:D8)</f>
        <v>150</v>
      </c>
    </row>
    <row r="12" spans="1:7" x14ac:dyDescent="0.25">
      <c r="A12" s="1" t="s">
        <v>13</v>
      </c>
      <c r="B12" t="str">
        <f>LOOKUP(B10,A6:A8,B6:B8)</f>
        <v>black  &amp; blue</v>
      </c>
    </row>
    <row r="14" spans="1:7" x14ac:dyDescent="0.25">
      <c r="A14" s="9" t="s">
        <v>14</v>
      </c>
      <c r="B14" s="9"/>
      <c r="C14" s="9"/>
      <c r="D14" s="9"/>
      <c r="E14" s="9"/>
      <c r="F14" s="9"/>
    </row>
    <row r="15" spans="1:7" x14ac:dyDescent="0.25">
      <c r="A15" s="4"/>
    </row>
    <row r="16" spans="1:7" x14ac:dyDescent="0.25">
      <c r="A16" s="1" t="s">
        <v>15</v>
      </c>
      <c r="B16">
        <v>100</v>
      </c>
      <c r="C16">
        <v>1000</v>
      </c>
      <c r="D16">
        <v>10000</v>
      </c>
      <c r="E16">
        <v>50000</v>
      </c>
    </row>
    <row r="17" spans="1:7" x14ac:dyDescent="0.25">
      <c r="A17" s="1" t="s">
        <v>16</v>
      </c>
      <c r="B17">
        <v>999.99</v>
      </c>
      <c r="C17">
        <v>9999.99</v>
      </c>
      <c r="D17">
        <v>49999.99</v>
      </c>
      <c r="E17">
        <v>59999.99</v>
      </c>
    </row>
    <row r="18" spans="1:7" x14ac:dyDescent="0.25">
      <c r="A18" s="1" t="s">
        <v>17</v>
      </c>
      <c r="B18" s="3">
        <v>0.04</v>
      </c>
      <c r="C18" s="3">
        <v>0.05</v>
      </c>
      <c r="D18" s="3">
        <v>0.06</v>
      </c>
      <c r="E18" s="3">
        <v>7.0000000000000007E-2</v>
      </c>
    </row>
    <row r="20" spans="1:7" x14ac:dyDescent="0.25">
      <c r="A20" s="1" t="s">
        <v>18</v>
      </c>
      <c r="C20" s="1" t="s">
        <v>19</v>
      </c>
    </row>
    <row r="21" spans="1:7" x14ac:dyDescent="0.25">
      <c r="A21">
        <v>400</v>
      </c>
      <c r="C21">
        <f>LOOKUP(A21,B16:E16,B18:E18)</f>
        <v>0.04</v>
      </c>
    </row>
    <row r="24" spans="1:7" x14ac:dyDescent="0.25">
      <c r="A24" s="8" t="s">
        <v>20</v>
      </c>
      <c r="B24" s="8"/>
      <c r="C24" s="8"/>
      <c r="D24" s="8"/>
      <c r="E24" s="8"/>
      <c r="F24" s="8"/>
      <c r="G24" s="8"/>
    </row>
    <row r="26" spans="1:7" ht="15.75" thickBot="1" x14ac:dyDescent="0.3">
      <c r="A26" s="5" t="s">
        <v>21</v>
      </c>
      <c r="B26" s="5" t="s">
        <v>22</v>
      </c>
      <c r="C26" s="5" t="s">
        <v>23</v>
      </c>
      <c r="D26" s="5" t="s">
        <v>24</v>
      </c>
      <c r="E26" s="5" t="s">
        <v>25</v>
      </c>
    </row>
    <row r="27" spans="1:7" ht="16.5" thickTop="1" thickBot="1" x14ac:dyDescent="0.3">
      <c r="A27" s="5" t="s">
        <v>26</v>
      </c>
      <c r="B27" s="5">
        <v>12</v>
      </c>
      <c r="C27" s="5">
        <v>1</v>
      </c>
      <c r="D27" s="5">
        <v>2</v>
      </c>
      <c r="E27" s="5">
        <v>5</v>
      </c>
      <c r="G27" s="7">
        <v>1</v>
      </c>
    </row>
    <row r="28" spans="1:7" ht="16.5" thickTop="1" thickBot="1" x14ac:dyDescent="0.3">
      <c r="A28" s="5" t="s">
        <v>27</v>
      </c>
      <c r="B28" s="5">
        <v>25</v>
      </c>
      <c r="C28" s="5">
        <v>7</v>
      </c>
      <c r="D28" s="5">
        <v>11</v>
      </c>
      <c r="E28" s="5">
        <v>23</v>
      </c>
      <c r="G28" s="7">
        <v>2</v>
      </c>
    </row>
    <row r="29" spans="1:7" ht="16.5" thickTop="1" thickBot="1" x14ac:dyDescent="0.3">
      <c r="A29" s="5" t="s">
        <v>28</v>
      </c>
      <c r="B29" s="5">
        <v>8</v>
      </c>
      <c r="C29" s="5">
        <v>2</v>
      </c>
      <c r="D29" s="5">
        <v>1</v>
      </c>
      <c r="E29" s="5">
        <v>3</v>
      </c>
      <c r="G29" s="7">
        <v>3</v>
      </c>
    </row>
    <row r="30" spans="1:7" ht="16.5" thickTop="1" thickBot="1" x14ac:dyDescent="0.3">
      <c r="A30" s="5" t="s">
        <v>29</v>
      </c>
      <c r="B30" s="5">
        <v>1</v>
      </c>
      <c r="C30" s="5">
        <v>1</v>
      </c>
      <c r="D30" s="5">
        <v>7</v>
      </c>
      <c r="E30" s="5">
        <v>5</v>
      </c>
      <c r="G30" s="7">
        <v>4</v>
      </c>
    </row>
    <row r="31" spans="1:7" ht="16.5" thickTop="1" thickBot="1" x14ac:dyDescent="0.3">
      <c r="A31" s="5" t="s">
        <v>30</v>
      </c>
      <c r="B31" s="5">
        <v>18</v>
      </c>
      <c r="C31" s="5">
        <v>13</v>
      </c>
      <c r="D31" s="5">
        <v>9</v>
      </c>
      <c r="E31" s="5">
        <v>9</v>
      </c>
      <c r="G31" s="7">
        <v>5</v>
      </c>
    </row>
    <row r="32" spans="1:7" ht="16.5" thickTop="1" thickBot="1" x14ac:dyDescent="0.3">
      <c r="A32" s="5" t="s">
        <v>31</v>
      </c>
      <c r="B32" s="5">
        <v>6</v>
      </c>
      <c r="C32" s="5">
        <v>1</v>
      </c>
      <c r="D32" s="5">
        <v>11</v>
      </c>
      <c r="E32" s="5">
        <v>11</v>
      </c>
      <c r="G32" s="7">
        <v>6</v>
      </c>
    </row>
    <row r="33" spans="1:7" ht="16.5" thickTop="1" thickBot="1" x14ac:dyDescent="0.3">
      <c r="A33" s="5" t="s">
        <v>32</v>
      </c>
      <c r="B33" s="5">
        <v>2</v>
      </c>
      <c r="C33" s="5">
        <v>8</v>
      </c>
      <c r="D33" s="5">
        <v>38</v>
      </c>
      <c r="E33" s="5">
        <v>6</v>
      </c>
    </row>
    <row r="34" spans="1:7" ht="16.5" thickTop="1" thickBot="1" x14ac:dyDescent="0.3">
      <c r="A34" s="5" t="s">
        <v>33</v>
      </c>
      <c r="B34" s="5">
        <v>4</v>
      </c>
      <c r="C34" s="5">
        <v>39</v>
      </c>
      <c r="D34" s="5">
        <v>5</v>
      </c>
      <c r="E34" s="5">
        <v>22</v>
      </c>
    </row>
    <row r="35" spans="1:7" ht="16.5" thickTop="1" thickBot="1" x14ac:dyDescent="0.3">
      <c r="A35" s="5" t="s">
        <v>34</v>
      </c>
      <c r="B35" s="5">
        <v>20</v>
      </c>
      <c r="C35" s="5">
        <v>17</v>
      </c>
      <c r="D35" s="5">
        <v>14</v>
      </c>
      <c r="E35" s="5">
        <v>12</v>
      </c>
    </row>
    <row r="36" spans="1:7" ht="16.5" thickTop="1" thickBot="1" x14ac:dyDescent="0.3">
      <c r="A36" s="5" t="s">
        <v>35</v>
      </c>
      <c r="B36" s="5">
        <v>4</v>
      </c>
      <c r="C36" s="5">
        <v>11</v>
      </c>
      <c r="D36" s="5">
        <v>2</v>
      </c>
      <c r="E36" s="5">
        <v>4</v>
      </c>
    </row>
    <row r="37" spans="1:7" ht="16.5" thickTop="1" thickBot="1" x14ac:dyDescent="0.3">
      <c r="A37" s="5" t="s">
        <v>36</v>
      </c>
      <c r="B37" s="6">
        <v>100</v>
      </c>
      <c r="C37" s="6">
        <v>100</v>
      </c>
      <c r="D37" s="6">
        <v>100</v>
      </c>
      <c r="E37" s="6">
        <v>100</v>
      </c>
    </row>
    <row r="38" spans="1:7" ht="15.75" thickTop="1" x14ac:dyDescent="0.25"/>
    <row r="40" spans="1:7" x14ac:dyDescent="0.25">
      <c r="A40" s="7" t="s">
        <v>37</v>
      </c>
      <c r="B40" t="s">
        <v>39</v>
      </c>
    </row>
    <row r="41" spans="1:7" x14ac:dyDescent="0.25">
      <c r="A41" s="7" t="s">
        <v>22</v>
      </c>
      <c r="B41">
        <f>VLOOKUP(B40,A26:E37,2,FALSE)</f>
        <v>6</v>
      </c>
      <c r="C41" t="str">
        <f>IFERROR(VLOOKUP($B$40,A26:E37,G27,FALSE),"NOT FOUND")</f>
        <v>Snickers</v>
      </c>
    </row>
    <row r="42" spans="1:7" x14ac:dyDescent="0.25">
      <c r="A42" s="7" t="s">
        <v>23</v>
      </c>
      <c r="B42">
        <f>VLOOKUP(B40,A26:E37,3,FALSE)</f>
        <v>1</v>
      </c>
      <c r="C42">
        <f t="shared" ref="C42:C44" si="0">IFERROR(VLOOKUP($B$40,A27:E38,G28,FALSE),"NOT FOUND")</f>
        <v>6</v>
      </c>
    </row>
    <row r="43" spans="1:7" x14ac:dyDescent="0.25">
      <c r="A43" s="7" t="s">
        <v>24</v>
      </c>
      <c r="B43">
        <f>VLOOKUP(B40,A26:E37,4,FALSE)</f>
        <v>11</v>
      </c>
      <c r="C43">
        <f t="shared" si="0"/>
        <v>1</v>
      </c>
    </row>
    <row r="44" spans="1:7" x14ac:dyDescent="0.25">
      <c r="A44" s="7" t="s">
        <v>38</v>
      </c>
      <c r="B44">
        <f>VLOOKUP(B40,A26:E37,5,FALSE)</f>
        <v>11</v>
      </c>
      <c r="C44">
        <f t="shared" si="0"/>
        <v>11</v>
      </c>
    </row>
    <row r="47" spans="1:7" x14ac:dyDescent="0.25">
      <c r="A47" s="10" t="s">
        <v>40</v>
      </c>
      <c r="B47" s="10"/>
      <c r="C47" s="10"/>
      <c r="D47" s="10"/>
      <c r="E47" s="10"/>
      <c r="F47" s="10"/>
      <c r="G47" s="10"/>
    </row>
    <row r="49" spans="1:7" x14ac:dyDescent="0.25">
      <c r="A49" s="1" t="s">
        <v>46</v>
      </c>
      <c r="B49" s="1" t="s">
        <v>47</v>
      </c>
      <c r="C49" s="1" t="s">
        <v>48</v>
      </c>
      <c r="D49" s="1" t="s">
        <v>49</v>
      </c>
      <c r="E49" s="1" t="s">
        <v>50</v>
      </c>
      <c r="F49" s="1" t="s">
        <v>51</v>
      </c>
    </row>
    <row r="50" spans="1:7" x14ac:dyDescent="0.25">
      <c r="A50" s="1" t="s">
        <v>41</v>
      </c>
      <c r="B50">
        <v>89</v>
      </c>
      <c r="C50">
        <v>78</v>
      </c>
      <c r="D50">
        <v>65</v>
      </c>
      <c r="E50">
        <v>89</v>
      </c>
      <c r="F50">
        <v>90</v>
      </c>
    </row>
    <row r="51" spans="1:7" x14ac:dyDescent="0.25">
      <c r="A51" s="1" t="s">
        <v>42</v>
      </c>
      <c r="B51">
        <v>95</v>
      </c>
      <c r="C51">
        <v>70</v>
      </c>
      <c r="D51">
        <v>80</v>
      </c>
      <c r="E51">
        <v>76</v>
      </c>
      <c r="F51">
        <v>81</v>
      </c>
    </row>
    <row r="52" spans="1:7" x14ac:dyDescent="0.25">
      <c r="A52" s="1" t="s">
        <v>43</v>
      </c>
      <c r="B52">
        <v>89</v>
      </c>
      <c r="C52">
        <v>79</v>
      </c>
      <c r="D52">
        <v>65</v>
      </c>
      <c r="E52">
        <v>90</v>
      </c>
      <c r="F52">
        <v>67</v>
      </c>
    </row>
    <row r="53" spans="1:7" x14ac:dyDescent="0.25">
      <c r="A53" s="1" t="s">
        <v>44</v>
      </c>
      <c r="B53">
        <v>93</v>
      </c>
      <c r="C53">
        <v>67</v>
      </c>
      <c r="D53">
        <v>64</v>
      </c>
      <c r="E53">
        <v>79</v>
      </c>
      <c r="F53">
        <v>88</v>
      </c>
    </row>
    <row r="54" spans="1:7" x14ac:dyDescent="0.25">
      <c r="A54" s="1" t="s">
        <v>45</v>
      </c>
      <c r="B54">
        <v>90</v>
      </c>
      <c r="C54">
        <v>54</v>
      </c>
      <c r="D54">
        <v>74</v>
      </c>
      <c r="E54">
        <v>90</v>
      </c>
      <c r="F54">
        <v>67</v>
      </c>
    </row>
    <row r="55" spans="1:7" x14ac:dyDescent="0.25">
      <c r="A55" s="12" t="s">
        <v>36</v>
      </c>
      <c r="B55" s="11">
        <f>SUM(B50:B54)</f>
        <v>456</v>
      </c>
      <c r="C55" s="11">
        <f>SUM(C50:C54)</f>
        <v>348</v>
      </c>
      <c r="D55" s="11">
        <f>SUM(D50:D54)</f>
        <v>348</v>
      </c>
      <c r="E55" s="11">
        <f>SUM(E50:E54)</f>
        <v>424</v>
      </c>
      <c r="F55" s="11">
        <f>SUM(F50:F54)</f>
        <v>393</v>
      </c>
    </row>
    <row r="58" spans="1:7" x14ac:dyDescent="0.25">
      <c r="A58" s="1" t="s">
        <v>52</v>
      </c>
      <c r="B58" t="s">
        <v>47</v>
      </c>
    </row>
    <row r="59" spans="1:7" x14ac:dyDescent="0.25">
      <c r="A59" s="1" t="s">
        <v>36</v>
      </c>
      <c r="B59">
        <f>HLOOKUP(B58,A49:F55,7,FALSE)</f>
        <v>456</v>
      </c>
      <c r="C59">
        <f>IFERROR(HLOOKUP(B58,A49:F55,7,FALSE),"NOT FOUND")</f>
        <v>456</v>
      </c>
    </row>
    <row r="61" spans="1:7" x14ac:dyDescent="0.25">
      <c r="A61" s="9" t="s">
        <v>53</v>
      </c>
      <c r="B61" s="9"/>
      <c r="C61" s="9"/>
      <c r="D61" s="9"/>
      <c r="E61" s="9"/>
      <c r="F61" s="9"/>
      <c r="G61" s="9"/>
    </row>
    <row r="63" spans="1:7" x14ac:dyDescent="0.25">
      <c r="A63" s="8" t="s">
        <v>54</v>
      </c>
      <c r="B63" s="8"/>
      <c r="C63" s="8"/>
      <c r="D63" s="14"/>
    </row>
    <row r="64" spans="1:7" x14ac:dyDescent="0.25">
      <c r="A64" s="13" t="s">
        <v>55</v>
      </c>
      <c r="B64" s="13"/>
      <c r="C64" s="13"/>
      <c r="D64" s="14"/>
    </row>
    <row r="65" spans="1:5" x14ac:dyDescent="0.25">
      <c r="A65" s="16" t="s">
        <v>67</v>
      </c>
      <c r="B65" s="16"/>
      <c r="C65" s="16"/>
      <c r="D65" s="16"/>
    </row>
    <row r="66" spans="1:5" x14ac:dyDescent="0.25">
      <c r="A66" s="1" t="s">
        <v>56</v>
      </c>
      <c r="B66" s="1" t="s">
        <v>57</v>
      </c>
      <c r="C66" s="1" t="s">
        <v>58</v>
      </c>
      <c r="D66" s="1" t="s">
        <v>64</v>
      </c>
    </row>
    <row r="67" spans="1:5" x14ac:dyDescent="0.25">
      <c r="A67" s="1" t="s">
        <v>59</v>
      </c>
      <c r="B67">
        <v>1</v>
      </c>
      <c r="D67">
        <v>15</v>
      </c>
    </row>
    <row r="68" spans="1:5" x14ac:dyDescent="0.25">
      <c r="A68" s="1" t="s">
        <v>60</v>
      </c>
      <c r="B68">
        <v>2</v>
      </c>
      <c r="D68">
        <v>31</v>
      </c>
    </row>
    <row r="69" spans="1:5" x14ac:dyDescent="0.25">
      <c r="A69" s="1" t="s">
        <v>61</v>
      </c>
      <c r="B69">
        <v>3</v>
      </c>
      <c r="D69">
        <v>13</v>
      </c>
    </row>
    <row r="70" spans="1:5" x14ac:dyDescent="0.25">
      <c r="A70" s="1" t="s">
        <v>62</v>
      </c>
      <c r="B70">
        <v>4</v>
      </c>
      <c r="D70">
        <v>11</v>
      </c>
    </row>
    <row r="71" spans="1:5" x14ac:dyDescent="0.25">
      <c r="A71" s="1" t="s">
        <v>63</v>
      </c>
      <c r="B71">
        <v>5</v>
      </c>
      <c r="D71">
        <v>21</v>
      </c>
    </row>
    <row r="72" spans="1:5" x14ac:dyDescent="0.25">
      <c r="D72">
        <v>12</v>
      </c>
    </row>
    <row r="73" spans="1:5" x14ac:dyDescent="0.25">
      <c r="A73" s="15" t="s">
        <v>65</v>
      </c>
      <c r="B73" s="15">
        <f>INDEX(A66:D72,4,4)</f>
        <v>13</v>
      </c>
    </row>
    <row r="76" spans="1:5" x14ac:dyDescent="0.25">
      <c r="A76" s="17" t="s">
        <v>66</v>
      </c>
      <c r="B76" s="17"/>
      <c r="C76" s="17"/>
      <c r="D76" s="17"/>
    </row>
    <row r="78" spans="1:5" ht="15.75" thickBot="1" x14ac:dyDescent="0.3">
      <c r="A78" s="5" t="s">
        <v>21</v>
      </c>
      <c r="B78" s="5" t="s">
        <v>22</v>
      </c>
      <c r="C78" s="5" t="s">
        <v>23</v>
      </c>
      <c r="D78" s="5" t="s">
        <v>24</v>
      </c>
      <c r="E78" s="5" t="s">
        <v>25</v>
      </c>
    </row>
    <row r="79" spans="1:5" ht="16.5" thickTop="1" thickBot="1" x14ac:dyDescent="0.3">
      <c r="A79" s="5" t="s">
        <v>26</v>
      </c>
      <c r="B79" s="5">
        <v>12</v>
      </c>
      <c r="C79" s="5">
        <v>1</v>
      </c>
      <c r="D79" s="5">
        <v>2</v>
      </c>
      <c r="E79" s="5">
        <v>5</v>
      </c>
    </row>
    <row r="80" spans="1:5" ht="16.5" thickTop="1" thickBot="1" x14ac:dyDescent="0.3">
      <c r="A80" s="5" t="s">
        <v>27</v>
      </c>
      <c r="B80" s="5">
        <v>25</v>
      </c>
      <c r="C80" s="5">
        <v>7</v>
      </c>
      <c r="D80" s="5">
        <v>11</v>
      </c>
      <c r="E80" s="5">
        <v>23</v>
      </c>
    </row>
    <row r="81" spans="1:5" ht="16.5" thickTop="1" thickBot="1" x14ac:dyDescent="0.3">
      <c r="A81" s="5" t="s">
        <v>28</v>
      </c>
      <c r="B81" s="5">
        <v>8</v>
      </c>
      <c r="C81" s="5">
        <v>2</v>
      </c>
      <c r="D81" s="5">
        <v>1</v>
      </c>
      <c r="E81" s="5">
        <v>3</v>
      </c>
    </row>
    <row r="82" spans="1:5" ht="16.5" thickTop="1" thickBot="1" x14ac:dyDescent="0.3">
      <c r="A82" s="5" t="s">
        <v>29</v>
      </c>
      <c r="B82" s="5">
        <v>1</v>
      </c>
      <c r="C82" s="5">
        <v>1</v>
      </c>
      <c r="D82" s="5">
        <v>7</v>
      </c>
      <c r="E82" s="5">
        <v>5</v>
      </c>
    </row>
    <row r="83" spans="1:5" ht="16.5" thickTop="1" thickBot="1" x14ac:dyDescent="0.3">
      <c r="A83" s="5" t="s">
        <v>30</v>
      </c>
      <c r="B83" s="5">
        <v>18</v>
      </c>
      <c r="C83" s="5">
        <v>13</v>
      </c>
      <c r="D83" s="5">
        <v>9</v>
      </c>
      <c r="E83" s="5">
        <v>9</v>
      </c>
    </row>
    <row r="84" spans="1:5" ht="16.5" thickTop="1" thickBot="1" x14ac:dyDescent="0.3">
      <c r="A84" s="5" t="s">
        <v>31</v>
      </c>
      <c r="B84" s="5">
        <v>6</v>
      </c>
      <c r="C84" s="5">
        <v>1</v>
      </c>
      <c r="D84" s="5">
        <v>11</v>
      </c>
      <c r="E84" s="5">
        <v>11</v>
      </c>
    </row>
    <row r="85" spans="1:5" ht="16.5" thickTop="1" thickBot="1" x14ac:dyDescent="0.3">
      <c r="A85" s="5" t="s">
        <v>32</v>
      </c>
      <c r="B85" s="5">
        <v>2</v>
      </c>
      <c r="C85" s="5">
        <v>8</v>
      </c>
      <c r="D85" s="5">
        <v>38</v>
      </c>
      <c r="E85" s="5">
        <v>6</v>
      </c>
    </row>
    <row r="86" spans="1:5" ht="16.5" thickTop="1" thickBot="1" x14ac:dyDescent="0.3">
      <c r="A86" s="5" t="s">
        <v>33</v>
      </c>
      <c r="B86" s="5">
        <v>4</v>
      </c>
      <c r="C86" s="5">
        <v>39</v>
      </c>
      <c r="D86" s="5">
        <v>5</v>
      </c>
      <c r="E86" s="5">
        <v>22</v>
      </c>
    </row>
    <row r="87" spans="1:5" ht="16.5" thickTop="1" thickBot="1" x14ac:dyDescent="0.3">
      <c r="A87" s="5" t="s">
        <v>34</v>
      </c>
      <c r="B87" s="5">
        <v>20</v>
      </c>
      <c r="C87" s="5">
        <v>17</v>
      </c>
      <c r="D87" s="5">
        <v>14</v>
      </c>
      <c r="E87" s="5">
        <v>12</v>
      </c>
    </row>
    <row r="88" spans="1:5" ht="16.5" thickTop="1" thickBot="1" x14ac:dyDescent="0.3">
      <c r="A88" s="5" t="s">
        <v>35</v>
      </c>
      <c r="B88" s="5">
        <v>4</v>
      </c>
      <c r="C88" s="5">
        <v>11</v>
      </c>
      <c r="D88" s="5">
        <v>2</v>
      </c>
      <c r="E88" s="5">
        <v>4</v>
      </c>
    </row>
    <row r="89" spans="1:5" ht="16.5" thickTop="1" thickBot="1" x14ac:dyDescent="0.3">
      <c r="A89" s="5" t="s">
        <v>36</v>
      </c>
      <c r="B89" s="6">
        <v>100</v>
      </c>
      <c r="C89" s="6">
        <v>100</v>
      </c>
      <c r="D89" s="6">
        <v>100</v>
      </c>
      <c r="E89" s="6">
        <v>100</v>
      </c>
    </row>
    <row r="90" spans="1:5" ht="15.75" thickTop="1" x14ac:dyDescent="0.25"/>
    <row r="92" spans="1:5" x14ac:dyDescent="0.25">
      <c r="A92" s="18" t="s">
        <v>68</v>
      </c>
      <c r="B92" s="15" t="s">
        <v>69</v>
      </c>
    </row>
    <row r="93" spans="1:5" x14ac:dyDescent="0.25">
      <c r="A93" s="18" t="s">
        <v>24</v>
      </c>
      <c r="B93" s="15">
        <f>INDEX(D79:D89,MATCH(B92,A79:A88,0))</f>
        <v>7</v>
      </c>
    </row>
    <row r="94" spans="1:5" x14ac:dyDescent="0.25">
      <c r="A94" s="19" t="s">
        <v>70</v>
      </c>
      <c r="B94" s="15">
        <f>INDEX(E79:E89,MATCH(B92,A79:A88,0))</f>
        <v>5</v>
      </c>
    </row>
    <row r="97" spans="1:7" x14ac:dyDescent="0.25">
      <c r="A97" s="9" t="s">
        <v>71</v>
      </c>
      <c r="B97" s="9"/>
      <c r="C97" s="9"/>
      <c r="D97" s="9"/>
      <c r="E97" s="9"/>
      <c r="F97" s="9"/>
      <c r="G97" s="20"/>
    </row>
    <row r="99" spans="1:7" x14ac:dyDescent="0.25">
      <c r="A99" t="s">
        <v>72</v>
      </c>
      <c r="B99">
        <f>COUNT(B79:B91)</f>
        <v>11</v>
      </c>
    </row>
    <row r="100" spans="1:7" x14ac:dyDescent="0.25">
      <c r="A100" t="s">
        <v>73</v>
      </c>
      <c r="B100">
        <f>COUNTA(B78:B91)</f>
        <v>12</v>
      </c>
    </row>
    <row r="101" spans="1:7" x14ac:dyDescent="0.25">
      <c r="A101" t="s">
        <v>74</v>
      </c>
      <c r="B101">
        <f>COUNTIF(B79:B88,"&lt;10")</f>
        <v>6</v>
      </c>
    </row>
    <row r="102" spans="1:7" x14ac:dyDescent="0.25">
      <c r="A102" t="s">
        <v>75</v>
      </c>
    </row>
  </sheetData>
  <mergeCells count="10">
    <mergeCell ref="A61:G61"/>
    <mergeCell ref="A63:C63"/>
    <mergeCell ref="A76:D76"/>
    <mergeCell ref="A65:D65"/>
    <mergeCell ref="A97:F97"/>
    <mergeCell ref="A24:G24"/>
    <mergeCell ref="A2:G2"/>
    <mergeCell ref="A14:F14"/>
    <mergeCell ref="A4:F4"/>
    <mergeCell ref="A47:G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2024-03-12T04:22:37Z</dcterms:created>
  <dcterms:modified xsi:type="dcterms:W3CDTF">2024-03-12T06:22:35Z</dcterms:modified>
</cp:coreProperties>
</file>