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12\"/>
    </mc:Choice>
  </mc:AlternateContent>
  <xr:revisionPtr revIDLastSave="0" documentId="13_ncr:1_{123695A6-1986-4DA7-BCA2-1327D740ED53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Documentation" sheetId="1" r:id="rId1"/>
    <sheet name="Invoice" sheetId="2" r:id="rId2"/>
    <sheet name="Customer Data" sheetId="3" r:id="rId3"/>
  </sheets>
  <externalReferences>
    <externalReference r:id="rId4"/>
    <externalReference r:id="rId5"/>
    <externalReference r:id="rId6"/>
  </externalReference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Address">Invoice!$B$4</definedName>
    <definedName name="CA_RunWalk">'[1]Local Offices'!$D$12</definedName>
    <definedName name="City_State_Zip">Invoice!$B$5</definedName>
    <definedName name="Contact">Invoice!$B$3</definedName>
    <definedName name="Data.Dump" hidden="1">OFFSET([0]!Data.Top.Left,1,0)</definedName>
    <definedName name="Database.File" hidden="1">#REF!</definedName>
    <definedName name="File.Type" hidden="1">#REF!</definedName>
    <definedName name="File.Type2" hidden="1">#REF!</definedName>
    <definedName name="Fixed_Costs_Earphones">'[2]All Products'!$D$11</definedName>
    <definedName name="Fixed_Costs_Noise_Cancelling">'[2]All Products'!$C$11</definedName>
    <definedName name="Fixed_Costs_Wireless">'[2]All Products'!$B$11</definedName>
    <definedName name="Handling">Invoice!$B$22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Length">Invoice!$B$9:$C$9</definedName>
    <definedName name="Noise_Cancelling_Fixed_Cost">'[2]Noise-Cancelling'!$B$14</definedName>
    <definedName name="Noise_Cancelling_Variable_Cost">'[2]Noise-Cancelling'!$B$11</definedName>
    <definedName name="OR_Run">'[1]Local Offices'!$D$18</definedName>
    <definedName name="Ownership" hidden="1">OFFSET([0]!Data.Top.Left,1,0)</definedName>
    <definedName name="Phone">Invoice!$B$6</definedName>
    <definedName name="Program">Invoice!$B$8:$C$8</definedName>
    <definedName name="s" hidden="1">#REF!</definedName>
    <definedName name="Show.Acct.Update.Warning" hidden="1">#REF!</definedName>
    <definedName name="Show.MDB.Update.Warning" hidden="1">#REF!</definedName>
    <definedName name="Shuttle_Fee">Invoice!$B$23</definedName>
    <definedName name="Shuttle_tickets">Invoice!$B$10:$C$10</definedName>
    <definedName name="Subscriber">[3]Invoice!$B$3</definedName>
    <definedName name="Total_Profit_Earphones">'[2]All Products'!$D$16</definedName>
    <definedName name="Total_Profit_Noise_Cancelling">'[2]All Products'!$C$16</definedName>
    <definedName name="Total_Profit_Wireless">'[2]All Products'!$B$16</definedName>
    <definedName name="Units_Manufactured_Noise_Cancelling">'[2]All Products'!$C$10</definedName>
    <definedName name="Units_Manufactured_Wireless">'[2]All Products'!$B$10</definedName>
    <definedName name="Units_Sold_Earphones">'[2]All Products'!$D$5</definedName>
    <definedName name="Units_Sold_Noise_Cancelling">'[2]All Products'!$C$5</definedName>
    <definedName name="Units_Sold_Wireless">'[2]All Products'!$B$5</definedName>
    <definedName name="Variable_Cost_per_Unit_Noise_Cancelling">'[2]All Products'!$C$12</definedName>
    <definedName name="Variable_Cost_per_Unit_Wireless">'[2]All Products'!$B$12</definedName>
    <definedName name="Variable_Costs_Earphones">'[2]All Products'!$D$13</definedName>
    <definedName name="Variable_Costs_Noise_Cancelling">'[2]All Products'!$C$13</definedName>
    <definedName name="Variable_Costs_Wireless">'[2]All Products'!$B$13</definedName>
    <definedName name="Vouchers">Invoice!$B$7:$C$7</definedName>
  </definedNames>
  <calcPr calcId="191029"/>
  <customWorkbookViews>
    <customWorkbookView name="Aaron E - Personal View (2)" guid="{6272F749-429C-4386-AA9E-CB9F0E0468E9}" mergeInterval="0" personalView="1" windowWidth="1596" windowHeight="860" activeSheetId="1"/>
    <customWorkbookView name="Emily Legrey - Personal View" guid="{1E922711-6C31-4653-B185-CDE7C090B663}" mergeInterval="0" personalView="1" xWindow="23" yWindow="4" windowWidth="1023" windowHeight="724" activeSheetId="2"/>
    <customWorkbookView name="George Shaw - Personal View" guid="{2367B06B-0552-4090-A7AB-2A528A183D8F}" mergeInterval="0" personalView="1" maximized="1" xWindow="-8" yWindow="-8" windowWidth="1382" windowHeight="744" activeSheetId="1"/>
    <customWorkbookView name="Jyoti Gautam - Personal View" guid="{EA8E9790-99A2-4F1D-9A72-A4237FC24B28}" mergeInterval="0" personalView="1" maximized="1" xWindow="-8" yWindow="-8" windowWidth="1382" windowHeight="744" activeSheetId="2"/>
    <customWorkbookView name="SharedWilson" guid="{299F7CE9-90DA-4B6A-9A67-51D0DF510595}" xWindow="203" yWindow="2" windowWidth="1596" windowHeight="860" activeSheetId="2"/>
    <customWorkbookView name="Jared Wilson - Personal View" guid="{A3D19C16-36F7-4130-83AD-388F63465FE4}" mergeInterval="0" personalView="1" xWindow="-7" yWindow="1" windowWidth="1023" windowHeight="724" activeSheetId="1"/>
    <customWorkbookView name="Aaron E - Personal View (3)" guid="{04ABC8CB-501C-4C56-BE54-995F16EBB7A6}" mergeInterval="0" personalView="1" windowWidth="1596" windowHeight="860" activeSheetId="1"/>
    <customWorkbookView name="SharedYang" guid="{115781CC-D106-4BAD-8D28-7D68479AE68D}" xWindow="4" yWindow="11" windowWidth="1596" windowHeight="860" activeSheetId="2"/>
    <customWorkbookView name="Kendra Yang - Personal View" guid="{C2897E35-C026-4DF6-9DBD-E4EB28CB4D5A}" mergeInterval="0" personalView="1" xWindow="-6" yWindow="-6" windowWidth="1023" windowHeight="724" activeSheetId="1"/>
    <customWorkbookView name="Aaron E - Personal View" guid="{0E0C58E7-7D6F-4453-AA9C-8009877700D8}" mergeInterval="0" personalView="1" xWindow="4" yWindow="11" windowWidth="1596" windowHeight="860" activeSheetId="1"/>
  </customWorkbookView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2" l="1"/>
  <c r="G16" i="2"/>
  <c r="G15" i="2"/>
  <c r="G14" i="2"/>
  <c r="G12" i="2"/>
  <c r="G11" i="2"/>
  <c r="G10" i="2"/>
  <c r="G9" i="2"/>
  <c r="J18" i="2" l="1"/>
  <c r="J22" i="2" s="1"/>
  <c r="G20" i="2"/>
  <c r="J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Kendra Yang</author>
  </authors>
  <commentList>
    <comment ref="F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Kendra Yang:</t>
        </r>
        <r>
          <rPr>
            <sz val="9"/>
            <color indexed="81"/>
            <rFont val="Tahoma"/>
            <family val="2"/>
          </rPr>
          <t xml:space="preserve">
Have you tried printing the invoice?
</t>
        </r>
        <r>
          <rPr>
            <b/>
            <sz val="9"/>
            <color indexed="81"/>
            <rFont val="Tahoma"/>
            <family val="2"/>
          </rPr>
          <t>Jyoti Gautam:</t>
        </r>
        <r>
          <rPr>
            <sz val="9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<sst xmlns="http://schemas.openxmlformats.org/spreadsheetml/2006/main" count="61" uniqueCount="47">
  <si>
    <t>Address</t>
  </si>
  <si>
    <t>Phone</t>
  </si>
  <si>
    <t>A</t>
  </si>
  <si>
    <t>B</t>
  </si>
  <si>
    <t>C</t>
  </si>
  <si>
    <t>D</t>
  </si>
  <si>
    <t>E</t>
  </si>
  <si>
    <t>F</t>
  </si>
  <si>
    <t>Invoice Data</t>
  </si>
  <si>
    <t>City State Zip</t>
  </si>
  <si>
    <t>Invoice Constants</t>
  </si>
  <si>
    <t>Date:</t>
  </si>
  <si>
    <t xml:space="preserve">Total </t>
  </si>
  <si>
    <t>Handling</t>
  </si>
  <si>
    <t>Contact</t>
  </si>
  <si>
    <t>Vouchers</t>
  </si>
  <si>
    <t>Program</t>
  </si>
  <si>
    <t>Length</t>
  </si>
  <si>
    <t>Full-day</t>
  </si>
  <si>
    <t>Half-day</t>
  </si>
  <si>
    <t>Shuttle tickets</t>
  </si>
  <si>
    <t>Shuttle Fee</t>
  </si>
  <si>
    <t>Program Cost</t>
  </si>
  <si>
    <t>Tickets</t>
  </si>
  <si>
    <t>Program Price Table</t>
  </si>
  <si>
    <t>Customer Invoice</t>
  </si>
  <si>
    <t>Customer Name</t>
  </si>
  <si>
    <t>Date</t>
  </si>
  <si>
    <t>Total Amount</t>
  </si>
  <si>
    <t>Historic Maryland Experience</t>
  </si>
  <si>
    <t>24 Harbor Place</t>
  </si>
  <si>
    <t>Baltimore, MD 21202</t>
  </si>
  <si>
    <t>Ashley Clavette</t>
  </si>
  <si>
    <t>2131 Willow St.</t>
  </si>
  <si>
    <t>(240) 555-2838</t>
  </si>
  <si>
    <t>Laurel, MD 20707</t>
  </si>
  <si>
    <t>Melissa Falard</t>
  </si>
  <si>
    <t>John Kanhei</t>
  </si>
  <si>
    <t>Rafael Lazaro</t>
  </si>
  <si>
    <t>Beverly Harp</t>
  </si>
  <si>
    <t>Author:</t>
  </si>
  <si>
    <t>Jyoti Kurchania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</si>
  <si>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</si>
  <si>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12: SAM Project 1a</t>
    </r>
  </si>
  <si>
    <t>COLLABORATING ON A SHARED WORKBOOK</t>
  </si>
  <si>
    <t>Vouchers Amount</t>
  </si>
  <si>
    <t>Weekly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</si>
</sst>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_);_(&quot;$&quot;* \(#,##0.00\);_(&quot;$&quot;* &quot;-&quot;_);_(@_)"/>
  </numFmts>
  <fonts count="19" x14ac:knownFonts="1">
    <font>
      <sz val="10"/>
      <name val="Arial"/>
    </font>
    <font>
      <sz val="8"/>
      <name val="Arial"/>
      <family val="2"/>
    </font>
    <font>
      <sz val="11"/>
      <name val="Garamond"/>
      <family val="2"/>
      <scheme val="minor"/>
    </font>
    <font>
      <b/>
      <sz val="1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1"/>
      <color theme="0"/>
      <name val="Garamond"/>
      <family val="1"/>
      <scheme val="minor"/>
    </font>
    <font>
      <b/>
      <sz val="11"/>
      <color theme="3"/>
      <name val="Garamond"/>
      <family val="2"/>
      <scheme val="minor"/>
    </font>
    <font>
      <sz val="10"/>
      <name val="Arial"/>
      <family val="2"/>
    </font>
    <font>
      <sz val="11"/>
      <name val="Garamond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8"/>
      <color theme="3"/>
      <name val="Garamond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6" tint="-0.24994659260841701"/>
      </bottom>
      <diagonal/>
    </border>
    <border>
      <left/>
      <right/>
      <top style="thin">
        <color indexed="64"/>
      </top>
      <bottom style="medium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/>
      <diagonal/>
    </border>
    <border>
      <left/>
      <right style="thin">
        <color indexed="64"/>
      </right>
      <top style="medium">
        <color theme="6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11">
    <xf numFmtId="0" fontId="0" fillId="0" borderId="0"/>
    <xf numFmtId="0" fontId="4" fillId="3" borderId="0" applyNumberFormat="0" applyBorder="0" applyAlignment="0" applyProtection="0"/>
    <xf numFmtId="0" fontId="6" fillId="0" borderId="12" applyNumberFormat="0" applyFill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12" fillId="6" borderId="0">
      <alignment vertical="top" wrapText="1"/>
    </xf>
    <xf numFmtId="0" fontId="14" fillId="6" borderId="0">
      <alignment vertical="top" wrapText="1"/>
    </xf>
    <xf numFmtId="0" fontId="12" fillId="6" borderId="0">
      <alignment vertical="top" wrapText="1"/>
    </xf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 applyProtection="1">
      <alignment horizontal="center"/>
      <protection locked="0"/>
    </xf>
    <xf numFmtId="0" fontId="2" fillId="0" borderId="0" xfId="0" applyFont="1"/>
    <xf numFmtId="0" fontId="2" fillId="2" borderId="0" xfId="0" applyFont="1" applyFill="1" applyProtection="1"/>
    <xf numFmtId="0" fontId="2" fillId="2" borderId="0" xfId="0" applyFont="1" applyFill="1" applyBorder="1" applyAlignment="1" applyProtection="1"/>
    <xf numFmtId="0" fontId="3" fillId="2" borderId="0" xfId="0" applyFont="1" applyFill="1"/>
    <xf numFmtId="0" fontId="3" fillId="2" borderId="0" xfId="0" applyFont="1" applyFill="1" applyProtection="1"/>
    <xf numFmtId="0" fontId="2" fillId="2" borderId="0" xfId="0" applyFont="1" applyFill="1" applyBorder="1" applyAlignment="1" applyProtection="1">
      <protection locked="0"/>
    </xf>
    <xf numFmtId="0" fontId="2" fillId="0" borderId="2" xfId="0" applyFont="1" applyBorder="1" applyProtection="1"/>
    <xf numFmtId="0" fontId="2" fillId="0" borderId="0" xfId="0" applyFont="1" applyBorder="1" applyProtection="1"/>
    <xf numFmtId="0" fontId="2" fillId="2" borderId="9" xfId="0" applyFont="1" applyFill="1" applyBorder="1" applyProtection="1"/>
    <xf numFmtId="0" fontId="2" fillId="2" borderId="9" xfId="0" applyFont="1" applyFill="1" applyBorder="1" applyAlignment="1" applyProtection="1">
      <alignment horizontal="right"/>
    </xf>
    <xf numFmtId="0" fontId="2" fillId="2" borderId="7" xfId="0" applyFont="1" applyFill="1" applyBorder="1" applyProtection="1"/>
    <xf numFmtId="0" fontId="2" fillId="2" borderId="7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/>
    <xf numFmtId="0" fontId="2" fillId="5" borderId="0" xfId="0" applyFont="1" applyFill="1"/>
    <xf numFmtId="0" fontId="2" fillId="5" borderId="0" xfId="0" applyFont="1" applyFill="1" applyProtection="1"/>
    <xf numFmtId="0" fontId="2" fillId="5" borderId="0" xfId="0" applyFont="1" applyFill="1" applyBorder="1" applyAlignment="1" applyProtection="1">
      <alignment horizontal="left"/>
    </xf>
    <xf numFmtId="0" fontId="2" fillId="4" borderId="10" xfId="0" applyFont="1" applyFill="1" applyBorder="1" applyAlignment="1" applyProtection="1">
      <alignment horizontal="left"/>
    </xf>
    <xf numFmtId="0" fontId="2" fillId="4" borderId="11" xfId="0" applyFont="1" applyFill="1" applyBorder="1" applyAlignment="1" applyProtection="1"/>
    <xf numFmtId="0" fontId="2" fillId="6" borderId="6" xfId="0" applyFont="1" applyFill="1" applyBorder="1" applyProtection="1"/>
    <xf numFmtId="0" fontId="2" fillId="6" borderId="7" xfId="0" applyFont="1" applyFill="1" applyBorder="1" applyProtection="1"/>
    <xf numFmtId="0" fontId="2" fillId="6" borderId="8" xfId="0" applyFont="1" applyFill="1" applyBorder="1" applyProtection="1"/>
    <xf numFmtId="0" fontId="2" fillId="6" borderId="1" xfId="0" applyFont="1" applyFill="1" applyBorder="1" applyProtection="1"/>
    <xf numFmtId="0" fontId="3" fillId="6" borderId="2" xfId="0" applyFont="1" applyFill="1" applyBorder="1" applyAlignment="1" applyProtection="1"/>
    <xf numFmtId="0" fontId="2" fillId="6" borderId="2" xfId="0" applyFont="1" applyFill="1" applyBorder="1" applyProtection="1"/>
    <xf numFmtId="0" fontId="3" fillId="6" borderId="1" xfId="0" applyFont="1" applyFill="1" applyBorder="1" applyAlignment="1" applyProtection="1">
      <alignment horizontal="center"/>
    </xf>
    <xf numFmtId="0" fontId="3" fillId="6" borderId="0" xfId="0" applyFont="1" applyFill="1" applyBorder="1" applyAlignment="1" applyProtection="1">
      <alignment horizontal="center"/>
    </xf>
    <xf numFmtId="0" fontId="3" fillId="6" borderId="0" xfId="0" applyFont="1" applyFill="1" applyBorder="1" applyAlignment="1" applyProtection="1">
      <alignment horizontal="right"/>
    </xf>
    <xf numFmtId="14" fontId="2" fillId="6" borderId="0" xfId="0" applyNumberFormat="1" applyFont="1" applyFill="1" applyBorder="1" applyProtection="1"/>
    <xf numFmtId="0" fontId="2" fillId="6" borderId="0" xfId="0" applyFont="1" applyFill="1" applyBorder="1" applyProtection="1"/>
    <xf numFmtId="0" fontId="2" fillId="6" borderId="0" xfId="0" applyFont="1" applyFill="1"/>
    <xf numFmtId="0" fontId="3" fillId="0" borderId="1" xfId="0" applyFont="1" applyBorder="1" applyProtection="1"/>
    <xf numFmtId="0" fontId="3" fillId="0" borderId="1" xfId="0" applyFont="1" applyBorder="1" applyAlignment="1" applyProtection="1"/>
    <xf numFmtId="0" fontId="3" fillId="0" borderId="3" xfId="0" applyFont="1" applyBorder="1" applyAlignment="1" applyProtection="1">
      <alignment horizontal="left" indent="1"/>
    </xf>
    <xf numFmtId="0" fontId="2" fillId="6" borderId="3" xfId="0" applyFont="1" applyFill="1" applyBorder="1" applyProtection="1"/>
    <xf numFmtId="0" fontId="2" fillId="6" borderId="5" xfId="0" applyFont="1" applyFill="1" applyBorder="1" applyProtection="1"/>
    <xf numFmtId="0" fontId="2" fillId="6" borderId="4" xfId="0" applyFont="1" applyFill="1" applyBorder="1" applyProtection="1"/>
    <xf numFmtId="0" fontId="7" fillId="0" borderId="0" xfId="5"/>
    <xf numFmtId="14" fontId="7" fillId="0" borderId="0" xfId="5" applyNumberFormat="1"/>
    <xf numFmtId="0" fontId="2" fillId="2" borderId="19" xfId="0" applyFont="1" applyFill="1" applyBorder="1" applyAlignment="1" applyProtection="1">
      <alignment horizontal="right"/>
    </xf>
    <xf numFmtId="44" fontId="2" fillId="0" borderId="2" xfId="4" applyFont="1" applyBorder="1" applyProtection="1"/>
    <xf numFmtId="43" fontId="2" fillId="0" borderId="2" xfId="3" applyFont="1" applyBorder="1" applyProtection="1"/>
    <xf numFmtId="43" fontId="2" fillId="0" borderId="2" xfId="3" applyFont="1" applyFill="1" applyBorder="1" applyAlignment="1" applyProtection="1">
      <alignment horizontal="right"/>
    </xf>
    <xf numFmtId="164" fontId="2" fillId="0" borderId="20" xfId="0" applyNumberFormat="1" applyFont="1" applyBorder="1" applyProtection="1"/>
    <xf numFmtId="0" fontId="8" fillId="0" borderId="0" xfId="5" applyFont="1"/>
    <xf numFmtId="14" fontId="8" fillId="0" borderId="0" xfId="5" applyNumberFormat="1" applyFont="1"/>
    <xf numFmtId="0" fontId="11" fillId="6" borderId="0" xfId="6" applyFont="1" applyFill="1" applyBorder="1" applyAlignment="1">
      <alignment horizontal="left"/>
    </xf>
    <xf numFmtId="0" fontId="11" fillId="6" borderId="21" xfId="6" applyFont="1" applyFill="1" applyBorder="1" applyAlignment="1">
      <alignment horizontal="left"/>
    </xf>
    <xf numFmtId="0" fontId="7" fillId="0" borderId="0" xfId="6" applyFill="1"/>
    <xf numFmtId="0" fontId="12" fillId="6" borderId="0" xfId="7">
      <alignment vertical="top" wrapText="1"/>
    </xf>
    <xf numFmtId="0" fontId="11" fillId="6" borderId="21" xfId="6" applyFont="1" applyFill="1" applyBorder="1" applyAlignment="1">
      <alignment horizontal="left" wrapText="1"/>
    </xf>
    <xf numFmtId="0" fontId="7" fillId="0" borderId="0" xfId="6" applyFill="1" applyAlignment="1">
      <alignment wrapText="1"/>
    </xf>
    <xf numFmtId="0" fontId="14" fillId="6" borderId="0" xfId="8">
      <alignment vertical="top" wrapText="1"/>
    </xf>
    <xf numFmtId="0" fontId="15" fillId="6" borderId="21" xfId="6" applyFont="1" applyFill="1" applyBorder="1" applyAlignment="1">
      <alignment horizontal="left" wrapText="1"/>
    </xf>
    <xf numFmtId="0" fontId="12" fillId="6" borderId="0" xfId="9">
      <alignment vertical="top" wrapText="1"/>
    </xf>
    <xf numFmtId="0" fontId="11" fillId="6" borderId="0" xfId="6" applyFont="1" applyFill="1" applyBorder="1" applyAlignment="1">
      <alignment horizontal="right"/>
    </xf>
    <xf numFmtId="0" fontId="16" fillId="7" borderId="22" xfId="6" applyFont="1" applyFill="1" applyBorder="1" applyAlignment="1">
      <alignment horizontal="left"/>
    </xf>
    <xf numFmtId="0" fontId="18" fillId="0" borderId="0" xfId="10"/>
    <xf numFmtId="0" fontId="17" fillId="6" borderId="0" xfId="6" applyFont="1" applyFill="1" applyBorder="1" applyAlignment="1">
      <alignment horizontal="center" vertical="center" wrapText="1"/>
    </xf>
    <xf numFmtId="0" fontId="17" fillId="6" borderId="21" xfId="6" applyFont="1" applyFill="1" applyBorder="1" applyAlignment="1">
      <alignment horizontal="center" vertical="center" wrapText="1"/>
    </xf>
    <xf numFmtId="0" fontId="17" fillId="6" borderId="23" xfId="6" applyFont="1" applyFill="1" applyBorder="1" applyAlignment="1">
      <alignment horizontal="center" vertical="center" wrapText="1"/>
    </xf>
    <xf numFmtId="0" fontId="17" fillId="6" borderId="24" xfId="6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Border="1" applyAlignment="1" applyProtection="1">
      <alignment horizontal="left"/>
    </xf>
    <xf numFmtId="0" fontId="3" fillId="0" borderId="1" xfId="0" applyFont="1" applyBorder="1" applyProtection="1"/>
    <xf numFmtId="0" fontId="3" fillId="0" borderId="0" xfId="0" applyFont="1" applyBorder="1" applyProtection="1"/>
    <xf numFmtId="0" fontId="3" fillId="0" borderId="2" xfId="0" applyFont="1" applyBorder="1" applyProtection="1"/>
    <xf numFmtId="42" fontId="2" fillId="0" borderId="4" xfId="0" applyNumberFormat="1" applyFont="1" applyBorder="1" applyProtection="1"/>
    <xf numFmtId="42" fontId="2" fillId="0" borderId="5" xfId="0" applyNumberFormat="1" applyFont="1" applyBorder="1" applyProtection="1"/>
    <xf numFmtId="0" fontId="2" fillId="0" borderId="1" xfId="0" applyFont="1" applyBorder="1" applyProtection="1"/>
    <xf numFmtId="0" fontId="2" fillId="0" borderId="0" xfId="0" applyFont="1" applyBorder="1" applyProtection="1"/>
    <xf numFmtId="0" fontId="2" fillId="0" borderId="2" xfId="0" applyFont="1" applyBorder="1" applyProtection="1"/>
    <xf numFmtId="0" fontId="2" fillId="0" borderId="0" xfId="0" applyFont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</xf>
    <xf numFmtId="0" fontId="5" fillId="3" borderId="18" xfId="1" applyFont="1" applyBorder="1" applyAlignment="1" applyProtection="1">
      <alignment horizontal="center"/>
    </xf>
    <xf numFmtId="0" fontId="5" fillId="3" borderId="11" xfId="1" applyFont="1" applyBorder="1" applyAlignment="1" applyProtection="1">
      <alignment horizontal="center"/>
    </xf>
    <xf numFmtId="0" fontId="2" fillId="4" borderId="10" xfId="0" applyNumberFormat="1" applyFont="1" applyFill="1" applyBorder="1" applyAlignment="1" applyProtection="1">
      <alignment horizontal="left"/>
    </xf>
    <xf numFmtId="0" fontId="2" fillId="4" borderId="11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0" fontId="2" fillId="0" borderId="2" xfId="0" applyNumberFormat="1" applyFont="1" applyFill="1" applyBorder="1" applyAlignment="1" applyProtection="1">
      <alignment horizontal="left"/>
    </xf>
    <xf numFmtId="0" fontId="3" fillId="6" borderId="0" xfId="0" applyFont="1" applyFill="1" applyBorder="1" applyAlignment="1" applyProtection="1">
      <alignment horizontal="center"/>
    </xf>
    <xf numFmtId="0" fontId="6" fillId="0" borderId="13" xfId="2" applyBorder="1" applyAlignment="1" applyProtection="1">
      <alignment horizontal="center"/>
    </xf>
    <xf numFmtId="0" fontId="6" fillId="0" borderId="14" xfId="2" applyBorder="1" applyAlignment="1" applyProtection="1">
      <alignment horizontal="center"/>
    </xf>
    <xf numFmtId="0" fontId="6" fillId="0" borderId="15" xfId="2" applyBorder="1" applyAlignment="1" applyProtection="1">
      <alignment horizontal="center"/>
    </xf>
    <xf numFmtId="0" fontId="2" fillId="0" borderId="16" xfId="0" applyNumberFormat="1" applyFont="1" applyFill="1" applyBorder="1" applyAlignment="1" applyProtection="1">
      <alignment horizontal="left"/>
    </xf>
    <xf numFmtId="0" fontId="2" fillId="0" borderId="17" xfId="0" applyNumberFormat="1" applyFont="1" applyFill="1" applyBorder="1" applyAlignment="1" applyProtection="1">
      <alignment horizontal="left"/>
    </xf>
  </cellXfs>
  <cellStyles count="11">
    <cellStyle name="Accent3" xfId="1" builtinId="37"/>
    <cellStyle name="Comma" xfId="3" builtinId="3"/>
    <cellStyle name="Currency" xfId="4" builtinId="4"/>
    <cellStyle name="Heading 3" xfId="2" builtinId="18"/>
    <cellStyle name="Normal" xfId="0" builtinId="0"/>
    <cellStyle name="Normal 2" xfId="5" xr:uid="{00000000-0005-0000-0000-000005000000}"/>
    <cellStyle name="Normal 2 2" xfId="6" xr:uid="{00000000-0005-0000-0000-000006000000}"/>
    <cellStyle name="Project Header" xfId="7" xr:uid="{00000000-0005-0000-0000-000007000000}"/>
    <cellStyle name="Student Name" xfId="8" xr:uid="{00000000-0005-0000-0000-000008000000}"/>
    <cellStyle name="Submission" xfId="9" xr:uid="{00000000-0005-0000-0000-000009000000}"/>
    <cellStyle name="Title" xfId="10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419100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1118635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Intermediate%20Excel%20Capstones/NP%20Interm%20Capstone/NP_EX16_CS5-8a_FirstLastNam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NP%20Advanced/NP%2010a/1_AU1/NP_EX16_10a_FirstLastNam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NP%20Office%202013%20Videos/Excel%20videos/Comp%20videos/Video11-Naming%20Cells%20and%20Ranges/Community%20Thea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Wireless"/>
      <sheetName val="Noise-Cancelling"/>
      <sheetName val="Earphones"/>
      <sheetName val="Earphone Suppliers"/>
      <sheetName val="All Products"/>
    </sheetNames>
    <sheetDataSet>
      <sheetData sheetId="0" refreshError="1"/>
      <sheetData sheetId="1" refreshError="1"/>
      <sheetData sheetId="2">
        <row r="11">
          <cell r="B11">
            <v>179</v>
          </cell>
        </row>
        <row r="14">
          <cell r="B14">
            <v>260000</v>
          </cell>
        </row>
      </sheetData>
      <sheetData sheetId="3" refreshError="1"/>
      <sheetData sheetId="4" refreshError="1"/>
      <sheetData sheetId="5">
        <row r="5">
          <cell r="B5">
            <v>25000</v>
          </cell>
          <cell r="C5">
            <v>10500</v>
          </cell>
          <cell r="D5">
            <v>12500</v>
          </cell>
        </row>
        <row r="10">
          <cell r="B10">
            <v>25000</v>
          </cell>
          <cell r="C10">
            <v>10500</v>
          </cell>
        </row>
        <row r="11">
          <cell r="B11">
            <v>260000</v>
          </cell>
          <cell r="C11">
            <v>260000</v>
          </cell>
          <cell r="D11">
            <v>260000</v>
          </cell>
        </row>
        <row r="12">
          <cell r="B12">
            <v>150</v>
          </cell>
          <cell r="C12">
            <v>179</v>
          </cell>
        </row>
        <row r="13">
          <cell r="B13">
            <v>3750000</v>
          </cell>
          <cell r="C13">
            <v>1879500</v>
          </cell>
          <cell r="D13">
            <v>743750</v>
          </cell>
        </row>
        <row r="16">
          <cell r="B16">
            <v>465000</v>
          </cell>
          <cell r="C16">
            <v>55000</v>
          </cell>
          <cell r="D16">
            <v>233750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Invoice"/>
      <sheetName val="Ticket Data"/>
    </sheetNames>
    <sheetDataSet>
      <sheetData sheetId="0" refreshError="1"/>
      <sheetData sheetId="1">
        <row r="3">
          <cell r="B3" t="str">
            <v>Michael Keller</v>
          </cell>
        </row>
      </sheetData>
      <sheetData sheetId="2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11.42578125" defaultRowHeight="12.75" x14ac:dyDescent="0.2"/>
  <cols>
    <col min="1" max="1" width="27.5703125" style="50" customWidth="1"/>
    <col min="2" max="2" width="98.5703125" style="50" customWidth="1"/>
    <col min="3" max="3" width="6.42578125" style="50" customWidth="1"/>
    <col min="4" max="16384" width="11.42578125" style="50"/>
  </cols>
  <sheetData>
    <row r="1" spans="1:3" ht="32.25" customHeight="1" x14ac:dyDescent="0.25">
      <c r="A1" s="48"/>
      <c r="B1" s="48"/>
      <c r="C1" s="49"/>
    </row>
    <row r="2" spans="1:3" s="53" customFormat="1" ht="18" customHeight="1" x14ac:dyDescent="0.25">
      <c r="A2" s="48"/>
      <c r="B2" s="51" t="s">
        <v>43</v>
      </c>
      <c r="C2" s="52"/>
    </row>
    <row r="3" spans="1:3" s="53" customFormat="1" ht="34.5" x14ac:dyDescent="0.25">
      <c r="A3" s="48"/>
      <c r="B3" s="54" t="s">
        <v>29</v>
      </c>
      <c r="C3" s="55"/>
    </row>
    <row r="4" spans="1:3" ht="16.5" x14ac:dyDescent="0.25">
      <c r="A4" s="48"/>
      <c r="B4" s="56" t="s">
        <v>44</v>
      </c>
      <c r="C4" s="49"/>
    </row>
    <row r="5" spans="1:3" ht="15.75" customHeight="1" x14ac:dyDescent="0.25">
      <c r="A5" s="48"/>
      <c r="B5" s="48"/>
      <c r="C5" s="49"/>
    </row>
    <row r="6" spans="1:3" ht="13.5" x14ac:dyDescent="0.25">
      <c r="A6" s="57" t="s">
        <v>40</v>
      </c>
      <c r="B6" s="58" t="s">
        <v>41</v>
      </c>
      <c r="C6" s="49"/>
    </row>
    <row r="7" spans="1:3" ht="13.5" x14ac:dyDescent="0.25">
      <c r="A7" s="48"/>
      <c r="B7" s="48"/>
      <c r="C7" s="49"/>
    </row>
    <row r="8" spans="1:3" x14ac:dyDescent="0.2">
      <c r="A8" s="60" t="s">
        <v>42</v>
      </c>
      <c r="B8" s="60"/>
      <c r="C8" s="61"/>
    </row>
    <row r="9" spans="1:3" x14ac:dyDescent="0.2">
      <c r="A9" s="60"/>
      <c r="B9" s="60"/>
      <c r="C9" s="61"/>
    </row>
    <row r="10" spans="1:3" ht="13.5" thickBot="1" x14ac:dyDescent="0.25">
      <c r="A10" s="62"/>
      <c r="B10" s="62"/>
      <c r="C10" s="63"/>
    </row>
    <row r="11" spans="1:3" ht="13.5" thickTop="1" x14ac:dyDescent="0.2"/>
  </sheetData>
  <customSheetViews>
    <customSheetView guid="{6272F749-429C-4386-AA9E-CB9F0E0468E9}" showGridLines="0">
      <selection activeCell="E1" sqref="E1"/>
      <pageMargins left="0.7" right="0.7" top="0.75" bottom="0.75" header="0.3" footer="0.3"/>
      <pageSetup orientation="portrait" r:id="rId1"/>
    </customSheetView>
    <customSheetView guid="{1E922711-6C31-4653-B185-CDE7C090B663}" showGridLines="0">
      <selection activeCell="B6" sqref="B6"/>
      <pageMargins left="0.7" right="0.7" top="0.75" bottom="0.75" header="0.3" footer="0.3"/>
      <pageSetup orientation="portrait" r:id="rId2"/>
    </customSheetView>
    <customSheetView guid="{2367B06B-0552-4090-A7AB-2A528A183D8F}" showGridLines="0">
      <selection activeCell="B6" sqref="B6"/>
      <pageMargins left="0.7" right="0.7" top="0.75" bottom="0.75" header="0.3" footer="0.3"/>
      <pageSetup orientation="portrait" r:id="rId3"/>
    </customSheetView>
    <customSheetView guid="{EA8E9790-99A2-4F1D-9A72-A4237FC24B28}" showGridLines="0">
      <selection activeCell="E1" sqref="E1"/>
      <pageMargins left="0.7" right="0.7" top="0.75" bottom="0.75" header="0.3" footer="0.3"/>
      <pageSetup orientation="portrait" r:id="rId4"/>
    </customSheetView>
    <customSheetView guid="{299F7CE9-90DA-4B6A-9A67-51D0DF510595}" showGridLines="0">
      <selection activeCell="E1" sqref="E1"/>
      <pageMargins left="0.7" right="0.7" top="0.75" bottom="0.75" header="0.3" footer="0.3"/>
      <pageSetup orientation="portrait" r:id="rId5"/>
    </customSheetView>
    <customSheetView guid="{A3D19C16-36F7-4130-83AD-388F63465FE4}" showGridLines="0">
      <selection activeCell="B6" sqref="B6"/>
      <pageMargins left="0.7" right="0.7" top="0.75" bottom="0.75" header="0.3" footer="0.3"/>
      <pageSetup orientation="portrait" r:id="rId6"/>
    </customSheetView>
    <customSheetView guid="{04ABC8CB-501C-4C56-BE54-995F16EBB7A6}" showGridLines="0">
      <selection activeCell="E1" sqref="E1"/>
      <pageMargins left="0.7" right="0.7" top="0.75" bottom="0.75" header="0.3" footer="0.3"/>
      <pageSetup orientation="portrait" r:id="rId7"/>
    </customSheetView>
    <customSheetView guid="{115781CC-D106-4BAD-8D28-7D68479AE68D}" showGridLines="0">
      <selection activeCell="E1" sqref="E1"/>
      <pageMargins left="0.7" right="0.7" top="0.75" bottom="0.75" header="0.3" footer="0.3"/>
      <pageSetup orientation="portrait" r:id="rId8"/>
    </customSheetView>
    <customSheetView guid="{C2897E35-C026-4DF6-9DBD-E4EB28CB4D5A}" showGridLines="0">
      <selection activeCell="B6" sqref="B6"/>
      <pageMargins left="0.7" right="0.7" top="0.75" bottom="0.75" header="0.3" footer="0.3"/>
      <pageSetup orientation="portrait" r:id="rId9"/>
    </customSheetView>
    <customSheetView guid="{0E0C58E7-7D6F-4453-AA9C-8009877700D8}" showGridLines="0">
      <selection activeCell="E1" sqref="E1"/>
      <pageMargins left="0.7" right="0.7" top="0.75" bottom="0.75" header="0.3" footer="0.3"/>
      <pageSetup orientation="portrait" r:id="rId10"/>
    </customSheetView>
  </customSheetViews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fc4002df-3d24-4c48-ae86-4dbbc8321c2c" sqref="A1:C1 A2:C3 A4:C11" xr:uid="{00000000-0002-0000-0000-000001000000}"/>
  </dataValidation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33"/>
  <sheetViews>
    <sheetView zoomScale="110" zoomScaleNormal="110" workbookViewId="0">
      <selection activeCell="M12" sqref="M12"/>
    </sheetView>
  </sheetViews>
  <sheetFormatPr defaultRowHeight="15" x14ac:dyDescent="0.25"/>
  <cols>
    <col min="1" max="1" width="17" style="3" customWidth="1"/>
    <col min="2" max="2" width="10.5703125" style="3" customWidth="1"/>
    <col min="3" max="3" width="9.7109375" style="3" customWidth="1"/>
    <col min="4" max="5" width="3.7109375" style="3" customWidth="1"/>
    <col min="6" max="6" width="16.28515625" style="3" customWidth="1"/>
    <col min="7" max="7" width="10.42578125" style="3" customWidth="1"/>
    <col min="8" max="8" width="8.42578125" style="3" customWidth="1"/>
    <col min="9" max="9" width="9" style="3" customWidth="1"/>
    <col min="10" max="10" width="10.7109375" style="3" customWidth="1"/>
    <col min="11" max="11" width="3.85546875" style="3" customWidth="1"/>
    <col min="12" max="16384" width="9.140625" style="3"/>
  </cols>
  <sheetData>
    <row r="1" spans="1:19" ht="7.5" customHeight="1" x14ac:dyDescent="0.25">
      <c r="A1" s="4"/>
      <c r="B1" s="4"/>
      <c r="C1" s="4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95" customHeight="1" x14ac:dyDescent="0.25">
      <c r="A2" s="76" t="s">
        <v>8</v>
      </c>
      <c r="B2" s="76"/>
      <c r="C2" s="77"/>
      <c r="D2" s="4"/>
      <c r="E2" s="21"/>
      <c r="F2" s="22"/>
      <c r="G2" s="22"/>
      <c r="H2" s="22"/>
      <c r="I2" s="22"/>
      <c r="J2" s="22"/>
      <c r="K2" s="23"/>
      <c r="L2" s="2"/>
      <c r="M2" s="2"/>
      <c r="N2" s="2"/>
      <c r="O2" s="2"/>
      <c r="P2" s="2"/>
      <c r="Q2" s="2"/>
      <c r="R2" s="2"/>
      <c r="S2" s="2"/>
    </row>
    <row r="3" spans="1:19" ht="15.95" customHeight="1" x14ac:dyDescent="0.25">
      <c r="A3" s="11" t="s">
        <v>14</v>
      </c>
      <c r="B3" s="78" t="s">
        <v>32</v>
      </c>
      <c r="C3" s="79"/>
      <c r="D3" s="4"/>
      <c r="E3" s="24"/>
      <c r="F3" s="82" t="s">
        <v>29</v>
      </c>
      <c r="G3" s="82"/>
      <c r="H3" s="82"/>
      <c r="I3" s="82"/>
      <c r="J3" s="82"/>
      <c r="K3" s="25"/>
      <c r="L3" s="2"/>
      <c r="M3" s="2"/>
      <c r="N3" s="2"/>
      <c r="O3" s="2"/>
      <c r="P3" s="2"/>
      <c r="Q3" s="2"/>
      <c r="R3" s="2"/>
      <c r="S3" s="2"/>
    </row>
    <row r="4" spans="1:19" ht="15.95" customHeight="1" x14ac:dyDescent="0.25">
      <c r="A4" s="11" t="s">
        <v>0</v>
      </c>
      <c r="B4" s="78" t="s">
        <v>33</v>
      </c>
      <c r="C4" s="79"/>
      <c r="D4" s="4"/>
      <c r="E4" s="24"/>
      <c r="F4" s="82" t="s">
        <v>30</v>
      </c>
      <c r="G4" s="82"/>
      <c r="H4" s="82"/>
      <c r="I4" s="82"/>
      <c r="J4" s="82"/>
      <c r="K4" s="26"/>
      <c r="L4" s="2"/>
      <c r="M4" s="2"/>
      <c r="N4" s="2"/>
      <c r="O4" s="2"/>
      <c r="P4" s="2"/>
      <c r="Q4" s="2"/>
      <c r="R4" s="2"/>
      <c r="S4" s="2"/>
    </row>
    <row r="5" spans="1:19" ht="15.95" customHeight="1" x14ac:dyDescent="0.25">
      <c r="A5" s="11" t="s">
        <v>9</v>
      </c>
      <c r="B5" s="78" t="s">
        <v>35</v>
      </c>
      <c r="C5" s="79"/>
      <c r="D5" s="4"/>
      <c r="E5" s="24"/>
      <c r="F5" s="82" t="s">
        <v>31</v>
      </c>
      <c r="G5" s="82"/>
      <c r="H5" s="82"/>
      <c r="I5" s="82"/>
      <c r="J5" s="82"/>
      <c r="K5" s="26"/>
      <c r="L5" s="2"/>
      <c r="M5" s="2"/>
      <c r="N5" s="2"/>
      <c r="O5" s="2"/>
      <c r="P5" s="2"/>
      <c r="Q5" s="2"/>
      <c r="R5" s="2"/>
      <c r="S5" s="2"/>
    </row>
    <row r="6" spans="1:19" ht="15.95" customHeight="1" x14ac:dyDescent="0.25">
      <c r="A6" s="11" t="s">
        <v>1</v>
      </c>
      <c r="B6" s="78" t="s">
        <v>34</v>
      </c>
      <c r="C6" s="79"/>
      <c r="D6" s="4"/>
      <c r="E6" s="27"/>
      <c r="F6" s="28"/>
      <c r="G6" s="28"/>
      <c r="H6" s="28"/>
      <c r="I6" s="29" t="s">
        <v>11</v>
      </c>
      <c r="J6" s="30">
        <v>43285</v>
      </c>
      <c r="K6" s="26"/>
      <c r="L6" s="2"/>
      <c r="M6" s="2"/>
      <c r="N6" s="2"/>
      <c r="O6" s="2"/>
      <c r="P6" s="2"/>
      <c r="Q6" s="2"/>
      <c r="R6" s="2"/>
      <c r="S6" s="2"/>
    </row>
    <row r="7" spans="1:19" ht="15.95" customHeight="1" x14ac:dyDescent="0.25">
      <c r="A7" s="11" t="s">
        <v>15</v>
      </c>
      <c r="B7" s="19">
        <v>2</v>
      </c>
      <c r="C7" s="20"/>
      <c r="D7" s="4"/>
      <c r="E7" s="24"/>
      <c r="F7" s="31"/>
      <c r="G7" s="31"/>
      <c r="H7" s="31"/>
      <c r="I7" s="32"/>
      <c r="J7" s="32"/>
      <c r="K7" s="26"/>
      <c r="L7" s="2"/>
      <c r="M7" s="2"/>
      <c r="N7" s="2"/>
      <c r="O7" s="2"/>
      <c r="P7" s="2"/>
      <c r="Q7" s="2"/>
      <c r="R7" s="2"/>
      <c r="S7" s="2"/>
    </row>
    <row r="8" spans="1:19" ht="15.95" customHeight="1" thickBot="1" x14ac:dyDescent="0.3">
      <c r="A8" s="11" t="s">
        <v>16</v>
      </c>
      <c r="B8" s="19" t="s">
        <v>3</v>
      </c>
      <c r="C8" s="20"/>
      <c r="D8" s="4"/>
      <c r="E8" s="24"/>
      <c r="F8" s="83" t="s">
        <v>25</v>
      </c>
      <c r="G8" s="84"/>
      <c r="H8" s="84"/>
      <c r="I8" s="84"/>
      <c r="J8" s="85"/>
      <c r="K8" s="9"/>
      <c r="L8" s="2"/>
      <c r="M8" s="2"/>
      <c r="N8" s="2"/>
      <c r="O8" s="2"/>
      <c r="P8" s="2"/>
      <c r="Q8" s="2"/>
      <c r="R8" s="2"/>
      <c r="S8" s="2"/>
    </row>
    <row r="9" spans="1:19" ht="15.95" customHeight="1" x14ac:dyDescent="0.25">
      <c r="A9" s="11" t="s">
        <v>17</v>
      </c>
      <c r="B9" s="19" t="s">
        <v>18</v>
      </c>
      <c r="C9" s="20"/>
      <c r="D9" s="4"/>
      <c r="E9" s="24"/>
      <c r="F9" s="33" t="s">
        <v>14</v>
      </c>
      <c r="G9" s="86" t="str">
        <f>Contact</f>
        <v>Ashley Clavette</v>
      </c>
      <c r="H9" s="86"/>
      <c r="I9" s="86"/>
      <c r="J9" s="87"/>
      <c r="K9" s="26"/>
      <c r="L9" s="2"/>
      <c r="M9" s="2"/>
      <c r="N9" s="2"/>
      <c r="O9" s="2"/>
      <c r="P9" s="2"/>
      <c r="Q9" s="2"/>
      <c r="R9" s="2"/>
      <c r="S9" s="2"/>
    </row>
    <row r="10" spans="1:19" ht="15.95" customHeight="1" x14ac:dyDescent="0.25">
      <c r="A10" s="11" t="s">
        <v>20</v>
      </c>
      <c r="B10" s="19">
        <v>2</v>
      </c>
      <c r="C10" s="20"/>
      <c r="D10" s="4"/>
      <c r="E10" s="24"/>
      <c r="F10" s="33" t="s">
        <v>0</v>
      </c>
      <c r="G10" s="80" t="str">
        <f>Address</f>
        <v>2131 Willow St.</v>
      </c>
      <c r="H10" s="80"/>
      <c r="I10" s="80"/>
      <c r="J10" s="81"/>
      <c r="K10" s="26"/>
      <c r="L10" s="2"/>
      <c r="M10" s="2"/>
      <c r="N10" s="2"/>
      <c r="O10" s="2"/>
      <c r="P10" s="2"/>
      <c r="Q10" s="2"/>
      <c r="R10" s="2"/>
      <c r="S10" s="2"/>
    </row>
    <row r="11" spans="1:19" ht="15.95" customHeight="1" x14ac:dyDescent="0.25">
      <c r="A11" s="13"/>
      <c r="B11" s="14"/>
      <c r="C11" s="15"/>
      <c r="D11" s="4"/>
      <c r="E11" s="24"/>
      <c r="F11" s="33" t="s">
        <v>9</v>
      </c>
      <c r="G11" s="80" t="str">
        <f>City_State_Zip</f>
        <v>Laurel, MD 20707</v>
      </c>
      <c r="H11" s="80"/>
      <c r="I11" s="80"/>
      <c r="J11" s="81"/>
      <c r="K11" s="26"/>
      <c r="L11" s="2"/>
      <c r="M11" s="2"/>
      <c r="N11" s="2"/>
      <c r="O11" s="2"/>
      <c r="P11" s="2"/>
      <c r="Q11" s="2"/>
      <c r="R11" s="2"/>
      <c r="S11" s="2"/>
    </row>
    <row r="12" spans="1:19" ht="15.95" customHeight="1" x14ac:dyDescent="0.25">
      <c r="A12" s="76" t="s">
        <v>24</v>
      </c>
      <c r="B12" s="76"/>
      <c r="C12" s="77"/>
      <c r="D12" s="4"/>
      <c r="E12" s="24"/>
      <c r="F12" s="33" t="s">
        <v>1</v>
      </c>
      <c r="G12" s="80" t="str">
        <f>Phone</f>
        <v>(240) 555-2838</v>
      </c>
      <c r="H12" s="80"/>
      <c r="I12" s="80"/>
      <c r="J12" s="81"/>
      <c r="K12" s="26"/>
      <c r="L12" s="2"/>
      <c r="M12" s="2"/>
      <c r="N12" s="2"/>
      <c r="O12" s="2"/>
      <c r="P12" s="2"/>
      <c r="Q12" s="2"/>
      <c r="R12" s="2"/>
      <c r="S12" s="2"/>
    </row>
    <row r="13" spans="1:19" ht="15.95" customHeight="1" x14ac:dyDescent="0.25">
      <c r="A13" s="12" t="s">
        <v>16</v>
      </c>
      <c r="B13" s="12" t="s">
        <v>18</v>
      </c>
      <c r="C13" s="12" t="s">
        <v>19</v>
      </c>
      <c r="D13" s="4"/>
      <c r="E13" s="24"/>
      <c r="F13" s="71"/>
      <c r="G13" s="72"/>
      <c r="H13" s="72"/>
      <c r="I13" s="72"/>
      <c r="J13" s="73"/>
      <c r="K13" s="26"/>
      <c r="L13" s="2"/>
      <c r="M13" s="2"/>
      <c r="N13" s="2"/>
      <c r="O13" s="2"/>
      <c r="P13" s="2"/>
      <c r="Q13" s="2"/>
      <c r="R13" s="2"/>
      <c r="S13" s="2"/>
    </row>
    <row r="14" spans="1:19" ht="15.95" customHeight="1" x14ac:dyDescent="0.25">
      <c r="A14" s="12" t="s">
        <v>2</v>
      </c>
      <c r="B14" s="11">
        <v>320</v>
      </c>
      <c r="C14" s="11">
        <v>160</v>
      </c>
      <c r="D14" s="4"/>
      <c r="E14" s="24"/>
      <c r="F14" s="33" t="s">
        <v>15</v>
      </c>
      <c r="G14" s="74">
        <f>B7</f>
        <v>2</v>
      </c>
      <c r="H14" s="74"/>
      <c r="I14" s="74"/>
      <c r="J14" s="75"/>
      <c r="K14" s="26"/>
      <c r="L14" s="2"/>
      <c r="M14" s="2"/>
      <c r="N14" s="2"/>
      <c r="O14" s="2"/>
      <c r="P14" s="2"/>
      <c r="Q14" s="2"/>
      <c r="R14" s="2"/>
      <c r="S14" s="2"/>
    </row>
    <row r="15" spans="1:19" ht="15.95" customHeight="1" x14ac:dyDescent="0.25">
      <c r="A15" s="12" t="s">
        <v>3</v>
      </c>
      <c r="B15" s="11">
        <v>310</v>
      </c>
      <c r="C15" s="11">
        <v>155</v>
      </c>
      <c r="D15" s="4"/>
      <c r="E15" s="24"/>
      <c r="F15" s="33" t="s">
        <v>16</v>
      </c>
      <c r="G15" s="72" t="str">
        <f>B8</f>
        <v>B</v>
      </c>
      <c r="H15" s="72"/>
      <c r="I15" s="72"/>
      <c r="J15" s="73"/>
      <c r="K15" s="26"/>
      <c r="L15" s="2"/>
      <c r="M15" s="2"/>
      <c r="N15" s="2"/>
      <c r="O15" s="2"/>
      <c r="P15" s="2"/>
      <c r="Q15" s="2"/>
      <c r="R15" s="2"/>
      <c r="S15" s="2"/>
    </row>
    <row r="16" spans="1:19" ht="15.95" customHeight="1" x14ac:dyDescent="0.25">
      <c r="A16" s="12" t="s">
        <v>4</v>
      </c>
      <c r="B16" s="11">
        <v>300</v>
      </c>
      <c r="C16" s="11">
        <v>150</v>
      </c>
      <c r="D16" s="4"/>
      <c r="E16" s="24"/>
      <c r="F16" s="33" t="s">
        <v>17</v>
      </c>
      <c r="G16" s="72" t="str">
        <f>B9</f>
        <v>Full-day</v>
      </c>
      <c r="H16" s="72"/>
      <c r="I16" s="72"/>
      <c r="J16" s="73"/>
      <c r="K16" s="26"/>
      <c r="L16" s="2"/>
      <c r="M16" s="2"/>
      <c r="N16" s="2"/>
      <c r="O16" s="2"/>
      <c r="P16" s="2"/>
      <c r="Q16" s="2"/>
      <c r="R16" s="2"/>
      <c r="S16" s="2"/>
    </row>
    <row r="17" spans="1:19" ht="15.95" customHeight="1" x14ac:dyDescent="0.25">
      <c r="A17" s="12" t="s">
        <v>5</v>
      </c>
      <c r="B17" s="11">
        <v>290</v>
      </c>
      <c r="C17" s="11">
        <v>145</v>
      </c>
      <c r="D17" s="4"/>
      <c r="E17" s="24"/>
      <c r="F17" s="66"/>
      <c r="G17" s="67"/>
      <c r="H17" s="67"/>
      <c r="I17" s="67"/>
      <c r="J17" s="68"/>
      <c r="K17" s="26"/>
      <c r="L17" s="2"/>
      <c r="M17" s="2"/>
      <c r="N17" s="2"/>
      <c r="O17" s="2"/>
      <c r="P17" s="2"/>
      <c r="Q17" s="2"/>
      <c r="R17" s="2"/>
      <c r="S17" s="2"/>
    </row>
    <row r="18" spans="1:19" ht="15.95" customHeight="1" x14ac:dyDescent="0.25">
      <c r="A18" s="12" t="s">
        <v>6</v>
      </c>
      <c r="B18" s="11">
        <v>280</v>
      </c>
      <c r="C18" s="11">
        <v>140</v>
      </c>
      <c r="D18" s="4"/>
      <c r="E18" s="24"/>
      <c r="F18" s="34" t="s">
        <v>22</v>
      </c>
      <c r="G18" s="64"/>
      <c r="H18" s="64"/>
      <c r="I18" s="64"/>
      <c r="J18" s="42">
        <f>IF(G16="Full-day",VLOOKUP(G15,A13:B19,2),VLOOKUP(G15,A13:C19,3))*G14</f>
        <v>620</v>
      </c>
      <c r="K18" s="26"/>
      <c r="L18" s="2"/>
      <c r="M18" s="2"/>
      <c r="N18" s="2"/>
      <c r="O18" s="2"/>
      <c r="P18" s="2"/>
      <c r="Q18" s="2"/>
      <c r="R18" s="2"/>
      <c r="S18" s="2"/>
    </row>
    <row r="19" spans="1:19" ht="15.95" customHeight="1" x14ac:dyDescent="0.25">
      <c r="A19" s="12" t="s">
        <v>7</v>
      </c>
      <c r="B19" s="11">
        <v>270</v>
      </c>
      <c r="C19" s="11">
        <v>135</v>
      </c>
      <c r="D19" s="4"/>
      <c r="E19" s="24"/>
      <c r="F19" s="33" t="s">
        <v>13</v>
      </c>
      <c r="G19" s="64"/>
      <c r="H19" s="64"/>
      <c r="I19" s="64"/>
      <c r="J19" s="43">
        <f>Handling</f>
        <v>10</v>
      </c>
      <c r="K19" s="26"/>
      <c r="L19" s="2"/>
      <c r="M19" s="2"/>
      <c r="N19" s="2"/>
      <c r="O19" s="2"/>
      <c r="P19" s="2"/>
      <c r="Q19" s="2"/>
      <c r="R19" s="2"/>
      <c r="S19" s="2"/>
    </row>
    <row r="20" spans="1:19" ht="15.95" customHeight="1" x14ac:dyDescent="0.25">
      <c r="A20" s="16"/>
      <c r="B20" s="16"/>
      <c r="C20" s="16"/>
      <c r="D20" s="17"/>
      <c r="E20" s="24"/>
      <c r="F20" s="33" t="s">
        <v>21</v>
      </c>
      <c r="G20" s="10">
        <f>B10</f>
        <v>2</v>
      </c>
      <c r="H20" s="65" t="s">
        <v>23</v>
      </c>
      <c r="I20" s="65"/>
      <c r="J20" s="44">
        <f>Shuttle_Fee*G20</f>
        <v>30</v>
      </c>
      <c r="K20" s="26"/>
      <c r="L20" s="2"/>
      <c r="M20" s="2"/>
      <c r="N20" s="2"/>
      <c r="O20" s="2"/>
      <c r="P20" s="2"/>
      <c r="Q20" s="2"/>
      <c r="R20" s="2"/>
      <c r="S20" s="2"/>
    </row>
    <row r="21" spans="1:19" ht="15.95" customHeight="1" x14ac:dyDescent="0.25">
      <c r="A21" s="76" t="s">
        <v>10</v>
      </c>
      <c r="B21" s="76"/>
      <c r="C21" s="77"/>
      <c r="D21" s="17"/>
      <c r="E21" s="24"/>
      <c r="F21" s="66"/>
      <c r="G21" s="67"/>
      <c r="H21" s="67"/>
      <c r="I21" s="67"/>
      <c r="J21" s="68"/>
      <c r="K21" s="26"/>
      <c r="L21" s="2"/>
      <c r="M21" s="2"/>
      <c r="N21" s="2"/>
      <c r="O21" s="2"/>
      <c r="P21" s="2"/>
      <c r="Q21" s="2"/>
      <c r="R21" s="2"/>
      <c r="S21" s="2"/>
    </row>
    <row r="22" spans="1:19" ht="15.95" customHeight="1" thickBot="1" x14ac:dyDescent="0.3">
      <c r="A22" s="41" t="s">
        <v>13</v>
      </c>
      <c r="B22" s="41">
        <v>10</v>
      </c>
      <c r="C22" s="4"/>
      <c r="D22" s="18"/>
      <c r="E22" s="24"/>
      <c r="F22" s="35" t="s">
        <v>12</v>
      </c>
      <c r="G22" s="69"/>
      <c r="H22" s="69"/>
      <c r="I22" s="70"/>
      <c r="J22" s="45">
        <f>SUM(J18:J20)</f>
        <v>660</v>
      </c>
      <c r="K22" s="26"/>
      <c r="L22" s="2"/>
      <c r="M22" s="2"/>
      <c r="N22" s="2"/>
      <c r="O22" s="2"/>
      <c r="P22" s="2"/>
      <c r="Q22" s="2"/>
      <c r="R22" s="2"/>
      <c r="S22" s="2"/>
    </row>
    <row r="23" spans="1:19" ht="15.95" customHeight="1" thickTop="1" x14ac:dyDescent="0.25">
      <c r="A23" s="12" t="s">
        <v>21</v>
      </c>
      <c r="B23" s="12">
        <v>15</v>
      </c>
      <c r="C23" s="4"/>
      <c r="D23" s="4"/>
      <c r="E23" s="36"/>
      <c r="F23" s="38"/>
      <c r="G23" s="38"/>
      <c r="H23" s="38"/>
      <c r="I23" s="38"/>
      <c r="J23" s="38"/>
      <c r="K23" s="37"/>
      <c r="L23" s="2"/>
      <c r="M23" s="2"/>
      <c r="N23" s="2"/>
      <c r="O23" s="2"/>
      <c r="P23" s="2"/>
      <c r="Q23" s="2"/>
      <c r="R23" s="2"/>
      <c r="S23" s="2"/>
    </row>
    <row r="24" spans="1:19" ht="15.95" customHeight="1" x14ac:dyDescent="0.25">
      <c r="A24" s="16"/>
      <c r="B24" s="16"/>
      <c r="C24" s="16"/>
      <c r="D24" s="4"/>
      <c r="E24" s="7"/>
      <c r="F24" s="1"/>
      <c r="G24" s="1"/>
      <c r="H24" s="1"/>
      <c r="I24" s="1"/>
      <c r="J24" s="1"/>
      <c r="K24" s="7"/>
      <c r="L24" s="2"/>
      <c r="M24" s="2"/>
      <c r="N24" s="2"/>
      <c r="O24" s="2"/>
      <c r="P24" s="2"/>
      <c r="Q24" s="2"/>
      <c r="R24" s="2"/>
      <c r="S24" s="2"/>
    </row>
    <row r="25" spans="1:19" ht="15.95" customHeight="1" x14ac:dyDescent="0.25">
      <c r="A25" s="16"/>
      <c r="B25" s="16"/>
      <c r="C25" s="16"/>
      <c r="D25" s="7"/>
      <c r="E25" s="7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</row>
    <row r="26" spans="1:19" ht="15.95" customHeight="1" x14ac:dyDescent="0.25">
      <c r="A26" s="8"/>
      <c r="B26" s="8"/>
      <c r="C26" s="8"/>
      <c r="D26" s="8"/>
      <c r="E26" s="6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</row>
    <row r="27" spans="1:19" ht="15.95" customHeight="1" x14ac:dyDescent="0.25">
      <c r="A27" s="1"/>
      <c r="B27" s="1"/>
      <c r="C27" s="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.9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</sheetData>
  <customSheetViews>
    <customSheetView guid="{6272F749-429C-4386-AA9E-CB9F0E0468E9}" scale="110">
      <selection activeCell="F3" sqref="F3:J3"/>
      <pageMargins left="0.75" right="0.75" top="1" bottom="1" header="0.5" footer="0.5"/>
      <printOptions horizontalCentered="1"/>
      <pageSetup orientation="portrait" r:id="rId1"/>
      <headerFooter alignWithMargins="0"/>
    </customSheetView>
    <customSheetView guid="{1E922711-6C31-4653-B185-CDE7C090B663}" scale="110">
      <selection activeCell="A12" sqref="A12:C12"/>
      <pageMargins left="0.75" right="0.75" top="1" bottom="1" header="0.5" footer="0.5"/>
      <printOptions horizontalCentered="1"/>
      <pageSetup orientation="portrait" r:id="rId2"/>
      <headerFooter alignWithMargins="0"/>
    </customSheetView>
    <customSheetView guid="{2367B06B-0552-4090-A7AB-2A528A183D8F}" scale="110">
      <pageMargins left="0.75" right="0.75" top="1" bottom="1" header="0.5" footer="0.5"/>
      <printOptions horizontalCentered="1"/>
      <pageSetup orientation="portrait" r:id="rId3"/>
      <headerFooter alignWithMargins="0"/>
    </customSheetView>
    <customSheetView guid="{EA8E9790-99A2-4F1D-9A72-A4237FC24B28}" scale="110">
      <selection activeCell="F3" sqref="F3:J3"/>
      <pageMargins left="0.75" right="0.75" top="1" bottom="1" header="0.5" footer="0.5"/>
      <printOptions horizontalCentered="1"/>
      <pageSetup orientation="portrait" r:id="rId4"/>
      <headerFooter alignWithMargins="0"/>
    </customSheetView>
    <customSheetView guid="{299F7CE9-90DA-4B6A-9A67-51D0DF510595}" scale="110">
      <pageMargins left="0.75" right="0.75" top="1" bottom="1" header="0.5" footer="0.5"/>
      <printOptions horizontalCentered="1"/>
      <pageSetup orientation="portrait" r:id="rId5"/>
      <headerFooter alignWithMargins="0"/>
    </customSheetView>
    <customSheetView guid="{A3D19C16-36F7-4130-83AD-388F63465FE4}" scale="110">
      <pageMargins left="0.75" right="0.75" top="1" bottom="1" header="0.5" footer="0.5"/>
      <printOptions horizontalCentered="1"/>
      <pageSetup orientation="portrait" r:id="rId6"/>
      <headerFooter alignWithMargins="0"/>
    </customSheetView>
    <customSheetView guid="{04ABC8CB-501C-4C56-BE54-995F16EBB7A6}" scale="110">
      <pageMargins left="0.75" right="0.75" top="1" bottom="1" header="0.5" footer="0.5"/>
      <printOptions horizontalCentered="1"/>
      <pageSetup orientation="portrait" r:id="rId7"/>
      <headerFooter alignWithMargins="0"/>
    </customSheetView>
    <customSheetView guid="{115781CC-D106-4BAD-8D28-7D68479AE68D}" scale="110">
      <pageMargins left="0.75" right="0.75" top="1" bottom="1" header="0.5" footer="0.5"/>
      <printOptions horizontalCentered="1"/>
      <pageSetup orientation="portrait" r:id="rId8"/>
      <headerFooter alignWithMargins="0"/>
    </customSheetView>
    <customSheetView guid="{C2897E35-C026-4DF6-9DBD-E4EB28CB4D5A}" scale="110">
      <pageMargins left="0.75" right="0.75" top="1" bottom="1" header="0.5" footer="0.5"/>
      <printOptions horizontalCentered="1"/>
      <pageSetup orientation="portrait" r:id="rId9"/>
      <headerFooter alignWithMargins="0"/>
    </customSheetView>
    <customSheetView guid="{0E0C58E7-7D6F-4453-AA9C-8009877700D8}" scale="110">
      <pageMargins left="0.75" right="0.75" top="1" bottom="1" header="0.5" footer="0.5"/>
      <printOptions horizontalCentered="1"/>
      <pageSetup orientation="portrait" r:id="rId10"/>
      <headerFooter alignWithMargins="0"/>
    </customSheetView>
  </customSheetViews>
  <mergeCells count="25">
    <mergeCell ref="G10:J10"/>
    <mergeCell ref="G11:J11"/>
    <mergeCell ref="G12:J12"/>
    <mergeCell ref="F3:J3"/>
    <mergeCell ref="F4:J4"/>
    <mergeCell ref="F5:J5"/>
    <mergeCell ref="F8:J8"/>
    <mergeCell ref="G9:J9"/>
    <mergeCell ref="A2:C2"/>
    <mergeCell ref="A12:C12"/>
    <mergeCell ref="A21:C21"/>
    <mergeCell ref="B3:C3"/>
    <mergeCell ref="B4:C4"/>
    <mergeCell ref="B5:C5"/>
    <mergeCell ref="B6:C6"/>
    <mergeCell ref="F13:J13"/>
    <mergeCell ref="G14:J14"/>
    <mergeCell ref="G15:J15"/>
    <mergeCell ref="G16:J16"/>
    <mergeCell ref="F17:J17"/>
    <mergeCell ref="G18:I18"/>
    <mergeCell ref="G19:I19"/>
    <mergeCell ref="H20:I20"/>
    <mergeCell ref="F21:J21"/>
    <mergeCell ref="G22:I22"/>
  </mergeCells>
  <phoneticPr fontId="1" type="noConversion"/>
  <dataValidations count="2">
    <dataValidation type="list" showInputMessage="1" showErrorMessage="1" sqref="G16:J16" xr:uid="{00000000-0002-0000-0100-000000000000}">
      <formula1>"Full-day,Half-day"</formula1>
    </dataValidation>
    <dataValidation allowBlank="1" error="pavI8MeUFtEyxX2I4tkyfc4002df-3d24-4c48-ae86-4dbbc8321c2c" sqref="A1:F15 A16:F16 A17:F33 G1:J15 G17:J33 K1:S15 K16:S16 K17:S33" xr:uid="{00000000-0002-0000-0100-000001000000}"/>
  </dataValidations>
  <printOptions horizontalCentered="1"/>
  <pageMargins left="0.75" right="0.75" top="1" bottom="1" header="0.5" footer="0.5"/>
  <pageSetup orientation="portrait" r:id="rId11"/>
  <headerFooter alignWithMargins="0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tabSelected="1" zoomScale="120" zoomScaleNormal="120" workbookViewId="0"/>
  </sheetViews>
  <sheetFormatPr defaultRowHeight="12.75" x14ac:dyDescent="0.2"/>
  <cols>
    <col min="1" max="1" width="18.140625" style="39" customWidth="1"/>
    <col min="2" max="2" width="10.7109375" style="39" customWidth="1"/>
    <col min="3" max="3" width="11.140625" style="39" customWidth="1"/>
    <col min="4" max="4" width="13.5703125" style="39" bestFit="1" customWidth="1"/>
    <col min="5" max="5" width="12.7109375" style="39" bestFit="1" customWidth="1"/>
    <col min="6" max="16384" width="9.140625" style="39"/>
  </cols>
  <sheetData>
    <row r="1" spans="1:5" ht="23.25" x14ac:dyDescent="0.35">
      <c r="A1" s="59" t="s">
        <v>46</v>
      </c>
    </row>
    <row r="2" spans="1:5" ht="15" x14ac:dyDescent="0.25">
      <c r="A2" s="46" t="s">
        <v>26</v>
      </c>
      <c r="B2" s="46" t="s">
        <v>27</v>
      </c>
      <c r="C2" s="46" t="s">
        <v>15</v>
      </c>
      <c r="D2" s="46" t="s">
        <v>45</v>
      </c>
      <c r="E2" s="46" t="s">
        <v>28</v>
      </c>
    </row>
    <row r="3" spans="1:5" ht="15" x14ac:dyDescent="0.25">
      <c r="A3" s="46" t="s">
        <v>36</v>
      </c>
      <c r="B3" s="47">
        <v>43253</v>
      </c>
      <c r="C3" s="46">
        <v>1</v>
      </c>
      <c r="D3" s="46">
        <v>240</v>
      </c>
      <c r="E3" s="46">
        <v>240</v>
      </c>
    </row>
    <row r="4" spans="1:5" ht="15" x14ac:dyDescent="0.25">
      <c r="A4" s="46" t="s">
        <v>39</v>
      </c>
      <c r="B4" s="47">
        <v>43253</v>
      </c>
      <c r="C4" s="46">
        <v>3</v>
      </c>
      <c r="D4" s="46">
        <v>600</v>
      </c>
      <c r="E4" s="46">
        <v>663</v>
      </c>
    </row>
    <row r="5" spans="1:5" ht="15" x14ac:dyDescent="0.25">
      <c r="A5" s="46" t="s">
        <v>37</v>
      </c>
      <c r="B5" s="47">
        <v>43253</v>
      </c>
      <c r="C5" s="46">
        <v>1</v>
      </c>
      <c r="D5" s="46">
        <v>200</v>
      </c>
      <c r="E5" s="46">
        <v>225</v>
      </c>
    </row>
    <row r="6" spans="1:5" ht="15" x14ac:dyDescent="0.25">
      <c r="A6" s="46" t="s">
        <v>38</v>
      </c>
      <c r="B6" s="47">
        <v>43254</v>
      </c>
      <c r="C6" s="46">
        <v>3</v>
      </c>
      <c r="D6" s="46">
        <v>600</v>
      </c>
      <c r="E6" s="46">
        <v>600</v>
      </c>
    </row>
    <row r="7" spans="1:5" x14ac:dyDescent="0.2">
      <c r="B7" s="40"/>
    </row>
    <row r="8" spans="1:5" x14ac:dyDescent="0.2">
      <c r="B8" s="40"/>
    </row>
    <row r="9" spans="1:5" x14ac:dyDescent="0.2">
      <c r="B9" s="40"/>
    </row>
    <row r="10" spans="1:5" x14ac:dyDescent="0.2">
      <c r="B10" s="40"/>
    </row>
    <row r="11" spans="1:5" x14ac:dyDescent="0.2">
      <c r="B11" s="40"/>
    </row>
    <row r="12" spans="1:5" x14ac:dyDescent="0.2">
      <c r="B12" s="40"/>
    </row>
    <row r="13" spans="1:5" x14ac:dyDescent="0.2">
      <c r="B13" s="40"/>
    </row>
    <row r="14" spans="1:5" x14ac:dyDescent="0.2">
      <c r="B14" s="40"/>
    </row>
    <row r="15" spans="1:5" x14ac:dyDescent="0.2">
      <c r="B15" s="40"/>
    </row>
    <row r="16" spans="1:5" x14ac:dyDescent="0.2">
      <c r="B16" s="40"/>
    </row>
    <row r="17" spans="2:2" x14ac:dyDescent="0.2">
      <c r="B17" s="40"/>
    </row>
    <row r="18" spans="2:2" x14ac:dyDescent="0.2">
      <c r="B18" s="40"/>
    </row>
    <row r="19" spans="2:2" x14ac:dyDescent="0.2">
      <c r="B19" s="40"/>
    </row>
    <row r="20" spans="2:2" x14ac:dyDescent="0.2">
      <c r="B20" s="40"/>
    </row>
    <row r="21" spans="2:2" x14ac:dyDescent="0.2">
      <c r="B21" s="40"/>
    </row>
    <row r="22" spans="2:2" x14ac:dyDescent="0.2">
      <c r="B22" s="40"/>
    </row>
    <row r="23" spans="2:2" x14ac:dyDescent="0.2">
      <c r="B23" s="40"/>
    </row>
    <row r="24" spans="2:2" x14ac:dyDescent="0.2">
      <c r="B24" s="40"/>
    </row>
    <row r="25" spans="2:2" x14ac:dyDescent="0.2">
      <c r="B25" s="40"/>
    </row>
    <row r="26" spans="2:2" x14ac:dyDescent="0.2">
      <c r="B26" s="40"/>
    </row>
    <row r="27" spans="2:2" x14ac:dyDescent="0.2">
      <c r="B27" s="40"/>
    </row>
    <row r="28" spans="2:2" x14ac:dyDescent="0.2">
      <c r="B28" s="40"/>
    </row>
    <row r="29" spans="2:2" x14ac:dyDescent="0.2">
      <c r="B29" s="40"/>
    </row>
  </sheetData>
  <customSheetViews>
    <customSheetView guid="{6272F749-429C-4386-AA9E-CB9F0E0468E9}" scale="120">
      <selection activeCell="B1" sqref="B1"/>
      <pageMargins left="0.75" right="0.75" top="1" bottom="1" header="0.5" footer="0.5"/>
      <headerFooter alignWithMargins="0"/>
    </customSheetView>
    <customSheetView guid="{1E922711-6C31-4653-B185-CDE7C090B663}" scale="120">
      <selection activeCell="B1" sqref="B1"/>
      <pageMargins left="0.75" right="0.75" top="1" bottom="1" header="0.5" footer="0.5"/>
      <headerFooter alignWithMargins="0"/>
    </customSheetView>
    <customSheetView guid="{2367B06B-0552-4090-A7AB-2A528A183D8F}" scale="120">
      <pageMargins left="0.75" right="0.75" top="1" bottom="1" header="0.5" footer="0.5"/>
      <headerFooter alignWithMargins="0"/>
    </customSheetView>
    <customSheetView guid="{EA8E9790-99A2-4F1D-9A72-A4237FC24B28}" scale="120">
      <selection activeCell="B1" sqref="B1"/>
      <pageMargins left="0.75" right="0.75" top="1" bottom="1" header="0.5" footer="0.5"/>
      <headerFooter alignWithMargins="0"/>
    </customSheetView>
    <customSheetView guid="{299F7CE9-90DA-4B6A-9A67-51D0DF510595}" scale="120">
      <pageMargins left="0.75" right="0.75" top="1" bottom="1" header="0.5" footer="0.5"/>
      <headerFooter alignWithMargins="0"/>
    </customSheetView>
    <customSheetView guid="{A3D19C16-36F7-4130-83AD-388F63465FE4}" scale="120">
      <pageMargins left="0.75" right="0.75" top="1" bottom="1" header="0.5" footer="0.5"/>
      <headerFooter alignWithMargins="0"/>
    </customSheetView>
    <customSheetView guid="{04ABC8CB-501C-4C56-BE54-995F16EBB7A6}" scale="120">
      <pageMargins left="0.75" right="0.75" top="1" bottom="1" header="0.5" footer="0.5"/>
      <headerFooter alignWithMargins="0"/>
    </customSheetView>
    <customSheetView guid="{115781CC-D106-4BAD-8D28-7D68479AE68D}" scale="120">
      <selection activeCell="B1" sqref="B1"/>
      <pageMargins left="0.75" right="0.75" top="1" bottom="1" header="0.5" footer="0.5"/>
      <headerFooter alignWithMargins="0"/>
    </customSheetView>
    <customSheetView guid="{C2897E35-C026-4DF6-9DBD-E4EB28CB4D5A}" scale="120">
      <selection activeCell="B1" sqref="B1"/>
      <pageMargins left="0.75" right="0.75" top="1" bottom="1" header="0.5" footer="0.5"/>
      <headerFooter alignWithMargins="0"/>
    </customSheetView>
    <customSheetView guid="{0E0C58E7-7D6F-4453-AA9C-8009877700D8}" scale="120">
      <selection activeCell="B1" sqref="B1"/>
      <pageMargins left="0.75" right="0.75" top="1" bottom="1" header="0.5" footer="0.5"/>
      <headerFooter alignWithMargins="0"/>
    </customSheetView>
  </customSheetViews>
  <dataValidations count="1">
    <dataValidation allowBlank="1" error="pavI8MeUFtEyxX2I4tkyfc4002df-3d24-4c48-ae86-4dbbc8321c2c" sqref="A2:E29" xr:uid="{00000000-0002-0000-0200-000000000000}"/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{fc4002df-3d24-4c48-ae86-4dbbc8321c2c}</UserID>
  <AssignmentID>{fc4002df-3d24-4c48-ae86-4dbbc8321c2c}</AssignmentID>
</GradingEngineProps>
</file>

<file path=customXml/itemProps1.xml><?xml version="1.0" encoding="utf-8"?>
<ds:datastoreItem xmlns:ds="http://schemas.openxmlformats.org/officeDocument/2006/customXml" ds:itemID="{01E980CE-3A8C-4DDC-B17B-D7BB6156E817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Documentation</vt:lpstr>
      <vt:lpstr>Invoice</vt:lpstr>
      <vt:lpstr>Customer Data</vt:lpstr>
      <vt:lpstr>Address</vt:lpstr>
      <vt:lpstr>City_State_Zip</vt:lpstr>
      <vt:lpstr>Contact</vt:lpstr>
      <vt:lpstr>Handling</vt:lpstr>
      <vt:lpstr>Length</vt:lpstr>
      <vt:lpstr>Phone</vt:lpstr>
      <vt:lpstr>Program</vt:lpstr>
      <vt:lpstr>Shuttle_Fee</vt:lpstr>
      <vt:lpstr>Shuttle_tickets</vt:lpstr>
      <vt:lpstr>Vouchers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HME Tour Invoices</dc:title>
  <dc:creator>© 2018 Cengage Learning. All rights reserved.</dc:creator>
  <cp:keywords>Invoices, Tickets, Customers</cp:keywords>
  <dc:description>Final review draft of the workbook for generating invoices</dc:description>
  <cp:lastModifiedBy>Jyoti Gautam</cp:lastModifiedBy>
  <dcterms:created xsi:type="dcterms:W3CDTF">2016-11-07T16:01:22Z</dcterms:created>
  <dcterms:modified xsi:type="dcterms:W3CDTF">2019-12-01T04:54:25Z</dcterms:modified>
  <cp:contentStatus>Final Review 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GS, EL, JW, KY</vt:lpwstr>
  </property>
  <property fmtid="{D5CDD505-2E9C-101B-9397-08002B2CF9AE}" pid="3" name="_MarkAsFinal">
    <vt:bool>true</vt:bool>
  </property>
</Properties>
</file>