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lenovo\OneDrive\Desktop\Jyoti\"/>
    </mc:Choice>
  </mc:AlternateContent>
  <xr:revisionPtr revIDLastSave="0" documentId="13_ncr:1_{BA1089A5-D0BC-4E34-8FA0-DF165FFCFAE4}" xr6:coauthVersionLast="47" xr6:coauthVersionMax="47" xr10:uidLastSave="{00000000-0000-0000-0000-000000000000}"/>
  <bookViews>
    <workbookView xWindow="-110" yWindow="-110" windowWidth="19420" windowHeight="10300" tabRatio="877" firstSheet="1" activeTab="7" xr2:uid="{00000000-000D-0000-FFFF-FFFF00000000}"/>
  </bookViews>
  <sheets>
    <sheet name="Combo Chart" sheetId="3" r:id="rId1"/>
    <sheet name="Waterfall chart" sheetId="4" r:id="rId2"/>
    <sheet name="Pie chart" sheetId="5" r:id="rId3"/>
    <sheet name="Map Chart" sheetId="6" r:id="rId4"/>
    <sheet name="Top 5" sheetId="7" r:id="rId5"/>
    <sheet name="KPI" sheetId="9" r:id="rId6"/>
    <sheet name="KPI YOY" sheetId="10" r:id="rId7"/>
    <sheet name="Sheet3" sheetId="13"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0"/>
  <c r="K8" i="10"/>
  <c r="L8" i="10"/>
  <c r="J8" i="10"/>
  <c r="I8" i="10"/>
  <c r="N18" i="9"/>
  <c r="B18" i="9"/>
  <c r="E16" i="6"/>
  <c r="E36" i="6"/>
  <c r="E51" i="6"/>
  <c r="E41" i="6"/>
  <c r="E12" i="6"/>
  <c r="E39" i="6"/>
  <c r="E10" i="6"/>
  <c r="E44" i="6"/>
  <c r="E30" i="6"/>
  <c r="E15" i="6"/>
  <c r="E13" i="6"/>
  <c r="K18" i="9"/>
  <c r="E5" i="6"/>
  <c r="E18" i="6"/>
  <c r="E52" i="6"/>
  <c r="E4" i="6"/>
  <c r="E6" i="6"/>
  <c r="E40" i="6"/>
  <c r="E8" i="6"/>
  <c r="E26" i="6"/>
  <c r="E11" i="6"/>
  <c r="E33" i="6"/>
  <c r="E46" i="6"/>
  <c r="E31" i="6"/>
  <c r="E17" i="6"/>
  <c r="E5" i="4"/>
  <c r="H18" i="9"/>
  <c r="E21" i="6"/>
  <c r="E34" i="6"/>
  <c r="E19" i="6"/>
  <c r="E9" i="6"/>
  <c r="E22" i="6"/>
  <c r="E7" i="6"/>
  <c r="E29" i="6"/>
  <c r="E42" i="6"/>
  <c r="E27" i="6"/>
  <c r="E49" i="6"/>
  <c r="E28" i="6"/>
  <c r="E47" i="6"/>
  <c r="E7" i="4"/>
  <c r="E24" i="6"/>
  <c r="E18" i="9"/>
  <c r="E37" i="6"/>
  <c r="E50" i="6"/>
  <c r="E35" i="6"/>
  <c r="E25" i="6"/>
  <c r="E38" i="6"/>
  <c r="E23" i="6"/>
  <c r="E45" i="6"/>
  <c r="E20" i="6"/>
  <c r="E43" i="6"/>
  <c r="E14" i="6"/>
  <c r="E48" i="6"/>
  <c r="E32" i="6"/>
  <c r="E6" i="4"/>
  <c r="E4" i="4"/>
</calcChain>
</file>

<file path=xl/sharedStrings.xml><?xml version="1.0" encoding="utf-8"?>
<sst xmlns="http://schemas.openxmlformats.org/spreadsheetml/2006/main" count="130095" uniqueCount="10958">
  <si>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</si>
  <si>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</si>
  <si>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</si>
  <si>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</si>
  <si>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</si>
  <si>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</si>
  <si>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</si>
  <si>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</si>
  <si>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</si>
  <si>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</si>
  <si>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</si>
  <si>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</si>
  <si>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</si>
  <si>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</si>
  <si>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</si>
  <si>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</si>
  <si>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</si>
  <si>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</si>
  <si>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</si>
  <si>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</si>
  <si>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</si>
  <si>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</si>
  <si>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</si>
  <si>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</si>
  <si>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</si>
  <si>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</si>
  <si>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</si>
  <si>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</si>
  <si>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</si>
  <si>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</si>
  <si>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</si>
  <si>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</si>
  <si>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</si>
  <si>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</si>
  <si>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</si>
  <si>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</si>
  <si>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</si>
  <si>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</si>
  <si>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</si>
  <si>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</si>
  <si>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</si>
  <si>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</si>
  <si>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</si>
  <si>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</si>
  <si>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</si>
  <si>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</si>
  <si>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</si>
  <si>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</si>
  <si>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</si>
  <si>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</si>
  <si>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</si>
  <si>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</si>
  <si>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</si>
  <si>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</si>
  <si>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</si>
  <si>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</si>
  <si>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</si>
  <si>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</si>
  <si>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</si>
  <si>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</si>
  <si>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</si>
  <si>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</si>
  <si>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</si>
  <si>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</si>
  <si>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</si>
  <si>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</si>
  <si>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</si>
  <si>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</si>
  <si>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</si>
  <si>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</si>
  <si>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</si>
  <si>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</si>
  <si>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</si>
  <si>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</si>
  <si>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</si>
  <si>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</si>
  <si>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</si>
  <si>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</si>
  <si>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</si>
  <si>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</si>
  <si>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</si>
  <si>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</si>
  <si>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</si>
  <si>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</si>
  <si>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</si>
  <si>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</si>
  <si>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</si>
  <si>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</si>
  <si>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</si>
  <si>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</si>
  <si>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</si>
  <si>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</si>
  <si>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</si>
  <si>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</si>
  <si>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</si>
  <si>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</si>
  <si>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</si>
  <si>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</si>
  <si>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</si>
  <si>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</si>
  <si>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</si>
  <si>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</si>
  <si>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</si>
  <si>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</si>
  <si>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</si>
  <si>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</si>
  <si>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</si>
  <si>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</si>
  <si>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</si>
  <si>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</si>
  <si>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</si>
  <si>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</si>
  <si>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</si>
  <si>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</si>
  <si>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</si>
  <si>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</si>
  <si>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</si>
  <si>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</si>
  <si>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</si>
  <si>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</si>
  <si>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</si>
  <si>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</si>
  <si>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</si>
  <si>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</si>
  <si>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</si>
  <si>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</si>
  <si>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</si>
  <si>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</si>
  <si>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</si>
  <si>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</si>
  <si>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</si>
  <si>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</si>
  <si>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</si>
  <si>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</si>
  <si>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</si>
  <si>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</si>
  <si>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</si>
  <si>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</si>
  <si>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</si>
  <si>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</si>
  <si>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</si>
  <si>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</si>
  <si>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</si>
  <si>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</si>
  <si>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</si>
  <si>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</si>
  <si>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</si>
  <si>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</si>
  <si>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</si>
  <si>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</si>
  <si>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</si>
  <si>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</si>
  <si>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</si>
  <si>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</si>
  <si>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</si>
  <si>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</si>
  <si>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</si>
  <si>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</si>
  <si>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</si>
  <si>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</si>
  <si>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</si>
  <si>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</si>
  <si>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</si>
  <si>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</si>
  <si>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</si>
  <si>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</si>
  <si>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</si>
  <si>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</si>
  <si>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</si>
  <si>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</si>
  <si>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</si>
  <si>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</si>
  <si>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</si>
  <si>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</si>
  <si>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</si>
  <si>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</si>
  <si>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</si>
  <si>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</si>
  <si>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</si>
  <si>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</si>
  <si>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</si>
  <si>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</si>
  <si>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</si>
  <si>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</si>
  <si>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</si>
  <si>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</si>
  <si>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</si>
  <si>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</si>
  <si>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</si>
  <si>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</si>
  <si>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</si>
  <si>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</si>
  <si>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</si>
  <si>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</si>
  <si>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</si>
  <si>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</si>
  <si>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</si>
  <si>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</si>
  <si>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</si>
  <si>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</si>
  <si>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</si>
  <si>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</si>
  <si>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</si>
  <si>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</si>
  <si>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</si>
  <si>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</si>
  <si>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</si>
  <si>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</si>
  <si>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</si>
  <si>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</si>
  <si>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</si>
  <si>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</si>
  <si>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</si>
  <si>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</si>
  <si>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</si>
  <si>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</si>
  <si>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</si>
  <si>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</si>
  <si>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</si>
  <si>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</si>
  <si>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</si>
  <si>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</si>
  <si>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</si>
  <si>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</si>
  <si>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</si>
  <si>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</si>
  <si>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</si>
  <si>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</si>
  <si>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</si>
  <si>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</si>
  <si>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</si>
  <si>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</si>
  <si>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</si>
  <si>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</si>
  <si>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</si>
  <si>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</si>
  <si>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</si>
  <si>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</si>
  <si>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</si>
  <si>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</si>
  <si>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</si>
  <si>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</si>
  <si>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</si>
  <si>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</si>
  <si>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</si>
  <si>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</si>
  <si>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</si>
  <si>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</si>
  <si>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</si>
  <si>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</si>
  <si>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</si>
  <si>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</si>
  <si>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</si>
  <si>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</si>
  <si>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</si>
  <si>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</si>
  <si>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</si>
  <si>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</si>
  <si>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</si>
  <si>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</si>
  <si>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</si>
  <si>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</si>
  <si>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</si>
  <si>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</si>
  <si>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</si>
  <si>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</si>
  <si>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</si>
  <si>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</si>
  <si>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</si>
  <si>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</si>
  <si>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</si>
  <si>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</si>
  <si>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</si>
  <si>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</si>
  <si>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</si>
  <si>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</si>
  <si>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</si>
  <si>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</si>
  <si>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</si>
  <si>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</si>
  <si>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</si>
  <si>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</si>
  <si>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</si>
  <si>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</si>
  <si>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</si>
  <si>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</si>
  <si>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</si>
  <si>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</si>
  <si>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</si>
  <si>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</si>
  <si>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</si>
  <si>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</si>
  <si>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</si>
  <si>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</si>
  <si>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</si>
  <si>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</si>
  <si>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</si>
  <si>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</si>
  <si>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</si>
  <si>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</si>
  <si>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</si>
  <si>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</si>
  <si>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</si>
  <si>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</si>
  <si>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</si>
  <si>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</si>
  <si>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</si>
  <si>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</si>
  <si>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</si>
  <si>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</si>
  <si>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</si>
  <si>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</si>
  <si>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</si>
  <si>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</si>
  <si>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</si>
  <si>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</si>
  <si>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</si>
  <si>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</si>
  <si>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</si>
  <si>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</si>
  <si>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</si>
  <si>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</si>
  <si>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</si>
  <si>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</si>
  <si>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</si>
  <si>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</si>
  <si>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</si>
  <si>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</si>
  <si>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</si>
  <si>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</si>
  <si>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</si>
  <si>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</si>
  <si>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</si>
  <si>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</si>
  <si>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</si>
  <si>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</si>
  <si>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</si>
  <si>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</si>
  <si>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</si>
  <si>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</si>
  <si>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</si>
  <si>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</si>
  <si>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</si>
  <si>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</si>
  <si>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</si>
  <si>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</si>
  <si>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</si>
  <si>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</si>
  <si>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</si>
  <si>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</si>
  <si>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</si>
  <si>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</si>
  <si>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</si>
  <si>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</si>
  <si>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</si>
  <si>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</si>
  <si>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</si>
  <si>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</si>
  <si>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</si>
  <si>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</si>
  <si>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</si>
  <si>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</si>
  <si>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</si>
  <si>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</si>
  <si>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</si>
  <si>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</si>
  <si>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</si>
  <si>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</si>
  <si>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</si>
  <si>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</si>
  <si>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</si>
  <si>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</si>
  <si>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</si>
  <si>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</si>
  <si>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</si>
  <si>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</si>
  <si>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</si>
  <si>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</si>
  <si>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</si>
  <si>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</si>
  <si>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</si>
  <si>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</si>
  <si>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</si>
  <si>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</si>
  <si>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</si>
  <si>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</si>
  <si>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</si>
  <si>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</si>
  <si>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</si>
  <si>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</si>
  <si>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</si>
  <si>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</si>
  <si>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</si>
  <si>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</si>
  <si>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</si>
  <si>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</si>
  <si>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</si>
  <si>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</si>
  <si>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</si>
  <si>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</si>
  <si>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</si>
  <si>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</si>
  <si>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</si>
  <si>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</si>
  <si>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</si>
  <si>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</si>
  <si>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</si>
  <si>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</si>
  <si>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</si>
  <si>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</si>
  <si>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</si>
  <si>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</si>
  <si>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</si>
  <si>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</si>
  <si>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</si>
  <si>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</si>
  <si>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</si>
  <si>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</si>
  <si>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</si>
  <si>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</si>
  <si>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</si>
  <si>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</si>
  <si>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</si>
  <si>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</si>
  <si>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</si>
  <si>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</si>
  <si>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</si>
  <si>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</si>
  <si>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</si>
  <si>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</si>
  <si>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</si>
  <si>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</si>
  <si>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</si>
  <si>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</si>
  <si>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</si>
  <si>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</si>
  <si>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</si>
  <si>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</si>
  <si>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</si>
  <si>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</si>
  <si>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</si>
  <si>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</si>
  <si>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</si>
  <si>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</si>
  <si>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</si>
  <si>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</si>
  <si>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</si>
  <si>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</si>
  <si>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</si>
  <si>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</si>
  <si>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</si>
  <si>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</si>
  <si>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</si>
  <si>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</si>
  <si>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</si>
  <si>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</si>
  <si>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</si>
  <si>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</si>
  <si>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</si>
  <si>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</si>
  <si>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</si>
  <si>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</si>
  <si>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</si>
  <si>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</si>
  <si>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</si>
  <si>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</si>
  <si>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</si>
  <si>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</si>
  <si>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</si>
  <si>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</si>
  <si>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</si>
  <si>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</si>
  <si>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</si>
  <si>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</si>
  <si>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</si>
  <si>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</si>
  <si>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</si>
  <si>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</si>
  <si>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</si>
  <si>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</si>
  <si>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</si>
  <si>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</si>
  <si>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</si>
  <si>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</si>
  <si>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</si>
  <si>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</si>
  <si>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</si>
  <si>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</si>
  <si>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</si>
  <si>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</si>
  <si>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</si>
  <si>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</si>
  <si>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</si>
  <si>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</si>
  <si>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</si>
  <si>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</si>
  <si>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</si>
  <si>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</si>
  <si>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</si>
  <si>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</si>
  <si>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</si>
  <si>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</si>
  <si>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</si>
  <si>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</si>
  <si>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</si>
  <si>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</si>
  <si>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</si>
  <si>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</si>
  <si>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</si>
  <si>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</si>
  <si>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</si>
  <si>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</si>
  <si>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</si>
  <si>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</si>
  <si>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</si>
  <si>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</si>
  <si>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</si>
  <si>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</si>
  <si>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</si>
  <si>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</si>
  <si>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</si>
  <si>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</si>
  <si>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</si>
  <si>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</si>
  <si>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</si>
  <si>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</si>
  <si>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</si>
  <si>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</si>
  <si>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</si>
  <si>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</si>
  <si>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</si>
  <si>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</si>
  <si>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</si>
  <si>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</si>
  <si>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</si>
  <si>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</si>
  <si>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</si>
  <si>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</si>
  <si>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</si>
  <si>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</si>
  <si>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</si>
  <si>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</si>
  <si>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</si>
  <si>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</si>
  <si>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</si>
  <si>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</si>
  <si>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</si>
  <si>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</si>
  <si>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</si>
  <si>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</si>
  <si>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</si>
  <si>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</si>
  <si>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</si>
  <si>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</si>
  <si>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</si>
  <si>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</si>
  <si>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</si>
  <si>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</si>
  <si>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</si>
  <si>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</si>
  <si>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</si>
  <si>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</si>
  <si>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</si>
  <si>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</si>
  <si>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</si>
  <si>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</si>
  <si>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</si>
  <si>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</si>
  <si>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</si>
  <si>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</si>
  <si>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</si>
  <si>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</si>
  <si>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</si>
  <si>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</si>
  <si>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</si>
  <si>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</si>
  <si>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</si>
  <si>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</si>
  <si>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</si>
  <si>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</si>
  <si>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</si>
  <si>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</si>
  <si>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</si>
  <si>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</si>
  <si>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</si>
  <si>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</si>
  <si>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</si>
  <si>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</si>
  <si>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</si>
  <si>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</si>
  <si>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</si>
  <si>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</si>
  <si>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</si>
  <si>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</si>
  <si>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</si>
  <si>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</si>
  <si>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</si>
  <si>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</si>
  <si>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</si>
  <si>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</si>
  <si>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</si>
  <si>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</si>
  <si>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</si>
  <si>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</si>
  <si>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</si>
  <si>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</si>
  <si>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</si>
  <si>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</si>
  <si>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</si>
  <si>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</si>
  <si>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</si>
  <si>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</si>
  <si>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</si>
  <si>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</si>
  <si>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</si>
  <si>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</si>
  <si>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</si>
  <si>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</si>
  <si>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</si>
  <si>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</si>
  <si>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</si>
  <si>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</si>
  <si>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</si>
  <si>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</si>
  <si>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</si>
  <si>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</si>
  <si>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</si>
  <si>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</si>
  <si>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</si>
  <si>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</si>
  <si>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</si>
  <si>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</si>
  <si>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</si>
  <si>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</si>
  <si>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</si>
  <si>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</si>
  <si>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</si>
  <si>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</si>
  <si>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</si>
  <si>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</si>
  <si>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</si>
  <si>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</si>
  <si>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</si>
  <si>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</si>
  <si>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</si>
  <si>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</si>
  <si>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</si>
  <si>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</si>
  <si>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</si>
  <si>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</si>
  <si>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</si>
  <si>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</si>
  <si>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</si>
  <si>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</si>
  <si>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</si>
  <si>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</si>
  <si>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</si>
  <si>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</si>
  <si>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</si>
  <si>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</si>
  <si>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</si>
  <si>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</si>
  <si>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</si>
  <si>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</si>
  <si>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</si>
  <si>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</si>
  <si>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</si>
  <si>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</si>
  <si>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</si>
  <si>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</si>
  <si>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</si>
  <si>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</si>
  <si>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</si>
  <si>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</si>
  <si>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</si>
  <si>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</si>
  <si>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</si>
  <si>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</si>
  <si>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</si>
  <si>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</si>
  <si>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</si>
  <si>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</si>
  <si>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</si>
  <si>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</si>
  <si>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</si>
  <si>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</si>
  <si>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</si>
  <si>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</si>
  <si>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</si>
  <si>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</si>
  <si>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</si>
  <si>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</si>
  <si>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</si>
  <si>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</si>
  <si>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</si>
  <si>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</si>
  <si>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</si>
  <si>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</si>
  <si>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</si>
  <si>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</si>
  <si>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</si>
  <si>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</si>
  <si>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</si>
  <si>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</si>
  <si>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</si>
  <si>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</si>
  <si>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</si>
  <si>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</si>
  <si>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</si>
  <si>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</si>
  <si>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</si>
  <si>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</si>
  <si>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</si>
  <si>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</si>
  <si>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</si>
  <si>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</si>
  <si>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</si>
  <si>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</si>
  <si>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</si>
  <si>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</si>
  <si>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</si>
  <si>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</si>
  <si>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</si>
  <si>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</si>
  <si>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</si>
  <si>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</si>
  <si>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</si>
  <si>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</si>
  <si>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</si>
  <si>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</si>
  <si>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</si>
  <si>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</si>
  <si>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</si>
  <si>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</si>
  <si>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</si>
  <si>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</si>
  <si>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</si>
  <si>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</si>
  <si>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</si>
  <si>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</si>
  <si>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</si>
  <si>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</si>
  <si>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</si>
  <si>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</si>
  <si>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</si>
  <si>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</si>
  <si>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</si>
  <si>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</si>
  <si>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</si>
  <si>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</si>
  <si>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</si>
  <si>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</si>
  <si>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</si>
  <si>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</si>
  <si>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</si>
  <si>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</si>
  <si>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</si>
  <si>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</si>
  <si>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</si>
  <si>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</si>
  <si>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</si>
  <si>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</si>
  <si>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</si>
  <si>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</si>
  <si>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</si>
  <si>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</si>
  <si>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</si>
  <si>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</si>
  <si>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</si>
  <si>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</si>
  <si>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</si>
  <si>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</si>
  <si>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</si>
  <si>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</si>
  <si>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</si>
  <si>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</si>
  <si>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</si>
  <si>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</si>
  <si>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</si>
  <si>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</si>
  <si>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</si>
  <si>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</si>
  <si>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</si>
  <si>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</si>
  <si>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</si>
  <si>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</si>
  <si>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</si>
  <si>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</si>
  <si>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</si>
  <si>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</si>
  <si>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</si>
  <si>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</si>
  <si>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</si>
  <si>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</si>
  <si>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</si>
  <si>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</si>
  <si>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</si>
  <si>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</si>
  <si>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</si>
  <si>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</si>
  <si>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</si>
  <si>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</si>
  <si>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</si>
  <si>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</si>
  <si>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</si>
  <si>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</si>
  <si>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</si>
  <si>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</si>
  <si>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</si>
  <si>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</si>
  <si>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</si>
  <si>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</si>
  <si>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</si>
  <si>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</si>
  <si>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</si>
  <si>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</si>
  <si>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</si>
  <si>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</si>
  <si>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</si>
  <si>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</si>
  <si>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</si>
  <si>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</si>
  <si>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</si>
  <si>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</si>
  <si>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</si>
  <si>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</si>
  <si>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</si>
  <si>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</si>
  <si>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</si>
  <si>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</si>
  <si>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</si>
  <si>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</si>
  <si>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</si>
  <si>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</si>
  <si>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</si>
  <si>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</si>
  <si>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</si>
  <si>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</si>
  <si>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</si>
  <si>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</si>
  <si>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</si>
  <si>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</si>
  <si>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</si>
  <si>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</si>
  <si>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</si>
  <si>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</si>
  <si>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</si>
  <si>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</si>
  <si>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</si>
  <si>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</si>
  <si>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</si>
  <si>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</si>
  <si>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</si>
  <si>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</si>
  <si>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</si>
  <si>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</si>
  <si>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</si>
  <si>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</si>
  <si>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</si>
  <si>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</si>
  <si>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</si>
  <si>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</si>
  <si>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</si>
  <si>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</si>
  <si>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</si>
  <si>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</si>
  <si>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</si>
  <si>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</si>
  <si>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</si>
  <si>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</si>
  <si>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</si>
  <si>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</si>
  <si>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</si>
  <si>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</si>
  <si>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</si>
  <si>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</si>
  <si>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</si>
  <si>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</si>
  <si>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</si>
  <si>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</si>
  <si>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</si>
  <si>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</si>
  <si>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</si>
  <si>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</si>
  <si>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</si>
  <si>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</si>
  <si>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</si>
  <si>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</si>
  <si>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</si>
  <si>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</si>
  <si>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</si>
  <si>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</si>
  <si>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</si>
  <si>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</si>
  <si>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</si>
  <si>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</si>
  <si>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</si>
  <si>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</si>
  <si>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</si>
  <si>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</si>
  <si>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</si>
  <si>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</si>
  <si>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</si>
  <si>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</si>
  <si>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</si>
  <si>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</si>
  <si>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</si>
  <si>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</si>
  <si>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</si>
  <si>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</si>
  <si>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</si>
  <si>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</si>
  <si>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</si>
  <si>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</si>
  <si>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</si>
  <si>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</si>
  <si>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</si>
  <si>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</si>
  <si>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</si>
  <si>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</si>
  <si>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</si>
  <si>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</si>
  <si>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</si>
  <si>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</si>
  <si>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</si>
  <si>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</si>
  <si>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</si>
  <si>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</si>
  <si>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</si>
  <si>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</si>
  <si>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</si>
  <si>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</si>
  <si>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</si>
  <si>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</si>
  <si>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</si>
  <si>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</si>
  <si>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</si>
  <si>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</si>
  <si>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</si>
  <si>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</si>
  <si>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</si>
  <si>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</si>
  <si>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</si>
  <si>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</si>
  <si>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</si>
  <si>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</si>
  <si>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</si>
  <si>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</si>
  <si>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</si>
  <si>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</si>
  <si>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</si>
  <si>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</si>
  <si>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</si>
  <si>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</si>
  <si>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</si>
  <si>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</si>
  <si>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</si>
  <si>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</si>
  <si>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</si>
  <si>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</si>
  <si>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</si>
  <si>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</si>
  <si>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</si>
  <si>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</si>
  <si>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</si>
  <si>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</si>
  <si>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</si>
  <si>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</si>
  <si>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</si>
  <si>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</si>
  <si>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</si>
  <si>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</si>
  <si>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</si>
  <si>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</si>
  <si>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</si>
  <si>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</si>
  <si>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</si>
  <si>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</si>
  <si>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</si>
  <si>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</si>
  <si>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</si>
  <si>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</si>
  <si>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</si>
  <si>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</si>
  <si>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</si>
  <si>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</si>
  <si>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</si>
  <si>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</si>
  <si>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</si>
  <si>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</si>
  <si>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</si>
  <si>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</si>
  <si>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</si>
  <si>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</si>
  <si>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</si>
  <si>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</si>
  <si>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</si>
  <si>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</si>
  <si>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</si>
  <si>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</si>
  <si>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</si>
  <si>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</si>
  <si>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</si>
  <si>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</si>
  <si>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</si>
  <si>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</si>
  <si>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</si>
  <si>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</si>
  <si>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</si>
  <si>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</si>
  <si>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</si>
  <si>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</si>
  <si>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</si>
  <si>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</si>
  <si>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</si>
  <si>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</si>
  <si>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</si>
  <si>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</si>
  <si>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</si>
  <si>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</si>
  <si>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</si>
  <si>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</si>
  <si>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</si>
  <si>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</si>
  <si>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</si>
  <si>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</si>
  <si>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</si>
  <si>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</si>
  <si>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</si>
  <si>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</si>
  <si>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</si>
  <si>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</si>
  <si>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</si>
  <si>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</si>
  <si>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</si>
  <si>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</si>
  <si>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</si>
  <si>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</si>
  <si>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</si>
  <si>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</si>
  <si>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</si>
  <si>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</si>
  <si>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</si>
  <si>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</si>
  <si>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</si>
  <si>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</si>
  <si>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</si>
  <si>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</si>
  <si>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</si>
  <si>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</si>
  <si>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</si>
  <si>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</si>
  <si>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</si>
  <si>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</si>
  <si>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</si>
  <si>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</si>
  <si>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</si>
  <si>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</si>
  <si>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</si>
  <si>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</si>
  <si>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</si>
  <si>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</si>
  <si>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</si>
  <si>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</si>
  <si>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</si>
  <si>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</si>
  <si>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</si>
  <si>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</si>
  <si>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</si>
  <si>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</si>
  <si>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</si>
  <si>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</si>
  <si>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</si>
  <si>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</si>
  <si>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</si>
  <si>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</si>
  <si>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</si>
  <si>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</si>
  <si>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</si>
  <si>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</si>
  <si>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</si>
  <si>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</si>
  <si>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</si>
  <si>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</si>
  <si>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</si>
  <si>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</si>
  <si>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</si>
  <si>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</si>
  <si>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</si>
  <si>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</si>
  <si>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</si>
  <si>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</si>
  <si>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</si>
  <si>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</si>
  <si>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</si>
  <si>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</si>
  <si>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</si>
  <si>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</si>
  <si>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</si>
  <si>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</si>
  <si>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</si>
  <si>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</si>
  <si>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</si>
  <si>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</si>
  <si>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</si>
  <si>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</si>
  <si>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</si>
  <si>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</si>
  <si>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</si>
  <si>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</si>
  <si>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</si>
  <si>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</si>
  <si>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</si>
  <si>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</si>
  <si>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</si>
  <si>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</si>
  <si>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</si>
  <si>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</si>
  <si>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</si>
  <si>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</si>
  <si>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</si>
  <si>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</si>
  <si>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</si>
  <si>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</si>
  <si>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</si>
  <si>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</si>
  <si>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</si>
  <si>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</si>
  <si>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</si>
  <si>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</si>
  <si>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</si>
  <si>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</si>
  <si>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</si>
  <si>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</si>
  <si>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</si>
  <si>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</si>
  <si>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</si>
  <si>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</si>
  <si>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</si>
  <si>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</si>
  <si>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</si>
  <si>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</si>
  <si>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</si>
  <si>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</si>
  <si>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</si>
  <si>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</si>
  <si>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</si>
  <si>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</si>
  <si>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</si>
  <si>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</si>
  <si>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</si>
  <si>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</si>
  <si>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</si>
  <si>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</si>
  <si>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</si>
  <si>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</si>
  <si>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</si>
  <si>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</si>
  <si>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</si>
  <si>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</si>
  <si>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</si>
  <si>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</si>
  <si>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</si>
  <si>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</si>
  <si>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</si>
  <si>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</si>
  <si>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</si>
  <si>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</si>
  <si>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</si>
  <si>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</si>
  <si>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</si>
  <si>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</si>
  <si>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</si>
  <si>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</si>
  <si>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</si>
  <si>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</si>
  <si>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</si>
  <si>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</si>
  <si>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</si>
  <si>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</si>
  <si>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</si>
  <si>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</si>
  <si>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</si>
  <si>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</si>
  <si>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</si>
  <si>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</si>
  <si>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</si>
  <si>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</si>
  <si>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</si>
  <si>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</si>
  <si>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</si>
  <si>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</si>
  <si>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</si>
  <si>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</si>
  <si>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</si>
  <si>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</si>
  <si>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</si>
  <si>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</si>
  <si>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</si>
  <si>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</si>
  <si>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</si>
  <si>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</si>
  <si>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</si>
  <si>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</si>
  <si>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</si>
  <si>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</si>
  <si>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</si>
  <si>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</si>
  <si>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</si>
  <si>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</si>
  <si>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</si>
  <si>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</si>
  <si>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</si>
  <si>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</si>
  <si>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</si>
  <si>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</si>
  <si>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</si>
  <si>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</si>
  <si>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</si>
  <si>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</si>
  <si>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</si>
  <si>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</si>
  <si>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</si>
  <si>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</si>
  <si>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</si>
  <si>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</si>
  <si>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</si>
  <si>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</si>
  <si>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</si>
  <si>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</si>
  <si>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</si>
  <si>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</si>
  <si>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</si>
  <si>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</si>
  <si>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</si>
  <si>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</si>
  <si>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</si>
  <si>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</si>
  <si>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</si>
  <si>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</si>
  <si>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</si>
  <si>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</si>
  <si>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</si>
  <si>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</si>
  <si>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</si>
  <si>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</si>
  <si>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</si>
  <si>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</si>
  <si>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</si>
  <si>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</si>
  <si>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</si>
  <si>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</si>
  <si>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</si>
  <si>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</si>
  <si>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</si>
  <si>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</si>
  <si>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</si>
  <si>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</si>
  <si>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</si>
  <si>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</si>
  <si>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</si>
  <si>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</si>
  <si>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</si>
  <si>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</si>
  <si>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</si>
  <si>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</si>
  <si>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</si>
  <si>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</si>
  <si>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</si>
  <si>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</si>
  <si>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</si>
  <si>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</si>
  <si>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</si>
  <si>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</si>
  <si>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</si>
  <si>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</si>
  <si>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</si>
  <si>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</si>
  <si>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</si>
  <si>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</si>
  <si>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</si>
  <si>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</si>
  <si>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</si>
  <si>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</si>
  <si>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</si>
  <si>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</si>
  <si>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</si>
  <si>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</si>
  <si>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</si>
  <si>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</si>
  <si>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</si>
  <si>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</si>
  <si>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</si>
  <si>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</si>
  <si>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</si>
  <si>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</si>
  <si>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</si>
  <si>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</si>
  <si>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</si>
  <si>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</si>
  <si>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</si>
  <si>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</si>
  <si>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</si>
  <si>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</si>
  <si>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</si>
  <si>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</si>
  <si>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</si>
  <si>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</si>
  <si>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</si>
  <si>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</si>
  <si>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</si>
  <si>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</si>
  <si>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</si>
  <si>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</si>
  <si>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</si>
  <si>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</si>
  <si>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</si>
  <si>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</si>
  <si>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</si>
  <si>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</si>
  <si>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</si>
  <si>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</si>
  <si>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</si>
  <si>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</si>
  <si>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</si>
  <si>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</si>
  <si>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</si>
  <si>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</si>
  <si>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</si>
  <si>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</si>
  <si>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</si>
  <si>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</si>
  <si>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</si>
  <si>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</si>
  <si>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</si>
  <si>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</si>
  <si>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</si>
  <si>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</si>
  <si>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</si>
  <si>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</si>
  <si>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</si>
  <si>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</si>
  <si>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</si>
  <si>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</si>
  <si>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</si>
  <si>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</si>
  <si>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</si>
  <si>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</si>
  <si>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</si>
  <si>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</si>
  <si>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</si>
  <si>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</si>
  <si>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</si>
  <si>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</si>
  <si>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</si>
  <si>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</si>
  <si>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</si>
  <si>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</si>
  <si>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</si>
  <si>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</si>
  <si>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</si>
  <si>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</si>
  <si>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</si>
  <si>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</si>
  <si>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</si>
  <si>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</si>
  <si>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</si>
  <si>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</si>
  <si>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</si>
  <si>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</si>
  <si>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</si>
  <si>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</si>
  <si>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</si>
  <si>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</si>
  <si>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</si>
  <si>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</si>
  <si>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</si>
  <si>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</si>
  <si>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</si>
  <si>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</si>
  <si>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</si>
  <si>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</si>
  <si>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</si>
  <si>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</si>
  <si>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</si>
  <si>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</si>
  <si>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</si>
  <si>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</si>
  <si>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</si>
  <si>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</si>
  <si>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</si>
  <si>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</si>
  <si>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</si>
  <si>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</si>
  <si>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</si>
  <si>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</si>
  <si>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</si>
  <si>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</si>
  <si>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</si>
  <si>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</si>
  <si>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</si>
  <si>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</si>
  <si>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</si>
  <si>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</si>
  <si>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</si>
  <si>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</si>
  <si>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</si>
  <si>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</si>
  <si>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</si>
  <si>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</si>
  <si>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</si>
  <si>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</si>
  <si>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</si>
  <si>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</si>
  <si>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</si>
  <si>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</si>
  <si>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</si>
  <si>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</si>
  <si>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</si>
  <si>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</si>
  <si>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</si>
  <si>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</si>
  <si>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</si>
  <si>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</si>
  <si>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</si>
  <si>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</si>
  <si>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</si>
  <si>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</si>
  <si>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</si>
  <si>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</si>
  <si>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</si>
  <si>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</si>
  <si>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</si>
  <si>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</si>
  <si>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</si>
  <si>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</si>
  <si>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</si>
  <si>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</si>
  <si>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</si>
  <si>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</si>
  <si>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</si>
  <si>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</si>
  <si>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</si>
  <si>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</si>
  <si>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</si>
  <si>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</si>
  <si>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</si>
  <si>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</si>
  <si>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</si>
  <si>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</si>
  <si>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</si>
  <si>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</si>
  <si>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</si>
  <si>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</si>
  <si>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</si>
  <si>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</si>
  <si>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</si>
  <si>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</si>
  <si>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</si>
  <si>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</si>
  <si>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</si>
  <si>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</si>
  <si>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</si>
  <si>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</si>
  <si>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</si>
  <si>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</si>
  <si>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</si>
  <si>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</si>
  <si>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</si>
  <si>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</si>
  <si>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</si>
  <si>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</si>
  <si>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</si>
  <si>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</si>
  <si>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</si>
  <si>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</si>
  <si>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</si>
  <si>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</si>
  <si>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</si>
  <si>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</si>
  <si>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</si>
  <si>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</si>
  <si>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</si>
  <si>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</si>
  <si>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</si>
  <si>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</si>
  <si>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</si>
  <si>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</si>
  <si>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</si>
  <si>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</si>
  <si>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</si>
  <si>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</si>
  <si>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</si>
  <si>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</si>
  <si>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</si>
  <si>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</si>
  <si>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</si>
  <si>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</si>
  <si>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</si>
  <si>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</si>
  <si>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</si>
  <si>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</si>
  <si>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</si>
  <si>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</si>
  <si>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</si>
  <si>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</si>
  <si>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</si>
  <si>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</si>
  <si>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</si>
  <si>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</si>
  <si>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</si>
  <si>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</si>
  <si>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</si>
  <si>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</si>
  <si>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</si>
  <si>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</si>
  <si>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</si>
  <si>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</si>
  <si>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</si>
  <si>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</si>
  <si>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</si>
  <si>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</si>
  <si>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</si>
  <si>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</si>
  <si>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</si>
  <si>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</si>
  <si>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</si>
  <si>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</si>
  <si>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</si>
  <si>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</si>
  <si>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</si>
  <si>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</si>
  <si>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</si>
  <si>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</si>
  <si>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</si>
  <si>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</si>
  <si>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</si>
  <si>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</si>
  <si>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</si>
  <si>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</si>
  <si>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</si>
  <si>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</si>
  <si>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</si>
  <si>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</si>
  <si>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</si>
  <si>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</si>
  <si>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</si>
  <si>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</si>
  <si>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</si>
  <si>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</si>
  <si>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</si>
  <si>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</si>
  <si>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</si>
  <si>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</si>
  <si>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</si>
  <si>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</si>
  <si>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</si>
  <si>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</si>
  <si>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</si>
  <si>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</si>
  <si>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</si>
  <si>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</si>
  <si>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</si>
  <si>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</si>
  <si>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</si>
  <si>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</si>
  <si>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</si>
  <si>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</si>
  <si>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</si>
  <si>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</si>
  <si>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</si>
  <si>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</si>
  <si>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</si>
  <si>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</si>
  <si>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</si>
  <si>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</si>
  <si>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</si>
  <si>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</si>
  <si>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</si>
  <si>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</si>
  <si>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</si>
  <si>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</si>
  <si>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</si>
  <si>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</si>
  <si>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</si>
  <si>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</si>
  <si>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</si>
  <si>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</si>
  <si>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</si>
  <si>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</si>
  <si>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</si>
  <si>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</si>
  <si>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</si>
  <si>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</si>
  <si>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</si>
  <si>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</si>
  <si>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</si>
  <si>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</si>
  <si>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</si>
  <si>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</si>
  <si>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</si>
  <si>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</si>
  <si>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</si>
  <si>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</si>
  <si>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</si>
  <si>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</si>
  <si>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</si>
  <si>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</si>
  <si>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</si>
  <si>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</si>
  <si>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</si>
  <si>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</si>
  <si>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</si>
  <si>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</si>
  <si>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</si>
  <si>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</si>
  <si>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</si>
  <si>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</si>
  <si>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</si>
  <si>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</si>
  <si>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</si>
  <si>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</si>
  <si>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</si>
  <si>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</si>
  <si>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</si>
  <si>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</si>
  <si>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</si>
  <si>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</si>
  <si>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</si>
  <si>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</si>
  <si>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</si>
  <si>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</si>
  <si>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</si>
  <si>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</si>
  <si>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</si>
  <si>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</si>
  <si>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</si>
  <si>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</si>
  <si>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</si>
  <si>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</si>
  <si>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</si>
  <si>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</si>
  <si>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</si>
  <si>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</si>
  <si>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</si>
  <si>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</si>
  <si>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</si>
  <si>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</si>
  <si>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</si>
  <si>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</si>
  <si>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</si>
  <si>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</si>
  <si>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</si>
  <si>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</si>
  <si>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</si>
  <si>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</si>
  <si>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</si>
  <si>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</si>
  <si>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</si>
  <si>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</si>
  <si>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</si>
  <si>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</si>
  <si>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</si>
  <si>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</si>
  <si>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</si>
  <si>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</si>
  <si>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</si>
  <si>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</si>
  <si>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</si>
  <si>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</si>
  <si>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</si>
  <si>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</si>
  <si>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</si>
  <si>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</si>
  <si>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</si>
  <si>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</si>
  <si>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</si>
  <si>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</si>
  <si>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</si>
  <si>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</si>
  <si>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</si>
  <si>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</si>
  <si>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</si>
  <si>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</si>
  <si>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</si>
  <si>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</si>
  <si>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</si>
  <si>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</si>
  <si>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</si>
  <si>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</si>
  <si>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</si>
  <si>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</si>
  <si>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</si>
  <si>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</si>
  <si>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</si>
  <si>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</si>
  <si>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</si>
  <si>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</si>
  <si>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</si>
  <si>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</si>
  <si>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</si>
  <si>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</si>
  <si>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</si>
  <si>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</si>
  <si>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</si>
  <si>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</si>
  <si>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</si>
  <si>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</si>
  <si>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</si>
  <si>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</si>
  <si>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</si>
  <si>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</si>
  <si>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</si>
  <si>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</si>
  <si>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</si>
  <si>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</si>
  <si>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</si>
  <si>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</si>
  <si>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</si>
  <si>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</si>
  <si>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</si>
  <si>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</si>
  <si>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</si>
  <si>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</si>
  <si>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</si>
  <si>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</si>
  <si>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</si>
  <si>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</si>
  <si>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</si>
  <si>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</si>
  <si>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</si>
  <si>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</si>
  <si>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</si>
  <si>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</si>
  <si>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</si>
  <si>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</si>
  <si>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</si>
  <si>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</si>
  <si>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</si>
  <si>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</si>
  <si>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</si>
  <si>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</si>
  <si>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</si>
  <si>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</si>
  <si>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</si>
  <si>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</si>
  <si>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</si>
  <si>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</si>
  <si>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</si>
  <si>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</si>
  <si>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</si>
  <si>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</si>
  <si>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</si>
  <si>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</si>
  <si>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</si>
  <si>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</si>
  <si>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</si>
  <si>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</si>
  <si>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</si>
  <si>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</si>
  <si>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</si>
  <si>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</si>
  <si>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</si>
  <si>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</si>
  <si>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</si>
  <si>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</si>
  <si>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</si>
  <si>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</si>
  <si>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</si>
  <si>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</si>
  <si>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</si>
  <si>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</si>
  <si>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</si>
  <si>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</si>
  <si>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</si>
  <si>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</si>
  <si>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</si>
  <si>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</si>
  <si>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</si>
  <si>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</si>
  <si>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</si>
  <si>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</si>
  <si>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</si>
  <si>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</si>
  <si>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</si>
  <si>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</si>
  <si>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</si>
  <si>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</si>
  <si>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</si>
  <si>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</si>
  <si>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</si>
  <si>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</si>
  <si>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</si>
  <si>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</si>
  <si>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</si>
  <si>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</si>
  <si>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</si>
  <si>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</si>
  <si>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</si>
  <si>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</si>
  <si>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</si>
  <si>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</si>
  <si>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</si>
  <si>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</si>
  <si>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</si>
  <si>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</si>
  <si>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</si>
  <si>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</si>
  <si>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</si>
  <si>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</si>
  <si>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</si>
  <si>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</si>
  <si>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</si>
  <si>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</si>
  <si>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</si>
  <si>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</si>
  <si>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</si>
  <si>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</si>
  <si>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</si>
  <si>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</si>
  <si>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</si>
  <si>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</si>
  <si>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</si>
  <si>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</si>
  <si>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</si>
  <si>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</si>
  <si>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</si>
  <si>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</si>
  <si>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</si>
  <si>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</si>
  <si>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</si>
  <si>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</si>
  <si>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</si>
  <si>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</si>
  <si>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</si>
  <si>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</si>
  <si>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</si>
  <si>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</si>
  <si>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</si>
  <si>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</si>
  <si>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</si>
  <si>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</si>
  <si>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</si>
  <si>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</si>
  <si>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</si>
  <si>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</si>
  <si>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</si>
  <si>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</si>
  <si>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</si>
  <si>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</si>
  <si>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</si>
  <si>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</si>
  <si>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</si>
  <si>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</si>
  <si>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</si>
  <si>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</si>
  <si>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</si>
  <si>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</si>
  <si>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</si>
  <si>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</si>
  <si>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</si>
  <si>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</si>
  <si>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</si>
  <si>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</si>
  <si>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</si>
  <si>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</si>
  <si>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</si>
  <si>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</si>
  <si>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</si>
  <si>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</si>
  <si>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</si>
  <si>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</si>
  <si>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</si>
  <si>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</si>
  <si>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</si>
  <si>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</si>
  <si>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</si>
  <si>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</si>
  <si>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</si>
  <si>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</si>
  <si>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</si>
  <si>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</si>
  <si>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</si>
  <si>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</si>
  <si>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</si>
  <si>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</si>
  <si>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</si>
  <si>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</si>
  <si>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</si>
  <si>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</si>
  <si>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</si>
  <si>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</si>
  <si>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</si>
  <si>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</si>
  <si>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</si>
  <si>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</si>
  <si>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</si>
  <si>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</si>
  <si>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</si>
  <si>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</si>
  <si>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</si>
  <si>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</si>
  <si>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</si>
  <si>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</si>
  <si>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</si>
  <si>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</si>
  <si>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</si>
  <si>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</si>
  <si>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</si>
  <si>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</si>
  <si>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</si>
  <si>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</si>
  <si>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</si>
  <si>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</si>
  <si>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</si>
  <si>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</si>
  <si>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</si>
  <si>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</si>
  <si>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</si>
  <si>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</si>
  <si>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</si>
  <si>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</si>
  <si>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</si>
  <si>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</si>
  <si>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</si>
  <si>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</si>
  <si>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</si>
  <si>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</si>
  <si>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</si>
  <si>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</si>
  <si>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</si>
  <si>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</si>
  <si>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</si>
  <si>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</si>
  <si>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</si>
  <si>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</si>
  <si>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</si>
  <si>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</si>
  <si>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</si>
  <si>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</si>
  <si>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</si>
  <si>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</si>
  <si>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</si>
  <si>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</si>
  <si>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</si>
  <si>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</si>
  <si>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</si>
  <si>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</si>
  <si>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</si>
  <si>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</si>
  <si>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</si>
  <si>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</si>
  <si>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</si>
  <si>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</si>
  <si>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</si>
  <si>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</si>
  <si>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</si>
  <si>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</si>
  <si>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</si>
  <si>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</si>
  <si>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</si>
  <si>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</si>
  <si>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</si>
  <si>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</si>
  <si>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</si>
  <si>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</si>
  <si>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</si>
  <si>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</si>
  <si>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</si>
  <si>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</si>
  <si>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</si>
  <si>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</si>
  <si>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</si>
  <si>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</si>
  <si>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</si>
  <si>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</si>
  <si>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</si>
  <si>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</si>
  <si>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</si>
  <si>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</si>
  <si>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</si>
  <si>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</si>
  <si>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</si>
  <si>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</si>
  <si>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</si>
  <si>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</si>
  <si>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</si>
  <si>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</si>
  <si>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</si>
  <si>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</si>
  <si>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</si>
  <si>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</si>
  <si>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</si>
  <si>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</si>
  <si>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</si>
  <si>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</si>
  <si>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</si>
  <si>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</si>
  <si>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</si>
  <si>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</si>
  <si>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</si>
  <si>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</si>
  <si>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</si>
  <si>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</si>
  <si>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</si>
  <si>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</si>
  <si>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</si>
  <si>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</si>
  <si>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</si>
  <si>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</si>
  <si>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</si>
  <si>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</si>
  <si>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</si>
  <si>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</si>
  <si>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</si>
  <si>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</si>
  <si>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</si>
  <si>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</si>
  <si>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</si>
  <si>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</si>
  <si>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</si>
  <si>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</si>
  <si>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</si>
  <si>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</si>
  <si>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</si>
  <si>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</si>
  <si>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</si>
  <si>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</si>
  <si>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</si>
  <si>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</si>
  <si>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</si>
  <si>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</si>
  <si>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</si>
  <si>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</si>
  <si>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</si>
  <si>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</si>
  <si>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</si>
  <si>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</si>
  <si>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</si>
  <si>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</si>
  <si>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</si>
  <si>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</si>
  <si>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</si>
  <si>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</si>
  <si>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</si>
  <si>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</si>
  <si>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</si>
  <si>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</si>
  <si>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</si>
  <si>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</si>
  <si>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</si>
  <si>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</si>
  <si>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</si>
  <si>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</si>
  <si>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</si>
  <si>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</si>
  <si>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</si>
  <si>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</si>
  <si>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</si>
  <si>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</si>
  <si>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</si>
  <si>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</si>
  <si>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</si>
  <si>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</si>
  <si>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</si>
  <si>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</si>
  <si>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</si>
  <si>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</si>
  <si>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</si>
  <si>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</si>
  <si>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</si>
  <si>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</si>
  <si>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</si>
  <si>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</si>
  <si>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</si>
  <si>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</si>
  <si>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</si>
  <si>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</si>
  <si>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</si>
  <si>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</si>
  <si>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</si>
  <si>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</si>
  <si>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</si>
  <si>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</si>
  <si>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</si>
  <si>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</si>
  <si>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</si>
  <si>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</si>
  <si>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</si>
  <si>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</si>
  <si>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</si>
  <si>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</si>
  <si>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</si>
  <si>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</si>
  <si>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</si>
  <si>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</si>
  <si>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</si>
  <si>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</si>
  <si>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</si>
  <si>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</si>
  <si>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</si>
  <si>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</si>
  <si>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</si>
  <si>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</si>
  <si>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</si>
  <si>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</si>
  <si>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</si>
  <si>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</si>
  <si>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</si>
  <si>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</si>
  <si>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</si>
  <si>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</si>
  <si>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</si>
  <si>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</si>
  <si>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</si>
  <si>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</si>
  <si>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</si>
  <si>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</si>
  <si>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</si>
  <si>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</si>
  <si>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</si>
  <si>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</si>
  <si>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</si>
  <si>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</si>
  <si>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</si>
  <si>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</si>
  <si>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</si>
  <si>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</si>
  <si>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</si>
  <si>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</si>
  <si>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</si>
  <si>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</si>
  <si>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</si>
  <si>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</si>
  <si>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</si>
  <si>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</si>
  <si>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</si>
  <si>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</si>
  <si>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</si>
  <si>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</si>
  <si>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</si>
  <si>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</si>
  <si>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</si>
  <si>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</si>
  <si>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</si>
  <si>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</si>
  <si>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</si>
  <si>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</si>
  <si>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</si>
  <si>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</si>
  <si>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</si>
  <si>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</si>
  <si>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</si>
  <si>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</si>
  <si>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</si>
  <si>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</si>
  <si>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</si>
  <si>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</si>
  <si>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</si>
  <si>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</si>
  <si>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</si>
  <si>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</si>
  <si>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</si>
  <si>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</si>
  <si>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</si>
  <si>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</si>
  <si>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</si>
  <si>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</si>
  <si>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</si>
  <si>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</si>
  <si>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</si>
  <si>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</si>
  <si>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</si>
  <si>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</si>
  <si>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</si>
  <si>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</si>
  <si>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</si>
  <si>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</si>
  <si>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</si>
  <si>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</si>
  <si>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</si>
  <si>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</si>
  <si>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</si>
  <si>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</si>
  <si>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</si>
  <si>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</si>
  <si>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</si>
  <si>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</si>
  <si>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</si>
  <si>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</si>
  <si>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</si>
  <si>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</si>
  <si>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</si>
  <si>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</si>
  <si>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</si>
  <si>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</si>
  <si>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</si>
  <si>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</si>
  <si>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</si>
  <si>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</si>
  <si>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</si>
  <si>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</si>
  <si>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</si>
  <si>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</si>
  <si>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</si>
  <si>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</si>
  <si>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</si>
  <si>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</si>
  <si>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</si>
  <si>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</si>
  <si>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</si>
  <si>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</si>
  <si>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</si>
  <si>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</si>
  <si>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</si>
  <si>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</si>
  <si>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</si>
  <si>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</si>
  <si>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</si>
  <si>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</si>
  <si>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</si>
  <si>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</si>
  <si>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</si>
  <si>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</si>
  <si>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</si>
  <si>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</si>
  <si>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</si>
  <si>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</si>
  <si>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</si>
  <si>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</si>
  <si>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</si>
  <si>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</si>
  <si>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</si>
  <si>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</si>
  <si>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</si>
  <si>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</si>
  <si>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</si>
  <si>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</si>
  <si>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</si>
  <si>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</si>
  <si>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</si>
  <si>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</si>
  <si>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</si>
  <si>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</si>
  <si>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</si>
  <si>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</si>
  <si>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</si>
  <si>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</si>
  <si>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</si>
  <si>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</si>
  <si>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</si>
  <si>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</si>
  <si>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</si>
  <si>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</si>
  <si>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</si>
  <si>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</si>
  <si>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</si>
  <si>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</si>
  <si>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</si>
  <si>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</si>
  <si>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</si>
  <si>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</si>
  <si>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</si>
  <si>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</si>
  <si>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</si>
  <si>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</si>
  <si>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</si>
  <si>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</si>
  <si>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</si>
  <si>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</si>
  <si>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</si>
  <si>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</si>
  <si>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</si>
  <si>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</si>
  <si>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</si>
  <si>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</si>
  <si>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</si>
  <si>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</si>
  <si>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</si>
  <si>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</si>
  <si>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</si>
  <si>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</si>
  <si>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</si>
  <si>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</si>
  <si>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</si>
  <si>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</si>
  <si>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</si>
  <si>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</si>
  <si>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</si>
  <si>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</si>
  <si>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</si>
  <si>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</si>
  <si>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</si>
  <si>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</si>
  <si>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</si>
  <si>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</si>
  <si>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</si>
  <si>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</si>
  <si>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</si>
  <si>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</si>
  <si>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</si>
  <si>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</si>
  <si>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</si>
  <si>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</si>
  <si>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</si>
  <si>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</si>
  <si>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</si>
  <si>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</si>
  <si>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</si>
  <si>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</si>
  <si>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</si>
  <si>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</si>
  <si>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</si>
  <si>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</si>
  <si>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</si>
  <si>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</si>
  <si>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</si>
  <si>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</si>
  <si>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</si>
  <si>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</si>
  <si>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</si>
  <si>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</si>
  <si>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</si>
  <si>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</si>
  <si>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</si>
  <si>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</si>
  <si>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</si>
  <si>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</si>
  <si>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</si>
  <si>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</si>
  <si>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</si>
  <si>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</si>
  <si>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</si>
  <si>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</si>
  <si>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</si>
  <si>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</si>
  <si>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</si>
  <si>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</si>
  <si>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</si>
  <si>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</si>
  <si>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</si>
  <si>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</si>
  <si>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</si>
  <si>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</si>
  <si>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</si>
  <si>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</si>
  <si>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</si>
  <si>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</si>
  <si>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</si>
  <si>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</si>
  <si>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</si>
  <si>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</si>
  <si>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</si>
  <si>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</si>
  <si>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</si>
  <si>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</si>
  <si>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</si>
  <si>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</si>
  <si>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</si>
  <si>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</si>
  <si>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</si>
  <si>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</si>
  <si>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</si>
  <si>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</si>
  <si>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</si>
  <si>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</si>
  <si>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</si>
  <si>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</si>
  <si>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</si>
  <si>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</si>
  <si>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</si>
  <si>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</si>
  <si>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</si>
  <si>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</si>
  <si>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</si>
  <si>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</si>
  <si>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</si>
  <si>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</si>
  <si>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</si>
  <si>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</si>
  <si>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</si>
  <si>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</si>
  <si>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</si>
  <si>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</si>
  <si>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</si>
  <si>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</si>
  <si>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</si>
  <si>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</si>
  <si>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</si>
  <si>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</si>
  <si>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</si>
  <si>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</si>
  <si>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</si>
  <si>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</si>
  <si>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</si>
  <si>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</si>
  <si>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</si>
  <si>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</si>
  <si>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</si>
  <si>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</si>
  <si>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</si>
  <si>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</si>
  <si>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</si>
  <si>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</si>
  <si>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</si>
  <si>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</si>
  <si>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</si>
  <si>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</si>
  <si>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</si>
  <si>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</si>
  <si>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</si>
  <si>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</si>
  <si>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</si>
  <si>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</si>
  <si>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</si>
  <si>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</si>
  <si>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</si>
  <si>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</si>
  <si>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</si>
  <si>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</si>
  <si>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</si>
  <si>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</si>
  <si>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</si>
  <si>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</si>
  <si>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</si>
  <si>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</si>
  <si>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</si>
  <si>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</si>
  <si>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</si>
  <si>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</si>
  <si>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</si>
  <si>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</si>
  <si>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</si>
  <si>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</si>
  <si>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</si>
  <si>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</si>
  <si>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</si>
  <si>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</si>
  <si>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</si>
  <si>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</si>
  <si>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</si>
  <si>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</si>
  <si>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</si>
  <si>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</si>
  <si>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</si>
  <si>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</si>
  <si>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</si>
  <si>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</si>
  <si>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</si>
  <si>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</si>
  <si>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</si>
  <si>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</si>
  <si>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</si>
  <si>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</si>
  <si>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</si>
  <si>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</si>
  <si>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</si>
  <si>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</si>
  <si>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</si>
  <si>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</si>
  <si>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</si>
  <si>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</si>
  <si>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</si>
  <si>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</si>
  <si>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</si>
  <si>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</si>
  <si>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</si>
  <si>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</si>
  <si>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</si>
  <si>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</si>
  <si>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</si>
  <si>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</si>
  <si>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</si>
  <si>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</si>
  <si>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</si>
  <si>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</si>
  <si>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</si>
  <si>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</si>
  <si>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</si>
  <si>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</si>
  <si>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</si>
  <si>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</si>
  <si>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</si>
  <si>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</si>
  <si>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</si>
  <si>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</si>
  <si>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</si>
  <si>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</si>
  <si>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</si>
  <si>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</si>
  <si>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</si>
  <si>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</si>
  <si>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</si>
  <si>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</si>
  <si>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</si>
  <si>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</si>
  <si>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</si>
  <si>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</si>
  <si>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</si>
  <si>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</si>
  <si>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</si>
  <si>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</si>
  <si>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</si>
  <si>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</si>
  <si>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</si>
  <si>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</si>
  <si>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</si>
  <si>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</si>
  <si>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</si>
  <si>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</si>
  <si>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</si>
  <si>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</si>
  <si>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</si>
  <si>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</si>
  <si>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</si>
  <si>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</si>
  <si>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</si>
  <si>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</si>
  <si>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</si>
  <si>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</si>
  <si>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</si>
  <si>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</si>
  <si>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</si>
  <si>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</si>
  <si>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</si>
  <si>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</si>
  <si>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</si>
  <si>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</si>
  <si>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</si>
  <si>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</si>
  <si>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</si>
  <si>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</si>
  <si>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</si>
  <si>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</si>
  <si>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</si>
  <si>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</si>
  <si>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</si>
  <si>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</si>
  <si>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</si>
  <si>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</si>
  <si>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</si>
  <si>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</si>
  <si>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</si>
  <si>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</si>
  <si>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</si>
  <si>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</si>
  <si>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</si>
  <si>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</si>
  <si>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</si>
  <si>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</si>
  <si>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</si>
  <si>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</si>
  <si>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</si>
  <si>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</si>
  <si>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</si>
  <si>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</si>
  <si>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</si>
  <si>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</si>
  <si>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</si>
  <si>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</si>
  <si>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</si>
  <si>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</si>
  <si>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</si>
  <si>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</si>
  <si>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</si>
  <si>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</si>
  <si>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</si>
  <si>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</si>
  <si>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</si>
  <si>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</si>
  <si>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</si>
  <si>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</si>
  <si>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</si>
  <si>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</si>
  <si>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</si>
  <si>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</si>
  <si>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</si>
  <si>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</si>
  <si>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</si>
  <si>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</si>
  <si>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</si>
  <si>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</si>
  <si>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</si>
  <si>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</si>
  <si>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</si>
  <si>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</si>
  <si>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</si>
  <si>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</si>
  <si>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</si>
  <si>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</si>
  <si>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</si>
  <si>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</si>
  <si>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</si>
  <si>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</si>
  <si>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</si>
  <si>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</si>
  <si>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</si>
  <si>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</si>
  <si>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</si>
  <si>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</si>
  <si>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</si>
  <si>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</si>
  <si>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</si>
  <si>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</si>
  <si>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</si>
  <si>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</si>
  <si>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</si>
  <si>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</si>
  <si>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</si>
  <si>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</si>
  <si>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</si>
  <si>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</si>
  <si>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</si>
  <si>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</si>
  <si>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</si>
  <si>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</si>
  <si>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</si>
  <si>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</si>
  <si>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</si>
  <si>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</si>
  <si>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</si>
  <si>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</si>
  <si>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</si>
  <si>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</si>
  <si>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</si>
  <si>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</si>
  <si>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</si>
  <si>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</si>
  <si>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</si>
  <si>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</si>
  <si>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</si>
  <si>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</si>
  <si>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</si>
  <si>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</si>
  <si>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</si>
  <si>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</si>
  <si>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</si>
  <si>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</si>
  <si>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</si>
  <si>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</si>
  <si>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</si>
  <si>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</si>
  <si>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</si>
  <si>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</si>
  <si>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</si>
  <si>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</si>
  <si>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</si>
  <si>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</si>
  <si>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</si>
  <si>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</si>
  <si>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</si>
  <si>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</si>
  <si>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</si>
  <si>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</si>
  <si>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</si>
  <si>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</si>
  <si>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</si>
  <si>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</si>
  <si>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</si>
  <si>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</si>
  <si>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</si>
  <si>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</si>
  <si>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</si>
  <si>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</si>
  <si>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</si>
  <si>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</si>
  <si>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</si>
  <si>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</si>
  <si>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</si>
  <si>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</si>
  <si>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</si>
  <si>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</si>
  <si>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</si>
  <si>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</si>
  <si>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</si>
  <si>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</si>
  <si>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</si>
  <si>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</si>
  <si>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</si>
  <si>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</si>
  <si>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</si>
  <si>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</si>
  <si>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</si>
  <si>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</si>
  <si>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</si>
  <si>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</si>
  <si>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</si>
  <si>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</si>
  <si>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</si>
  <si>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</si>
  <si>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</si>
  <si>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</si>
  <si>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</si>
  <si>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</si>
  <si>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</si>
  <si>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</si>
  <si>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</si>
  <si>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</si>
  <si>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</si>
  <si>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</si>
  <si>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</si>
  <si>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</si>
  <si>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</si>
  <si>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</si>
  <si>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</si>
  <si>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</si>
  <si>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</si>
  <si>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</si>
  <si>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</si>
  <si>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</si>
  <si>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</si>
  <si>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</si>
  <si>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</si>
  <si>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</si>
  <si>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</si>
  <si>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</si>
  <si>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</si>
  <si>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</si>
  <si>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</si>
  <si>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</si>
  <si>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</si>
  <si>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</si>
  <si>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</si>
  <si>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</si>
  <si>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</si>
  <si>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</si>
  <si>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</si>
  <si>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</si>
  <si>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</si>
  <si>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</si>
  <si>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</si>
  <si>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</si>
  <si>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</si>
  <si>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</si>
  <si>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</si>
  <si>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</si>
  <si>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</si>
  <si>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</si>
  <si>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</si>
  <si>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</si>
  <si>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</si>
  <si>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</si>
  <si>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</si>
  <si>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</si>
  <si>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</si>
  <si>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</si>
  <si>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</si>
  <si>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</si>
  <si>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</si>
  <si>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</si>
  <si>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</si>
  <si>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</si>
  <si>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</si>
  <si>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</si>
  <si>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</si>
  <si>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</si>
  <si>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</si>
  <si>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</si>
  <si>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</si>
  <si>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</si>
  <si>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</si>
  <si>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</si>
  <si>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</si>
  <si>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</si>
  <si>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</si>
  <si>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</si>
  <si>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</si>
  <si>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</si>
  <si>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</si>
  <si>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</si>
  <si>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</si>
  <si>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</si>
  <si>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</si>
  <si>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</si>
  <si>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</si>
  <si>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</si>
  <si>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</si>
  <si>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</si>
  <si>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</si>
  <si>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</si>
  <si>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</si>
  <si>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</si>
  <si>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</si>
  <si>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</si>
  <si>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</si>
  <si>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</si>
  <si>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</si>
  <si>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</si>
  <si>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</si>
  <si>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</si>
  <si>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</si>
  <si>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</si>
  <si>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</si>
  <si>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</si>
  <si>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</si>
  <si>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</si>
  <si>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</si>
  <si>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</si>
  <si>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</si>
  <si>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</si>
  <si>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</si>
  <si>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</si>
  <si>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</si>
  <si>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</si>
  <si>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</si>
  <si>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</si>
  <si>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</si>
  <si>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</si>
  <si>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</si>
  <si>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</si>
  <si>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</si>
  <si>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</si>
  <si>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</si>
  <si>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</si>
  <si>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</si>
  <si>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</si>
  <si>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</si>
  <si>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</si>
  <si>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</si>
  <si>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</si>
  <si>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</si>
  <si>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</si>
  <si>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</si>
  <si>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</si>
  <si>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</si>
  <si>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</si>
  <si>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</si>
  <si>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</si>
  <si>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</si>
  <si>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</si>
  <si>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</si>
  <si>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</si>
  <si>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</si>
  <si>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</si>
  <si>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</si>
  <si>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</si>
  <si>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</si>
  <si>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</si>
  <si>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</si>
  <si>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</si>
  <si>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</si>
  <si>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</si>
  <si>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</si>
  <si>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</si>
  <si>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</si>
  <si>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</si>
  <si>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</si>
  <si>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</si>
  <si>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</si>
  <si>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</si>
  <si>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</si>
  <si>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</si>
  <si>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</si>
  <si>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</si>
  <si>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</si>
  <si>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</si>
  <si>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</si>
  <si>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</si>
  <si>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</si>
  <si>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</si>
  <si>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</si>
  <si>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</si>
  <si>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</si>
  <si>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</si>
  <si>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</si>
  <si>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</si>
  <si>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</si>
  <si>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</si>
  <si>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</si>
  <si>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</si>
  <si>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</si>
  <si>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</si>
  <si>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</si>
  <si>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</si>
  <si>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</si>
  <si>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</si>
  <si>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</si>
  <si>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</si>
  <si>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</si>
  <si>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</si>
  <si>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</si>
  <si>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</si>
  <si>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</si>
  <si>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</si>
  <si>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</si>
  <si>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</si>
  <si>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</si>
  <si>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</si>
  <si>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</si>
  <si>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</si>
  <si>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</si>
  <si>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</si>
  <si>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</si>
  <si>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</si>
  <si>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</si>
  <si>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</si>
  <si>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</si>
  <si>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</si>
  <si>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</si>
  <si>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</si>
  <si>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</si>
  <si>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</si>
  <si>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</si>
  <si>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</si>
  <si>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</si>
  <si>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</si>
  <si>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</si>
  <si>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</si>
  <si>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</si>
  <si>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</si>
  <si>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</si>
  <si>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</si>
  <si>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</si>
  <si>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</si>
  <si>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</si>
  <si>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</si>
  <si>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</si>
  <si>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</si>
  <si>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</si>
  <si>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</si>
  <si>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</si>
  <si>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</si>
  <si>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</si>
  <si>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</si>
  <si>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</si>
  <si>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</si>
  <si>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</si>
  <si>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</si>
  <si>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</si>
  <si>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</si>
  <si>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</si>
  <si>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</si>
  <si>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</si>
  <si>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</si>
  <si>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</si>
  <si>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</si>
  <si>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</si>
  <si>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</si>
  <si>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</si>
  <si>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</si>
  <si>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</si>
  <si>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</si>
  <si>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</si>
  <si>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</si>
  <si>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</si>
  <si>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</si>
  <si>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</si>
  <si>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</si>
  <si>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</si>
  <si>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</si>
  <si>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</si>
  <si>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</si>
  <si>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</si>
  <si>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</si>
  <si>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</si>
  <si>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</si>
  <si>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</si>
  <si>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</si>
  <si>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</si>
  <si>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</si>
  <si>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</si>
  <si>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</si>
  <si>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</si>
  <si>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</si>
  <si>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</si>
  <si>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</si>
  <si>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</si>
  <si>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</si>
  <si>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</si>
  <si>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</si>
  <si>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</si>
  <si>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</si>
  <si>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</si>
  <si>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</si>
  <si>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</si>
  <si>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</si>
  <si>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</si>
  <si>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</si>
  <si>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</si>
  <si>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</si>
  <si>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</si>
  <si>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</si>
  <si>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</si>
  <si>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</si>
  <si>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</si>
  <si>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</si>
  <si>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</si>
  <si>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</si>
  <si>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</si>
  <si>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</si>
  <si>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</si>
  <si>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</si>
  <si>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</si>
  <si>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</si>
  <si>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</si>
  <si>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</si>
  <si>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</si>
  <si>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</si>
  <si>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</si>
  <si>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</si>
  <si>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</si>
  <si>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</si>
  <si>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</si>
  <si>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</si>
  <si>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</si>
  <si>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</si>
  <si>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</si>
  <si>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</si>
  <si>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</si>
  <si>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</si>
  <si>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</si>
  <si>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</si>
  <si>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</si>
  <si>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</si>
  <si>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</si>
  <si>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</si>
  <si>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</si>
  <si>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</si>
  <si>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</si>
  <si>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</si>
  <si>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</si>
  <si>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</si>
  <si>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</si>
  <si>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</si>
  <si>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</si>
  <si>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</si>
  <si>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</si>
  <si>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</si>
  <si>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</si>
  <si>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</si>
  <si>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</si>
  <si>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</si>
  <si>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</si>
  <si>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</si>
  <si>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</si>
  <si>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</si>
  <si>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</si>
  <si>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</si>
  <si>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</si>
  <si>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</si>
  <si>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</si>
  <si>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</si>
  <si>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</si>
  <si>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</si>
  <si>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</si>
  <si>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</si>
  <si>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</si>
  <si>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</si>
  <si>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</si>
  <si>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</si>
  <si>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</si>
  <si>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</si>
  <si>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</si>
  <si>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</si>
  <si>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</si>
  <si>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</si>
  <si>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</si>
  <si>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</si>
  <si>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</si>
  <si>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</si>
  <si>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</si>
  <si>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</si>
  <si>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</si>
  <si>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</si>
  <si>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</si>
  <si>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</si>
  <si>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</si>
  <si>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</si>
  <si>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</si>
  <si>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</si>
  <si>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</si>
  <si>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</si>
  <si>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</si>
  <si>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</si>
  <si>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</si>
  <si>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</si>
  <si>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</si>
  <si>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</si>
  <si>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</si>
  <si>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</si>
  <si>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</si>
  <si>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</si>
  <si>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</si>
  <si>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</si>
  <si>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</si>
  <si>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</si>
  <si>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</si>
  <si>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</si>
  <si>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</si>
  <si>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</si>
  <si>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</si>
  <si>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</si>
  <si>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</si>
  <si>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</si>
  <si>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</si>
  <si>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</si>
  <si>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</si>
  <si>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</si>
  <si>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</si>
  <si>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</si>
  <si>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</si>
  <si>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</si>
  <si>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</si>
  <si>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</si>
  <si>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</si>
  <si>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</si>
  <si>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</si>
  <si>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</si>
  <si>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</si>
  <si>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</si>
  <si>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</si>
  <si>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</si>
  <si>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</si>
  <si>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</si>
  <si>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</si>
  <si>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</si>
  <si>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</si>
  <si>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</si>
  <si>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</si>
  <si>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</si>
  <si>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</si>
  <si>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</si>
  <si>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</si>
  <si>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</si>
  <si>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</si>
  <si>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</si>
  <si>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</si>
  <si>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</si>
  <si>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</si>
  <si>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</si>
  <si>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</si>
  <si>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</si>
  <si>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</si>
  <si>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</si>
  <si>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</si>
  <si>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</si>
  <si>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</si>
  <si>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</si>
  <si>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</si>
  <si>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</si>
  <si>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</si>
  <si>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</si>
  <si>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</si>
  <si>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</si>
  <si>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</si>
  <si>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</si>
  <si>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</si>
  <si>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</si>
  <si>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</si>
  <si>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</si>
  <si>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</si>
  <si>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</si>
  <si>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</si>
  <si>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</si>
  <si>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</si>
  <si>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</si>
  <si>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</si>
  <si>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</si>
  <si>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</si>
  <si>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</si>
  <si>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</si>
  <si>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</si>
  <si>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</si>
  <si>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</si>
  <si>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</si>
  <si>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</si>
  <si>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</si>
  <si>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</si>
  <si>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</si>
  <si>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</si>
  <si>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</si>
  <si>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</si>
  <si>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</si>
  <si>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</si>
  <si>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</si>
  <si>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</si>
  <si>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</si>
  <si>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</si>
  <si>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</si>
  <si>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</si>
  <si>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</si>
  <si>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</si>
  <si>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</si>
  <si>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</si>
  <si>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</si>
  <si>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</si>
  <si>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</si>
  <si>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</si>
  <si>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</si>
  <si>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</si>
  <si>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</si>
  <si>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</si>
  <si>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</si>
  <si>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</si>
  <si>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</si>
  <si>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</si>
  <si>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</si>
  <si>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</si>
  <si>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</si>
  <si>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</si>
  <si>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</si>
  <si>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</si>
  <si>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</si>
  <si>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</si>
  <si>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</si>
  <si>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</si>
  <si>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</si>
  <si>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</si>
  <si>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</si>
  <si>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</si>
  <si>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</si>
  <si>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</si>
  <si>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</si>
  <si>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</si>
  <si>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</si>
  <si>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</si>
  <si>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</si>
  <si>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</si>
  <si>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</si>
  <si>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</si>
  <si>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</si>
  <si>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</si>
  <si>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</si>
  <si>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</si>
  <si>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</si>
  <si>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</si>
  <si>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</si>
  <si>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</si>
  <si>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</si>
  <si>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</si>
  <si>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</si>
  <si>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</si>
  <si>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</si>
  <si>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</si>
  <si>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</si>
  <si>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</si>
  <si>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</si>
  <si>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</si>
  <si>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</si>
  <si>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</si>
  <si>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</si>
  <si>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</si>
  <si>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</si>
  <si>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</si>
  <si>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</si>
  <si>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</si>
  <si>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</si>
  <si>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</si>
  <si>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</si>
  <si>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</si>
  <si>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</si>
  <si>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</si>
  <si>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</si>
  <si>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</si>
  <si>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</si>
  <si>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</si>
  <si>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</si>
  <si>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</si>
  <si>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</si>
  <si>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</si>
  <si>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</si>
  <si>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</si>
  <si>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</si>
  <si>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</si>
  <si>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</si>
  <si>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</si>
  <si>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</si>
  <si>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</si>
  <si>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</si>
  <si>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</si>
  <si>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</si>
  <si>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</si>
  <si>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</si>
  <si>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</si>
  <si>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</si>
  <si>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</si>
  <si>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</si>
  <si>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</si>
  <si>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</si>
  <si>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</si>
  <si>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</si>
  <si>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</si>
  <si>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</si>
  <si>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</si>
  <si>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</si>
  <si>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</si>
  <si>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</si>
  <si>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</si>
  <si>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</si>
  <si>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</si>
  <si>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</si>
  <si>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</si>
  <si>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</si>
  <si>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</si>
  <si>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</si>
  <si>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</si>
  <si>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</si>
  <si>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</si>
  <si>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</si>
  <si>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</si>
  <si>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</si>
  <si>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</si>
  <si>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</si>
  <si>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</si>
  <si>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</si>
  <si>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</si>
  <si>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</si>
  <si>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</si>
  <si>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</si>
  <si>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</si>
  <si>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</si>
  <si>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</si>
  <si>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</si>
  <si>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</si>
  <si>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</si>
  <si>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</si>
  <si>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</si>
  <si>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</si>
  <si>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</si>
  <si>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</si>
  <si>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</si>
  <si>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</si>
  <si>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</si>
  <si>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</si>
  <si>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</si>
  <si>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</si>
  <si>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</si>
  <si>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</si>
  <si>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</si>
  <si>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</si>
  <si>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</si>
  <si>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</si>
  <si>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</si>
  <si>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</si>
  <si>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</si>
  <si>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</si>
  <si>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</si>
  <si>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</si>
  <si>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</si>
  <si>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</si>
  <si>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</si>
  <si>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</si>
  <si>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</si>
  <si>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</si>
  <si>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</si>
  <si>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</si>
  <si>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</si>
  <si>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</si>
  <si>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</si>
  <si>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</si>
  <si>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</si>
  <si>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</si>
  <si>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</si>
  <si>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</si>
  <si>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</si>
  <si>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</si>
  <si>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</si>
  <si>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</si>
  <si>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</si>
  <si>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</si>
  <si>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</si>
  <si>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</si>
  <si>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</si>
  <si>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</si>
  <si>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</si>
  <si>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</si>
  <si>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</si>
  <si>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</si>
  <si>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</si>
  <si>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</si>
  <si>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</si>
  <si>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</si>
  <si>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</si>
  <si>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</si>
  <si>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</si>
  <si>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</si>
  <si>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</si>
  <si>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</si>
  <si>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</si>
  <si>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</si>
  <si>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</si>
  <si>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</si>
  <si>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</si>
  <si>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</si>
  <si>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</si>
  <si>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</si>
  <si>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</si>
  <si>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</si>
  <si>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</si>
  <si>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</si>
  <si>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</si>
  <si>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</si>
  <si>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</si>
  <si>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</si>
  <si>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</si>
  <si>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</si>
  <si>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</si>
  <si>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</si>
  <si>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</si>
  <si>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</si>
  <si>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</si>
  <si>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</si>
  <si>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</si>
  <si>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</si>
  <si>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</si>
  <si>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</si>
  <si>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</si>
  <si>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</si>
  <si>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</si>
  <si>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</si>
  <si>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</si>
  <si>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</si>
  <si>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</si>
  <si>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</si>
  <si>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</si>
  <si>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</si>
  <si>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</si>
  <si>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</si>
  <si>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</si>
  <si>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</si>
  <si>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</si>
  <si>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</si>
  <si>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</si>
  <si>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</si>
  <si>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</si>
  <si>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</si>
  <si>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</si>
  <si>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</si>
  <si>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</si>
  <si>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</si>
  <si>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</si>
  <si>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</si>
  <si>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</si>
  <si>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</si>
  <si>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</si>
  <si>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</si>
  <si>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</si>
  <si>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</si>
  <si>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</si>
  <si>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</si>
  <si>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</si>
  <si>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</si>
  <si>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</si>
  <si>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</si>
  <si>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</si>
  <si>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</si>
  <si>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</si>
  <si>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</si>
  <si>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</si>
  <si>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</si>
  <si>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</si>
  <si>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</si>
  <si>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</si>
  <si>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</si>
  <si>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</si>
  <si>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</si>
  <si>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</si>
  <si>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</si>
  <si>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</si>
  <si>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</si>
  <si>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</si>
  <si>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</si>
  <si>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</si>
  <si>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</si>
  <si>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</si>
  <si>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</si>
  <si>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</si>
  <si>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</si>
  <si>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</si>
  <si>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</si>
  <si>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</si>
  <si>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</si>
  <si>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</si>
  <si>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</si>
  <si>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</si>
  <si>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</si>
  <si>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</si>
  <si>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</si>
  <si>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</si>
  <si>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</si>
  <si>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</si>
  <si>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</si>
  <si>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</si>
  <si>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</si>
  <si>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</si>
  <si>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</si>
  <si>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</si>
  <si>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</si>
  <si>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</si>
  <si>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</si>
  <si>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</si>
  <si>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</si>
  <si>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</si>
  <si>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</si>
  <si>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</si>
  <si>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</si>
  <si>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</si>
  <si>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</si>
  <si>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</si>
  <si>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</si>
  <si>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</si>
  <si>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</si>
  <si>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</si>
  <si>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</si>
  <si>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</si>
  <si>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</si>
  <si>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</si>
  <si>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</si>
  <si>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</si>
  <si>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</si>
  <si>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</si>
  <si>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</si>
  <si>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</si>
  <si>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</si>
  <si>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</si>
  <si>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</si>
  <si>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</si>
  <si>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</si>
  <si>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</si>
  <si>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</si>
  <si>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</si>
  <si>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</si>
  <si>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</si>
  <si>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</si>
  <si>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</si>
  <si>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</si>
  <si>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</si>
  <si>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</si>
  <si>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</si>
  <si>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</si>
  <si>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</si>
  <si>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</si>
  <si>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</si>
  <si>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</si>
  <si>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</si>
  <si>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</si>
  <si>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</si>
  <si>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</si>
  <si>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</si>
  <si>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</si>
  <si>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</si>
  <si>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</si>
  <si>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</si>
  <si>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</si>
  <si>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</si>
  <si>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</si>
  <si>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</si>
  <si>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</si>
  <si>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</si>
  <si>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</si>
  <si>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</si>
  <si>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</si>
  <si>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</si>
  <si>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</si>
  <si>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</si>
  <si>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</si>
  <si>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</si>
  <si>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</si>
  <si>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</si>
  <si>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</si>
  <si>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</si>
  <si>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</si>
  <si>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</si>
  <si>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</si>
  <si>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</si>
  <si>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</si>
  <si>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</si>
  <si>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</si>
  <si>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</si>
  <si>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</si>
  <si>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</si>
  <si>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</si>
  <si>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</si>
  <si>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</si>
  <si>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</si>
  <si>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</si>
  <si>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</si>
  <si>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</si>
  <si>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</si>
  <si>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</si>
  <si>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</si>
  <si>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</si>
  <si>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</si>
  <si>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</si>
  <si>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</si>
  <si>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</si>
  <si>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</si>
  <si>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</si>
  <si>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</si>
  <si>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</si>
  <si>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</si>
  <si>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</si>
  <si>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</si>
  <si>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</si>
  <si>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</si>
  <si>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</si>
  <si>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</si>
  <si>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</si>
  <si>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</si>
  <si>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</si>
  <si>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</si>
  <si>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</si>
  <si>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</si>
  <si>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</si>
  <si>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</si>
  <si>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</si>
  <si>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</si>
  <si>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</si>
  <si>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</si>
  <si>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</si>
  <si>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</si>
  <si>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</si>
  <si>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</si>
  <si>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</si>
  <si>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</si>
  <si>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</si>
  <si>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</si>
  <si>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</si>
  <si>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</si>
  <si>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</si>
  <si>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</si>
  <si>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</si>
  <si>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</si>
  <si>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</si>
  <si>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</si>
  <si>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</si>
  <si>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</si>
  <si>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</si>
  <si>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</si>
  <si>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</si>
  <si>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</si>
  <si>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</si>
  <si>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</si>
  <si>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</si>
  <si>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</si>
  <si>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</si>
  <si>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</si>
  <si>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</si>
  <si>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</si>
  <si>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</si>
  <si>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</si>
  <si>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</si>
  <si>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</si>
  <si>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</si>
  <si>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</si>
  <si>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</si>
  <si>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</si>
  <si>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</si>
  <si>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</si>
  <si>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</si>
  <si>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</si>
  <si>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</si>
  <si>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</si>
  <si>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</si>
  <si>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</si>
  <si>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</si>
  <si>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</si>
  <si>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</si>
  <si>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</si>
  <si>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</si>
  <si>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</si>
  <si>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</si>
  <si>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</si>
  <si>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</si>
  <si>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</si>
  <si>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</si>
  <si>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</si>
  <si>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</si>
  <si>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</si>
  <si>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</si>
  <si>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</si>
  <si>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</si>
  <si>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</si>
  <si>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</si>
  <si>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</si>
  <si>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</si>
  <si>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</si>
  <si>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</si>
  <si>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</si>
  <si>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</si>
  <si>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</si>
  <si>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</si>
  <si>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</si>
  <si>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</si>
  <si>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</si>
  <si>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</si>
  <si>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</si>
  <si>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</si>
  <si>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</si>
  <si>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</si>
  <si>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</si>
  <si>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</si>
  <si>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</si>
  <si>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</si>
  <si>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</si>
  <si>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</si>
  <si>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</si>
  <si>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</si>
  <si>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</si>
  <si>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</si>
  <si>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</si>
  <si>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</si>
  <si>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</si>
  <si>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</si>
  <si>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</si>
  <si>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</si>
  <si>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</si>
  <si>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</si>
  <si>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</si>
  <si>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</si>
  <si>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</si>
  <si>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</si>
  <si>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</si>
  <si>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</si>
  <si>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</si>
  <si>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</si>
  <si>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</si>
  <si>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</si>
  <si>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</si>
  <si>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</si>
  <si>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</si>
  <si>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</si>
  <si>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</si>
  <si>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</si>
  <si>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</si>
  <si>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</si>
  <si>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</si>
  <si>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</si>
  <si>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</si>
  <si>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</si>
  <si>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</si>
  <si>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</si>
  <si>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</si>
  <si>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</si>
  <si>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</si>
  <si>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</si>
  <si>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</si>
  <si>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</si>
  <si>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</si>
  <si>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</si>
  <si>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</si>
  <si>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</si>
  <si>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</si>
  <si>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</si>
  <si>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</si>
  <si>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</si>
  <si>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</si>
  <si>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</si>
  <si>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</si>
  <si>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</si>
  <si>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</si>
  <si>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</si>
  <si>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</si>
  <si>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</si>
  <si>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</si>
  <si>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</si>
  <si>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</si>
  <si>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</si>
  <si>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</si>
  <si>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</si>
  <si>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</si>
  <si>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</si>
  <si>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</si>
  <si>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</si>
  <si>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</si>
  <si>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</si>
  <si>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</si>
  <si>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</si>
  <si>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</si>
  <si>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</si>
  <si>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</si>
  <si>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</si>
  <si>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</si>
  <si>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</si>
  <si>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</si>
  <si>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</si>
  <si>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</si>
  <si>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</si>
  <si>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</si>
  <si>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</si>
  <si>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</si>
  <si>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</si>
  <si>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</si>
  <si>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</si>
  <si>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</si>
  <si>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</si>
  <si>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</si>
  <si>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</si>
  <si>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</si>
  <si>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</si>
  <si>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</si>
  <si>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</si>
  <si>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</si>
  <si>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</si>
  <si>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</si>
  <si>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</si>
  <si>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</si>
  <si>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</si>
  <si>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</si>
  <si>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</si>
  <si>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</si>
  <si>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</si>
  <si>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</si>
  <si>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</si>
  <si>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</si>
  <si>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</si>
  <si>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</si>
  <si>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</si>
  <si>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</si>
  <si>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</si>
  <si>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</si>
  <si>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</si>
  <si>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</si>
  <si>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</si>
  <si>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</si>
  <si>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</si>
  <si>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</si>
  <si>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</si>
  <si>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</si>
  <si>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</si>
  <si>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</si>
  <si>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</si>
  <si>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</si>
  <si>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</si>
  <si>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</si>
  <si>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</si>
  <si>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</si>
  <si>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</si>
  <si>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</si>
  <si>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</si>
  <si>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</si>
  <si>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</si>
  <si>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</si>
  <si>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</si>
  <si>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</si>
  <si>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</si>
  <si>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</si>
  <si>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</si>
  <si>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</si>
  <si>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</si>
  <si>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</si>
  <si>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</si>
  <si>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</si>
  <si>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</si>
  <si>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</si>
  <si>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</si>
  <si>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</si>
  <si>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</si>
  <si>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</si>
  <si>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</si>
  <si>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</si>
  <si>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</si>
  <si>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</si>
  <si>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</si>
  <si>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</si>
  <si>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</si>
  <si>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</si>
  <si>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</si>
  <si>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</si>
  <si>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</si>
  <si>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</si>
  <si>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</si>
  <si>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</si>
  <si>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</si>
  <si>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</si>
  <si>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</si>
  <si>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</si>
  <si>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</si>
  <si>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</si>
  <si>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</si>
  <si>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</si>
  <si>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</si>
  <si>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</si>
  <si>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</si>
  <si>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</si>
  <si>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</si>
  <si>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</si>
  <si>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</si>
  <si>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</si>
  <si>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</si>
  <si>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</si>
  <si>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</si>
  <si>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</si>
  <si>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</si>
  <si>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</si>
  <si>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</si>
  <si>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</si>
  <si>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</si>
  <si>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</si>
  <si>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</si>
  <si>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</si>
  <si>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</si>
  <si>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</si>
  <si>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</si>
  <si>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</si>
  <si>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</si>
  <si>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</si>
  <si>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</si>
  <si>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</si>
  <si>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</si>
  <si>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</si>
  <si>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</si>
  <si>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</si>
  <si>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</si>
  <si>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</si>
  <si>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</si>
  <si>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</si>
  <si>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</si>
  <si>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</si>
  <si>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</si>
  <si>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</si>
  <si>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</si>
  <si>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</si>
  <si>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</si>
  <si>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</si>
  <si>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</si>
  <si>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</si>
  <si>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</si>
  <si>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</si>
  <si>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</si>
  <si>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</si>
  <si>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</si>
  <si>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</si>
  <si>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</si>
  <si>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</si>
  <si>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</si>
  <si>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</si>
  <si>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</si>
  <si>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</si>
  <si>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</si>
  <si>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</si>
  <si>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</si>
  <si>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</si>
  <si>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</si>
  <si>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</si>
  <si>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</si>
  <si>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</si>
  <si>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</si>
  <si>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</si>
  <si>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</si>
  <si>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</si>
  <si>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</si>
  <si>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</si>
  <si>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</si>
  <si>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</si>
  <si>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</si>
  <si>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</si>
  <si>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</si>
  <si>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</si>
  <si>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</si>
  <si>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</si>
  <si>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</si>
  <si>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</si>
  <si>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</si>
  <si>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</si>
  <si>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</si>
  <si>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</si>
  <si>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</si>
  <si>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</si>
  <si>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</si>
  <si>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</si>
  <si>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</si>
  <si>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</si>
  <si>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</si>
  <si>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</si>
  <si>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</si>
  <si>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</si>
  <si>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</si>
  <si>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</si>
  <si>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</si>
  <si>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</si>
  <si>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</si>
  <si>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</si>
  <si>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</si>
  <si>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</si>
  <si>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</si>
  <si>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</si>
  <si>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</si>
  <si>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</si>
  <si>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</si>
  <si>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</si>
  <si>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</si>
  <si>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</si>
  <si>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</si>
  <si>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</si>
  <si>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</si>
  <si>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</si>
  <si>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</si>
  <si>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</si>
  <si>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</si>
  <si>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</si>
  <si>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</si>
  <si>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</si>
  <si>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</si>
  <si>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</si>
  <si>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</si>
  <si>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</si>
  <si>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</si>
  <si>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</si>
  <si>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</si>
  <si>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</si>
  <si>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</si>
  <si>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</si>
  <si>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</si>
  <si>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</si>
  <si>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</si>
  <si>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</si>
  <si>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</si>
  <si>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</si>
  <si>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</si>
  <si>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</si>
  <si>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</si>
  <si>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</si>
  <si>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</si>
  <si>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</si>
  <si>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</si>
  <si>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</si>
  <si>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</si>
  <si>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</si>
  <si>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</si>
  <si>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</si>
  <si>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</si>
  <si>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</si>
  <si>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</si>
  <si>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</si>
  <si>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</si>
  <si>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</si>
  <si>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</si>
  <si>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</si>
  <si>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</si>
  <si>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</si>
  <si>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</si>
  <si>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</si>
  <si>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</si>
  <si>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</si>
  <si>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</si>
  <si>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</si>
  <si>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</si>
  <si>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</si>
  <si>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</si>
  <si>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</si>
  <si>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</si>
  <si>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</si>
  <si>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</si>
  <si>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</si>
  <si>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</si>
  <si>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</si>
  <si>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</si>
  <si>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</si>
  <si>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</si>
  <si>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</si>
  <si>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</si>
  <si>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</si>
  <si>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</si>
  <si>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</si>
  <si>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</si>
  <si>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</si>
  <si>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</si>
  <si>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</si>
  <si>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</si>
  <si>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</si>
  <si>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</si>
  <si>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</si>
  <si>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</si>
  <si>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</si>
  <si>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</si>
  <si>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</si>
  <si>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</si>
  <si>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</si>
  <si>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</si>
  <si>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</si>
  <si>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</si>
  <si>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</si>
  <si>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</si>
  <si>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</si>
  <si>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</si>
  <si>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</si>
  <si>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</si>
  <si>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</si>
  <si>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</si>
  <si>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</si>
  <si>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</si>
  <si>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</si>
  <si>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</si>
  <si>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</si>
  <si>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</si>
  <si>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</si>
  <si>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</si>
  <si>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</si>
  <si>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</si>
  <si>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</si>
  <si>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</si>
  <si>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</si>
  <si>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</si>
  <si>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</si>
  <si>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</si>
  <si>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</si>
  <si>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</si>
  <si>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</si>
  <si>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</si>
  <si>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</si>
  <si>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</si>
  <si>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</si>
  <si>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</si>
  <si>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</si>
  <si>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</si>
  <si>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</si>
  <si>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</si>
  <si>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</si>
  <si>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</si>
  <si>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</si>
  <si>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</si>
  <si>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</si>
  <si>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</si>
  <si>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</si>
  <si>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</si>
  <si>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</si>
  <si>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</si>
  <si>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</si>
  <si>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</si>
  <si>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</si>
  <si>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</si>
  <si>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</si>
  <si>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</si>
  <si>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</si>
  <si>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</si>
  <si>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</si>
  <si>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</si>
  <si>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</si>
  <si>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</si>
  <si>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</si>
  <si>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</si>
  <si>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</si>
  <si>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</si>
  <si>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</si>
  <si>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</si>
  <si>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</si>
  <si>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</si>
  <si>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</si>
  <si>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</si>
  <si>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</si>
  <si>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</si>
  <si>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</si>
  <si>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</si>
  <si>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</si>
  <si>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</si>
  <si>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</si>
  <si>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</si>
  <si>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</si>
  <si>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</si>
  <si>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</si>
  <si>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</si>
  <si>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</si>
  <si>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</si>
  <si>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</si>
  <si>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</si>
  <si>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</si>
  <si>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</si>
  <si>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</si>
  <si>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</si>
  <si>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</si>
  <si>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</si>
  <si>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</si>
  <si>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</si>
  <si>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</si>
  <si>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</si>
  <si>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</si>
  <si>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</si>
  <si>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</si>
  <si>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</si>
  <si>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</si>
  <si>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</si>
  <si>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</si>
  <si>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</si>
  <si>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</si>
  <si>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</si>
  <si>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</si>
  <si>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</si>
  <si>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</si>
  <si>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</si>
  <si>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</si>
  <si>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</si>
  <si>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</si>
  <si>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</si>
  <si>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</si>
  <si>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</si>
  <si>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</si>
  <si>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</si>
  <si>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</si>
  <si>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</si>
  <si>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</si>
  <si>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</si>
  <si>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</si>
  <si>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</si>
  <si>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</si>
  <si>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</si>
  <si>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</si>
  <si>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</si>
  <si>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</si>
  <si>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</si>
  <si>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</si>
  <si>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</si>
  <si>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</si>
  <si>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</si>
  <si>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</si>
  <si>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</si>
  <si>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</si>
  <si>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</si>
  <si>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</si>
  <si>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</si>
  <si>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</si>
  <si>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</si>
  <si>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</si>
  <si>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</si>
  <si>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</si>
  <si>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</si>
  <si>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</si>
  <si>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</si>
  <si>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</si>
  <si>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</si>
  <si>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</si>
  <si>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</si>
  <si>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</si>
  <si>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</si>
  <si>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</si>
  <si>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</si>
  <si>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</si>
  <si>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</si>
  <si>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</si>
  <si>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</si>
  <si>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</si>
  <si>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</si>
  <si>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</si>
  <si>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</si>
  <si>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</si>
  <si>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</si>
  <si>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</si>
  <si>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</si>
  <si>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</si>
  <si>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</si>
  <si>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</si>
  <si>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</si>
  <si>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</si>
  <si>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</si>
  <si>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</si>
  <si>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</si>
  <si>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</si>
  <si>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</si>
  <si>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</si>
  <si>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</si>
  <si>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</si>
  <si>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</si>
  <si>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</si>
  <si>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</si>
  <si>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</si>
  <si>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</si>
  <si>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</si>
  <si>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</si>
  <si>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</si>
  <si>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</si>
  <si>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</si>
  <si>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</si>
  <si>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</si>
  <si>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</si>
  <si>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</si>
  <si>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</si>
  <si>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</si>
  <si>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</si>
  <si>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</si>
  <si>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</si>
  <si>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</si>
  <si>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</si>
  <si>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</si>
  <si>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</si>
  <si>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</si>
  <si>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</si>
  <si>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</si>
  <si>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</si>
  <si>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</si>
  <si>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</si>
  <si>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</si>
  <si>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</si>
  <si>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</si>
  <si>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</si>
  <si>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</si>
  <si>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</si>
  <si>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</si>
  <si>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</si>
  <si>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</si>
  <si>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</si>
  <si>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</si>
  <si>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</si>
  <si>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</si>
  <si>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</si>
  <si>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</si>
  <si>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</si>
  <si>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</si>
  <si>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</si>
  <si>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</si>
  <si>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</si>
  <si>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</si>
  <si>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</si>
  <si>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</si>
  <si>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</si>
  <si>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</si>
  <si>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</si>
  <si>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</si>
  <si>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</si>
  <si>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</si>
  <si>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</si>
  <si>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</si>
  <si>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</si>
  <si>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</si>
  <si>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</si>
  <si>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</si>
  <si>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</si>
  <si>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</si>
  <si>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</si>
  <si>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</si>
  <si>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</si>
  <si>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</si>
  <si>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</si>
  <si>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</si>
  <si>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</si>
  <si>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</si>
  <si>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</si>
  <si>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</si>
  <si>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</si>
  <si>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</si>
  <si>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</si>
  <si>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</si>
  <si>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</si>
  <si>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</si>
  <si>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</si>
  <si>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</si>
  <si>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</si>
  <si>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</si>
  <si>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</si>
  <si>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</si>
  <si>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</si>
  <si>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</si>
  <si>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</si>
  <si>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</si>
  <si>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</si>
  <si>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</si>
  <si>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</si>
  <si>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</si>
  <si>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</si>
  <si>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</si>
  <si>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</si>
  <si>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</si>
  <si>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</si>
  <si>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</si>
  <si>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</si>
  <si>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</si>
  <si>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</si>
  <si>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</si>
  <si>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</si>
  <si>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</si>
  <si>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</si>
  <si>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</si>
  <si>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</si>
  <si>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</si>
  <si>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</si>
  <si>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</si>
  <si>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</si>
  <si>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</si>
  <si>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</si>
  <si>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</si>
  <si>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</si>
  <si>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</si>
  <si>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</si>
  <si>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</si>
  <si>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</si>
  <si>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</si>
  <si>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</si>
  <si>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</si>
  <si>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</si>
  <si>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</si>
  <si>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</si>
  <si>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</si>
  <si>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</si>
  <si>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</si>
  <si>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</si>
  <si>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</si>
  <si>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</si>
  <si>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</si>
  <si>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</si>
  <si>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</si>
  <si>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</si>
  <si>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</si>
  <si>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</si>
  <si>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</si>
  <si>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</si>
  <si>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</si>
  <si>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</si>
  <si>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</si>
  <si>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</si>
  <si>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</si>
  <si>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</si>
  <si>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</si>
  <si>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</si>
  <si>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</si>
  <si>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</si>
  <si>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</si>
  <si>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</si>
  <si>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</si>
  <si>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</si>
  <si>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</si>
  <si>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</si>
  <si>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</si>
  <si>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</si>
  <si>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</si>
  <si>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</si>
  <si>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</si>
  <si>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</si>
  <si>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</si>
  <si>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</si>
  <si>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</si>
  <si>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</si>
  <si>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</si>
  <si>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</si>
  <si>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</si>
  <si>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</si>
  <si>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</si>
  <si>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</si>
  <si>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</si>
  <si>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</si>
  <si>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</si>
  <si>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</si>
  <si>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</si>
  <si>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</si>
  <si>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</si>
  <si>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</si>
  <si>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</si>
  <si>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</si>
  <si>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</si>
  <si>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</si>
  <si>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</si>
  <si>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</si>
  <si>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</si>
  <si>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</si>
  <si>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</si>
  <si>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</si>
  <si>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</si>
  <si>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</si>
  <si>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</si>
  <si>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</si>
  <si>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</si>
  <si>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</si>
  <si>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</si>
  <si>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</si>
  <si>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</si>
  <si>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</si>
  <si>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</si>
  <si>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</si>
  <si>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</si>
  <si>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</si>
  <si>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</si>
  <si>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</si>
  <si>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</si>
  <si>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</si>
  <si>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</si>
  <si>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</si>
  <si>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</si>
  <si>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</si>
  <si>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</si>
  <si>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</si>
  <si>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</si>
  <si>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</si>
  <si>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</si>
  <si>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</si>
  <si>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</si>
  <si>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</si>
  <si>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</si>
  <si>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</si>
  <si>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</si>
  <si>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</si>
  <si>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</si>
  <si>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</si>
  <si>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</si>
  <si>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</si>
  <si>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</si>
  <si>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</si>
  <si>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</si>
  <si>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</si>
  <si>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</si>
  <si>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</si>
  <si>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</si>
  <si>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</si>
  <si>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</si>
  <si>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</si>
  <si>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</si>
  <si>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</si>
  <si>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</si>
  <si>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</si>
  <si>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</si>
  <si>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</si>
  <si>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</si>
  <si>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</si>
  <si>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</si>
  <si>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</si>
  <si>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</si>
  <si>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</si>
  <si>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</si>
  <si>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</si>
  <si>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</si>
  <si>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</si>
  <si>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</si>
  <si>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</si>
  <si>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</si>
  <si>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</si>
  <si>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</si>
  <si>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</si>
  <si>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</si>
  <si>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</si>
  <si>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</si>
  <si>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</si>
  <si>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</si>
  <si>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</si>
  <si>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</si>
  <si>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</si>
  <si>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</si>
  <si>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</si>
  <si>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</si>
  <si>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</si>
  <si>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</si>
  <si>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</si>
  <si>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</si>
  <si>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</si>
  <si>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</si>
  <si>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</si>
  <si>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</si>
  <si>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</si>
  <si>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</si>
  <si>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</si>
  <si>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</si>
  <si>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</si>
  <si>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</si>
  <si>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</si>
  <si>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</si>
  <si>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</si>
  <si>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</si>
  <si>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</si>
  <si>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</si>
  <si>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</si>
  <si>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</si>
  <si>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</si>
  <si>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</si>
  <si>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</si>
  <si>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</si>
  <si>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</si>
  <si>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</si>
  <si>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</si>
  <si>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</si>
  <si>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</si>
  <si>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</si>
  <si>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</si>
  <si>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</si>
  <si>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</si>
  <si>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</si>
  <si>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</si>
  <si>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</si>
  <si>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</si>
  <si>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</si>
  <si>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</si>
  <si>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</si>
  <si>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</si>
  <si>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</si>
  <si>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</si>
  <si>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</si>
  <si>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</si>
  <si>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</si>
  <si>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</si>
  <si>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</si>
  <si>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</si>
  <si>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</si>
  <si>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</si>
  <si>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</si>
  <si>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</si>
  <si>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</si>
  <si>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</si>
  <si>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</si>
  <si>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</si>
  <si>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</si>
  <si>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</si>
  <si>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</si>
  <si>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</si>
  <si>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</si>
  <si>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</si>
  <si>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</si>
  <si>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</si>
  <si>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</si>
  <si>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</si>
  <si>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</si>
  <si>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</si>
  <si>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</si>
  <si>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</si>
  <si>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</si>
  <si>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</si>
  <si>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</si>
  <si>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</si>
  <si>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</si>
  <si>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</si>
  <si>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</si>
  <si>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</si>
  <si>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</si>
  <si>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</si>
  <si>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</si>
  <si>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</si>
  <si>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</si>
  <si>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</si>
  <si>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</si>
  <si>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</si>
  <si>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</si>
  <si>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</si>
  <si>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</si>
  <si>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</si>
  <si>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</si>
  <si>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</si>
  <si>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</si>
  <si>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</si>
  <si>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</si>
  <si>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</si>
  <si>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</si>
  <si>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</si>
  <si>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</si>
  <si>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</si>
  <si>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</si>
  <si>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</si>
  <si>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</si>
  <si>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</si>
  <si>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</si>
  <si>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</si>
  <si>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</si>
  <si>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</si>
  <si>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</si>
  <si>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</si>
  <si>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</si>
  <si>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</si>
  <si>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</si>
  <si>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</si>
  <si>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</si>
  <si>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</si>
  <si>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</si>
  <si>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</si>
  <si>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</si>
  <si>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</si>
  <si>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</si>
  <si>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</si>
  <si>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</si>
  <si>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</si>
  <si>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</si>
  <si>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</si>
  <si>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</si>
  <si>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</si>
  <si>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</si>
  <si>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</si>
  <si>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</si>
  <si>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</si>
  <si>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</si>
  <si>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</si>
  <si>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</si>
  <si>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</si>
  <si>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</si>
  <si>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</si>
  <si>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</si>
  <si>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</si>
  <si>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</si>
  <si>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</si>
  <si>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</si>
  <si>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</si>
  <si>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</si>
  <si>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</si>
  <si>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</si>
  <si>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</si>
  <si>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</si>
  <si>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</si>
  <si>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</si>
  <si>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</si>
  <si>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</si>
  <si>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</si>
  <si>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</si>
  <si>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</si>
  <si>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</si>
  <si>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</si>
  <si>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</si>
  <si>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</si>
  <si>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</si>
  <si>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</si>
  <si>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</si>
  <si>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</si>
  <si>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</si>
  <si>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</si>
  <si>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</si>
  <si>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</si>
  <si>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</si>
  <si>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</si>
  <si>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</si>
  <si>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</si>
  <si>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</si>
  <si>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</si>
  <si>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</si>
  <si>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</si>
  <si>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</si>
  <si>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</si>
  <si>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</si>
  <si>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</si>
  <si>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</si>
  <si>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</si>
  <si>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</si>
  <si>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</si>
  <si>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</si>
  <si>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</si>
  <si>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</si>
  <si>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</si>
  <si>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</si>
  <si>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</si>
  <si>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</si>
  <si>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</si>
  <si>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</si>
  <si>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</si>
  <si>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</si>
  <si>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</si>
  <si>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</si>
  <si>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</si>
  <si>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</si>
  <si>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</si>
  <si>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</si>
  <si>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</si>
  <si>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</si>
  <si>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</si>
  <si>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</si>
  <si>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</si>
  <si>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</si>
  <si>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</si>
  <si>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</si>
  <si>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</si>
  <si>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</si>
  <si>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</si>
  <si>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</si>
  <si>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</si>
  <si>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</si>
  <si>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</si>
  <si>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</si>
  <si>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</si>
  <si>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</si>
  <si>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</si>
  <si>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</si>
  <si>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</si>
  <si>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</si>
  <si>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</si>
  <si>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</si>
  <si>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</si>
  <si>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</si>
  <si>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</si>
  <si>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</si>
  <si>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</si>
  <si>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</si>
  <si>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</si>
  <si>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</si>
  <si>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</si>
  <si>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</si>
  <si>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</si>
  <si>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</si>
  <si>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</si>
  <si>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</si>
  <si>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</si>
  <si>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</si>
  <si>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</si>
  <si>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</si>
  <si>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</si>
  <si>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</si>
  <si>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</si>
  <si>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</si>
  <si>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</si>
  <si>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</si>
  <si>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</si>
  <si>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</si>
  <si>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</si>
  <si>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</si>
  <si>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</si>
  <si>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</si>
  <si>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</si>
  <si>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</si>
  <si>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</si>
  <si>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</si>
  <si>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</si>
  <si>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</si>
  <si>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</si>
  <si>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</si>
  <si>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</si>
  <si>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</si>
  <si>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</si>
  <si>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</si>
  <si>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</si>
  <si>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</si>
  <si>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</si>
  <si>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</si>
  <si>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</si>
  <si>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</si>
  <si>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</si>
  <si>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</si>
  <si>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</si>
  <si>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</si>
  <si>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</si>
  <si>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</si>
  <si>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</si>
  <si>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</si>
  <si>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</si>
  <si>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</si>
  <si>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</si>
  <si>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</si>
  <si>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</si>
  <si>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</si>
  <si>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</si>
  <si>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</si>
  <si>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</si>
  <si>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</si>
  <si>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</si>
  <si>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</si>
  <si>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</si>
  <si>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</si>
  <si>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</si>
  <si>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</si>
  <si>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</si>
  <si>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</si>
  <si>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</si>
  <si>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</si>
  <si>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</si>
  <si>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</si>
  <si>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</si>
  <si>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</si>
  <si>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</si>
  <si>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</si>
  <si>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</si>
  <si>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</si>
  <si>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</si>
  <si>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</si>
  <si>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</si>
  <si>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</si>
  <si>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</si>
  <si>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</si>
  <si>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</si>
  <si>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</si>
  <si>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</si>
  <si>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</si>
  <si>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</si>
  <si>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</si>
  <si>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</si>
  <si>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</si>
  <si>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</si>
  <si>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</si>
  <si>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</si>
  <si>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</si>
  <si>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</si>
  <si>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</si>
  <si>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</si>
  <si>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</si>
  <si>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</si>
  <si>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</si>
  <si>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</si>
  <si>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</si>
  <si>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</si>
  <si>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</si>
  <si>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</si>
  <si>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</si>
  <si>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</si>
  <si>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</si>
  <si>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</si>
  <si>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</si>
  <si>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</si>
  <si>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</si>
  <si>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</si>
  <si>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</si>
  <si>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</si>
  <si>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</si>
  <si>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</si>
  <si>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</si>
  <si>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</si>
  <si>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</si>
  <si>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</si>
  <si>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</si>
  <si>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</si>
  <si>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</si>
  <si>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</si>
  <si>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</si>
  <si>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</si>
  <si>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</si>
  <si>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</si>
  <si>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</si>
  <si>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</si>
  <si>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</si>
  <si>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</si>
  <si>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</si>
  <si>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</si>
  <si>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</si>
  <si>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</si>
  <si>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</si>
  <si>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</si>
  <si>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</si>
  <si>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</si>
  <si>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</si>
  <si>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</si>
  <si>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</si>
  <si>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</si>
  <si>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</si>
  <si>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</si>
  <si>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</si>
  <si>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</si>
  <si>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</si>
  <si>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</si>
  <si>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</si>
  <si>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</si>
  <si>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</si>
  <si>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</si>
  <si>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</si>
  <si>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</si>
  <si>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</si>
  <si>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</si>
  <si>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</si>
  <si>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</si>
  <si>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</si>
  <si>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</si>
  <si>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</si>
  <si>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</si>
  <si>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</si>
  <si>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</si>
  <si>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</si>
  <si>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</si>
  <si>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</si>
  <si>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</si>
  <si>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</si>
  <si>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</si>
  <si>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</si>
  <si>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</si>
  <si>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</si>
  <si>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</si>
  <si>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</si>
  <si>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</si>
  <si>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</si>
  <si>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</si>
  <si>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</si>
  <si>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</si>
  <si>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</si>
  <si>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</si>
  <si>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</si>
  <si>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</si>
  <si>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</si>
  <si>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</si>
  <si>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</si>
  <si>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</si>
  <si>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</si>
  <si>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</si>
  <si>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</si>
  <si>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</si>
  <si>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</si>
  <si>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</si>
  <si>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</si>
  <si>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</si>
  <si>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</si>
  <si>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</si>
  <si>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</si>
  <si>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</si>
  <si>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</si>
  <si>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</si>
  <si>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</si>
  <si>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</si>
  <si>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</si>
  <si>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</si>
  <si>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</si>
  <si>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</si>
  <si>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</si>
  <si>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</si>
  <si>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</si>
  <si>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</si>
  <si>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</si>
  <si>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</si>
  <si>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</si>
  <si>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</si>
  <si>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</si>
  <si>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</si>
  <si>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</si>
  <si>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</si>
  <si>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</si>
  <si>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</si>
  <si>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</si>
  <si>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</si>
  <si>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</si>
  <si>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</si>
  <si>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</si>
  <si>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</si>
  <si>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</si>
  <si>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</si>
  <si>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</si>
  <si>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</si>
  <si>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</si>
  <si>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</si>
  <si>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</si>
  <si>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</si>
  <si>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</si>
  <si>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</si>
  <si>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</si>
  <si>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</si>
  <si>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</si>
  <si>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</si>
  <si>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</si>
  <si>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</si>
  <si>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</si>
  <si>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</si>
  <si>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</si>
  <si>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</si>
  <si>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</si>
  <si>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</si>
  <si>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</si>
  <si>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</si>
  <si>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</si>
  <si>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</si>
  <si>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</si>
  <si>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</si>
  <si>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</si>
  <si>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</si>
  <si>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</si>
  <si>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</si>
  <si>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</si>
  <si>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</si>
  <si>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</si>
  <si>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</si>
  <si>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</si>
  <si>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</si>
  <si>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</si>
  <si>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</si>
  <si>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</si>
  <si>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</si>
  <si>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</si>
  <si>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</si>
  <si>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</si>
  <si>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</si>
  <si>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</si>
  <si>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</si>
  <si>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</si>
  <si>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</si>
  <si>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</si>
  <si>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</si>
  <si>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</si>
  <si>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</si>
  <si>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</si>
  <si>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</si>
  <si>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</si>
  <si>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</si>
  <si>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</si>
  <si>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</si>
  <si>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</si>
  <si>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</si>
  <si>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</si>
  <si>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</si>
  <si>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</si>
  <si>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</si>
  <si>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</si>
  <si>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</si>
  <si>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</si>
  <si>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</si>
  <si>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</si>
  <si>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</si>
  <si>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</si>
  <si>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</si>
  <si>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</si>
  <si>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</si>
  <si>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</si>
  <si>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</si>
  <si>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</si>
  <si>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</si>
  <si>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</si>
  <si>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</si>
  <si>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</si>
  <si>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</si>
  <si>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</si>
  <si>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</si>
  <si>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</si>
  <si>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</si>
  <si>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</si>
  <si>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</si>
  <si>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</si>
  <si>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</si>
  <si>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</si>
  <si>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</si>
  <si>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</si>
  <si>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</si>
  <si>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</si>
  <si>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</si>
  <si>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</si>
  <si>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</si>
  <si>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</si>
  <si>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</si>
  <si>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</si>
  <si>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</si>
  <si>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</si>
  <si>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</si>
  <si>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</si>
  <si>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</si>
  <si>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</si>
  <si>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</si>
  <si>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</si>
  <si>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</si>
  <si>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</si>
  <si>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</si>
  <si>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</si>
  <si>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</si>
  <si>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</si>
  <si>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</si>
  <si>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</si>
  <si>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</si>
  <si>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</si>
  <si>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</si>
  <si>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</si>
  <si>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</si>
  <si>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</si>
  <si>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</si>
  <si>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</si>
  <si>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</si>
  <si>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</si>
  <si>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</si>
  <si>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</si>
  <si>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</si>
  <si>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</si>
  <si>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</si>
  <si>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</si>
  <si>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</si>
  <si>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</si>
  <si>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</si>
  <si>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</si>
  <si>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</si>
  <si>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</si>
  <si>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</si>
  <si>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</si>
  <si>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</si>
  <si>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</si>
  <si>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</si>
  <si>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</si>
  <si>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</si>
  <si>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</si>
  <si>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</si>
  <si>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</si>
  <si>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</si>
  <si>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</si>
  <si>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</si>
  <si>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</si>
  <si>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</si>
  <si>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</si>
  <si>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</si>
  <si>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</si>
  <si>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</si>
  <si>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</si>
  <si>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</si>
  <si>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</si>
  <si>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</si>
  <si>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</si>
  <si>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</si>
  <si>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</si>
  <si>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</si>
  <si>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</si>
  <si>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</si>
  <si>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</si>
  <si>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</si>
  <si>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</si>
  <si>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</si>
  <si>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</si>
  <si>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</si>
  <si>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</si>
  <si>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</si>
  <si>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</si>
  <si>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</si>
  <si>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</si>
  <si>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</si>
  <si>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</si>
  <si>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</si>
  <si>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</si>
  <si>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</si>
  <si>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</si>
  <si>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</si>
  <si>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</si>
  <si>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</si>
  <si>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</si>
  <si>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</si>
  <si>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</si>
  <si>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</si>
  <si>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</si>
  <si>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</si>
  <si>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</si>
  <si>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</si>
  <si>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</si>
  <si>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</si>
  <si>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</si>
  <si>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</si>
  <si>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</si>
  <si>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</si>
  <si>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</si>
  <si>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</si>
  <si>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</si>
  <si>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</si>
  <si>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</si>
  <si>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</si>
  <si>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</si>
  <si>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</si>
  <si>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</si>
  <si>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</si>
  <si>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</si>
  <si>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</si>
  <si>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</si>
  <si>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</si>
  <si>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</si>
  <si>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</si>
  <si>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</si>
  <si>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</si>
  <si>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</si>
  <si>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</si>
  <si>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</si>
  <si>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</si>
  <si>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</si>
  <si>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</si>
  <si>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</si>
  <si>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</si>
  <si>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</si>
  <si>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</si>
  <si>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</si>
  <si>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</si>
  <si>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</si>
  <si>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</si>
  <si>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</si>
  <si>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</si>
  <si>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</si>
  <si>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</si>
  <si>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</si>
  <si>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</si>
  <si>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</si>
  <si>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</si>
  <si>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</si>
  <si>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</si>
  <si>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</si>
  <si>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</si>
  <si>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</si>
  <si>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</si>
  <si>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</si>
  <si>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</si>
  <si>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</si>
  <si>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</si>
  <si>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</si>
  <si>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</si>
  <si>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</si>
  <si>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</si>
  <si>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</si>
  <si>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</si>
  <si>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</si>
  <si>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</si>
  <si>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</si>
  <si>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</si>
  <si>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</si>
  <si>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</si>
  <si>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</si>
  <si>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</si>
  <si>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</si>
  <si>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</si>
  <si>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</si>
  <si>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</si>
  <si>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</si>
  <si>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</si>
  <si>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</si>
  <si>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</si>
  <si>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</si>
  <si>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</si>
  <si>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</si>
  <si>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</si>
  <si>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</si>
  <si>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</si>
  <si>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</si>
  <si>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</si>
  <si>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</si>
  <si>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</si>
  <si>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</si>
  <si>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</si>
  <si>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</si>
  <si>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</si>
  <si>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</si>
  <si>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</si>
  <si>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</si>
  <si>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</si>
  <si>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</si>
  <si>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</si>
  <si>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</si>
  <si>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</si>
  <si>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</si>
  <si>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</si>
  <si>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</si>
  <si>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</si>
  <si>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</si>
  <si>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</si>
  <si>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</si>
  <si>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</si>
  <si>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</si>
  <si>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</si>
  <si>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</si>
  <si>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</si>
  <si>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</si>
  <si>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</si>
  <si>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</si>
  <si>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</si>
  <si>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</si>
  <si>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</si>
  <si>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</si>
  <si>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</si>
  <si>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</si>
  <si>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</si>
  <si>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</si>
  <si>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</si>
  <si>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</si>
  <si>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</si>
  <si>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</si>
  <si>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</si>
  <si>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</si>
  <si>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</si>
  <si>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</si>
  <si>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</si>
  <si>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</si>
  <si>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</si>
  <si>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</si>
  <si>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</si>
  <si>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</si>
  <si>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</si>
  <si>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</si>
  <si>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</si>
  <si>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</si>
  <si>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</si>
  <si>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</si>
  <si>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</si>
  <si>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</si>
  <si>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</si>
  <si>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</si>
  <si>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</si>
  <si>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</si>
  <si>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</si>
  <si>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</si>
  <si>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</si>
  <si>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</si>
  <si>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</si>
  <si>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</si>
  <si>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</si>
  <si>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</si>
  <si>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</si>
  <si>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</si>
  <si>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</si>
  <si>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</si>
  <si>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</si>
  <si>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</si>
  <si>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</si>
  <si>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</si>
  <si>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</si>
  <si>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</si>
  <si>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</si>
  <si>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</si>
  <si>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</si>
  <si>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</si>
  <si>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</si>
  <si>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</si>
  <si>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</si>
  <si>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</si>
  <si>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</si>
  <si>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</si>
  <si>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</si>
  <si>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</si>
  <si>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</si>
  <si>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</si>
  <si>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</si>
  <si>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</si>
  <si>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</si>
  <si>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</si>
  <si>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</si>
  <si>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</si>
  <si>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</si>
  <si>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</si>
  <si>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</si>
  <si>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</si>
  <si>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</si>
  <si>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</si>
  <si>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</si>
  <si>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</si>
  <si>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</si>
  <si>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</si>
  <si>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</si>
  <si>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</si>
  <si>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</si>
  <si>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</si>
  <si>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</si>
  <si>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</si>
  <si>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</si>
  <si>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</si>
  <si>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</si>
  <si>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</si>
  <si>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</si>
  <si>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</si>
  <si>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</si>
  <si>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</si>
  <si>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</si>
  <si>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</si>
  <si>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</si>
  <si>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</si>
  <si>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</si>
  <si>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</si>
  <si>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</si>
  <si>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</si>
  <si>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</si>
  <si>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</si>
  <si>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</si>
  <si>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</si>
  <si>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</si>
  <si>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</si>
  <si>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</si>
  <si>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</si>
  <si>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</si>
  <si>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</si>
  <si>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</si>
  <si>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</si>
  <si>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</si>
  <si>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</si>
  <si>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</si>
  <si>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</si>
  <si>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</si>
  <si>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</si>
  <si>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</si>
  <si>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</si>
  <si>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</si>
  <si>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</si>
  <si>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</si>
  <si>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</si>
  <si>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</si>
  <si>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</si>
  <si>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</si>
  <si>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</si>
  <si>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</si>
  <si>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</si>
  <si>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</si>
  <si>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</si>
  <si>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</si>
  <si>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</si>
  <si>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</si>
  <si>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</si>
  <si>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</si>
  <si>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</si>
  <si>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</si>
  <si>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</si>
  <si>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</si>
  <si>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</si>
  <si>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</si>
  <si>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</si>
  <si>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</si>
  <si>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</si>
  <si>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</si>
  <si>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</si>
  <si>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</si>
  <si>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</si>
  <si>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</si>
  <si>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</si>
  <si>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</si>
  <si>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</si>
  <si>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</si>
  <si>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</si>
  <si>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</si>
  <si>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</si>
  <si>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</si>
  <si>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</si>
  <si>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</si>
  <si>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</si>
  <si>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</si>
  <si>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</si>
  <si>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</si>
  <si>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</si>
  <si>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</si>
  <si>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</si>
  <si>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</si>
  <si>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</si>
  <si>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</si>
  <si>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</si>
  <si>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</si>
  <si>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</si>
  <si>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</si>
  <si>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</si>
  <si>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</si>
  <si>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</si>
  <si>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</si>
  <si>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</si>
  <si>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</si>
  <si>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</si>
  <si>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</si>
  <si>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</si>
  <si>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</si>
  <si>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</si>
  <si>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</si>
  <si>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</si>
  <si>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</si>
  <si>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</si>
  <si>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</si>
  <si>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</si>
  <si>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</si>
  <si>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</si>
  <si>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</si>
  <si>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</si>
  <si>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</si>
  <si>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</si>
  <si>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</si>
  <si>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</si>
  <si>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</si>
  <si>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</si>
  <si>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</si>
  <si>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</si>
  <si>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</si>
  <si>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</si>
  <si>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</si>
  <si>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</si>
  <si>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</si>
  <si>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</si>
  <si>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</si>
  <si>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</si>
  <si>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</si>
  <si>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</si>
  <si>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</si>
  <si>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</si>
  <si>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</si>
  <si>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</si>
  <si>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</si>
  <si>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</si>
  <si>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</si>
  <si>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</si>
  <si>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</si>
  <si>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</si>
  <si>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</si>
  <si>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</si>
  <si>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</si>
  <si>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</si>
  <si>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</si>
  <si>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</si>
  <si>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</si>
  <si>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</si>
  <si>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</si>
  <si>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</si>
  <si>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</si>
  <si>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</si>
  <si>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</si>
  <si>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</si>
  <si>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</si>
  <si>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</si>
  <si>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</si>
  <si>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</si>
  <si>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</si>
  <si>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</si>
  <si>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</si>
  <si>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</si>
  <si>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</si>
  <si>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</si>
  <si>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</si>
  <si>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</si>
  <si>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</si>
  <si>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</si>
  <si>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</si>
  <si>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</si>
  <si>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</si>
  <si>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</si>
  <si>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</si>
  <si>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</si>
  <si>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</si>
  <si>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</si>
  <si>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</si>
  <si>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</si>
  <si>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</si>
  <si>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</si>
  <si>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</si>
  <si>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</si>
  <si>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</si>
  <si>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</si>
  <si>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</si>
  <si>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</si>
  <si>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</si>
  <si>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</si>
  <si>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</si>
  <si>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</si>
  <si>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</si>
  <si>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</si>
  <si>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</si>
  <si>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</si>
  <si>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</si>
  <si>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</si>
  <si>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</si>
  <si>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</si>
  <si>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</si>
  <si>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</si>
  <si>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</si>
  <si>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</si>
  <si>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</si>
  <si>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</si>
  <si>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</si>
  <si>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</si>
  <si>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</si>
  <si>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</si>
  <si>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</si>
  <si>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</si>
  <si>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</si>
  <si>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</si>
  <si>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</si>
  <si>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</si>
  <si>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</si>
  <si>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</si>
  <si>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</si>
  <si>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</si>
  <si>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</si>
  <si>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</si>
  <si>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</si>
  <si>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</si>
  <si>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</si>
  <si>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</si>
  <si>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</si>
  <si>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</si>
  <si>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</si>
  <si>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</si>
  <si>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</si>
  <si>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</si>
  <si>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</si>
  <si>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</si>
  <si>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</si>
  <si>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</si>
  <si>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</si>
  <si>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</si>
  <si>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</si>
  <si>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</si>
  <si>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</si>
  <si>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</si>
  <si>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</si>
  <si>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</si>
  <si>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</si>
  <si>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</si>
  <si>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</si>
  <si>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</si>
  <si>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</si>
  <si>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</si>
  <si>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</si>
  <si>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</si>
  <si>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</si>
  <si>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</si>
  <si>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</si>
  <si>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</si>
  <si>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</si>
  <si>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</si>
  <si>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</si>
  <si>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</si>
  <si>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</si>
  <si>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</si>
  <si>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</si>
  <si>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</si>
  <si>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</si>
  <si>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</si>
  <si>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</si>
  <si>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</si>
  <si>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</si>
  <si>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</si>
  <si>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</si>
  <si>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</si>
  <si>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</si>
  <si>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</si>
  <si>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</si>
  <si>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</si>
  <si>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</si>
  <si>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</si>
  <si>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</si>
  <si>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</si>
  <si>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</si>
  <si>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</si>
  <si>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</si>
  <si>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</si>
  <si>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</si>
  <si>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</si>
  <si>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</si>
  <si>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</si>
  <si>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</si>
  <si>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</si>
  <si>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</si>
  <si>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</si>
  <si>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</si>
  <si>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</si>
  <si>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</si>
  <si>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</si>
  <si>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</si>
  <si>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</si>
  <si>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</si>
  <si>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</si>
  <si>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</si>
  <si>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</si>
  <si>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</si>
  <si>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</si>
  <si>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</si>
  <si>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</si>
  <si>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</si>
  <si>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</si>
  <si>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</si>
  <si>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</si>
  <si>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</si>
  <si>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</si>
  <si>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</si>
  <si>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</si>
  <si>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</si>
  <si>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</si>
  <si>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</si>
  <si>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</si>
  <si>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</si>
  <si>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</si>
  <si>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</si>
  <si>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</si>
  <si>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</si>
  <si>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</si>
  <si>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</si>
  <si>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</si>
  <si>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</si>
  <si>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</si>
  <si>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</si>
  <si>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</si>
  <si>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</si>
  <si>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</si>
  <si>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</si>
  <si>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</si>
  <si>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</si>
  <si>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</si>
  <si>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</si>
  <si>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</si>
  <si>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</si>
  <si>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</si>
  <si>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</si>
  <si>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</si>
  <si>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</si>
  <si>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</si>
  <si>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</si>
  <si>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</si>
  <si>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</si>
  <si>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</si>
  <si>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</si>
  <si>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</si>
  <si>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</si>
  <si>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</si>
  <si>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</si>
  <si>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</si>
  <si>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</si>
  <si>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</si>
  <si>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</si>
  <si>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</si>
  <si>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</si>
  <si>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</si>
  <si>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</si>
  <si>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</si>
  <si>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</si>
  <si>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</si>
  <si>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</si>
  <si>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</si>
  <si>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</si>
  <si>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</si>
  <si>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</si>
  <si>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</si>
  <si>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</si>
  <si>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</si>
  <si>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</si>
  <si>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</si>
  <si>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</si>
  <si>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</si>
  <si>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</si>
  <si>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</si>
  <si>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</si>
  <si>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</si>
  <si>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</si>
  <si>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</si>
  <si>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</si>
  <si>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</si>
  <si>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</si>
  <si>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</si>
  <si>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</si>
  <si>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</si>
  <si>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</si>
  <si>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</si>
  <si>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</si>
  <si>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</si>
  <si>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</si>
  <si>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</si>
  <si>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</si>
  <si>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</si>
  <si>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</si>
  <si>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</si>
  <si>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</si>
  <si>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</si>
  <si>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</si>
  <si>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</si>
  <si>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</si>
  <si>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</si>
  <si>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</si>
  <si>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</si>
  <si>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</si>
  <si>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</si>
  <si>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</si>
  <si>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</si>
  <si>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</si>
  <si>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</si>
  <si>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</si>
  <si>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</si>
  <si>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</si>
  <si>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</si>
  <si>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</si>
  <si>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</si>
  <si>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</si>
  <si>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</si>
  <si>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</si>
  <si>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</si>
  <si>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</si>
  <si>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</si>
  <si>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</si>
  <si>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</si>
  <si>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</si>
  <si>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</si>
  <si>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</si>
  <si>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</si>
  <si>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</si>
  <si>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</si>
  <si>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</si>
  <si>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</si>
  <si>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</si>
  <si>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</si>
  <si>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</si>
  <si>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</si>
  <si>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</si>
  <si>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</si>
  <si>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</si>
  <si>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</si>
  <si>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</si>
  <si>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</si>
  <si>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</si>
  <si>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</si>
  <si>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</si>
  <si>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</si>
  <si>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</si>
  <si>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</si>
  <si>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</si>
  <si>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</si>
  <si>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</si>
  <si>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</si>
  <si>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</si>
  <si>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</si>
  <si>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</si>
  <si>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</si>
  <si>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</si>
  <si>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</si>
  <si>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</si>
  <si>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</si>
  <si>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</si>
  <si>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</si>
  <si>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</si>
  <si>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</si>
  <si>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</si>
  <si>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</si>
  <si>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</si>
  <si>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</si>
  <si>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</si>
  <si>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</si>
  <si>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</si>
  <si>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</si>
  <si>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</si>
  <si>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</si>
  <si>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</si>
  <si>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</si>
  <si>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</si>
  <si>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</si>
  <si>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</si>
  <si>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</si>
  <si>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</si>
  <si>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</si>
  <si>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</si>
  <si>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</si>
  <si>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</si>
  <si>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</si>
  <si>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</si>
  <si>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</si>
  <si>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</si>
  <si>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</si>
  <si>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</si>
  <si>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</si>
  <si>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</si>
  <si>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</si>
  <si>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</si>
  <si>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</si>
  <si>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</si>
  <si>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</si>
  <si>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</si>
  <si>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</si>
  <si>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</si>
  <si>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</si>
  <si>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</si>
  <si>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</si>
  <si>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</si>
  <si>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</si>
  <si>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</si>
  <si>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</si>
  <si>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</si>
  <si>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</si>
  <si>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</si>
  <si>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</si>
  <si>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</si>
  <si>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</si>
  <si>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</si>
  <si>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</si>
  <si>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</si>
  <si>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</si>
  <si>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</si>
  <si>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</si>
  <si>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</si>
  <si>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</si>
  <si>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</si>
  <si>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</si>
  <si>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</si>
  <si>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</si>
  <si>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</si>
  <si>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</si>
  <si>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</si>
  <si>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</si>
  <si>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</si>
  <si>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</si>
  <si>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</si>
  <si>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</si>
  <si>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</si>
  <si>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</si>
  <si>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</si>
  <si>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</si>
  <si>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</si>
  <si>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</si>
  <si>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</si>
  <si>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</si>
  <si>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</si>
  <si>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</si>
  <si>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</si>
  <si>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</si>
  <si>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</si>
  <si>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</si>
  <si>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</si>
  <si>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</si>
  <si>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</si>
  <si>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</si>
  <si>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</si>
  <si>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</si>
  <si>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</si>
  <si>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</si>
  <si>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</si>
  <si>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</si>
  <si>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</si>
  <si>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</si>
  <si>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</si>
  <si>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</si>
  <si>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</si>
  <si>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</si>
  <si>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</si>
  <si>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</si>
  <si>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</si>
  <si>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</si>
  <si>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</si>
  <si>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</si>
  <si>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</si>
  <si>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</si>
  <si>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</si>
  <si>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</si>
  <si>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</si>
  <si>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</si>
  <si>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</si>
  <si>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</si>
  <si>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</si>
  <si>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</si>
  <si>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</si>
  <si>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</si>
  <si>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</si>
  <si>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</si>
  <si>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</si>
  <si>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</si>
  <si>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</si>
  <si>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</si>
  <si>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</si>
  <si>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</si>
  <si>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</si>
  <si>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</si>
  <si>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</si>
  <si>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</si>
  <si>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</si>
  <si>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</si>
  <si>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</si>
  <si>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</si>
  <si>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</si>
  <si>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</si>
  <si>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</si>
  <si>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</si>
  <si>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</si>
  <si>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</si>
  <si>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</si>
  <si>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</si>
  <si>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</si>
  <si>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</si>
  <si>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</si>
  <si>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</si>
  <si>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</si>
  <si>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</si>
  <si>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</si>
  <si>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</si>
  <si>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</si>
  <si>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</si>
  <si>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</si>
  <si>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</si>
  <si>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</si>
  <si>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</si>
  <si>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</si>
  <si>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</si>
  <si>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</si>
  <si>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</si>
  <si>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</si>
  <si>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</si>
  <si>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</si>
  <si>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</si>
  <si>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</si>
  <si>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</si>
  <si>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</si>
  <si>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</si>
  <si>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</si>
  <si>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</si>
  <si>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</si>
  <si>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</si>
  <si>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</si>
  <si>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</si>
  <si>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</si>
  <si>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</si>
  <si>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</si>
  <si>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</si>
  <si>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</si>
  <si>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</si>
  <si>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</si>
  <si>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</si>
  <si>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</si>
  <si>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</si>
  <si>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</si>
  <si>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</si>
  <si>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</si>
  <si>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</si>
  <si>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</si>
  <si>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</si>
  <si>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</si>
  <si>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</si>
  <si>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</si>
  <si>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</si>
  <si>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</si>
  <si>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</si>
  <si>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</si>
  <si>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</si>
  <si>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</si>
  <si>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</si>
  <si>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</si>
  <si>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</si>
  <si>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</si>
  <si>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</si>
  <si>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</si>
  <si>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</si>
  <si>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</si>
  <si>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</si>
  <si>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</si>
  <si>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</si>
  <si>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</si>
  <si>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</si>
  <si>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</si>
  <si>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</si>
  <si>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</si>
  <si>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</si>
  <si>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</si>
  <si>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</si>
  <si>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</si>
  <si>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</si>
  <si>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</si>
  <si>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</si>
  <si>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</si>
  <si>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</si>
  <si>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</si>
  <si>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</si>
  <si>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</si>
  <si>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</si>
  <si>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</si>
  <si>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</si>
  <si>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</si>
  <si>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</si>
  <si>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</si>
  <si>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</si>
  <si>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</si>
  <si>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</si>
  <si>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</si>
  <si>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</si>
  <si>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</si>
  <si>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</si>
  <si>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</si>
  <si>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</si>
  <si>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</si>
  <si>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</si>
  <si>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</si>
  <si>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</si>
  <si>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</si>
  <si>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</si>
  <si>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</si>
  <si>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</si>
  <si>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</si>
  <si>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</si>
  <si>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</si>
  <si>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</si>
  <si>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</si>
  <si>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</si>
  <si>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</si>
  <si>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</si>
  <si>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</si>
  <si>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</si>
  <si>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</si>
  <si>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</si>
  <si>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</si>
  <si>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</si>
  <si>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</si>
  <si>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</si>
  <si>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</si>
  <si>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</si>
  <si>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</si>
  <si>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</si>
  <si>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</si>
  <si>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</si>
  <si>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</si>
  <si>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</si>
  <si>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</si>
  <si>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</si>
  <si>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</si>
  <si>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</si>
  <si>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</si>
  <si>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</si>
  <si>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</si>
  <si>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</si>
  <si>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</si>
  <si>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</si>
  <si>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</si>
  <si>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</si>
  <si>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</si>
  <si>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</si>
  <si>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</si>
  <si>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</si>
  <si>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</si>
  <si>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</si>
  <si>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</si>
  <si>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</si>
  <si>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</si>
  <si>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</si>
  <si>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</si>
  <si>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</si>
  <si>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</si>
  <si>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</si>
  <si>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</si>
  <si>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</si>
  <si>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</si>
  <si>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</si>
  <si>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</si>
  <si>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</si>
  <si>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</si>
  <si>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</si>
  <si>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</si>
  <si>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</si>
  <si>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</si>
  <si>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</si>
  <si>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</si>
  <si>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</si>
  <si>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</si>
  <si>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</si>
  <si>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</si>
  <si>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</si>
  <si>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</si>
  <si>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</si>
  <si>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</si>
  <si>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</si>
  <si>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</si>
  <si>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</si>
  <si>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</si>
  <si>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</si>
  <si>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</si>
  <si>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</si>
  <si>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</si>
  <si>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</si>
  <si>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</si>
  <si>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</si>
  <si>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</si>
  <si>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</si>
  <si>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</si>
  <si>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</si>
  <si>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</si>
  <si>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</si>
  <si>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</si>
  <si>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</si>
  <si>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</si>
  <si>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</si>
  <si>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</si>
  <si>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</si>
  <si>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</si>
  <si>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</si>
  <si>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</si>
  <si>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</si>
  <si>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</si>
  <si>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</si>
  <si>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</si>
  <si>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</si>
  <si>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</si>
  <si>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</si>
  <si>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</si>
  <si>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</si>
  <si>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</si>
  <si>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</si>
  <si>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</si>
  <si>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</si>
  <si>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</si>
  <si>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</si>
  <si>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</si>
  <si>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</si>
  <si>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</si>
  <si>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</si>
  <si>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</si>
  <si>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</si>
  <si>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</si>
  <si>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</si>
  <si>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</si>
  <si>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</si>
  <si>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</si>
  <si>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</si>
  <si>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</si>
  <si>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</si>
  <si>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</si>
  <si>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</si>
  <si>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</si>
  <si>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</si>
  <si>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</si>
  <si>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</si>
  <si>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</si>
  <si>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</si>
  <si>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</si>
  <si>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</si>
  <si>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</si>
  <si>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</si>
  <si>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</si>
  <si>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</si>
  <si>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</si>
  <si>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</si>
  <si>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</si>
  <si>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</si>
  <si>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</si>
  <si>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</si>
  <si>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</si>
  <si>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</si>
  <si>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</si>
  <si>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</si>
  <si>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</si>
  <si>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</si>
  <si>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</si>
  <si>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</si>
  <si>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</si>
  <si>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</si>
  <si>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</si>
  <si>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</si>
  <si>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</si>
  <si>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</si>
  <si>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</si>
  <si>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</si>
  <si>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</si>
  <si>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</si>
  <si>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</si>
  <si>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</si>
  <si>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</si>
  <si>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</si>
  <si>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</si>
  <si>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</si>
  <si>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</si>
  <si>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</si>
  <si>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</si>
  <si>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</si>
  <si>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</si>
  <si>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</si>
  <si>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</si>
  <si>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</si>
  <si>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</si>
  <si>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</si>
  <si>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</si>
  <si>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</si>
  <si>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</si>
  <si>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</si>
  <si>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</si>
  <si>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</si>
  <si>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</si>
  <si>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</si>
  <si>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</si>
  <si>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</si>
  <si>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</si>
  <si>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</si>
  <si>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</si>
  <si>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</si>
  <si>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</si>
  <si>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</si>
  <si>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</si>
  <si>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</si>
  <si>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</si>
  <si>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</si>
  <si>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</si>
  <si>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</si>
  <si>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</si>
  <si>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</si>
  <si>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</si>
  <si>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</si>
  <si>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</si>
  <si>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</si>
  <si>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</si>
  <si>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</si>
  <si>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</si>
  <si>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</si>
  <si>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</si>
  <si>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</si>
  <si>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</si>
  <si>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</si>
  <si>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</si>
  <si>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</si>
  <si>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</si>
  <si>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</si>
  <si>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</si>
  <si>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</si>
  <si>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</si>
  <si>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</si>
  <si>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</si>
  <si>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</si>
  <si>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</si>
  <si>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</si>
  <si>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</si>
  <si>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</si>
  <si>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</si>
  <si>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</si>
  <si>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</si>
  <si>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</si>
  <si>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</si>
  <si>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</si>
  <si>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</si>
  <si>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</si>
  <si>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</si>
  <si>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</si>
  <si>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</si>
  <si>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</si>
  <si>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</si>
  <si>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</si>
  <si>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</si>
  <si>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</si>
  <si>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</si>
  <si>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</si>
  <si>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</si>
  <si>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</si>
  <si>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</si>
  <si>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</si>
  <si>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</si>
  <si>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</si>
  <si>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</si>
  <si>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</si>
  <si>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</si>
  <si>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</si>
  <si>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</si>
  <si>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</si>
  <si>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</si>
  <si>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</si>
  <si>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</si>
  <si>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</si>
  <si>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</si>
  <si>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</si>
  <si>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</si>
  <si>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</si>
  <si>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</si>
  <si>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</si>
  <si>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</si>
  <si>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</si>
  <si>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</si>
  <si>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</si>
  <si>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</si>
  <si>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</si>
  <si>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</si>
  <si>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</si>
  <si>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</si>
  <si>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</si>
  <si>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</si>
  <si>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</si>
  <si>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</si>
  <si>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</si>
  <si>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</si>
  <si>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</si>
  <si>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</si>
  <si>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</si>
  <si>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</si>
  <si>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</si>
  <si>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</si>
  <si>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</si>
  <si>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</si>
  <si>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</si>
  <si>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</si>
  <si>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</si>
  <si>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</si>
  <si>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</si>
  <si>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</si>
  <si>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</si>
  <si>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</si>
  <si>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</si>
  <si>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</si>
  <si>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</si>
  <si>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</si>
  <si>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</si>
  <si>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</si>
  <si>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</si>
  <si>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</si>
  <si>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</si>
  <si>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</si>
  <si>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</si>
  <si>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</si>
  <si>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</si>
  <si>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</si>
  <si>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</si>
  <si>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</si>
  <si>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</si>
  <si>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</si>
  <si>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</si>
  <si>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</si>
  <si>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</si>
  <si>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</si>
  <si>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</si>
  <si>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</si>
  <si>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</si>
  <si>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</si>
  <si>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</si>
  <si>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</si>
  <si>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</si>
  <si>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</si>
  <si>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</si>
  <si>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</si>
  <si>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</si>
  <si>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</si>
  <si>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</si>
  <si>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</si>
  <si>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</si>
  <si>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</si>
  <si>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</si>
  <si>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</si>
  <si>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</si>
  <si>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</si>
  <si>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</si>
  <si>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</si>
  <si>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</si>
  <si>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</si>
  <si>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</si>
  <si>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</si>
  <si>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</si>
  <si>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</si>
  <si>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</si>
  <si>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</si>
  <si>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</si>
  <si>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</si>
  <si>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</si>
  <si>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</si>
  <si>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</si>
  <si>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</si>
  <si>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</si>
  <si>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</si>
  <si>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</si>
  <si>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</si>
  <si>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</si>
  <si>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</si>
  <si>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</si>
  <si>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</si>
  <si>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</si>
  <si>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</si>
  <si>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</si>
  <si>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</si>
  <si>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</si>
  <si>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</si>
  <si>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</si>
  <si>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</si>
  <si>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</si>
  <si>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</si>
  <si>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</si>
  <si>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</si>
  <si>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</si>
  <si>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</si>
  <si>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</si>
  <si>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</si>
  <si>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</si>
  <si>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</si>
  <si>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</si>
  <si>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</si>
  <si>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</si>
  <si>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</si>
  <si>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</si>
  <si>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</si>
  <si>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</si>
  <si>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</si>
  <si>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</si>
  <si>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</si>
  <si>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</si>
  <si>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</si>
  <si>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</si>
  <si>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</si>
  <si>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</si>
  <si>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</si>
  <si>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</si>
  <si>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</si>
  <si>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</si>
  <si>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</si>
  <si>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</si>
  <si>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</si>
  <si>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</si>
  <si>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</si>
  <si>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</si>
  <si>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</si>
  <si>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</si>
  <si>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</si>
  <si>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</si>
  <si>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</si>
  <si>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</si>
  <si>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</si>
  <si>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</si>
  <si>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</si>
  <si>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</si>
  <si>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</si>
  <si>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</si>
  <si>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</si>
  <si>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</si>
  <si>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</si>
  <si>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</si>
  <si>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</si>
  <si>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</si>
  <si>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</si>
  <si>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</si>
  <si>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</si>
  <si>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</si>
  <si>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</si>
  <si>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</si>
  <si>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</si>
  <si>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</si>
  <si>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</si>
  <si>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</si>
  <si>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</si>
  <si>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</si>
  <si>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</si>
  <si>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</si>
  <si>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</si>
  <si>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</si>
  <si>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</si>
  <si>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</si>
  <si>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</si>
  <si>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</si>
  <si>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</si>
  <si>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</si>
  <si>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</si>
  <si>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</si>
  <si>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</si>
  <si>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</si>
  <si>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</si>
  <si>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</si>
  <si>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</si>
  <si>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</si>
  <si>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</si>
  <si>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</si>
  <si>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</si>
  <si>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</si>
  <si>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</si>
  <si>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</si>
  <si>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</si>
  <si>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</si>
  <si>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</si>
  <si>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</si>
  <si>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</si>
  <si>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</si>
  <si>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</si>
  <si>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</si>
  <si>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</si>
  <si>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</si>
  <si>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</si>
  <si>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</si>
  <si>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</si>
  <si>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</si>
  <si>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</si>
  <si>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</si>
  <si>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</si>
  <si>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</si>
  <si>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</si>
  <si>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</si>
  <si>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</si>
  <si>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</si>
  <si>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</si>
  <si>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</si>
  <si>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</si>
  <si>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</si>
  <si>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</si>
  <si>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</si>
  <si>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</si>
  <si>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</si>
  <si>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</si>
  <si>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</si>
  <si>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</si>
  <si>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</si>
  <si>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</si>
  <si>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</si>
  <si>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</si>
  <si>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</si>
  <si>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</si>
  <si>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</si>
  <si>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</si>
  <si>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</si>
  <si>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</si>
  <si>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</si>
  <si>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</si>
  <si>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</si>
  <si>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</si>
  <si>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</si>
  <si>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</si>
  <si>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</si>
  <si>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</si>
  <si>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</si>
  <si>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</si>
  <si>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</si>
  <si>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</si>
  <si>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</si>
  <si>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</si>
  <si>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</si>
  <si>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</si>
  <si>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</si>
  <si>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</si>
  <si>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</si>
  <si>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</si>
  <si>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</si>
  <si>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</si>
  <si>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</si>
  <si>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</si>
  <si>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</si>
  <si>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</si>
  <si>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</si>
  <si>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</si>
  <si>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</si>
  <si>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</si>
  <si>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</si>
  <si>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</si>
  <si>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</si>
  <si>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</si>
  <si>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</si>
  <si>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</si>
  <si>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</si>
  <si>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</si>
  <si>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</si>
  <si>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</si>
  <si>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</si>
  <si>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</si>
  <si>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</si>
  <si>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</si>
  <si>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</si>
  <si>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</si>
  <si>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</si>
  <si>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</si>
  <si>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</si>
  <si>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</si>
  <si>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</si>
  <si>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</si>
  <si>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</si>
  <si>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</si>
  <si>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</si>
  <si>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</si>
  <si>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</si>
  <si>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</si>
  <si>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</si>
  <si>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</si>
  <si>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</si>
  <si>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</si>
  <si>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</si>
  <si>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</si>
  <si>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</si>
  <si>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</si>
  <si>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</si>
  <si>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</si>
  <si>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</si>
  <si>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</si>
  <si>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</si>
  <si>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</si>
  <si>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</si>
  <si>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</si>
  <si>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</si>
  <si>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</si>
  <si>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</si>
  <si>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</si>
  <si>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</si>
  <si>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</si>
  <si>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</si>
  <si>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</si>
  <si>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</si>
  <si>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</si>
  <si>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</si>
  <si>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</si>
  <si>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</si>
  <si>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</si>
  <si>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</si>
  <si>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</si>
  <si>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</si>
  <si>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</si>
  <si>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</si>
  <si>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</si>
  <si>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</si>
  <si>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</si>
  <si>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</si>
  <si>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</si>
  <si>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</si>
  <si>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</si>
  <si>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</si>
  <si>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</si>
  <si>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</si>
  <si>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</si>
  <si>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</si>
  <si>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</si>
  <si>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</si>
  <si>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</si>
  <si>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</si>
  <si>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</si>
  <si>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</si>
  <si>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</si>
  <si>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</si>
  <si>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</si>
  <si>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</si>
  <si>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</si>
  <si>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</si>
  <si>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</si>
  <si>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</si>
  <si>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</si>
  <si>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</si>
  <si>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</si>
  <si>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</si>
  <si>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</si>
  <si>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</si>
  <si>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</si>
  <si>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</si>
  <si>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</si>
  <si>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</si>
  <si>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</si>
  <si>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</si>
  <si>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</si>
  <si>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</si>
  <si>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</si>
  <si>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</si>
  <si>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</si>
  <si>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</si>
  <si>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</si>
  <si>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</si>
  <si>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</si>
  <si>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</si>
  <si>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</si>
  <si>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</si>
  <si>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</si>
  <si>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</si>
  <si>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</si>
  <si>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</si>
  <si>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</si>
  <si>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</si>
  <si>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</si>
  <si>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</si>
  <si>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</si>
  <si>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</si>
  <si>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</si>
  <si>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</si>
  <si>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</si>
  <si>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</si>
  <si>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</si>
  <si>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</si>
  <si>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</si>
  <si>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</si>
  <si>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</si>
  <si>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</si>
  <si>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</si>
  <si>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</si>
  <si>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</si>
  <si>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</si>
  <si>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</si>
  <si>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</si>
  <si>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</si>
  <si>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</si>
  <si>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</si>
  <si>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</si>
  <si>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</si>
  <si>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</si>
  <si>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</si>
  <si>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</si>
  <si>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</si>
  <si>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</si>
  <si>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</si>
  <si>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</si>
  <si>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</si>
  <si>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</si>
  <si>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</si>
  <si>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</si>
  <si>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</si>
  <si>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</si>
  <si>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</si>
  <si>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</si>
  <si>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</si>
  <si>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</si>
  <si>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</si>
  <si>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</si>
  <si>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</si>
  <si>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</si>
  <si>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</si>
  <si>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</si>
  <si>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</si>
  <si>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</si>
  <si>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</si>
  <si>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</si>
  <si>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</si>
  <si>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</si>
  <si>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</si>
  <si>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</si>
  <si>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</si>
  <si>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</si>
  <si>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</si>
  <si>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</si>
  <si>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</si>
  <si>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</si>
  <si>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</si>
  <si>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</si>
  <si>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</si>
  <si>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</si>
  <si>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</si>
  <si>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</si>
  <si>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</si>
  <si>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</si>
  <si>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</si>
  <si>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</si>
  <si>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</si>
  <si>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</si>
  <si>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</si>
  <si>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</si>
  <si>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</si>
  <si>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</si>
  <si>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</si>
  <si>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</si>
  <si>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</si>
  <si>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</si>
  <si>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</si>
  <si>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</si>
  <si>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</si>
  <si>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</si>
  <si>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</si>
  <si>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</si>
  <si>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</si>
  <si>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</si>
  <si>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</si>
  <si>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</si>
  <si>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</si>
  <si>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</si>
  <si>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</si>
  <si>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</si>
  <si>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</si>
  <si>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</si>
  <si>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</si>
  <si>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</si>
  <si>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</si>
  <si>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</si>
  <si>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</si>
  <si>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</si>
  <si>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</si>
  <si>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</si>
  <si>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</si>
  <si>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</si>
  <si>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</si>
  <si>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</si>
  <si>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</si>
  <si>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</si>
  <si>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</si>
  <si>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</si>
  <si>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</si>
  <si>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</si>
  <si>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</si>
  <si>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</si>
  <si>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</si>
  <si>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</si>
  <si>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</si>
  <si>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</si>
  <si>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</si>
  <si>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</si>
  <si>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</si>
  <si>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</si>
  <si>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</si>
  <si>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</si>
  <si>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</si>
  <si>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</si>
  <si>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</si>
  <si>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</si>
  <si>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</si>
  <si>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</si>
  <si>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</si>
  <si>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</si>
  <si>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</si>
  <si>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</si>
  <si>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</si>
  <si>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</si>
  <si>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</si>
  <si>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</si>
  <si>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</si>
  <si>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</si>
  <si>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</si>
  <si>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</si>
  <si>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</si>
  <si>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</si>
  <si>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</si>
  <si>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</si>
  <si>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</si>
  <si>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</si>
  <si>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</si>
  <si>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</si>
  <si>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</si>
  <si>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</si>
  <si>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</si>
  <si>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</si>
  <si>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</si>
  <si>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</si>
  <si>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</si>
  <si>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</si>
  <si>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</si>
  <si>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</si>
  <si>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</si>
  <si>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</si>
  <si>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</si>
  <si>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</si>
  <si>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</si>
  <si>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</si>
  <si>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</si>
  <si>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</si>
  <si>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</si>
  <si>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</si>
  <si>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</si>
  <si>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</si>
  <si>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</si>
  <si>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</si>
  <si>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</si>
  <si>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</si>
  <si>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</si>
  <si>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</si>
  <si>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</si>
  <si>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</si>
  <si>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</si>
  <si>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</si>
  <si>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</si>
  <si>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</si>
  <si>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</si>
  <si>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</si>
  <si>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</si>
  <si>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</si>
  <si>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</si>
  <si>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</si>
  <si>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</si>
  <si>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</si>
  <si>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</si>
  <si>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</si>
  <si>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</si>
  <si>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</si>
  <si>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</si>
  <si>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</si>
  <si>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</si>
  <si>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</si>
  <si>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</si>
  <si>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</si>
  <si>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</si>
  <si>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</si>
  <si>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</si>
  <si>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</si>
  <si>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</si>
  <si>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</si>
  <si>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</si>
  <si>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</si>
  <si>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</si>
  <si>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</si>
  <si>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</si>
  <si>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</si>
  <si>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</si>
  <si>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</si>
  <si>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</si>
  <si>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</si>
  <si>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</si>
  <si>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</si>
  <si>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</si>
  <si>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</si>
  <si>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</si>
  <si>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</si>
  <si>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</si>
  <si>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</si>
  <si>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</si>
  <si>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</si>
  <si>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</si>
  <si>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</si>
  <si>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</si>
  <si>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</si>
  <si>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</si>
  <si>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</si>
  <si>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</si>
  <si>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</si>
  <si>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</si>
  <si>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</si>
  <si>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</si>
  <si>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</si>
  <si>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</si>
  <si>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</si>
  <si>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</si>
  <si>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</si>
  <si>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</si>
  <si>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</si>
  <si>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</si>
  <si>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</si>
  <si>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</si>
  <si>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</si>
  <si>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</si>
  <si>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</si>
  <si>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</si>
  <si>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</si>
  <si>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</si>
  <si>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</si>
  <si>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</si>
  <si>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</si>
  <si>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</si>
  <si>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</si>
  <si>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</si>
  <si>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</si>
  <si>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</si>
  <si>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</si>
  <si>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</si>
  <si>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</si>
  <si>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</si>
  <si>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</si>
  <si>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</si>
  <si>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</si>
  <si>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</si>
  <si>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</si>
  <si>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</si>
  <si>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</si>
  <si>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</si>
  <si>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</si>
  <si>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</si>
  <si>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</si>
  <si>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</si>
  <si>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</si>
  <si>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</si>
  <si>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</si>
  <si>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</si>
  <si>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</si>
  <si>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</si>
  <si>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</si>
  <si>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</si>
  <si>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</si>
  <si>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</si>
  <si>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</si>
  <si>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</si>
  <si>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</si>
  <si>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</si>
  <si>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</si>
  <si>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</si>
  <si>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</si>
  <si>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</si>
  <si>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</si>
  <si>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</si>
  <si>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</si>
  <si>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</si>
  <si>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</si>
  <si>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</si>
  <si>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</si>
  <si>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</si>
  <si>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</si>
  <si>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</si>
  <si>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</si>
  <si>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</si>
  <si>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</si>
  <si>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</si>
  <si>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</si>
  <si>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</si>
  <si>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</si>
  <si>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</si>
  <si>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</si>
  <si>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</si>
  <si>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</si>
  <si>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</si>
  <si>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</si>
  <si>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</si>
  <si>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</si>
  <si>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</si>
  <si>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</si>
  <si>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</si>
  <si>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</si>
  <si>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</si>
  <si>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</si>
  <si>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</si>
  <si>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</si>
  <si>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</si>
  <si>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</si>
  <si>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</si>
  <si>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</si>
  <si>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</si>
  <si>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</si>
  <si>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</si>
  <si>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</si>
  <si>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</si>
  <si>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</si>
  <si>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</si>
  <si>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</si>
  <si>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</si>
  <si>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</si>
  <si>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</si>
  <si>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</si>
  <si>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</si>
  <si>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</si>
  <si>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</si>
  <si>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</si>
  <si>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</si>
  <si>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</si>
  <si>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</si>
  <si>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</si>
  <si>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</si>
  <si>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</si>
  <si>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</si>
  <si>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</si>
  <si>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</si>
  <si>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</si>
  <si>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</si>
  <si>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</si>
  <si>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</si>
  <si>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</si>
  <si>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</si>
  <si>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</si>
  <si>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</si>
  <si>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</si>
  <si>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</si>
  <si>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</si>
  <si>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</si>
  <si>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</si>
  <si>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</si>
  <si>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</si>
  <si>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</si>
  <si>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</si>
  <si>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</si>
  <si>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</si>
  <si>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</si>
  <si>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</si>
  <si>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</si>
  <si>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</si>
  <si>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</si>
  <si>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</si>
  <si>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</si>
  <si>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</si>
  <si>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</si>
  <si>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</si>
  <si>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</si>
  <si>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</si>
  <si>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</si>
  <si>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</si>
  <si>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</si>
  <si>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</si>
  <si>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</si>
  <si>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</si>
  <si>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</si>
  <si>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</si>
  <si>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</si>
  <si>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</si>
  <si>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</si>
  <si>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</si>
  <si>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</si>
  <si>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</si>
  <si>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</si>
  <si>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</si>
  <si>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</si>
  <si>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</si>
  <si>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</si>
  <si>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</si>
  <si>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</si>
  <si>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</si>
  <si>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</si>
  <si>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</si>
  <si>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</si>
  <si>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</si>
  <si>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</si>
  <si>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</si>
  <si>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</si>
  <si>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</si>
  <si>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</si>
  <si>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</si>
  <si>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</si>
  <si>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</si>
  <si>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</si>
  <si>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</si>
  <si>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</si>
  <si>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</si>
  <si>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</si>
  <si>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</si>
  <si>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</si>
  <si>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</si>
  <si>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</si>
  <si>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</si>
  <si>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</si>
  <si>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</si>
  <si>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</si>
  <si>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</si>
  <si>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</si>
  <si>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</si>
  <si>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</si>
  <si>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</si>
  <si>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</si>
  <si>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</si>
  <si>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</si>
  <si>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</si>
  <si>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</si>
  <si>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</si>
  <si>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</si>
  <si>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</si>
  <si>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</si>
  <si>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</si>
  <si>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</si>
  <si>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</si>
  <si>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</si>
  <si>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</si>
  <si>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</si>
  <si>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</si>
  <si>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</si>
  <si>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</si>
  <si>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</si>
  <si>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</si>
  <si>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</si>
  <si>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</si>
  <si>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</si>
  <si>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</si>
  <si>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</si>
  <si>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</si>
  <si>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</si>
  <si>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</si>
  <si>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</si>
  <si>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</si>
  <si>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</si>
  <si>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</si>
  <si>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</si>
  <si>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</si>
  <si>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</si>
  <si>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</si>
  <si>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</si>
  <si>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</si>
  <si>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</si>
  <si>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</si>
  <si>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</si>
  <si>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</si>
  <si>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</si>
  <si>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</si>
  <si>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</si>
  <si>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</si>
  <si>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</si>
  <si>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</si>
  <si>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</si>
  <si>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</si>
  <si>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</si>
  <si>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</si>
  <si>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</si>
  <si>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</si>
  <si>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</si>
  <si>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</si>
  <si>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</si>
  <si>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</si>
  <si>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</si>
  <si>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</si>
  <si>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</si>
  <si>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</si>
  <si>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</si>
  <si>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</si>
  <si>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</si>
  <si>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</si>
  <si>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</si>
  <si>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</si>
  <si>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</si>
  <si>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</si>
  <si>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</si>
  <si>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</si>
  <si>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</si>
  <si>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</si>
  <si>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</si>
  <si>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</si>
  <si>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</si>
  <si>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</si>
  <si>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</si>
  <si>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</si>
  <si>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</si>
  <si>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</si>
  <si>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</si>
  <si>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</si>
  <si>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</si>
  <si>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</si>
  <si>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</si>
  <si>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</si>
  <si>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</si>
  <si>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</si>
  <si>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</si>
  <si>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</si>
  <si>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</si>
  <si>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</si>
  <si>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</si>
  <si>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</si>
  <si>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</si>
  <si>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</si>
  <si>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</si>
  <si>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</si>
  <si>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</si>
  <si>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</si>
  <si>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</si>
  <si>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</si>
  <si>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</si>
  <si>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</si>
  <si>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</si>
  <si>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</si>
  <si>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</si>
  <si>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</si>
  <si>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</si>
  <si>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</si>
  <si>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</si>
  <si>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</si>
  <si>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</si>
  <si>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</si>
  <si>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</si>
  <si>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</si>
  <si>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</si>
  <si>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</si>
  <si>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</si>
  <si>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</si>
  <si>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</si>
  <si>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</si>
  <si>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</si>
  <si>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</si>
  <si>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</si>
  <si>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</si>
  <si>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</si>
  <si>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</si>
  <si>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</si>
  <si>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</si>
  <si>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</si>
  <si>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</si>
  <si>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</si>
  <si>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</si>
  <si>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</si>
  <si>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</si>
  <si>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</si>
  <si>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</si>
  <si>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</si>
  <si>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</si>
  <si>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</si>
  <si>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</si>
  <si>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</si>
  <si>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</si>
  <si>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</si>
  <si>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</si>
  <si>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</si>
  <si>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</si>
  <si>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</si>
  <si>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</si>
  <si>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</si>
  <si>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</si>
  <si>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</si>
  <si>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</si>
  <si>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</si>
  <si>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</si>
  <si>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</si>
  <si>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</si>
  <si>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</si>
  <si>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</si>
  <si>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</si>
  <si>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</si>
  <si>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</si>
  <si>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</si>
  <si>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</si>
  <si>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</si>
  <si>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</si>
  <si>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</si>
  <si>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</si>
  <si>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</si>
  <si>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</si>
  <si>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</si>
  <si>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</si>
  <si>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</si>
  <si>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</si>
  <si>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</si>
  <si>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</si>
  <si>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</si>
  <si>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</si>
  <si>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</si>
  <si>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</si>
  <si>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</si>
  <si>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</si>
  <si>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</si>
  <si>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</si>
  <si>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</si>
  <si>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</si>
  <si>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</si>
  <si>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</si>
  <si>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</si>
  <si>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</si>
  <si>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</si>
  <si>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</si>
  <si>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</si>
  <si>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</si>
  <si>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</si>
  <si>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</si>
  <si>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</si>
  <si>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</si>
  <si>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</si>
  <si>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</si>
  <si>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</si>
  <si>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</si>
  <si>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</si>
  <si>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</si>
  <si>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</si>
  <si>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</si>
  <si>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</si>
  <si>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</si>
  <si>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</si>
  <si>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</si>
  <si>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</si>
  <si>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</si>
  <si>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</si>
  <si>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</si>
  <si>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</si>
  <si>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</si>
  <si>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</si>
  <si>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</si>
  <si>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</si>
  <si>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</si>
  <si>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</si>
  <si>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</si>
  <si>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</si>
  <si>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</si>
  <si>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</si>
  <si>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</si>
  <si>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</si>
  <si>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</si>
  <si>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</si>
  <si>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</si>
  <si>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</si>
  <si>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</si>
  <si>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</si>
  <si>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</si>
  <si>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</si>
  <si>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</si>
  <si>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</si>
  <si>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</si>
  <si>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</si>
  <si>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</si>
  <si>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</si>
  <si>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</si>
  <si>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</si>
  <si>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</si>
  <si>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</si>
  <si>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</si>
  <si>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</si>
  <si>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</si>
  <si>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</si>
  <si>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</si>
  <si>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</si>
  <si>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</si>
  <si>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</si>
  <si>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</si>
  <si>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</si>
  <si>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</si>
  <si>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</si>
  <si>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</si>
  <si>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</si>
  <si>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</si>
  <si>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</si>
  <si>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</si>
  <si>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</si>
  <si>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</si>
  <si>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</si>
  <si>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</si>
  <si>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</si>
  <si>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</si>
  <si>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</si>
  <si>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</si>
  <si>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</si>
  <si>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</si>
  <si>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</si>
  <si>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</si>
  <si>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</si>
  <si>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</si>
  <si>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</si>
  <si>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</si>
  <si>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</si>
  <si>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</si>
  <si>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</si>
  <si>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</si>
  <si>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</si>
  <si>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</si>
  <si>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</si>
  <si>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</si>
  <si>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</si>
  <si>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</si>
  <si>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</si>
  <si>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</si>
  <si>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</si>
  <si>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</si>
  <si>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</si>
  <si>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</si>
  <si>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</si>
  <si>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</si>
  <si>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</si>
  <si>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</si>
  <si>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</si>
  <si>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</si>
  <si>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</si>
  <si>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</si>
  <si>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</si>
  <si>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</si>
  <si>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</si>
  <si>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</si>
  <si>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</si>
  <si>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</si>
  <si>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</si>
  <si>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</si>
  <si>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</si>
  <si>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</si>
  <si>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</si>
  <si>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</si>
  <si>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</si>
  <si>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</si>
  <si>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</si>
  <si>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</si>
  <si>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</si>
  <si>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</si>
  <si>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</si>
  <si>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</si>
  <si>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</si>
  <si>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</si>
  <si>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</si>
  <si>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</si>
  <si>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</si>
  <si>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</si>
  <si>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</si>
  <si>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</si>
  <si>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</si>
  <si>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</si>
  <si>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</si>
  <si>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</si>
  <si>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</si>
  <si>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</si>
  <si>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</si>
  <si>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</si>
  <si>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</si>
  <si>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</si>
  <si>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</si>
  <si>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</si>
  <si>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</si>
  <si>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</si>
  <si>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</si>
  <si>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</si>
  <si>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</si>
  <si>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</si>
  <si>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</si>
  <si>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</si>
  <si>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</si>
  <si>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</si>
  <si>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</si>
  <si>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</si>
  <si>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</si>
  <si>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</si>
  <si>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</si>
  <si>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</si>
  <si>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</si>
  <si>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</si>
  <si>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</si>
  <si>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</si>
  <si>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</si>
  <si>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</si>
  <si>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</si>
  <si>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</si>
  <si>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</si>
  <si>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</si>
  <si>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</si>
  <si>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</si>
  <si>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</si>
  <si>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</si>
  <si>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</si>
  <si>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</si>
  <si>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</si>
  <si>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</si>
  <si>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</si>
  <si>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</si>
  <si>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</si>
  <si>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</si>
  <si>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</si>
  <si>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</si>
  <si>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</si>
  <si>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</si>
  <si>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</si>
  <si>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</si>
  <si>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</si>
  <si>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</si>
  <si>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</si>
  <si>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</si>
  <si>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</si>
  <si>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</si>
  <si>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</si>
  <si>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</si>
  <si>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</si>
  <si>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</si>
  <si>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</si>
  <si>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</si>
  <si>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</si>
  <si>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</si>
  <si>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</si>
  <si>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</si>
  <si>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</si>
  <si>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</si>
  <si>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</si>
  <si>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</si>
  <si>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</si>
  <si>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</si>
  <si>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</si>
  <si>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</si>
  <si>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</si>
  <si>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</si>
  <si>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</si>
  <si>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</si>
  <si>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</si>
  <si>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</si>
  <si>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</si>
  <si>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</si>
  <si>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</si>
  <si>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</si>
  <si>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</si>
  <si>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</si>
  <si>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</si>
  <si>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</si>
  <si>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</si>
  <si>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</si>
  <si>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</si>
  <si>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</si>
  <si>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</si>
  <si>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</si>
  <si>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</si>
  <si>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</si>
  <si>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</si>
  <si>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</si>
  <si>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</si>
  <si>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</si>
  <si>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</si>
  <si>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</si>
  <si>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</si>
  <si>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</si>
  <si>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</si>
  <si>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</si>
  <si>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</si>
  <si>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</si>
  <si>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</si>
  <si>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</si>
  <si>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</si>
  <si>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</si>
  <si>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</si>
  <si>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</si>
  <si>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</si>
  <si>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</si>
  <si>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</si>
  <si>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</si>
  <si>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</si>
  <si>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</si>
  <si>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</si>
  <si>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</si>
  <si>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</si>
  <si>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</si>
  <si>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</si>
  <si>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</si>
  <si>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</si>
  <si>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</si>
  <si>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</si>
  <si>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</si>
  <si>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</si>
  <si>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</si>
  <si>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</si>
  <si>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</si>
  <si>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</si>
  <si>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</si>
  <si>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</si>
  <si>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</si>
  <si>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</si>
  <si>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</si>
  <si>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</si>
  <si>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</si>
  <si>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</si>
  <si>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</si>
  <si>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</si>
  <si>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</si>
  <si>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</si>
  <si>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</si>
  <si>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</si>
  <si>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</si>
  <si>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</si>
  <si>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</si>
  <si>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</si>
  <si>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</si>
  <si>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</si>
  <si>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</si>
  <si>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</si>
  <si>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</si>
  <si>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</si>
  <si>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</si>
  <si>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</si>
  <si>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</si>
  <si>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</si>
  <si>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</si>
  <si>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</si>
  <si>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</si>
  <si>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</si>
  <si>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</si>
  <si>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</si>
  <si>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</si>
  <si>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</si>
  <si>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</si>
  <si>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</si>
  <si>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</si>
  <si>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</si>
  <si>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</si>
  <si>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</si>
  <si>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</si>
  <si>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</si>
  <si>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</si>
  <si>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</si>
  <si>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</si>
  <si>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</si>
  <si>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</si>
  <si>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</si>
  <si>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</si>
  <si>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</si>
  <si>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</si>
  <si>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</si>
  <si>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</si>
  <si>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</si>
  <si>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</si>
  <si>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</si>
  <si>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</si>
  <si>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</si>
  <si>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</si>
  <si>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</si>
  <si>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</si>
  <si>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</si>
  <si>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</si>
  <si>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</si>
  <si>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</si>
  <si>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</si>
  <si>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</si>
  <si>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</si>
  <si>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</si>
  <si>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</si>
  <si>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</si>
  <si>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</si>
  <si>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</si>
  <si>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</si>
  <si>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</si>
  <si>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</si>
  <si>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</si>
  <si>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</si>
  <si>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</si>
  <si>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</si>
  <si>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</si>
  <si>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</si>
  <si>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</si>
  <si>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</si>
  <si>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</si>
  <si>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</si>
  <si>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</si>
  <si>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</si>
  <si>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</si>
  <si>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</si>
  <si>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</si>
  <si>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</si>
  <si>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</si>
  <si>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</si>
  <si>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</si>
  <si>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</si>
  <si>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</si>
  <si>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</si>
  <si>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</si>
  <si>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</si>
  <si>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</si>
  <si>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</si>
  <si>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</si>
  <si>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</si>
  <si>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</si>
  <si>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</si>
  <si>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</si>
  <si>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</si>
  <si>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</si>
  <si>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</si>
  <si>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</si>
  <si>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</si>
  <si>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</si>
  <si>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</si>
  <si>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</si>
  <si>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</si>
  <si>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</si>
  <si>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</si>
  <si>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</si>
  <si>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</si>
  <si>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</si>
  <si>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</si>
  <si>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</si>
  <si>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</si>
  <si>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</si>
  <si>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</si>
  <si>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</si>
  <si>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</si>
  <si>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</si>
  <si>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</si>
  <si>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</si>
  <si>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</si>
  <si>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</si>
  <si>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</si>
  <si>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</si>
  <si>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</si>
  <si>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</si>
  <si>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</si>
  <si>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</si>
  <si>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</si>
  <si>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</si>
  <si>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</si>
  <si>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</si>
  <si>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</si>
  <si>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</si>
  <si>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</si>
  <si>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</si>
  <si>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</si>
  <si>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</si>
  <si>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</si>
  <si>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</si>
  <si>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</si>
  <si>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</si>
  <si>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</si>
  <si>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</si>
  <si>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</si>
  <si>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</si>
  <si>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</si>
  <si>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</si>
  <si>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</si>
  <si>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</si>
  <si>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</si>
  <si>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</si>
  <si>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</si>
  <si>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</si>
  <si>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</si>
  <si>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</si>
  <si>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</si>
  <si>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</si>
  <si>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</si>
  <si>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</si>
  <si>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</si>
  <si>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</si>
  <si>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</si>
  <si>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</si>
  <si>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</si>
  <si>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</si>
  <si>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</si>
  <si>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</si>
  <si>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</si>
  <si>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</si>
  <si>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</si>
  <si>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</si>
  <si>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</si>
  <si>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</si>
  <si>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</si>
  <si>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</si>
  <si>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</si>
  <si>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</si>
  <si>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</si>
  <si>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</si>
  <si>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</si>
  <si>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</si>
  <si>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</si>
  <si>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</si>
  <si>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</si>
  <si>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</si>
  <si>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</si>
  <si>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</si>
  <si>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</si>
  <si>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</si>
  <si>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</si>
  <si>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</si>
  <si>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</si>
  <si>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</si>
  <si>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</si>
  <si>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</si>
  <si>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</si>
  <si>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</si>
  <si>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</si>
  <si>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</si>
  <si>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</si>
  <si>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</si>
  <si>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</si>
  <si>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</si>
  <si>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</si>
  <si>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</si>
  <si>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</si>
  <si>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</si>
  <si>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</si>
  <si>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</si>
  <si>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</si>
  <si>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</si>
  <si>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</si>
  <si>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</si>
  <si>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</si>
  <si>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</si>
  <si>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</si>
  <si>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</si>
  <si>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</si>
  <si>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</si>
  <si>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</si>
  <si>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</si>
  <si>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</si>
  <si>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</si>
  <si>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</si>
  <si>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</si>
  <si>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</si>
  <si>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</si>
  <si>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</si>
  <si>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</si>
  <si>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</si>
  <si>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</si>
  <si>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</si>
  <si>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</si>
  <si>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</si>
  <si>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</si>
  <si>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</si>
  <si>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</si>
  <si>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</si>
  <si>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</si>
  <si>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</si>
  <si>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</si>
  <si>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</si>
  <si>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</si>
  <si>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</si>
  <si>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</si>
  <si>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</si>
  <si>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</si>
  <si>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</si>
  <si>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</si>
  <si>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</si>
  <si>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</si>
  <si>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</si>
  <si>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</si>
  <si>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</si>
  <si>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</si>
  <si>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</si>
  <si>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</si>
  <si>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</si>
  <si>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</si>
  <si>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</si>
  <si>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</si>
  <si>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</si>
  <si>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</si>
  <si>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</si>
  <si>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</si>
  <si>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</si>
  <si>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</si>
  <si>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</si>
  <si>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</si>
  <si>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</si>
  <si>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</si>
  <si>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</si>
  <si>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</si>
  <si>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</si>
  <si>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</si>
  <si>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</si>
  <si>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</si>
  <si>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</si>
  <si>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</si>
  <si>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</si>
  <si>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</si>
  <si>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</si>
  <si>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</si>
  <si>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</si>
  <si>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</si>
  <si>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</si>
  <si>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</si>
  <si>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</si>
  <si>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</si>
  <si>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</si>
  <si>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</si>
  <si>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</si>
  <si>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</si>
  <si>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</si>
  <si>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</si>
  <si>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</si>
  <si>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</si>
  <si>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</si>
  <si>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</si>
  <si>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</si>
  <si>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</si>
  <si>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</si>
  <si>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</si>
  <si>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</si>
  <si>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</si>
  <si>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</si>
  <si>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</si>
  <si>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</si>
  <si>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</si>
  <si>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</si>
  <si>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</si>
  <si>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</si>
  <si>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</si>
  <si>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</si>
  <si>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</si>
  <si>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</si>
  <si>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</si>
  <si>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</si>
  <si>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</si>
  <si>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</si>
  <si>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</si>
  <si>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</si>
  <si>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</si>
  <si>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</si>
  <si>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</si>
  <si>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</si>
  <si>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</si>
  <si>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</si>
  <si>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</si>
  <si>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</si>
  <si>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</si>
  <si>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</si>
  <si>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</si>
  <si>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</si>
  <si>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</si>
  <si>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</si>
  <si>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</si>
  <si>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</si>
  <si>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</si>
  <si>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</si>
  <si>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</si>
  <si>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</si>
  <si>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</si>
  <si>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</si>
  <si>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</si>
  <si>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</si>
  <si>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</si>
  <si>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</si>
  <si>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</si>
  <si>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</si>
  <si>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</si>
  <si>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</si>
  <si>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</si>
  <si>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</si>
  <si>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</si>
  <si>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</si>
  <si>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</si>
  <si>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</si>
  <si>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</si>
  <si>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</si>
  <si>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</si>
  <si>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</si>
  <si>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</si>
  <si>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</si>
  <si>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</si>
  <si>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</si>
  <si>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</si>
  <si>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</si>
  <si>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</si>
  <si>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</si>
  <si>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</si>
  <si>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</si>
  <si>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</si>
  <si>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</si>
  <si>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</si>
  <si>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</si>
  <si>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</si>
  <si>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</si>
  <si>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</si>
  <si>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</si>
  <si>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</si>
  <si>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</si>
  <si>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</si>
  <si>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</si>
  <si>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</si>
  <si>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</si>
  <si>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</si>
  <si>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</si>
  <si>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</si>
  <si>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</si>
  <si>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</si>
  <si>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</si>
  <si>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</si>
  <si>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</si>
  <si>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</si>
  <si>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</si>
  <si>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</si>
  <si>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</si>
  <si>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</si>
  <si>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</si>
  <si>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</si>
  <si>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</si>
  <si>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</si>
  <si>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</si>
  <si>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</si>
  <si>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</si>
  <si>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</si>
  <si>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</si>
  <si>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</si>
  <si>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</si>
  <si>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</si>
  <si>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</si>
  <si>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</si>
  <si>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</si>
  <si>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</si>
  <si>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</si>
  <si>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</si>
  <si>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</si>
  <si>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</si>
  <si>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</si>
  <si>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</si>
  <si>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</si>
  <si>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</si>
  <si>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</si>
  <si>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</si>
  <si>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</si>
  <si>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</si>
  <si>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</si>
  <si>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</si>
  <si>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</si>
  <si>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</si>
  <si>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</si>
  <si>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</si>
  <si>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</si>
  <si>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</si>
  <si>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</si>
  <si>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</si>
  <si>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</si>
  <si>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</si>
  <si>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</si>
  <si>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</si>
  <si>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</si>
  <si>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</si>
  <si>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</si>
  <si>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</si>
  <si>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</si>
  <si>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</si>
  <si>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</si>
  <si>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</si>
  <si>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</si>
  <si>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</si>
  <si>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</si>
  <si>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</si>
  <si>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</si>
  <si>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</si>
  <si>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</si>
  <si>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</si>
  <si>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</si>
  <si>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</si>
  <si>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</si>
  <si>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</si>
  <si>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</si>
  <si>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</si>
  <si>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</si>
  <si>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</si>
  <si>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</si>
  <si>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</si>
  <si>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</si>
  <si>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</si>
  <si>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</si>
  <si>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</si>
  <si>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</si>
  <si>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</si>
  <si>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</si>
  <si>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</si>
  <si>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</si>
  <si>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</si>
  <si>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</si>
  <si>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</si>
  <si>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</si>
  <si>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</si>
  <si>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</si>
  <si>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</si>
  <si>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</si>
  <si>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</si>
  <si>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</si>
  <si>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</si>
  <si>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</si>
  <si>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</si>
  <si>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</si>
  <si>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</si>
  <si>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</si>
  <si>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</si>
  <si>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</si>
  <si>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</si>
  <si>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</si>
  <si>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</si>
  <si>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</si>
  <si>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</si>
  <si>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</si>
  <si>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</si>
  <si>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</si>
  <si>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</si>
  <si>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</si>
  <si>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</si>
  <si>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</si>
  <si>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</si>
  <si>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</si>
  <si>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</si>
  <si>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</si>
  <si>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</si>
  <si>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</si>
  <si>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</si>
  <si>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</si>
  <si>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</si>
  <si>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</si>
  <si>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</si>
  <si>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</si>
  <si>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</si>
  <si>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</si>
  <si>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</si>
  <si>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</si>
  <si>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</si>
  <si>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</si>
  <si>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</si>
  <si>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</si>
  <si>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</si>
  <si>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</si>
  <si>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</si>
  <si>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</si>
  <si>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</si>
  <si>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</si>
  <si>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</si>
  <si>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</si>
  <si>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</si>
  <si>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</si>
  <si>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</si>
  <si>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</si>
  <si>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</si>
  <si>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</si>
  <si>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</si>
  <si>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</si>
  <si>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</si>
  <si>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</si>
  <si>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</si>
  <si>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</si>
  <si>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</si>
  <si>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</si>
  <si>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</si>
  <si>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</si>
  <si>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</si>
  <si>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</si>
  <si>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</si>
  <si>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</si>
  <si>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</si>
  <si>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</si>
  <si>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</si>
  <si>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</si>
  <si>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</si>
  <si>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</si>
  <si>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</si>
  <si>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</si>
  <si>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</si>
  <si>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</si>
  <si>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</si>
  <si>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</si>
  <si>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</si>
  <si>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</si>
  <si>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</si>
  <si>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</si>
  <si>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</si>
  <si>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</si>
  <si>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</si>
  <si>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</si>
  <si>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</si>
  <si>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</si>
  <si>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</si>
  <si>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</si>
  <si>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</si>
  <si>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</si>
  <si>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</si>
  <si>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</si>
  <si>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</si>
  <si>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</si>
  <si>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</si>
  <si>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</si>
  <si>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</si>
  <si>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</si>
  <si>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</si>
  <si>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</si>
  <si>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</si>
  <si>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</si>
  <si>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</si>
  <si>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</si>
  <si>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</si>
  <si>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</si>
  <si>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</si>
  <si>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</si>
  <si>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</si>
  <si>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</si>
  <si>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</si>
  <si>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</si>
  <si>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</si>
  <si>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</si>
  <si>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</si>
  <si>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</si>
  <si>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</si>
  <si>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</si>
  <si>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</si>
  <si>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</si>
  <si>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</si>
  <si>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</si>
  <si>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</si>
  <si>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</si>
  <si>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</si>
  <si>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</si>
  <si>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</si>
  <si>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</si>
  <si>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</si>
  <si>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</si>
  <si>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</si>
  <si>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</si>
  <si>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</si>
  <si>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</si>
  <si>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</si>
  <si>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</si>
  <si>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</si>
  <si>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</si>
  <si>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</si>
  <si>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</si>
  <si>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</si>
  <si>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</si>
  <si>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</si>
  <si>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</si>
  <si>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</si>
  <si>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</si>
  <si>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</si>
  <si>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</si>
  <si>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</si>
  <si>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</si>
  <si>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</si>
  <si>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</si>
  <si>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</si>
  <si>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</si>
  <si>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</si>
  <si>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</si>
  <si>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</si>
  <si>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</si>
  <si>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</si>
  <si>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</si>
  <si>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</si>
  <si>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</si>
  <si>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</si>
  <si>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</si>
  <si>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</si>
  <si>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</si>
  <si>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</si>
  <si>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</si>
  <si>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</si>
  <si>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</si>
  <si>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</si>
  <si>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</si>
  <si>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</si>
  <si>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</si>
  <si>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</si>
  <si>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</si>
  <si>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</si>
  <si>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</si>
  <si>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</si>
  <si>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</si>
  <si>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</si>
  <si>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</si>
  <si>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</si>
  <si>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</si>
  <si>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</si>
  <si>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</si>
  <si>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</si>
  <si>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</si>
  <si>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</si>
  <si>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</si>
  <si>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</si>
  <si>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</si>
  <si>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</si>
  <si>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</si>
  <si>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</si>
  <si>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</si>
  <si>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</si>
  <si>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</si>
  <si>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</si>
  <si>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</si>
  <si>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</si>
  <si>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</si>
  <si>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</si>
  <si>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</si>
  <si>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</si>
  <si>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</si>
  <si>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</si>
  <si>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</si>
  <si>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</si>
  <si>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</si>
  <si>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</si>
  <si>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</si>
  <si>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</si>
  <si>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</si>
  <si>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</si>
  <si>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</si>
  <si>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</si>
  <si>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</si>
  <si>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</si>
  <si>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</si>
  <si>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</si>
  <si>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</si>
  <si>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</si>
  <si>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</si>
  <si>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</si>
  <si>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</si>
  <si>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</si>
  <si>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</si>
  <si>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</si>
  <si>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</si>
  <si>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</si>
  <si>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</si>
  <si>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</si>
  <si>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</si>
  <si>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</si>
  <si>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</si>
  <si>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</si>
  <si>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</si>
  <si>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</si>
  <si>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</si>
  <si>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</si>
  <si>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</si>
  <si>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</si>
  <si>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</si>
  <si>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</si>
  <si>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</si>
  <si>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</si>
  <si>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</si>
  <si>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</si>
  <si>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</si>
  <si>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</si>
  <si>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</si>
  <si>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</si>
  <si>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</si>
  <si>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</si>
  <si>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</si>
  <si>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</si>
  <si>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</si>
  <si>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</si>
  <si>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</si>
  <si>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</si>
  <si>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</si>
  <si>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</si>
  <si>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</si>
  <si>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</si>
  <si>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</si>
  <si>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</si>
  <si>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</si>
  <si>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</si>
  <si>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</si>
  <si>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</si>
  <si>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</si>
  <si>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</si>
  <si>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</si>
  <si>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</si>
  <si>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</si>
  <si>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</si>
  <si>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</si>
  <si>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</si>
  <si>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</si>
  <si>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</si>
  <si>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</si>
  <si>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</si>
  <si>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</si>
  <si>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</si>
  <si>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</si>
  <si>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</si>
  <si>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</si>
  <si>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</si>
  <si>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</si>
  <si>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</si>
  <si>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</si>
  <si>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</si>
  <si>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</si>
  <si>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</si>
  <si>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</si>
  <si>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</si>
  <si>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</si>
  <si>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</si>
  <si>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</si>
  <si>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</si>
  <si>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</si>
  <si>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</si>
  <si>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</si>
  <si>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</si>
  <si>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</si>
  <si>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</si>
  <si>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</si>
  <si>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</si>
  <si>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</si>
  <si>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</si>
  <si>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</si>
  <si>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</si>
  <si>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</si>
  <si>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</si>
  <si>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</si>
  <si>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</si>
  <si>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</si>
  <si>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</si>
  <si>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</si>
  <si>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</si>
  <si>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</si>
  <si>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</si>
  <si>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</si>
  <si>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</si>
  <si>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</si>
  <si>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</si>
  <si>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</si>
  <si>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</si>
  <si>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</si>
  <si>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</si>
  <si>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</si>
  <si>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</si>
  <si>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</si>
  <si>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</si>
  <si>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</si>
  <si>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</si>
  <si>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</si>
  <si>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</si>
  <si>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</si>
  <si>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</si>
  <si>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</si>
  <si>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</si>
  <si>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</si>
  <si>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</si>
  <si>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</si>
  <si>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</si>
  <si>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</si>
  <si>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</si>
  <si>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</si>
  <si>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</si>
  <si>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</si>
  <si>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</si>
  <si>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</si>
  <si>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</si>
  <si>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</si>
  <si>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</si>
  <si>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</si>
  <si>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</si>
  <si>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</si>
  <si>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</si>
  <si>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</si>
  <si>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</si>
  <si>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</si>
  <si>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</si>
  <si>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</si>
  <si>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</si>
  <si>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</si>
  <si>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</si>
  <si>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</si>
  <si>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</si>
  <si>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</si>
  <si>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</si>
  <si>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</si>
  <si>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</si>
  <si>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</si>
  <si>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</si>
  <si>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</si>
  <si>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</si>
  <si>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</si>
  <si>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</si>
  <si>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</si>
  <si>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</si>
  <si>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</si>
  <si>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</si>
  <si>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</si>
  <si>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</si>
  <si>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</si>
  <si>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</si>
  <si>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</si>
  <si>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</si>
  <si>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</si>
  <si>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</si>
  <si>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</si>
  <si>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</si>
  <si>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</si>
  <si>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</si>
  <si>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</si>
  <si>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</si>
  <si>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</si>
  <si>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</si>
  <si>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</si>
  <si>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</si>
  <si>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</si>
  <si>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</si>
  <si>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</si>
  <si>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</si>
  <si>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</si>
  <si>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</si>
  <si>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</si>
  <si>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</si>
  <si>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</si>
  <si>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</si>
  <si>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</si>
  <si>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</si>
  <si>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</si>
  <si>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</si>
  <si>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</si>
  <si>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</si>
  <si>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</si>
  <si>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</si>
  <si>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</si>
  <si>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</si>
  <si>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</si>
  <si>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</si>
  <si>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</si>
  <si>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</si>
  <si>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</si>
  <si>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</si>
  <si>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</si>
  <si>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</si>
  <si>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</si>
  <si>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</si>
  <si>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</si>
  <si>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</si>
  <si>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</si>
  <si>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</si>
  <si>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</si>
  <si>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</si>
  <si>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</si>
  <si>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</si>
  <si>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</si>
  <si>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</si>
  <si>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</si>
  <si>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</si>
  <si>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</si>
  <si>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</si>
  <si>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</si>
  <si>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</si>
  <si>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</si>
  <si>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</si>
  <si>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</si>
  <si>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</si>
  <si>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</si>
  <si>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</si>
  <si>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</si>
  <si>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</si>
  <si>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</si>
  <si>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</si>
  <si>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</si>
  <si>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</si>
  <si>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</si>
  <si>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</si>
  <si>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</si>
  <si>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</si>
  <si>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</si>
  <si>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</si>
  <si>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</si>
  <si>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</si>
  <si>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</si>
  <si>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</si>
  <si>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</si>
  <si>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</si>
  <si>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</si>
  <si>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</si>
  <si>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</si>
  <si>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</si>
  <si>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</si>
  <si>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</si>
  <si>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</si>
  <si>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</si>
  <si>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</si>
  <si>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</si>
  <si>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</si>
  <si>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</si>
  <si>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</si>
  <si>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</si>
  <si>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</si>
  <si>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</si>
  <si>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</si>
  <si>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</si>
  <si>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</si>
  <si>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</si>
  <si>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</si>
  <si>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</si>
  <si>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</si>
  <si>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</si>
  <si>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</si>
  <si>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</si>
  <si>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</si>
  <si>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</si>
  <si>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</si>
  <si>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</si>
  <si>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</si>
  <si>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</si>
  <si>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</si>
  <si>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</si>
  <si>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</si>
  <si>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</si>
  <si>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</si>
  <si>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</si>
  <si>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</si>
  <si>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</si>
  <si>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</si>
  <si>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</si>
  <si>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</si>
  <si>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</si>
  <si>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</si>
  <si>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</si>
  <si>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</si>
  <si>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</si>
  <si>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</si>
  <si>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</si>
  <si>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</si>
  <si>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</si>
  <si>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</si>
  <si>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</si>
  <si>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</si>
  <si>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</si>
  <si>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</si>
  <si>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</si>
  <si>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</si>
  <si>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</si>
  <si>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</si>
  <si>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</si>
  <si>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</si>
  <si>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</si>
  <si>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</si>
  <si>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</si>
  <si>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</si>
  <si>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</si>
  <si>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</si>
  <si>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</si>
  <si>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</si>
  <si>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</si>
  <si>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</si>
  <si>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</si>
  <si>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</si>
  <si>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</si>
  <si>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</si>
  <si>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</si>
  <si>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</si>
  <si>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</si>
  <si>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</si>
  <si>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</si>
  <si>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</si>
  <si>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</si>
  <si>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</si>
  <si>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</si>
  <si>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</si>
  <si>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</si>
  <si>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</si>
  <si>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</si>
  <si>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</si>
  <si>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</si>
  <si>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</si>
  <si>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</si>
  <si>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</si>
  <si>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</si>
  <si>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</si>
  <si>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</si>
  <si>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</si>
  <si>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</si>
  <si>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</si>
  <si>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</si>
  <si>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</si>
  <si>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</si>
  <si>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</si>
  <si>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</si>
  <si>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</si>
  <si>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</si>
  <si>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</si>
  <si>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</si>
  <si>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</si>
  <si>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</si>
  <si>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</si>
  <si>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</si>
  <si>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</si>
  <si>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</si>
  <si>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</si>
  <si>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</si>
  <si>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</si>
  <si>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</si>
  <si>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</si>
  <si>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</si>
  <si>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</si>
  <si>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</si>
  <si>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</si>
  <si>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</si>
  <si>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</si>
  <si>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</si>
  <si>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</si>
  <si>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</si>
  <si>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</si>
  <si>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</si>
  <si>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</si>
  <si>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</si>
  <si>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</si>
  <si>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</si>
  <si>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</si>
  <si>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</si>
  <si>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</si>
  <si>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</si>
  <si>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</si>
  <si>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</si>
  <si>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</si>
  <si>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</si>
  <si>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</si>
  <si>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</si>
  <si>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</si>
  <si>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</si>
  <si>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</si>
  <si>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</si>
  <si>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</si>
  <si>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</si>
  <si>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</si>
  <si>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</si>
  <si>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</si>
  <si>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</si>
  <si>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</si>
  <si>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</si>
  <si>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</si>
  <si>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</si>
  <si>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</si>
  <si>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</si>
  <si>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</si>
  <si>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</si>
  <si>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</si>
  <si>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</si>
  <si>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</si>
  <si>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</si>
  <si>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</si>
  <si>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</si>
  <si>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</si>
  <si>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</si>
  <si>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</si>
  <si>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</si>
  <si>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</si>
  <si>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</si>
  <si>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</si>
  <si>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</si>
  <si>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</si>
  <si>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</si>
  <si>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</si>
  <si>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</si>
  <si>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</si>
  <si>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</si>
  <si>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</si>
  <si>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</si>
  <si>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</si>
  <si>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</si>
  <si>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</si>
  <si>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</si>
  <si>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</si>
  <si>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</si>
  <si>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</si>
  <si>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</si>
  <si>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</si>
  <si>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</si>
  <si>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</si>
  <si>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</si>
  <si>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</si>
  <si>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</si>
  <si>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</si>
  <si>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</si>
  <si>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</si>
  <si>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</si>
  <si>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</si>
  <si>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</si>
  <si>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</si>
  <si>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</si>
  <si>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</si>
  <si>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</si>
  <si>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</si>
  <si>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</si>
  <si>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</si>
  <si>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</si>
  <si>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</si>
  <si>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</si>
  <si>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</si>
  <si>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</si>
  <si>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</si>
  <si>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</si>
  <si>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</si>
  <si>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</si>
  <si>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</si>
  <si>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</si>
  <si>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</si>
  <si>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</si>
  <si>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</si>
  <si>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</si>
  <si>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</si>
  <si>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</si>
  <si>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</si>
  <si>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</si>
  <si>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</si>
  <si>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</si>
  <si>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</si>
  <si>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</si>
  <si>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</si>
  <si>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</si>
  <si>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</si>
  <si>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</si>
  <si>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</si>
  <si>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</si>
  <si>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</si>
  <si>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</si>
  <si>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</si>
  <si>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</si>
  <si>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</si>
  <si>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</si>
  <si>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</si>
  <si>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</si>
  <si>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</si>
  <si>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</si>
  <si>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</si>
  <si>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</si>
  <si>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</si>
  <si>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</si>
  <si>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</si>
  <si>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</si>
  <si>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</si>
  <si>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</si>
  <si>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</si>
  <si>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</si>
  <si>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</si>
  <si>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</si>
  <si>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</si>
  <si>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</si>
  <si>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</si>
  <si>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</si>
  <si>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</si>
  <si>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</si>
  <si>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</si>
  <si>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</si>
  <si>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</si>
  <si>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</si>
  <si>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</si>
  <si>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</si>
  <si>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</si>
  <si>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</si>
  <si>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</si>
  <si>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</si>
  <si>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</si>
  <si>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</si>
  <si>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</si>
  <si>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</si>
  <si>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</si>
  <si>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</si>
  <si>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</si>
  <si>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</si>
  <si>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</si>
  <si>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</si>
  <si>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</si>
  <si>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</si>
  <si>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</si>
  <si>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</si>
  <si>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</si>
  <si>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</si>
  <si>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</si>
  <si>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</si>
  <si>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</si>
  <si>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</si>
  <si>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</si>
  <si>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</si>
  <si>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</si>
  <si>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</si>
  <si>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</si>
  <si>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</si>
  <si>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</si>
  <si>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</si>
  <si>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</si>
  <si>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</si>
  <si>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</si>
  <si>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</si>
  <si>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</si>
  <si>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</si>
  <si>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</si>
  <si>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</si>
  <si>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</si>
  <si>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</si>
  <si>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</si>
  <si>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</si>
  <si>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</si>
  <si>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</si>
  <si>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</si>
  <si>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</si>
  <si>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</si>
  <si>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</si>
  <si>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</si>
  <si>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</si>
  <si>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</si>
  <si>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</si>
  <si>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</si>
  <si>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</si>
  <si>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</si>
  <si>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</si>
  <si>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</si>
  <si>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</si>
  <si>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</si>
  <si>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</si>
  <si>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</si>
  <si>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</si>
  <si>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</si>
  <si>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</si>
  <si>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</si>
  <si>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</si>
  <si>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</si>
  <si>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</si>
  <si>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</si>
  <si>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</si>
  <si>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</si>
  <si>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</si>
  <si>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</si>
  <si>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</si>
  <si>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</si>
  <si>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</si>
  <si>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</si>
  <si>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</si>
  <si>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</si>
  <si>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</si>
  <si>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</si>
  <si>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</si>
  <si>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</si>
  <si>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</si>
  <si>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</si>
  <si>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</si>
  <si>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</si>
  <si>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</si>
  <si>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</si>
  <si>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</si>
  <si>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</si>
  <si>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</si>
  <si>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</si>
  <si>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</si>
  <si>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</si>
  <si>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</si>
  <si>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</si>
  <si>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</si>
  <si>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</si>
  <si>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</si>
  <si>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</si>
  <si>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</si>
  <si>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</si>
  <si>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</si>
  <si>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</si>
  <si>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</si>
  <si>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</si>
  <si>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</si>
  <si>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</si>
  <si>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</si>
  <si>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</si>
  <si>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</si>
  <si>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</si>
  <si>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</si>
  <si>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</si>
  <si>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</si>
  <si>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</si>
  <si>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</si>
  <si>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</si>
  <si>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</si>
  <si>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</si>
  <si>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</si>
  <si>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</si>
  <si>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</si>
  <si>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</si>
  <si>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</si>
  <si>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</si>
  <si>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</si>
  <si>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</si>
  <si>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</si>
  <si>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</si>
  <si>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</si>
  <si>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</si>
  <si>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</si>
  <si>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</si>
  <si>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</si>
  <si>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</si>
  <si>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</si>
  <si>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</si>
  <si>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</si>
  <si>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</si>
  <si>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</si>
  <si>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</si>
  <si>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</si>
  <si>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</si>
  <si>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</si>
  <si>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</si>
  <si>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</si>
  <si>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</si>
  <si>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</si>
  <si>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</si>
  <si>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</si>
  <si>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</si>
  <si>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</si>
  <si>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</si>
  <si>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</si>
  <si>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</si>
  <si>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</si>
  <si>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</si>
  <si>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</si>
  <si>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</si>
  <si>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</si>
  <si>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</si>
  <si>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</si>
  <si>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</si>
  <si>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</si>
  <si>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</si>
  <si>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</si>
  <si>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</si>
  <si>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</si>
  <si>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</si>
  <si>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</si>
  <si>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</si>
  <si>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</si>
  <si>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</si>
  <si>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</si>
  <si>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</si>
  <si>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</si>
  <si>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</si>
  <si>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</si>
  <si>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</si>
  <si>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</si>
  <si>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</si>
  <si>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</si>
  <si>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</si>
  <si>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</si>
  <si>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</si>
  <si>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</si>
  <si>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</si>
  <si>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</si>
  <si>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</si>
  <si>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</si>
  <si>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</si>
  <si>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</si>
  <si>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</si>
  <si>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</si>
  <si>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</si>
  <si>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</si>
  <si>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</si>
  <si>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</si>
  <si>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</si>
  <si>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</si>
  <si>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</si>
  <si>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</si>
  <si>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</si>
  <si>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</si>
  <si>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</si>
  <si>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</si>
  <si>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</si>
  <si>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</si>
  <si>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</si>
  <si>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</si>
  <si>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</si>
  <si>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</si>
  <si>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</si>
  <si>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</si>
  <si>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</si>
  <si>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</si>
  <si>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</si>
  <si>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</si>
  <si>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</si>
  <si>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</si>
  <si>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</si>
  <si>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</si>
  <si>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</si>
  <si>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</si>
  <si>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</si>
  <si>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</si>
  <si>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</si>
  <si>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</si>
  <si>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</si>
  <si>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</si>
  <si>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</si>
  <si>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</si>
  <si>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</si>
  <si>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</si>
  <si>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</si>
  <si>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</si>
  <si>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</si>
  <si>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</si>
  <si>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</si>
  <si>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</si>
  <si>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</si>
  <si>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</si>
  <si>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</si>
  <si>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</si>
  <si>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</si>
  <si>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</si>
  <si>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</si>
  <si>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</si>
  <si>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</si>
  <si>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</si>
  <si>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</si>
  <si>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</si>
  <si>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</si>
  <si>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</si>
  <si>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</si>
  <si>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</si>
  <si>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</si>
  <si>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</si>
  <si>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</si>
  <si>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</si>
  <si>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</si>
  <si>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</si>
  <si>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</si>
  <si>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</si>
  <si>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</si>
  <si>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</si>
  <si>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</si>
  <si>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</si>
  <si>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</si>
  <si>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</si>
  <si>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</si>
  <si>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</si>
  <si>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</si>
  <si>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</si>
  <si>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</si>
  <si>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</si>
  <si>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</si>
  <si>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</si>
  <si>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</si>
  <si>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</si>
  <si>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</si>
  <si>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</si>
  <si>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</si>
  <si>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</si>
  <si>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</si>
  <si>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</si>
  <si>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</si>
  <si>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</si>
  <si>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</si>
  <si>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</si>
  <si>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</si>
  <si>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</si>
  <si>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</si>
  <si>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</si>
  <si>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</si>
  <si>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</si>
  <si>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</si>
  <si>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</si>
  <si>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</si>
  <si>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</si>
  <si>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</si>
  <si>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</si>
  <si>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</si>
  <si>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</si>
  <si>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</si>
  <si>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</si>
  <si>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</si>
  <si>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</si>
  <si>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</si>
  <si>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</si>
  <si>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</si>
  <si>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</si>
  <si>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</si>
  <si>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</si>
  <si>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</si>
  <si>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</si>
  <si>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</si>
  <si>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</si>
  <si>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</si>
  <si>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</si>
  <si>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</si>
  <si>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</si>
  <si>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</si>
  <si>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</si>
  <si>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</si>
  <si>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</si>
  <si>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</si>
  <si>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</si>
  <si>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</si>
  <si>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</si>
  <si>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</si>
  <si>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</si>
  <si>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</si>
  <si>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</si>
  <si>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</si>
  <si>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</si>
  <si>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</si>
  <si>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</si>
  <si>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</si>
  <si>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</si>
  <si>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</si>
  <si>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</si>
  <si>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</si>
  <si>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</si>
  <si>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</si>
  <si>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</si>
  <si>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</si>
  <si>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</si>
  <si>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</si>
  <si>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</si>
  <si>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</si>
  <si>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</si>
  <si>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</si>
  <si>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</si>
  <si>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</si>
  <si>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</si>
  <si>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</si>
  <si>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</si>
  <si>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</si>
  <si>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</si>
  <si>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</si>
  <si>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</si>
  <si>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</si>
  <si>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</si>
  <si>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</si>
  <si>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</si>
  <si>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</si>
  <si>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</si>
  <si>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</si>
  <si>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</si>
  <si>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</si>
  <si>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</si>
  <si>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</si>
  <si>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</si>
  <si>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</si>
  <si>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</si>
  <si>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</si>
  <si>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</si>
  <si>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</si>
  <si>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</si>
  <si>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</si>
  <si>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</si>
  <si>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</si>
  <si>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</si>
  <si>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</si>
  <si>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</si>
  <si>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</si>
  <si>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</si>
  <si>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</si>
  <si>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</si>
  <si>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</si>
  <si>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</si>
  <si>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</si>
  <si>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</si>
  <si>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</si>
  <si>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</si>
  <si>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</si>
  <si>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</si>
  <si>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</si>
  <si>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</si>
  <si>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</si>
  <si>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</si>
  <si>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</si>
  <si>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</si>
  <si>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</si>
  <si>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</si>
  <si>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</si>
  <si>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</si>
  <si>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</si>
  <si>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</si>
  <si>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</si>
  <si>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</si>
  <si>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</si>
  <si>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</si>
  <si>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</si>
  <si>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</si>
  <si>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</si>
  <si>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</si>
  <si>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</si>
  <si>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</si>
  <si>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</si>
  <si>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</si>
  <si>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</si>
  <si>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</si>
  <si>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</si>
  <si>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</si>
  <si>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</si>
  <si>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</si>
  <si>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</si>
  <si>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</si>
  <si>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</si>
  <si>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</si>
  <si>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</si>
  <si>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</si>
  <si>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</si>
  <si>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</si>
  <si>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</si>
  <si>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</si>
  <si>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</si>
  <si>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</si>
  <si>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</si>
  <si>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</si>
  <si>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</si>
  <si>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</si>
  <si>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</si>
  <si>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</si>
  <si>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</si>
  <si>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</si>
  <si>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</si>
  <si>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</si>
  <si>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</si>
  <si>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</si>
  <si>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</si>
  <si>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</si>
  <si>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</si>
  <si>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</si>
  <si>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</si>
  <si>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</si>
  <si>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</si>
  <si>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</si>
  <si>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</si>
  <si>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</si>
  <si>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</si>
  <si>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</si>
  <si>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</si>
  <si>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</si>
  <si>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</si>
  <si>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</si>
  <si>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</si>
  <si>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</si>
  <si>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</si>
  <si>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</si>
  <si>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</si>
  <si>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</si>
  <si>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</si>
  <si>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</si>
  <si>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</si>
  <si>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</si>
  <si>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</si>
  <si>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</si>
  <si>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</si>
  <si>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</si>
  <si>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</si>
  <si>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</si>
  <si>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</si>
  <si>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</si>
  <si>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</si>
  <si>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</si>
  <si>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</si>
  <si>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</si>
  <si>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</si>
  <si>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</si>
  <si>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</si>
  <si>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</si>
  <si>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</si>
  <si>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</si>
  <si>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</si>
  <si>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</si>
  <si>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</si>
  <si>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</si>
  <si>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</si>
  <si>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</si>
  <si>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</si>
  <si>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</si>
  <si>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</si>
  <si>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</si>
  <si>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</si>
  <si>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</si>
  <si>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</si>
  <si>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</si>
  <si>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</si>
  <si>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</si>
  <si>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</si>
  <si>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</si>
  <si>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</si>
  <si>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</si>
  <si>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</si>
  <si>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</si>
  <si>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</si>
  <si>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</si>
  <si>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</si>
  <si>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</si>
  <si>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</si>
  <si>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</si>
  <si>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</si>
  <si>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</si>
  <si>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</si>
  <si>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</si>
  <si>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</si>
  <si>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</si>
  <si>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</si>
  <si>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</si>
  <si>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</si>
  <si>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</si>
  <si>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</si>
  <si>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</si>
  <si>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</si>
  <si>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</si>
  <si>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</si>
  <si>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</si>
  <si>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</si>
  <si>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</si>
  <si>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</si>
  <si>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</si>
  <si>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</si>
  <si>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</si>
  <si>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</si>
  <si>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</si>
  <si>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</si>
  <si>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</si>
  <si>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</si>
  <si>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</si>
  <si>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</si>
  <si>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</si>
  <si>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</si>
  <si>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</si>
  <si>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</si>
  <si>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</si>
  <si>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</si>
  <si>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</si>
  <si>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</si>
  <si>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</si>
  <si>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</si>
  <si>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</si>
  <si>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</si>
  <si>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</si>
  <si>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</si>
  <si>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</si>
  <si>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</si>
  <si>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</si>
  <si>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</si>
  <si>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</si>
  <si>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</si>
  <si>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</si>
  <si>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</si>
  <si>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</si>
  <si>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</si>
  <si>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</si>
  <si>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</si>
  <si>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</si>
  <si>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</si>
  <si>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</si>
  <si>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</si>
  <si>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</si>
  <si>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</si>
  <si>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</si>
  <si>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</si>
  <si>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</si>
  <si>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</si>
  <si>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</si>
  <si>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</si>
  <si>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</si>
  <si>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</si>
  <si>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</si>
  <si>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</si>
  <si>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</si>
  <si>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</si>
  <si>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</si>
  <si>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</si>
  <si>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</si>
  <si>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</si>
  <si>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</si>
  <si>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</si>
  <si>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</si>
  <si>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</si>
  <si>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</si>
  <si>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</si>
  <si>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</si>
  <si>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</si>
  <si>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</si>
  <si>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</si>
  <si>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</si>
  <si>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</si>
  <si>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</si>
  <si>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</si>
  <si>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</si>
  <si>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</si>
  <si>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</si>
  <si>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</si>
  <si>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</si>
  <si>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</si>
  <si>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</si>
  <si>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</si>
  <si>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</si>
  <si>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</si>
  <si>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</si>
  <si>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</si>
  <si>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</si>
  <si>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</si>
  <si>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</si>
  <si>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</si>
  <si>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</si>
  <si>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</si>
  <si>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</si>
  <si>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</si>
  <si>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</si>
  <si>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</si>
  <si>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</si>
  <si>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</si>
  <si>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</si>
  <si>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</si>
  <si>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</si>
  <si>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</si>
  <si>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</si>
  <si>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</si>
  <si>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</si>
  <si>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</si>
  <si>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</si>
  <si>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</si>
  <si>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</si>
  <si>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</si>
  <si>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</si>
  <si>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</si>
  <si>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</si>
  <si>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</si>
  <si>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</si>
  <si>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</si>
  <si>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</si>
  <si>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</si>
  <si>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</si>
  <si>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</si>
  <si>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</si>
  <si>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</si>
  <si>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</si>
  <si>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</si>
  <si>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</si>
  <si>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</si>
  <si>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</si>
  <si>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</si>
  <si>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</si>
  <si>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</si>
  <si>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</si>
  <si>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</si>
  <si>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</si>
  <si>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</si>
  <si>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</si>
  <si>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</si>
  <si>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</si>
  <si>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</si>
  <si>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</si>
  <si>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</si>
  <si>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</si>
  <si>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</si>
  <si>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</si>
  <si>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</si>
  <si>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</si>
  <si>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</si>
  <si>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</si>
  <si>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</si>
  <si>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</si>
  <si>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</si>
  <si>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</si>
  <si>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</si>
  <si>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</si>
  <si>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</si>
  <si>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</si>
  <si>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</si>
  <si>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</si>
  <si>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</si>
  <si>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</si>
  <si>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</si>
  <si>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</si>
  <si>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</si>
  <si>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</si>
  <si>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</si>
  <si>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</si>
  <si>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</si>
  <si>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</si>
  <si>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</si>
  <si>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</si>
  <si>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</si>
  <si>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</si>
  <si>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</si>
  <si>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</si>
  <si>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</si>
  <si>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</si>
  <si>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</si>
  <si>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</si>
  <si>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</si>
  <si>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</si>
  <si>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</si>
  <si>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</si>
  <si>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</si>
  <si>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</si>
  <si>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</si>
  <si>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</si>
  <si>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</si>
  <si>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</si>
  <si>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</si>
  <si>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</si>
  <si>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</si>
  <si>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</si>
  <si>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</si>
  <si>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</si>
  <si>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</si>
  <si>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</si>
  <si>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</si>
  <si>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</si>
  <si>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</si>
  <si>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</si>
  <si>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</si>
  <si>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</si>
  <si>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</si>
  <si>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</si>
  <si>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</si>
  <si>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</si>
  <si>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</si>
  <si>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</si>
  <si>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</si>
  <si>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</si>
  <si>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</si>
  <si>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</si>
  <si>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</si>
  <si>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</si>
  <si>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</si>
  <si>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</si>
  <si>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</si>
  <si>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</si>
  <si>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</si>
  <si>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</si>
  <si>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</si>
  <si>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</si>
  <si>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</si>
  <si>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</si>
  <si>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</si>
  <si>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</si>
  <si>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</si>
  <si>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</si>
  <si>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</si>
  <si>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</si>
  <si>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</si>
  <si>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</si>
  <si>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</si>
  <si>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</si>
  <si>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</si>
  <si>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</si>
  <si>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</si>
  <si>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</si>
  <si>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</si>
  <si>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</si>
  <si>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</si>
  <si>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</si>
  <si>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</si>
  <si>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</si>
  <si>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</si>
  <si>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</si>
  <si>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</si>
  <si>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</si>
  <si>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</si>
  <si>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</si>
  <si>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</si>
  <si>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</si>
  <si>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</si>
  <si>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</si>
  <si>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</si>
  <si>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</si>
  <si>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</si>
  <si>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</si>
  <si>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</si>
  <si>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</si>
  <si>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</si>
  <si>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</si>
  <si>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</si>
  <si>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</si>
  <si>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</si>
  <si>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</si>
  <si>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</si>
  <si>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</si>
  <si>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</si>
  <si>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</si>
  <si>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</si>
  <si>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</si>
  <si>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</si>
  <si>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</si>
  <si>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</si>
  <si>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</si>
  <si>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</si>
  <si>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</si>
  <si>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</si>
  <si>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</si>
  <si>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</si>
  <si>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</si>
  <si>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</si>
  <si>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</si>
  <si>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</si>
  <si>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</si>
  <si>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</si>
  <si>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</si>
  <si>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</si>
  <si>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</si>
  <si>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</si>
  <si>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</si>
  <si>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</si>
  <si>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</si>
  <si>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</si>
  <si>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</si>
  <si>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</si>
  <si>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</si>
  <si>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</si>
  <si>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</si>
  <si>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</si>
  <si>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</si>
  <si>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</si>
  <si>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</si>
  <si>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</si>
  <si>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</si>
  <si>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</si>
  <si>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</si>
  <si>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</si>
  <si>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</si>
  <si>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</si>
  <si>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</si>
  <si>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</si>
  <si>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</si>
  <si>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</si>
  <si>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</si>
  <si>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</si>
  <si>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</si>
  <si>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</si>
  <si>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</si>
  <si>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</si>
  <si>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</si>
  <si>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</si>
  <si>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</si>
  <si>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</si>
  <si>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</si>
  <si>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</si>
  <si>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</si>
  <si>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</si>
  <si>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</si>
  <si>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</si>
  <si>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</si>
  <si>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</si>
  <si>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</si>
  <si>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</si>
  <si>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</si>
  <si>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</si>
  <si>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</si>
  <si>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</si>
  <si>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</si>
  <si>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</si>
  <si>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</si>
  <si>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</si>
  <si>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</si>
  <si>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</si>
  <si>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</si>
  <si>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</si>
  <si>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</si>
  <si>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</si>
  <si>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</si>
  <si>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</si>
  <si>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</si>
  <si>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</si>
  <si>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</si>
  <si>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</si>
  <si>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</si>
  <si>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</si>
  <si>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</si>
  <si>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</si>
  <si>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</si>
  <si>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</si>
  <si>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</si>
  <si>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</si>
  <si>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</si>
  <si>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</si>
  <si>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</si>
  <si>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</si>
  <si>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</si>
  <si>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</si>
  <si>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</si>
  <si>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</si>
  <si>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</si>
  <si>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</si>
  <si>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</si>
  <si>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</si>
  <si>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</si>
  <si>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</si>
  <si>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</si>
  <si>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</si>
  <si>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</si>
  <si>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</si>
  <si>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</si>
  <si>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</si>
  <si>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</si>
  <si>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</si>
  <si>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</si>
  <si>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</si>
  <si>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</si>
  <si>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</si>
  <si>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</si>
  <si>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</si>
  <si>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</si>
  <si>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</si>
  <si>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</si>
  <si>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</si>
  <si>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</si>
  <si>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</si>
  <si>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</si>
  <si>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</si>
  <si>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</si>
  <si>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</si>
  <si>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</si>
  <si>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</si>
  <si>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</si>
  <si>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</si>
  <si>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</si>
  <si>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</si>
  <si>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</si>
  <si>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</si>
  <si>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</si>
  <si>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</si>
  <si>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</si>
  <si>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</si>
  <si>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</si>
  <si>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</si>
  <si>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</si>
  <si>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</si>
  <si>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</si>
  <si>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</si>
  <si>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</si>
  <si>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</si>
  <si>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</si>
  <si>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</si>
  <si>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</si>
  <si>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</si>
  <si>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</si>
  <si>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</si>
  <si>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</si>
  <si>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</si>
  <si>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</si>
  <si>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</si>
  <si>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</si>
  <si>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</si>
  <si>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</si>
  <si>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</si>
  <si>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</si>
  <si>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</si>
  <si>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</si>
  <si>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</si>
  <si>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</si>
  <si>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</si>
  <si>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</si>
  <si>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</si>
  <si>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</si>
  <si>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</si>
  <si>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</si>
  <si>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</si>
  <si>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</si>
  <si>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</si>
  <si>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</si>
  <si>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</si>
  <si>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</si>
  <si>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</si>
  <si>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</si>
  <si>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</si>
  <si>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</si>
  <si>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</si>
  <si>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</si>
  <si>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</si>
  <si>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</si>
  <si>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</si>
  <si>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</si>
  <si>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</si>
  <si>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</si>
  <si>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</si>
  <si>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</si>
  <si>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</si>
  <si>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</si>
  <si>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</si>
  <si>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</si>
  <si>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</si>
  <si>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</si>
  <si>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</si>
  <si>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</si>
  <si>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</si>
  <si>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</si>
  <si>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</si>
  <si>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</si>
  <si>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</si>
  <si>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</si>
  <si>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</si>
  <si>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</si>
  <si>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</si>
  <si>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</si>
  <si>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</si>
  <si>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</si>
  <si>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</si>
  <si>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</si>
  <si>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</si>
  <si>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</si>
  <si>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</si>
  <si>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</si>
  <si>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</si>
  <si>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</si>
  <si>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</si>
  <si>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</si>
  <si>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</si>
  <si>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</si>
  <si>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</si>
  <si>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</si>
  <si>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</si>
  <si>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</si>
  <si>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</si>
  <si>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</si>
  <si>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</si>
  <si>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</si>
  <si>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</si>
  <si>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</si>
  <si>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</si>
  <si>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</si>
  <si>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</si>
  <si>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</si>
  <si>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</si>
  <si>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</si>
  <si>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</si>
  <si>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</si>
  <si>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</si>
  <si>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</si>
  <si>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</si>
  <si>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</si>
  <si>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</si>
  <si>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</si>
  <si>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</si>
  <si>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</si>
  <si>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</si>
  <si>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</si>
  <si>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</si>
  <si>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</si>
  <si>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</si>
  <si>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</si>
  <si>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</si>
  <si>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</si>
  <si>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</si>
  <si>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</si>
  <si>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</si>
  <si>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</si>
  <si>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</si>
  <si>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</si>
  <si>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</si>
  <si>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</si>
  <si>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</si>
  <si>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</si>
  <si>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</si>
  <si>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</si>
  <si>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</si>
  <si>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</si>
  <si>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</si>
  <si>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</si>
  <si>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</si>
  <si>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</si>
  <si>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</si>
  <si>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</si>
  <si>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</si>
  <si>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</si>
  <si>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</si>
  <si>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</si>
  <si>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</si>
  <si>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</si>
  <si>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</si>
  <si>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</si>
  <si>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</si>
  <si>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</si>
  <si>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</si>
  <si>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</si>
  <si>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</si>
  <si>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</si>
  <si>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</si>
  <si>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</si>
  <si>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</si>
  <si>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</si>
  <si>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</si>
  <si>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</si>
  <si>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</si>
  <si>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</si>
  <si>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</si>
  <si>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</si>
  <si>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</si>
  <si>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</si>
  <si>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</si>
  <si>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</si>
  <si>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</si>
  <si>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</si>
  <si>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</si>
  <si>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</si>
  <si>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</si>
  <si>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</si>
  <si>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</si>
  <si>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</si>
  <si>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</si>
  <si>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</si>
  <si>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</si>
  <si>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</si>
  <si>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</si>
  <si>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</si>
  <si>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</si>
  <si>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</si>
  <si>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</si>
  <si>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</si>
  <si>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</si>
  <si>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</si>
  <si>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</si>
  <si>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</si>
  <si>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</si>
  <si>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</si>
  <si>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</si>
  <si>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</si>
  <si>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</si>
  <si>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</si>
  <si>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</si>
  <si>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</si>
  <si>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</si>
  <si>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</si>
  <si>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</si>
  <si>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</si>
  <si>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</si>
  <si>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</si>
  <si>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</si>
  <si>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</si>
  <si>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</si>
  <si>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</si>
  <si>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</si>
  <si>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</si>
  <si>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</si>
  <si>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</si>
  <si>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</si>
  <si>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</si>
  <si>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</si>
  <si>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</si>
  <si>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</si>
  <si>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</si>
  <si>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</si>
  <si>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</si>
  <si>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</si>
  <si>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</si>
  <si>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</si>
  <si>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</si>
  <si>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</si>
  <si>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</si>
  <si>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</si>
  <si>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</si>
  <si>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</si>
  <si>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</si>
  <si>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</si>
  <si>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</si>
  <si>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</si>
  <si>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</si>
  <si>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</si>
  <si>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</si>
  <si>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</si>
  <si>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</si>
  <si>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</si>
  <si>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</si>
  <si>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</si>
  <si>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</si>
  <si>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</si>
  <si>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</si>
  <si>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</si>
  <si>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</si>
  <si>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</si>
  <si>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</si>
  <si>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</si>
  <si>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</si>
  <si>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</si>
  <si>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</si>
  <si>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</si>
  <si>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</si>
  <si>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</si>
  <si>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</si>
  <si>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</si>
  <si>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</si>
  <si>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</si>
  <si>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</si>
  <si>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</si>
  <si>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</si>
  <si>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</si>
  <si>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</si>
  <si>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</si>
  <si>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</si>
  <si>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</si>
  <si>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</si>
  <si>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</si>
  <si>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</si>
  <si>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</si>
  <si>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</si>
  <si>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</si>
  <si>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</si>
  <si>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</si>
  <si>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</si>
  <si>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</si>
  <si>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</si>
  <si>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</si>
  <si>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</si>
  <si>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</si>
  <si>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</si>
  <si>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</si>
  <si>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</si>
  <si>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</si>
  <si>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</si>
  <si>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</si>
  <si>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</si>
  <si>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</si>
  <si>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</si>
  <si>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</si>
  <si>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</si>
  <si>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</si>
  <si>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</si>
  <si>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</si>
  <si>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</si>
  <si>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</si>
  <si>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</si>
  <si>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</si>
  <si>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</si>
  <si>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</si>
  <si>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</si>
  <si>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</si>
  <si>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</si>
  <si>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</si>
  <si>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</si>
  <si>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</si>
  <si>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</si>
  <si>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</si>
  <si>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</si>
  <si>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</si>
  <si>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</si>
  <si>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</si>
  <si>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</si>
  <si>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</si>
  <si>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</si>
  <si>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</si>
  <si>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</si>
  <si>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</si>
  <si>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</si>
  <si>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</si>
  <si>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</si>
  <si>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</si>
  <si>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</si>
  <si>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</si>
  <si>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</si>
  <si>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</si>
  <si>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</si>
  <si>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</si>
  <si>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</si>
  <si>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</si>
  <si>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</si>
  <si>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</si>
  <si>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</si>
  <si>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</si>
  <si>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</si>
  <si>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</si>
  <si>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</si>
  <si>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</si>
  <si>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</si>
  <si>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</si>
  <si>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</si>
  <si>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</si>
  <si>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</si>
  <si>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</si>
  <si>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</si>
  <si>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</si>
  <si>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</si>
  <si>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</si>
  <si>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</si>
  <si>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</si>
  <si>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</si>
  <si>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</si>
  <si>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</si>
  <si>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</si>
  <si>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</si>
  <si>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</si>
  <si>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</si>
  <si>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</si>
  <si>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</si>
  <si>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</si>
  <si>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</si>
  <si>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</si>
  <si>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</si>
  <si>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</si>
  <si>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</si>
  <si>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</si>
  <si>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</si>
  <si>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</si>
  <si>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</si>
  <si>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</si>
  <si>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</si>
  <si>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</si>
  <si>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</si>
  <si>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</si>
  <si>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</si>
  <si>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</si>
  <si>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</si>
  <si>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</si>
  <si>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</si>
  <si>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</si>
  <si>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</si>
  <si>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</si>
  <si>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</si>
  <si>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</si>
  <si>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</si>
  <si>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</si>
  <si>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</si>
  <si>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</si>
  <si>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</si>
  <si>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</si>
  <si>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</si>
  <si>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</si>
  <si>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</si>
  <si>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</si>
  <si>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</si>
  <si>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</si>
  <si>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</si>
  <si>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</si>
  <si>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</si>
  <si>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</si>
  <si>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</si>
  <si>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</si>
  <si>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</si>
  <si>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</si>
  <si>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</si>
  <si>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</si>
  <si>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</si>
  <si>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</si>
  <si>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</si>
  <si>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</si>
  <si>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</si>
  <si>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</si>
  <si>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</si>
  <si>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</si>
  <si>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</si>
  <si>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</si>
  <si>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</si>
  <si>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</si>
  <si>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</si>
  <si>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</si>
  <si>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</si>
  <si>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</si>
  <si>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</si>
  <si>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</si>
  <si>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</si>
  <si>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</si>
  <si>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</si>
  <si>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</si>
  <si>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</si>
  <si>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</si>
  <si>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</si>
  <si>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</si>
  <si>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</si>
  <si>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</si>
  <si>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</si>
  <si>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</si>
  <si>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</si>
  <si>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</si>
  <si>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</si>
  <si>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</si>
  <si>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</si>
  <si>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</si>
  <si>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</si>
  <si>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</si>
  <si>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</si>
  <si>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</si>
  <si>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</si>
  <si>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</si>
  <si>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</si>
  <si>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</si>
  <si>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</si>
  <si>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</si>
  <si>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</si>
  <si>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</si>
  <si>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</si>
  <si>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</si>
  <si>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</si>
  <si>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</si>
  <si>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</si>
  <si>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</si>
  <si>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</si>
  <si>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</si>
  <si>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</si>
  <si>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</si>
  <si>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</si>
  <si>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</si>
  <si>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</si>
  <si>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</si>
  <si>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</si>
  <si>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</si>
  <si>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</si>
  <si>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</si>
  <si>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</si>
  <si>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</si>
  <si>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</si>
  <si>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</si>
  <si>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</si>
  <si>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</si>
  <si>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</si>
  <si>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</si>
  <si>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</si>
  <si>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</si>
  <si>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</si>
  <si>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</si>
  <si>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</si>
  <si>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</si>
  <si>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</si>
  <si>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</si>
  <si>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</si>
  <si>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</si>
  <si>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</si>
  <si>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</si>
  <si>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</si>
  <si>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</si>
  <si>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</si>
  <si>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</si>
  <si>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</si>
  <si>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</si>
  <si>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</si>
  <si>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</si>
  <si>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</si>
  <si>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</si>
  <si>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</si>
  <si>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</si>
  <si>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</si>
  <si>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</si>
  <si>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</si>
  <si>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</si>
  <si>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</si>
  <si>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</si>
  <si>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</si>
  <si>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</si>
  <si>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</si>
  <si>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</si>
  <si>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</si>
  <si>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</si>
  <si>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</si>
  <si>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</si>
  <si>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</si>
  <si>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</si>
  <si>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</si>
  <si>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</si>
  <si>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</si>
  <si>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</si>
  <si>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</si>
  <si>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</si>
  <si>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</si>
  <si>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</si>
  <si>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</si>
  <si>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</si>
  <si>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</si>
  <si>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</si>
  <si>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</si>
  <si>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</si>
  <si>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</si>
  <si>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</si>
  <si>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</si>
  <si>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</si>
  <si>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</si>
  <si>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</si>
  <si>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</si>
  <si>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</si>
  <si>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</si>
  <si>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</si>
  <si>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</si>
  <si>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</si>
  <si>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</si>
  <si>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</si>
  <si>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</si>
  <si>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</si>
  <si>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</si>
  <si>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</si>
  <si>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</si>
  <si>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</si>
  <si>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</si>
  <si>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</si>
  <si>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</si>
  <si>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</si>
  <si>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</si>
  <si>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</si>
  <si>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</si>
  <si>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</si>
  <si>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</si>
  <si>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</si>
  <si>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</si>
  <si>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</si>
  <si>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</si>
  <si>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</si>
  <si>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</si>
  <si>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</si>
  <si>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</si>
  <si>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</si>
  <si>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</si>
  <si>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</si>
  <si>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</si>
  <si>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</si>
  <si>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</si>
  <si>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</si>
  <si>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</si>
  <si>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</si>
  <si>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</si>
  <si>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</si>
  <si>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</si>
  <si>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</si>
  <si>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</si>
  <si>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</si>
  <si>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</si>
  <si>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</si>
  <si>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</si>
  <si>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</si>
  <si>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</si>
  <si>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</si>
  <si>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</si>
  <si>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</si>
  <si>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</si>
  <si>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</si>
  <si>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</si>
  <si>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</si>
  <si>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</si>
  <si>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</si>
  <si>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</si>
  <si>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</si>
  <si>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</si>
  <si>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</si>
  <si>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</si>
  <si>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</si>
  <si>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</si>
  <si>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</si>
  <si>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</si>
  <si>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</si>
  <si>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</si>
  <si>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</si>
  <si>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</si>
  <si>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</si>
  <si>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</si>
  <si>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</si>
  <si>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</si>
  <si>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</si>
  <si>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</si>
  <si>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</si>
  <si>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</si>
  <si>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</si>
  <si>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</si>
  <si>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</si>
  <si>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</si>
  <si>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</si>
  <si>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</si>
  <si>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</si>
  <si>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</si>
  <si>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</si>
  <si>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</si>
  <si>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</si>
  <si>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</si>
  <si>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</si>
  <si>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</si>
  <si>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</si>
  <si>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</si>
  <si>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</si>
  <si>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</si>
  <si>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</si>
  <si>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</si>
  <si>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</si>
  <si>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</si>
  <si>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</si>
  <si>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</si>
  <si>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</si>
  <si>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</si>
  <si>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</si>
  <si>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</si>
  <si>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</si>
  <si>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</si>
  <si>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</si>
  <si>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</si>
  <si>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</si>
  <si>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</si>
  <si>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</si>
  <si>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</si>
  <si>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</si>
  <si>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</si>
  <si>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</si>
  <si>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</si>
  <si>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</si>
  <si>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</si>
  <si>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</si>
  <si>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</si>
  <si>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</si>
  <si>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</si>
  <si>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</si>
  <si>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</si>
  <si>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</si>
  <si>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</si>
  <si>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</si>
  <si>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</si>
  <si>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</si>
  <si>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</si>
  <si>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</si>
  <si>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</si>
  <si>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</si>
  <si>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</si>
  <si>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</si>
  <si>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</si>
  <si>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</si>
  <si>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</si>
  <si>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</si>
  <si>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</si>
  <si>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</si>
  <si>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</si>
  <si>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</si>
  <si>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</si>
  <si>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</si>
  <si>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</si>
  <si>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</si>
  <si>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</si>
  <si>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</si>
  <si>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</si>
  <si>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</si>
  <si>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</si>
  <si>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</si>
  <si>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</si>
  <si>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</si>
  <si>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</si>
  <si>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</si>
  <si>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</si>
  <si>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</si>
  <si>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</si>
  <si>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</si>
  <si>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</si>
  <si>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</si>
  <si>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</si>
  <si>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</si>
  <si>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</si>
  <si>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</si>
  <si>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</si>
  <si>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</si>
  <si>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</si>
  <si>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</si>
  <si>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</si>
  <si>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</si>
  <si>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</si>
  <si>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</si>
  <si>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</si>
  <si>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</si>
  <si>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</si>
  <si>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</si>
  <si>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</si>
  <si>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</si>
  <si>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</si>
  <si>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</si>
  <si>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</si>
  <si>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</si>
  <si>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</si>
  <si>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</si>
  <si>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</si>
  <si>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</si>
  <si>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</si>
  <si>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</si>
  <si>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</si>
  <si>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</si>
  <si>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</si>
  <si>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</si>
  <si>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</si>
  <si>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</si>
  <si>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</si>
  <si>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</si>
  <si>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</si>
  <si>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</si>
  <si>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</si>
  <si>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</si>
  <si>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</si>
  <si>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</si>
  <si>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</si>
  <si>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</si>
  <si>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</si>
  <si>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</si>
  <si>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</si>
  <si>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</si>
  <si>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</si>
  <si>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</si>
  <si>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</si>
  <si>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</si>
  <si>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</si>
  <si>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</si>
  <si>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</si>
  <si>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</si>
  <si>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</si>
  <si>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</si>
  <si>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</si>
  <si>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</si>
  <si>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</si>
  <si>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</si>
  <si>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</si>
  <si>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</si>
  <si>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</si>
  <si>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</si>
  <si>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</si>
  <si>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</si>
  <si>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</si>
  <si>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</si>
  <si>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</si>
  <si>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</si>
  <si>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</si>
  <si>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</si>
  <si>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</si>
  <si>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</si>
  <si>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</si>
  <si>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</si>
  <si>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</si>
  <si>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</si>
  <si>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</si>
  <si>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</si>
  <si>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</si>
  <si>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</si>
  <si>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</si>
  <si>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</si>
  <si>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</si>
  <si>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</si>
  <si>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</si>
  <si>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</si>
  <si>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</si>
  <si>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</si>
  <si>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</si>
  <si>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</si>
  <si>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</si>
  <si>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</si>
  <si>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</si>
  <si>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</si>
  <si>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</si>
  <si>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</si>
  <si>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</si>
  <si>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</si>
  <si>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</si>
  <si>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</si>
  <si>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</si>
  <si>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</si>
  <si>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</si>
  <si>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</si>
  <si>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</si>
  <si>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</si>
  <si>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</si>
  <si>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</si>
  <si>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</si>
  <si>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</si>
  <si>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</si>
  <si>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</si>
  <si>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</si>
  <si>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</si>
  <si>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</si>
  <si>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</si>
  <si>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</si>
  <si>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</si>
  <si>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</si>
  <si>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</si>
  <si>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</si>
  <si>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</si>
  <si>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</si>
  <si>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</si>
  <si>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</si>
  <si>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</si>
  <si>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</si>
  <si>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</si>
  <si>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</si>
  <si>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</si>
  <si>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</si>
  <si>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</si>
  <si>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</si>
  <si>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</si>
  <si>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</si>
  <si>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</si>
  <si>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</si>
  <si>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</si>
  <si>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</si>
  <si>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</si>
  <si>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</si>
  <si>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</si>
  <si>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</si>
  <si>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</si>
  <si>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</si>
  <si>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</si>
  <si>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</si>
  <si>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</si>
  <si>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</si>
  <si>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</si>
  <si>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</si>
  <si>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</si>
  <si>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</si>
  <si>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</si>
  <si>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</si>
  <si>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</si>
  <si>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</si>
  <si>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</si>
  <si>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</si>
  <si>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</si>
  <si>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</si>
  <si>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</si>
  <si>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</si>
  <si>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</si>
  <si>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</si>
  <si>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</si>
  <si>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</si>
  <si>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</si>
  <si>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</si>
  <si>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</si>
  <si>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</si>
  <si>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</si>
  <si>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</si>
  <si>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</si>
  <si>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</si>
  <si>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</si>
  <si>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</si>
  <si>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</si>
  <si>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</si>
  <si>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</si>
  <si>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</si>
  <si>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</si>
  <si>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</si>
  <si>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</si>
  <si>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</si>
  <si>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</si>
  <si>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</si>
  <si>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</si>
  <si>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</si>
  <si>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</si>
  <si>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</si>
  <si>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</si>
  <si>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</si>
  <si>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</si>
  <si>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</si>
  <si>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</si>
  <si>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</si>
  <si>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</si>
  <si>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</si>
  <si>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</si>
  <si>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</si>
  <si>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</si>
  <si>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</si>
  <si>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</si>
  <si>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</si>
  <si>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</si>
  <si>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</si>
  <si>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</si>
  <si>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</si>
  <si>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</si>
  <si>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</si>
  <si>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</si>
  <si>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</si>
  <si>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</si>
  <si>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</si>
  <si>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</si>
  <si>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</si>
  <si>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</si>
  <si>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</si>
  <si>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</si>
  <si>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</si>
  <si>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</si>
  <si>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</si>
  <si>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</si>
  <si>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</si>
  <si>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</si>
  <si>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</si>
  <si>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</si>
  <si>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</si>
  <si>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</si>
  <si>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</si>
  <si>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</si>
  <si>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</si>
  <si>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</si>
  <si>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</si>
  <si>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</si>
  <si>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</si>
  <si>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</si>
  <si>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</si>
  <si>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</si>
  <si>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</si>
  <si>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</si>
  <si>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</si>
  <si>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</si>
  <si>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</si>
  <si>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</si>
  <si>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</si>
  <si>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</si>
  <si>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</si>
  <si>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</si>
  <si>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</si>
  <si>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</si>
  <si>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</si>
  <si>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</si>
  <si>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</si>
  <si>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</si>
  <si>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</si>
  <si>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</si>
  <si>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</si>
  <si>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</si>
  <si>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</si>
  <si>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</si>
  <si>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</si>
  <si>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</si>
  <si>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</si>
  <si>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</si>
  <si>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</si>
  <si>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</si>
  <si>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</si>
  <si>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</si>
  <si>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</si>
  <si>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</si>
  <si>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</si>
  <si>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</si>
  <si>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</si>
  <si>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</si>
  <si>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</si>
  <si>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</si>
  <si>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</si>
  <si>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</si>
  <si>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</si>
  <si>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</si>
  <si>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</si>
  <si>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</si>
  <si>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</si>
  <si>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</si>
  <si>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</si>
  <si>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</si>
  <si>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</si>
  <si>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</si>
  <si>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</si>
  <si>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</si>
  <si>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</si>
  <si>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</si>
  <si>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</si>
  <si>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</si>
  <si>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</si>
  <si>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</si>
  <si>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</si>
  <si>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</si>
  <si>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</si>
  <si>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</si>
  <si>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</si>
  <si>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</si>
  <si>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</si>
  <si>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</si>
  <si>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</si>
  <si>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</si>
  <si>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</si>
  <si>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</si>
  <si>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</si>
  <si>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</si>
  <si>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</si>
  <si>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</si>
  <si>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</si>
  <si>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</si>
  <si>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</si>
  <si>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</si>
  <si>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</si>
  <si>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</si>
  <si>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</si>
  <si>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</si>
  <si>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</si>
  <si>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</si>
  <si>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</si>
  <si>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</si>
  <si>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</si>
  <si>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</si>
  <si>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</si>
  <si>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</si>
  <si>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</si>
  <si>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</si>
  <si>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</si>
  <si>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</si>
  <si>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</si>
  <si>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</si>
  <si>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</si>
  <si>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</si>
  <si>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</si>
  <si>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</si>
  <si>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</si>
  <si>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</si>
  <si>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</si>
  <si>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</si>
  <si>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sales</t>
  </si>
  <si>
    <t>Row Table</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</si>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</sst>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44" fontId="3" fillId="0" borderId="0" applyFont="0" applyFill="0" applyBorder="0" applyAlignment="0" applyProtection="0"/>
  </cellStyleXfs>
  <cellXfs count="3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44" fontId="0" fillId="0" borderId="0" xfId="1" applyFont="1"/>
    <xf numFmtId="166" fontId="0" fillId="0" borderId="0" xfId="0" applyNumberFormat="1"/>
    <xf numFmtId="10" fontId="0" fillId="0" borderId="0" xfId="0" applyNumberFormat="1"/>
    <xf numFmtId="0" fontId="0" fillId="0" borderId="11" xfId="0" applyBorder="1"/>
    <xf numFmtId="0" fontId="0" fillId="0" borderId="9" xfId="0" applyBorder="1" applyAlignment="1">
      <alignment horizontal="left"/>
    </xf>
    <xf numFmtId="0" fontId="6" fillId="0" borderId="0" xfId="0" applyFont="1"/>
    <xf numFmtId="164" fontId="6" fillId="0" borderId="0" xfId="0" applyNumberFormat="1" applyFont="1"/>
    <xf numFmtId="0" fontId="0" fillId="0" borderId="5" xfId="0" applyBorder="1"/>
    <xf numFmtId="0" fontId="0" fillId="0" borderId="4" xfId="0" applyBorder="1"/>
    <xf numFmtId="0" fontId="0" fillId="0" borderId="2" xfId="0" applyBorder="1"/>
    <xf numFmtId="0" fontId="0" fillId="0" borderId="12" xfId="0" applyBorder="1"/>
    <xf numFmtId="0" fontId="0" fillId="0" borderId="10" xfId="0" applyBorder="1"/>
    <xf numFmtId="0" fontId="0" fillId="0" borderId="9" xfId="0" applyBorder="1"/>
    <xf numFmtId="0" fontId="0" fillId="0" borderId="13" xfId="0" applyBorder="1"/>
    <xf numFmtId="0" fontId="0" fillId="0" borderId="14" xfId="0" applyBorder="1"/>
  </cellXfs>
  <cellStyles count="2">
    <cellStyle name="Currency" xfId="1" builtinId="4"/>
    <cellStyle name="Normal" xfId="0" builtinId="0"/>
  </cellStyles>
  <dxfs count="6">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3" tint="0.24994659260841701"/>
        </patternFill>
      </fill>
      <border diagonalUp="0" diagonalDown="0">
        <left/>
        <right/>
        <top/>
        <bottom/>
        <vertical/>
        <horizontal/>
      </border>
    </dxf>
  </dxfs>
  <tableStyles count="2">
    <tableStyle name="AB" pivot="0" table="0" count="10" xr9:uid="{9DEA79D5-B8B2-4FC4-98EC-04E2B89F31EE}">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colors>
    <mruColors>
      <color rgb="FFBDD7E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3" tint="0.34998626667073579"/>
              <bgColor theme="3"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-393.57349999999997</c:v>
                </c:pt>
                <c:pt idx="1">
                  <c:v>158.81800000000004</c:v>
                </c:pt>
                <c:pt idx="2">
                  <c:v>-530.97440000000017</c:v>
                </c:pt>
                <c:pt idx="3">
                  <c:v>-1482.1106000000007</c:v>
                </c:pt>
                <c:pt idx="4">
                  <c:v>504.20419999999973</c:v>
                </c:pt>
                <c:pt idx="5">
                  <c:v>136.52690000000013</c:v>
                </c:pt>
                <c:pt idx="6">
                  <c:v>133.60939999999991</c:v>
                </c:pt>
                <c:pt idx="7">
                  <c:v>415.7998</c:v>
                </c:pt>
                <c:pt idx="8">
                  <c:v>215.50479999999959</c:v>
                </c:pt>
                <c:pt idx="9">
                  <c:v>1945.1422999999998</c:v>
                </c:pt>
                <c:pt idx="10">
                  <c:v>117.66399999999976</c:v>
                </c:pt>
                <c:pt idx="11">
                  <c:v>6236.1983000000009</c:v>
                </c:pt>
              </c:numCache>
            </c:numRef>
          </c:val>
          <c:extLst>
            <c:ext xmlns:c16="http://schemas.microsoft.com/office/drawing/2014/chart" uri="{C3380CC4-5D6E-409C-BE32-E72D297353CC}">
              <c16:uniqueId val="{00000001-197C-4B88-AD2B-E321DF75019D}"/>
            </c:ext>
          </c:extLst>
        </c:ser>
        <c:dLbls>
          <c:showLegendKey val="0"/>
          <c:showVal val="0"/>
          <c:showCatName val="0"/>
          <c:showSerName val="0"/>
          <c:showPercent val="0"/>
          <c:showBubbleSize val="0"/>
        </c:dLbls>
        <c:axId val="1709617327"/>
        <c:axId val="170961492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2132.3440000000001</c:v>
                </c:pt>
                <c:pt idx="1">
                  <c:v>563.33199999999999</c:v>
                </c:pt>
                <c:pt idx="2">
                  <c:v>11388.947</c:v>
                </c:pt>
                <c:pt idx="3">
                  <c:v>3308.3059999999991</c:v>
                </c:pt>
                <c:pt idx="4">
                  <c:v>6427.3860000000004</c:v>
                </c:pt>
                <c:pt idx="5">
                  <c:v>5969.9750000000004</c:v>
                </c:pt>
                <c:pt idx="6">
                  <c:v>4788.732</c:v>
                </c:pt>
                <c:pt idx="7">
                  <c:v>6720.7087999999994</c:v>
                </c:pt>
                <c:pt idx="8">
                  <c:v>13015.603599999999</c:v>
                </c:pt>
                <c:pt idx="9">
                  <c:v>6584.9999999999991</c:v>
                </c:pt>
                <c:pt idx="10">
                  <c:v>8880.7648000000008</c:v>
                </c:pt>
                <c:pt idx="11">
                  <c:v>16934.163</c:v>
                </c:pt>
              </c:numCache>
            </c:numRef>
          </c:val>
          <c:extLst>
            <c:ext xmlns:c16="http://schemas.microsoft.com/office/drawing/2014/chart" uri="{C3380CC4-5D6E-409C-BE32-E72D297353CC}">
              <c16:uniqueId val="{00000000-197C-4B88-AD2B-E321DF75019D}"/>
            </c:ext>
          </c:extLst>
        </c:ser>
        <c:dLbls>
          <c:showLegendKey val="0"/>
          <c:showVal val="0"/>
          <c:showCatName val="0"/>
          <c:showSerName val="0"/>
          <c:showPercent val="0"/>
          <c:showBubbleSize val="0"/>
        </c:dLbls>
        <c:gapWidth val="219"/>
        <c:overlap val="-27"/>
        <c:axId val="1848783391"/>
        <c:axId val="1848782431"/>
      </c:barChart>
      <c:catAx>
        <c:axId val="184878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782431"/>
        <c:crosses val="autoZero"/>
        <c:auto val="1"/>
        <c:lblAlgn val="ctr"/>
        <c:lblOffset val="100"/>
        <c:noMultiLvlLbl val="0"/>
      </c:catAx>
      <c:valAx>
        <c:axId val="18487824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783391"/>
        <c:crosses val="autoZero"/>
        <c:crossBetween val="between"/>
      </c:valAx>
      <c:valAx>
        <c:axId val="1709614927"/>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617327"/>
        <c:crosses val="max"/>
        <c:crossBetween val="between"/>
      </c:valAx>
      <c:catAx>
        <c:axId val="1709617327"/>
        <c:scaling>
          <c:orientation val="minMax"/>
        </c:scaling>
        <c:delete val="1"/>
        <c:axPos val="b"/>
        <c:numFmt formatCode="General" sourceLinked="1"/>
        <c:majorTickMark val="out"/>
        <c:minorTickMark val="none"/>
        <c:tickLblPos val="nextTo"/>
        <c:crossAx val="17096149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6D-4BF7-8E42-BCA0338491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6D-4BF7-8E42-BCA0338491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6D-4BF7-8E42-BCA0338491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0.28284592098021705</c:v>
                </c:pt>
                <c:pt idx="1">
                  <c:v>0.41477227984441245</c:v>
                </c:pt>
                <c:pt idx="2">
                  <c:v>0.30238179917537045</c:v>
                </c:pt>
              </c:numCache>
            </c:numRef>
          </c:val>
          <c:extLst>
            <c:ext xmlns:c16="http://schemas.microsoft.com/office/drawing/2014/chart" uri="{C3380CC4-5D6E-409C-BE32-E72D297353CC}">
              <c16:uniqueId val="{00000000-FF06-4BC2-80C0-AAE1A1CE2F3E}"/>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Project.xlsx]Top 5!PivotTable3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Accessories</c:v>
                </c:pt>
                <c:pt idx="2">
                  <c:v>Chairs</c:v>
                </c:pt>
                <c:pt idx="3">
                  <c:v>Binders</c:v>
                </c:pt>
                <c:pt idx="4">
                  <c:v>Phones</c:v>
                </c:pt>
              </c:strCache>
            </c:strRef>
          </c:cat>
          <c:val>
            <c:numRef>
              <c:f>'Top 5'!$B$4:$B$9</c:f>
              <c:numCache>
                <c:formatCode>General</c:formatCode>
                <c:ptCount val="5"/>
                <c:pt idx="0">
                  <c:v>8826.351999999999</c:v>
                </c:pt>
                <c:pt idx="1">
                  <c:v>9013.2479999999996</c:v>
                </c:pt>
                <c:pt idx="2">
                  <c:v>9361.9510000000028</c:v>
                </c:pt>
                <c:pt idx="3">
                  <c:v>12008.107999999998</c:v>
                </c:pt>
                <c:pt idx="4">
                  <c:v>14549.079999999998</c:v>
                </c:pt>
              </c:numCache>
            </c:numRef>
          </c:val>
          <c:extLst>
            <c:ext xmlns:c16="http://schemas.microsoft.com/office/drawing/2014/chart" uri="{C3380CC4-5D6E-409C-BE32-E72D297353CC}">
              <c16:uniqueId val="{00000000-019F-4D5E-821F-8BFEF12B7F2B}"/>
            </c:ext>
          </c:extLst>
        </c:ser>
        <c:dLbls>
          <c:dLblPos val="outEnd"/>
          <c:showLegendKey val="0"/>
          <c:showVal val="1"/>
          <c:showCatName val="0"/>
          <c:showSerName val="0"/>
          <c:showPercent val="0"/>
          <c:showBubbleSize val="0"/>
        </c:dLbls>
        <c:gapWidth val="182"/>
        <c:axId val="400498816"/>
        <c:axId val="400486336"/>
      </c:barChart>
      <c:catAx>
        <c:axId val="400498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486336"/>
        <c:crosses val="autoZero"/>
        <c:auto val="1"/>
        <c:lblAlgn val="ctr"/>
        <c:lblOffset val="100"/>
        <c:noMultiLvlLbl val="0"/>
      </c:catAx>
      <c:valAx>
        <c:axId val="400486336"/>
        <c:scaling>
          <c:orientation val="minMax"/>
        </c:scaling>
        <c:delete val="1"/>
        <c:axPos val="b"/>
        <c:numFmt formatCode="General" sourceLinked="1"/>
        <c:majorTickMark val="out"/>
        <c:minorTickMark val="none"/>
        <c:tickLblPos val="nextTo"/>
        <c:crossAx val="40049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40959409594101E-2"/>
          <c:y val="0.25287356321839083"/>
          <c:w val="0.83763837638376382"/>
          <c:h val="0.494252873563218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2132.3440000000001</c:v>
                </c:pt>
                <c:pt idx="1">
                  <c:v>563.33199999999999</c:v>
                </c:pt>
                <c:pt idx="2">
                  <c:v>11388.947</c:v>
                </c:pt>
                <c:pt idx="3">
                  <c:v>3308.3059999999991</c:v>
                </c:pt>
                <c:pt idx="4">
                  <c:v>6427.3860000000004</c:v>
                </c:pt>
                <c:pt idx="5">
                  <c:v>5969.9750000000004</c:v>
                </c:pt>
                <c:pt idx="6">
                  <c:v>4788.732</c:v>
                </c:pt>
                <c:pt idx="7">
                  <c:v>6720.7087999999994</c:v>
                </c:pt>
                <c:pt idx="8">
                  <c:v>13015.603599999999</c:v>
                </c:pt>
                <c:pt idx="9">
                  <c:v>6584.9999999999991</c:v>
                </c:pt>
                <c:pt idx="10">
                  <c:v>8880.7648000000008</c:v>
                </c:pt>
                <c:pt idx="11">
                  <c:v>16934.163</c:v>
                </c:pt>
              </c:numCache>
            </c:numRef>
          </c:val>
          <c:smooth val="0"/>
          <c:extLst>
            <c:ext xmlns:c16="http://schemas.microsoft.com/office/drawing/2014/chart" uri="{C3380CC4-5D6E-409C-BE32-E72D297353CC}">
              <c16:uniqueId val="{00000000-64D3-4AC6-AAC7-492BA8E71920}"/>
            </c:ext>
          </c:extLst>
        </c:ser>
        <c:dLbls>
          <c:showLegendKey val="0"/>
          <c:showVal val="0"/>
          <c:showCatName val="0"/>
          <c:showSerName val="0"/>
          <c:showPercent val="0"/>
          <c:showBubbleSize val="0"/>
        </c:dLbls>
        <c:smooth val="0"/>
        <c:axId val="400495456"/>
        <c:axId val="400484416"/>
      </c:lineChart>
      <c:catAx>
        <c:axId val="400495456"/>
        <c:scaling>
          <c:orientation val="minMax"/>
        </c:scaling>
        <c:delete val="1"/>
        <c:axPos val="b"/>
        <c:numFmt formatCode="General" sourceLinked="1"/>
        <c:majorTickMark val="none"/>
        <c:minorTickMark val="none"/>
        <c:tickLblPos val="nextTo"/>
        <c:crossAx val="400484416"/>
        <c:crosses val="autoZero"/>
        <c:auto val="1"/>
        <c:lblAlgn val="ctr"/>
        <c:lblOffset val="100"/>
        <c:noMultiLvlLbl val="0"/>
      </c:catAx>
      <c:valAx>
        <c:axId val="400484416"/>
        <c:scaling>
          <c:orientation val="minMax"/>
        </c:scaling>
        <c:delete val="1"/>
        <c:axPos val="l"/>
        <c:numFmt formatCode="General" sourceLinked="1"/>
        <c:majorTickMark val="none"/>
        <c:minorTickMark val="none"/>
        <c:tickLblPos val="nextTo"/>
        <c:crossAx val="40049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-393.57349999999997</c:v>
                </c:pt>
                <c:pt idx="1">
                  <c:v>158.81800000000004</c:v>
                </c:pt>
                <c:pt idx="2">
                  <c:v>-530.97440000000017</c:v>
                </c:pt>
                <c:pt idx="3">
                  <c:v>-1482.1106000000007</c:v>
                </c:pt>
                <c:pt idx="4">
                  <c:v>504.20419999999973</c:v>
                </c:pt>
                <c:pt idx="5">
                  <c:v>136.52690000000013</c:v>
                </c:pt>
                <c:pt idx="6">
                  <c:v>133.60939999999991</c:v>
                </c:pt>
                <c:pt idx="7">
                  <c:v>415.7998</c:v>
                </c:pt>
                <c:pt idx="8">
                  <c:v>215.50479999999959</c:v>
                </c:pt>
                <c:pt idx="9">
                  <c:v>1945.1422999999998</c:v>
                </c:pt>
                <c:pt idx="10">
                  <c:v>117.66399999999976</c:v>
                </c:pt>
                <c:pt idx="11">
                  <c:v>6236.1983000000009</c:v>
                </c:pt>
              </c:numCache>
            </c:numRef>
          </c:val>
          <c:smooth val="0"/>
          <c:extLst>
            <c:ext xmlns:c16="http://schemas.microsoft.com/office/drawing/2014/chart" uri="{C3380CC4-5D6E-409C-BE32-E72D297353CC}">
              <c16:uniqueId val="{00000000-110D-4606-99AC-3F821487A988}"/>
            </c:ext>
          </c:extLst>
        </c:ser>
        <c:dLbls>
          <c:showLegendKey val="0"/>
          <c:showVal val="0"/>
          <c:showCatName val="0"/>
          <c:showSerName val="0"/>
          <c:showPercent val="0"/>
          <c:showBubbleSize val="0"/>
        </c:dLbls>
        <c:smooth val="0"/>
        <c:axId val="378357280"/>
        <c:axId val="378367840"/>
      </c:lineChart>
      <c:catAx>
        <c:axId val="378357280"/>
        <c:scaling>
          <c:orientation val="minMax"/>
        </c:scaling>
        <c:delete val="1"/>
        <c:axPos val="b"/>
        <c:numFmt formatCode="General" sourceLinked="1"/>
        <c:majorTickMark val="none"/>
        <c:minorTickMark val="none"/>
        <c:tickLblPos val="nextTo"/>
        <c:crossAx val="378367840"/>
        <c:crosses val="autoZero"/>
        <c:auto val="1"/>
        <c:lblAlgn val="ctr"/>
        <c:lblOffset val="100"/>
        <c:noMultiLvlLbl val="0"/>
      </c:catAx>
      <c:valAx>
        <c:axId val="378367840"/>
        <c:scaling>
          <c:orientation val="minMax"/>
        </c:scaling>
        <c:delete val="1"/>
        <c:axPos val="l"/>
        <c:numFmt formatCode="General" sourceLinked="1"/>
        <c:majorTickMark val="none"/>
        <c:minorTickMark val="none"/>
        <c:tickLblPos val="nextTo"/>
        <c:crossAx val="37835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21</c:v>
                </c:pt>
                <c:pt idx="1">
                  <c:v>14</c:v>
                </c:pt>
                <c:pt idx="2">
                  <c:v>122</c:v>
                </c:pt>
                <c:pt idx="3">
                  <c:v>58</c:v>
                </c:pt>
                <c:pt idx="4">
                  <c:v>134</c:v>
                </c:pt>
                <c:pt idx="5">
                  <c:v>136</c:v>
                </c:pt>
                <c:pt idx="6">
                  <c:v>116</c:v>
                </c:pt>
                <c:pt idx="7">
                  <c:v>171</c:v>
                </c:pt>
                <c:pt idx="8">
                  <c:v>255</c:v>
                </c:pt>
                <c:pt idx="9">
                  <c:v>145</c:v>
                </c:pt>
                <c:pt idx="10">
                  <c:v>226</c:v>
                </c:pt>
                <c:pt idx="11">
                  <c:v>125</c:v>
                </c:pt>
              </c:numCache>
            </c:numRef>
          </c:val>
          <c:smooth val="0"/>
          <c:extLst>
            <c:ext xmlns:c16="http://schemas.microsoft.com/office/drawing/2014/chart" uri="{C3380CC4-5D6E-409C-BE32-E72D297353CC}">
              <c16:uniqueId val="{00000000-B90A-4818-B03D-06169405403A}"/>
            </c:ext>
          </c:extLst>
        </c:ser>
        <c:dLbls>
          <c:showLegendKey val="0"/>
          <c:showVal val="0"/>
          <c:showCatName val="0"/>
          <c:showSerName val="0"/>
          <c:showPercent val="0"/>
          <c:showBubbleSize val="0"/>
        </c:dLbls>
        <c:smooth val="0"/>
        <c:axId val="376847488"/>
        <c:axId val="376844128"/>
      </c:lineChart>
      <c:catAx>
        <c:axId val="376847488"/>
        <c:scaling>
          <c:orientation val="minMax"/>
        </c:scaling>
        <c:delete val="1"/>
        <c:axPos val="b"/>
        <c:numFmt formatCode="General" sourceLinked="1"/>
        <c:majorTickMark val="none"/>
        <c:minorTickMark val="none"/>
        <c:tickLblPos val="nextTo"/>
        <c:crossAx val="376844128"/>
        <c:crosses val="autoZero"/>
        <c:auto val="1"/>
        <c:lblAlgn val="ctr"/>
        <c:lblOffset val="100"/>
        <c:noMultiLvlLbl val="0"/>
      </c:catAx>
      <c:valAx>
        <c:axId val="376844128"/>
        <c:scaling>
          <c:orientation val="minMax"/>
        </c:scaling>
        <c:delete val="1"/>
        <c:axPos val="l"/>
        <c:numFmt formatCode="General" sourceLinked="1"/>
        <c:majorTickMark val="none"/>
        <c:minorTickMark val="none"/>
        <c:tickLblPos val="nextTo"/>
        <c:crossAx val="37684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3</c:v>
                </c:pt>
                <c:pt idx="2">
                  <c:v>31</c:v>
                </c:pt>
                <c:pt idx="3">
                  <c:v>16</c:v>
                </c:pt>
                <c:pt idx="4">
                  <c:v>38</c:v>
                </c:pt>
                <c:pt idx="5">
                  <c:v>35</c:v>
                </c:pt>
                <c:pt idx="6">
                  <c:v>30</c:v>
                </c:pt>
                <c:pt idx="7">
                  <c:v>46</c:v>
                </c:pt>
                <c:pt idx="8">
                  <c:v>72</c:v>
                </c:pt>
                <c:pt idx="9">
                  <c:v>37</c:v>
                </c:pt>
                <c:pt idx="10">
                  <c:v>60</c:v>
                </c:pt>
                <c:pt idx="11">
                  <c:v>32</c:v>
                </c:pt>
              </c:numCache>
            </c:numRef>
          </c:val>
          <c:smooth val="0"/>
          <c:extLst>
            <c:ext xmlns:c16="http://schemas.microsoft.com/office/drawing/2014/chart" uri="{C3380CC4-5D6E-409C-BE32-E72D297353CC}">
              <c16:uniqueId val="{00000000-EC1C-4FD6-BC4D-010BA3680257}"/>
            </c:ext>
          </c:extLst>
        </c:ser>
        <c:dLbls>
          <c:showLegendKey val="0"/>
          <c:showVal val="0"/>
          <c:showCatName val="0"/>
          <c:showSerName val="0"/>
          <c:showPercent val="0"/>
          <c:showBubbleSize val="0"/>
        </c:dLbls>
        <c:smooth val="0"/>
        <c:axId val="1985471296"/>
        <c:axId val="1990702400"/>
      </c:lineChart>
      <c:catAx>
        <c:axId val="1985471296"/>
        <c:scaling>
          <c:orientation val="minMax"/>
        </c:scaling>
        <c:delete val="1"/>
        <c:axPos val="b"/>
        <c:numFmt formatCode="General" sourceLinked="1"/>
        <c:majorTickMark val="none"/>
        <c:minorTickMark val="none"/>
        <c:tickLblPos val="nextTo"/>
        <c:crossAx val="1990702400"/>
        <c:crosses val="autoZero"/>
        <c:auto val="1"/>
        <c:lblAlgn val="ctr"/>
        <c:lblOffset val="100"/>
        <c:noMultiLvlLbl val="0"/>
      </c:catAx>
      <c:valAx>
        <c:axId val="1990702400"/>
        <c:scaling>
          <c:orientation val="minMax"/>
        </c:scaling>
        <c:delete val="1"/>
        <c:axPos val="l"/>
        <c:numFmt formatCode="General" sourceLinked="1"/>
        <c:majorTickMark val="none"/>
        <c:minorTickMark val="none"/>
        <c:tickLblPos val="nextTo"/>
        <c:crossAx val="198547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-0.18457317393441205</c:v>
                </c:pt>
                <c:pt idx="1">
                  <c:v>0.28192611106771859</c:v>
                </c:pt>
                <c:pt idx="2">
                  <c:v>-4.6621904553599221E-2</c:v>
                </c:pt>
                <c:pt idx="3">
                  <c:v>-0.44799682979748578</c:v>
                </c:pt>
                <c:pt idx="4">
                  <c:v>7.8446229929243355E-2</c:v>
                </c:pt>
                <c:pt idx="5">
                  <c:v>2.2868923236696991E-2</c:v>
                </c:pt>
                <c:pt idx="6">
                  <c:v>2.7900788768300232E-2</c:v>
                </c:pt>
                <c:pt idx="7">
                  <c:v>6.1868444590249178E-2</c:v>
                </c:pt>
                <c:pt idx="8">
                  <c:v>1.6557418819976941E-2</c:v>
                </c:pt>
                <c:pt idx="9">
                  <c:v>0.29538987091875474</c:v>
                </c:pt>
                <c:pt idx="10">
                  <c:v>1.3249309338763228E-2</c:v>
                </c:pt>
                <c:pt idx="11">
                  <c:v>0.36826138380739576</c:v>
                </c:pt>
              </c:numCache>
            </c:numRef>
          </c:val>
          <c:smooth val="0"/>
          <c:extLst>
            <c:ext xmlns:c16="http://schemas.microsoft.com/office/drawing/2014/chart" uri="{C3380CC4-5D6E-409C-BE32-E72D297353CC}">
              <c16:uniqueId val="{00000000-20FF-467C-8B11-81F56073DA91}"/>
            </c:ext>
          </c:extLst>
        </c:ser>
        <c:dLbls>
          <c:showLegendKey val="0"/>
          <c:showVal val="0"/>
          <c:showCatName val="0"/>
          <c:showSerName val="0"/>
          <c:showPercent val="0"/>
          <c:showBubbleSize val="0"/>
        </c:dLbls>
        <c:smooth val="0"/>
        <c:axId val="2002882688"/>
        <c:axId val="2002873568"/>
      </c:lineChart>
      <c:catAx>
        <c:axId val="2002882688"/>
        <c:scaling>
          <c:orientation val="minMax"/>
        </c:scaling>
        <c:delete val="1"/>
        <c:axPos val="b"/>
        <c:numFmt formatCode="General" sourceLinked="1"/>
        <c:majorTickMark val="none"/>
        <c:minorTickMark val="none"/>
        <c:tickLblPos val="nextTo"/>
        <c:crossAx val="2002873568"/>
        <c:crosses val="autoZero"/>
        <c:auto val="1"/>
        <c:lblAlgn val="ctr"/>
        <c:lblOffset val="100"/>
        <c:noMultiLvlLbl val="0"/>
      </c:catAx>
      <c:valAx>
        <c:axId val="2002873568"/>
        <c:scaling>
          <c:orientation val="minMax"/>
        </c:scaling>
        <c:delete val="1"/>
        <c:axPos val="l"/>
        <c:numFmt formatCode="General" sourceLinked="1"/>
        <c:majorTickMark val="none"/>
        <c:minorTickMark val="none"/>
        <c:tickLblPos val="nextTo"/>
        <c:crossAx val="200288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3156764149416"/>
          <c:y val="0.42768473961209469"/>
          <c:w val="0.83763837638376382"/>
          <c:h val="0.4942528735632184"/>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2132.3440000000001</c:v>
                </c:pt>
                <c:pt idx="1">
                  <c:v>563.33199999999999</c:v>
                </c:pt>
                <c:pt idx="2">
                  <c:v>11388.947</c:v>
                </c:pt>
                <c:pt idx="3">
                  <c:v>3308.3059999999991</c:v>
                </c:pt>
                <c:pt idx="4">
                  <c:v>6427.3860000000004</c:v>
                </c:pt>
                <c:pt idx="5">
                  <c:v>5969.9750000000004</c:v>
                </c:pt>
                <c:pt idx="6">
                  <c:v>4788.732</c:v>
                </c:pt>
                <c:pt idx="7">
                  <c:v>6720.7087999999994</c:v>
                </c:pt>
                <c:pt idx="8">
                  <c:v>13015.603599999999</c:v>
                </c:pt>
                <c:pt idx="9">
                  <c:v>6584.9999999999991</c:v>
                </c:pt>
                <c:pt idx="10">
                  <c:v>8880.7648000000008</c:v>
                </c:pt>
                <c:pt idx="11">
                  <c:v>16934.163</c:v>
                </c:pt>
              </c:numCache>
            </c:numRef>
          </c:val>
          <c:smooth val="0"/>
          <c:extLst>
            <c:ext xmlns:c16="http://schemas.microsoft.com/office/drawing/2014/chart" uri="{C3380CC4-5D6E-409C-BE32-E72D297353CC}">
              <c16:uniqueId val="{00000000-4755-42B4-B8E9-1DC597143701}"/>
            </c:ext>
          </c:extLst>
        </c:ser>
        <c:dLbls>
          <c:showLegendKey val="0"/>
          <c:showVal val="0"/>
          <c:showCatName val="0"/>
          <c:showSerName val="0"/>
          <c:showPercent val="0"/>
          <c:showBubbleSize val="0"/>
        </c:dLbls>
        <c:smooth val="0"/>
        <c:axId val="400495456"/>
        <c:axId val="400484416"/>
      </c:lineChart>
      <c:catAx>
        <c:axId val="400495456"/>
        <c:scaling>
          <c:orientation val="minMax"/>
        </c:scaling>
        <c:delete val="1"/>
        <c:axPos val="b"/>
        <c:numFmt formatCode="General" sourceLinked="1"/>
        <c:majorTickMark val="none"/>
        <c:minorTickMark val="none"/>
        <c:tickLblPos val="nextTo"/>
        <c:crossAx val="400484416"/>
        <c:crosses val="autoZero"/>
        <c:auto val="1"/>
        <c:lblAlgn val="ctr"/>
        <c:lblOffset val="100"/>
        <c:noMultiLvlLbl val="0"/>
      </c:catAx>
      <c:valAx>
        <c:axId val="400484416"/>
        <c:scaling>
          <c:orientation val="minMax"/>
        </c:scaling>
        <c:delete val="1"/>
        <c:axPos val="l"/>
        <c:numFmt formatCode="General" sourceLinked="1"/>
        <c:majorTickMark val="none"/>
        <c:minorTickMark val="none"/>
        <c:tickLblPos val="nextTo"/>
        <c:crossAx val="40049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7272727272728E-2"/>
          <c:y val="0.36487771242308054"/>
          <c:w val="0.84"/>
          <c:h val="0.27024457515383893"/>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-393.57349999999997</c:v>
                </c:pt>
                <c:pt idx="1">
                  <c:v>158.81800000000004</c:v>
                </c:pt>
                <c:pt idx="2">
                  <c:v>-530.97440000000017</c:v>
                </c:pt>
                <c:pt idx="3">
                  <c:v>-1482.1106000000007</c:v>
                </c:pt>
                <c:pt idx="4">
                  <c:v>504.20419999999973</c:v>
                </c:pt>
                <c:pt idx="5">
                  <c:v>136.52690000000013</c:v>
                </c:pt>
                <c:pt idx="6">
                  <c:v>133.60939999999991</c:v>
                </c:pt>
                <c:pt idx="7">
                  <c:v>415.7998</c:v>
                </c:pt>
                <c:pt idx="8">
                  <c:v>215.50479999999959</c:v>
                </c:pt>
                <c:pt idx="9">
                  <c:v>1945.1422999999998</c:v>
                </c:pt>
                <c:pt idx="10">
                  <c:v>117.66399999999976</c:v>
                </c:pt>
                <c:pt idx="11">
                  <c:v>6236.1983000000009</c:v>
                </c:pt>
              </c:numCache>
            </c:numRef>
          </c:val>
          <c:smooth val="0"/>
          <c:extLst>
            <c:ext xmlns:c16="http://schemas.microsoft.com/office/drawing/2014/chart" uri="{C3380CC4-5D6E-409C-BE32-E72D297353CC}">
              <c16:uniqueId val="{00000000-ECFD-484D-9C24-84158768D641}"/>
            </c:ext>
          </c:extLst>
        </c:ser>
        <c:dLbls>
          <c:showLegendKey val="0"/>
          <c:showVal val="0"/>
          <c:showCatName val="0"/>
          <c:showSerName val="0"/>
          <c:showPercent val="0"/>
          <c:showBubbleSize val="0"/>
        </c:dLbls>
        <c:smooth val="0"/>
        <c:axId val="378357280"/>
        <c:axId val="378367840"/>
      </c:lineChart>
      <c:catAx>
        <c:axId val="378357280"/>
        <c:scaling>
          <c:orientation val="minMax"/>
        </c:scaling>
        <c:delete val="1"/>
        <c:axPos val="b"/>
        <c:numFmt formatCode="General" sourceLinked="1"/>
        <c:majorTickMark val="none"/>
        <c:minorTickMark val="none"/>
        <c:tickLblPos val="nextTo"/>
        <c:crossAx val="378367840"/>
        <c:crosses val="autoZero"/>
        <c:auto val="1"/>
        <c:lblAlgn val="ctr"/>
        <c:lblOffset val="100"/>
        <c:noMultiLvlLbl val="0"/>
      </c:catAx>
      <c:valAx>
        <c:axId val="378367840"/>
        <c:scaling>
          <c:orientation val="minMax"/>
        </c:scaling>
        <c:delete val="1"/>
        <c:axPos val="l"/>
        <c:numFmt formatCode="General" sourceLinked="1"/>
        <c:majorTickMark val="none"/>
        <c:minorTickMark val="none"/>
        <c:tickLblPos val="nextTo"/>
        <c:crossAx val="37835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272746632398942E-2"/>
          <c:y val="0.33224329627207327"/>
          <c:w val="0.82999995740872234"/>
          <c:h val="0.33551340745585351"/>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21</c:v>
                </c:pt>
                <c:pt idx="1">
                  <c:v>14</c:v>
                </c:pt>
                <c:pt idx="2">
                  <c:v>122</c:v>
                </c:pt>
                <c:pt idx="3">
                  <c:v>58</c:v>
                </c:pt>
                <c:pt idx="4">
                  <c:v>134</c:v>
                </c:pt>
                <c:pt idx="5">
                  <c:v>136</c:v>
                </c:pt>
                <c:pt idx="6">
                  <c:v>116</c:v>
                </c:pt>
                <c:pt idx="7">
                  <c:v>171</c:v>
                </c:pt>
                <c:pt idx="8">
                  <c:v>255</c:v>
                </c:pt>
                <c:pt idx="9">
                  <c:v>145</c:v>
                </c:pt>
                <c:pt idx="10">
                  <c:v>226</c:v>
                </c:pt>
                <c:pt idx="11">
                  <c:v>125</c:v>
                </c:pt>
              </c:numCache>
            </c:numRef>
          </c:val>
          <c:smooth val="0"/>
          <c:extLst>
            <c:ext xmlns:c16="http://schemas.microsoft.com/office/drawing/2014/chart" uri="{C3380CC4-5D6E-409C-BE32-E72D297353CC}">
              <c16:uniqueId val="{00000000-7C5C-437C-9FD7-6CD270115207}"/>
            </c:ext>
          </c:extLst>
        </c:ser>
        <c:dLbls>
          <c:showLegendKey val="0"/>
          <c:showVal val="0"/>
          <c:showCatName val="0"/>
          <c:showSerName val="0"/>
          <c:showPercent val="0"/>
          <c:showBubbleSize val="0"/>
        </c:dLbls>
        <c:smooth val="0"/>
        <c:axId val="376847488"/>
        <c:axId val="376844128"/>
      </c:lineChart>
      <c:catAx>
        <c:axId val="376847488"/>
        <c:scaling>
          <c:orientation val="minMax"/>
        </c:scaling>
        <c:delete val="1"/>
        <c:axPos val="b"/>
        <c:numFmt formatCode="General" sourceLinked="1"/>
        <c:majorTickMark val="none"/>
        <c:minorTickMark val="none"/>
        <c:tickLblPos val="nextTo"/>
        <c:crossAx val="376844128"/>
        <c:crosses val="autoZero"/>
        <c:auto val="1"/>
        <c:lblAlgn val="ctr"/>
        <c:lblOffset val="100"/>
        <c:noMultiLvlLbl val="0"/>
      </c:catAx>
      <c:valAx>
        <c:axId val="376844128"/>
        <c:scaling>
          <c:orientation val="minMax"/>
        </c:scaling>
        <c:delete val="1"/>
        <c:axPos val="l"/>
        <c:numFmt formatCode="General" sourceLinked="1"/>
        <c:majorTickMark val="none"/>
        <c:minorTickMark val="none"/>
        <c:tickLblPos val="nextTo"/>
        <c:crossAx val="37684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Project.xlsx]KPI!PivotTable7</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6</c:v>
                </c:pt>
                <c:pt idx="1">
                  <c:v>3</c:v>
                </c:pt>
                <c:pt idx="2">
                  <c:v>31</c:v>
                </c:pt>
                <c:pt idx="3">
                  <c:v>16</c:v>
                </c:pt>
                <c:pt idx="4">
                  <c:v>38</c:v>
                </c:pt>
                <c:pt idx="5">
                  <c:v>35</c:v>
                </c:pt>
                <c:pt idx="6">
                  <c:v>30</c:v>
                </c:pt>
                <c:pt idx="7">
                  <c:v>46</c:v>
                </c:pt>
                <c:pt idx="8">
                  <c:v>72</c:v>
                </c:pt>
                <c:pt idx="9">
                  <c:v>37</c:v>
                </c:pt>
                <c:pt idx="10">
                  <c:v>60</c:v>
                </c:pt>
                <c:pt idx="11">
                  <c:v>32</c:v>
                </c:pt>
              </c:numCache>
            </c:numRef>
          </c:val>
          <c:smooth val="0"/>
          <c:extLst>
            <c:ext xmlns:c16="http://schemas.microsoft.com/office/drawing/2014/chart" uri="{C3380CC4-5D6E-409C-BE32-E72D297353CC}">
              <c16:uniqueId val="{00000000-1818-4F4B-86A4-0F62BFADB8F5}"/>
            </c:ext>
          </c:extLst>
        </c:ser>
        <c:dLbls>
          <c:showLegendKey val="0"/>
          <c:showVal val="0"/>
          <c:showCatName val="0"/>
          <c:showSerName val="0"/>
          <c:showPercent val="0"/>
          <c:showBubbleSize val="0"/>
        </c:dLbls>
        <c:smooth val="0"/>
        <c:axId val="1985471296"/>
        <c:axId val="1990702400"/>
      </c:lineChart>
      <c:catAx>
        <c:axId val="1985471296"/>
        <c:scaling>
          <c:orientation val="minMax"/>
        </c:scaling>
        <c:delete val="1"/>
        <c:axPos val="b"/>
        <c:numFmt formatCode="General" sourceLinked="1"/>
        <c:majorTickMark val="none"/>
        <c:minorTickMark val="none"/>
        <c:tickLblPos val="nextTo"/>
        <c:crossAx val="1990702400"/>
        <c:crosses val="autoZero"/>
        <c:auto val="1"/>
        <c:lblAlgn val="ctr"/>
        <c:lblOffset val="100"/>
        <c:noMultiLvlLbl val="0"/>
      </c:catAx>
      <c:valAx>
        <c:axId val="1990702400"/>
        <c:scaling>
          <c:orientation val="minMax"/>
        </c:scaling>
        <c:delete val="1"/>
        <c:axPos val="l"/>
        <c:numFmt formatCode="General" sourceLinked="1"/>
        <c:majorTickMark val="none"/>
        <c:minorTickMark val="none"/>
        <c:tickLblPos val="nextTo"/>
        <c:crossAx val="198547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Project.xlsx]KPI!PivotTable1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-0.18457317393441205</c:v>
                </c:pt>
                <c:pt idx="1">
                  <c:v>0.28192611106771859</c:v>
                </c:pt>
                <c:pt idx="2">
                  <c:v>-4.6621904553599221E-2</c:v>
                </c:pt>
                <c:pt idx="3">
                  <c:v>-0.44799682979748578</c:v>
                </c:pt>
                <c:pt idx="4">
                  <c:v>7.8446229929243355E-2</c:v>
                </c:pt>
                <c:pt idx="5">
                  <c:v>2.2868923236696991E-2</c:v>
                </c:pt>
                <c:pt idx="6">
                  <c:v>2.7900788768300232E-2</c:v>
                </c:pt>
                <c:pt idx="7">
                  <c:v>6.1868444590249178E-2</c:v>
                </c:pt>
                <c:pt idx="8">
                  <c:v>1.6557418819976941E-2</c:v>
                </c:pt>
                <c:pt idx="9">
                  <c:v>0.29538987091875474</c:v>
                </c:pt>
                <c:pt idx="10">
                  <c:v>1.3249309338763228E-2</c:v>
                </c:pt>
                <c:pt idx="11">
                  <c:v>0.36826138380739576</c:v>
                </c:pt>
              </c:numCache>
            </c:numRef>
          </c:val>
          <c:smooth val="0"/>
          <c:extLst>
            <c:ext xmlns:c16="http://schemas.microsoft.com/office/drawing/2014/chart" uri="{C3380CC4-5D6E-409C-BE32-E72D297353CC}">
              <c16:uniqueId val="{00000000-4CBB-4126-9E0D-AB879019A7D4}"/>
            </c:ext>
          </c:extLst>
        </c:ser>
        <c:dLbls>
          <c:showLegendKey val="0"/>
          <c:showVal val="0"/>
          <c:showCatName val="0"/>
          <c:showSerName val="0"/>
          <c:showPercent val="0"/>
          <c:showBubbleSize val="0"/>
        </c:dLbls>
        <c:smooth val="0"/>
        <c:axId val="2002882688"/>
        <c:axId val="2002873568"/>
      </c:lineChart>
      <c:catAx>
        <c:axId val="2002882688"/>
        <c:scaling>
          <c:orientation val="minMax"/>
        </c:scaling>
        <c:delete val="1"/>
        <c:axPos val="b"/>
        <c:numFmt formatCode="General" sourceLinked="1"/>
        <c:majorTickMark val="none"/>
        <c:minorTickMark val="none"/>
        <c:tickLblPos val="nextTo"/>
        <c:crossAx val="2002873568"/>
        <c:crosses val="autoZero"/>
        <c:auto val="1"/>
        <c:lblAlgn val="ctr"/>
        <c:lblOffset val="100"/>
        <c:noMultiLvlLbl val="0"/>
      </c:catAx>
      <c:valAx>
        <c:axId val="2002873568"/>
        <c:scaling>
          <c:orientation val="minMax"/>
        </c:scaling>
        <c:delete val="1"/>
        <c:axPos val="l"/>
        <c:numFmt formatCode="General" sourceLinked="1"/>
        <c:majorTickMark val="none"/>
        <c:minorTickMark val="none"/>
        <c:tickLblPos val="nextTo"/>
        <c:crossAx val="2002882688"/>
        <c:crosses val="autoZero"/>
        <c:crossBetween val="between"/>
      </c:valAx>
      <c:spPr>
        <a:noFill/>
        <a:ln w="2222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Project.xlsx]Combo Chart!PivotTable1</c:name>
    <c:fmtId val="5"/>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-393.57349999999997</c:v>
                </c:pt>
                <c:pt idx="1">
                  <c:v>158.81800000000004</c:v>
                </c:pt>
                <c:pt idx="2">
                  <c:v>-530.97440000000017</c:v>
                </c:pt>
                <c:pt idx="3">
                  <c:v>-1482.1106000000007</c:v>
                </c:pt>
                <c:pt idx="4">
                  <c:v>504.20419999999973</c:v>
                </c:pt>
                <c:pt idx="5">
                  <c:v>136.52690000000013</c:v>
                </c:pt>
                <c:pt idx="6">
                  <c:v>133.60939999999991</c:v>
                </c:pt>
                <c:pt idx="7">
                  <c:v>415.7998</c:v>
                </c:pt>
                <c:pt idx="8">
                  <c:v>215.50479999999959</c:v>
                </c:pt>
                <c:pt idx="9">
                  <c:v>1945.1422999999998</c:v>
                </c:pt>
                <c:pt idx="10">
                  <c:v>117.66399999999976</c:v>
                </c:pt>
                <c:pt idx="11">
                  <c:v>6236.1983000000009</c:v>
                </c:pt>
              </c:numCache>
            </c:numRef>
          </c:val>
          <c:extLst>
            <c:ext xmlns:c16="http://schemas.microsoft.com/office/drawing/2014/chart" uri="{C3380CC4-5D6E-409C-BE32-E72D297353CC}">
              <c16:uniqueId val="{00000000-5CE9-448F-BA0D-ED5FAE137D68}"/>
            </c:ext>
          </c:extLst>
        </c:ser>
        <c:dLbls>
          <c:showLegendKey val="0"/>
          <c:showVal val="0"/>
          <c:showCatName val="0"/>
          <c:showSerName val="0"/>
          <c:showPercent val="0"/>
          <c:showBubbleSize val="0"/>
        </c:dLbls>
        <c:axId val="1709617327"/>
        <c:axId val="1709614927"/>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2132.3440000000001</c:v>
                </c:pt>
                <c:pt idx="1">
                  <c:v>563.33199999999999</c:v>
                </c:pt>
                <c:pt idx="2">
                  <c:v>11388.947</c:v>
                </c:pt>
                <c:pt idx="3">
                  <c:v>3308.3059999999991</c:v>
                </c:pt>
                <c:pt idx="4">
                  <c:v>6427.3860000000004</c:v>
                </c:pt>
                <c:pt idx="5">
                  <c:v>5969.9750000000004</c:v>
                </c:pt>
                <c:pt idx="6">
                  <c:v>4788.732</c:v>
                </c:pt>
                <c:pt idx="7">
                  <c:v>6720.7087999999994</c:v>
                </c:pt>
                <c:pt idx="8">
                  <c:v>13015.603599999999</c:v>
                </c:pt>
                <c:pt idx="9">
                  <c:v>6584.9999999999991</c:v>
                </c:pt>
                <c:pt idx="10">
                  <c:v>8880.7648000000008</c:v>
                </c:pt>
                <c:pt idx="11">
                  <c:v>16934.163</c:v>
                </c:pt>
              </c:numCache>
            </c:numRef>
          </c:val>
          <c:extLst>
            <c:ext xmlns:c16="http://schemas.microsoft.com/office/drawing/2014/chart" uri="{C3380CC4-5D6E-409C-BE32-E72D297353CC}">
              <c16:uniqueId val="{00000001-5CE9-448F-BA0D-ED5FAE137D68}"/>
            </c:ext>
          </c:extLst>
        </c:ser>
        <c:dLbls>
          <c:showLegendKey val="0"/>
          <c:showVal val="0"/>
          <c:showCatName val="0"/>
          <c:showSerName val="0"/>
          <c:showPercent val="0"/>
          <c:showBubbleSize val="0"/>
        </c:dLbls>
        <c:gapWidth val="185"/>
        <c:overlap val="-37"/>
        <c:axId val="1848783391"/>
        <c:axId val="1848782431"/>
      </c:barChart>
      <c:catAx>
        <c:axId val="184878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8782431"/>
        <c:crosses val="autoZero"/>
        <c:auto val="1"/>
        <c:lblAlgn val="ctr"/>
        <c:lblOffset val="100"/>
        <c:noMultiLvlLbl val="0"/>
      </c:catAx>
      <c:valAx>
        <c:axId val="18487824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 SALES</a:t>
                </a:r>
              </a:p>
            </c:rich>
          </c:tx>
          <c:overlay val="0"/>
          <c:spPr>
            <a:solidFill>
              <a:schemeClr val="tx1">
                <a:lumMod val="65000"/>
                <a:lumOff val="35000"/>
              </a:schemeClr>
            </a:solid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8783391"/>
        <c:crosses val="autoZero"/>
        <c:crossBetween val="between"/>
      </c:valAx>
      <c:valAx>
        <c:axId val="17096149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 </a:t>
                </a:r>
              </a:p>
            </c:rich>
          </c:tx>
          <c:overlay val="0"/>
          <c:spPr>
            <a:solidFill>
              <a:schemeClr val="tx1">
                <a:lumMod val="65000"/>
                <a:lumOff val="35000"/>
              </a:schemeClr>
            </a:solid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9617327"/>
        <c:crosses val="max"/>
        <c:crossBetween val="between"/>
      </c:valAx>
      <c:catAx>
        <c:axId val="1709617327"/>
        <c:scaling>
          <c:orientation val="minMax"/>
        </c:scaling>
        <c:delete val="1"/>
        <c:axPos val="b"/>
        <c:numFmt formatCode="General" sourceLinked="1"/>
        <c:majorTickMark val="out"/>
        <c:minorTickMark val="none"/>
        <c:tickLblPos val="nextTo"/>
        <c:crossAx val="1709614927"/>
        <c:crosses val="autoZero"/>
        <c:auto val="1"/>
        <c:lblAlgn val="ctr"/>
        <c:lblOffset val="100"/>
        <c:noMultiLvlLbl val="0"/>
      </c:catAx>
      <c:spPr>
        <a:solidFill>
          <a:schemeClr val="tx2">
            <a:lumMod val="65000"/>
            <a:lumOff val="35000"/>
          </a:schemeClr>
        </a:solidFill>
        <a:ln>
          <a:noFill/>
        </a:ln>
        <a:effectLst>
          <a:outerShdw blurRad="50800" dist="50800" dir="4800000" algn="ctr" rotWithShape="0">
            <a:srgbClr val="000000">
              <a:alpha val="43137"/>
            </a:srgbClr>
          </a:outerShd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tx2">
          <a:lumMod val="65000"/>
          <a:lumOff val="3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Project.xlsx]Pie chart!PivotTable1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40000"/>
              <a:lumOff val="60000"/>
            </a:schemeClr>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20000"/>
              <a:lumOff val="80000"/>
            </a:schemeClr>
          </a:solidFill>
          <a:ln w="19050">
            <a:solidFill>
              <a:schemeClr val="lt1"/>
            </a:solidFill>
          </a:ln>
          <a:effectLst/>
        </c:spPr>
      </c:pivotFmt>
    </c:pivotFmts>
    <c:plotArea>
      <c:layout>
        <c:manualLayout>
          <c:layoutTarget val="inner"/>
          <c:xMode val="edge"/>
          <c:yMode val="edge"/>
          <c:x val="0.24093647409876043"/>
          <c:y val="0.2183119226033976"/>
          <c:w val="0.35891637982029356"/>
          <c:h val="0.7816880773966024"/>
        </c:manualLayout>
      </c:layout>
      <c:doughnutChart>
        <c:varyColors val="1"/>
        <c:ser>
          <c:idx val="0"/>
          <c:order val="0"/>
          <c:tx>
            <c:strRef>
              <c:f>'Pie chart'!$B$3</c:f>
              <c:strCache>
                <c:ptCount val="1"/>
                <c:pt idx="0">
                  <c:v>Total</c:v>
                </c:pt>
              </c:strCache>
            </c:strRef>
          </c:tx>
          <c:explosion val="4"/>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B120-4C68-A71C-BCF170919D26}"/>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B120-4C68-A71C-BCF170919D26}"/>
              </c:ext>
            </c:extLst>
          </c:dPt>
          <c:dPt>
            <c:idx val="2"/>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5-B120-4C68-A71C-BCF170919D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0.28284592098021705</c:v>
                </c:pt>
                <c:pt idx="1">
                  <c:v>0.41477227984441245</c:v>
                </c:pt>
                <c:pt idx="2">
                  <c:v>0.30238179917537045</c:v>
                </c:pt>
              </c:numCache>
            </c:numRef>
          </c:val>
          <c:extLst>
            <c:ext xmlns:c16="http://schemas.microsoft.com/office/drawing/2014/chart" uri="{C3380CC4-5D6E-409C-BE32-E72D297353CC}">
              <c16:uniqueId val="{00000006-B120-4C68-A71C-BCF170919D26}"/>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layout>
        <c:manualLayout>
          <c:xMode val="edge"/>
          <c:yMode val="edge"/>
          <c:x val="1.7465855976668793E-2"/>
          <c:y val="5.068322584764702E-2"/>
          <c:w val="0.8823932063483797"/>
          <c:h val="0.15275006385288295"/>
        </c:manualLayout>
      </c:layout>
      <c:overlay val="0"/>
      <c:spPr>
        <a:solidFill>
          <a:schemeClr val="tx1">
            <a:lumMod val="65000"/>
            <a:lumOff val="35000"/>
          </a:schemeClr>
        </a:solid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Project.xlsx]Top 5!PivotTable3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Accessories</c:v>
                </c:pt>
                <c:pt idx="2">
                  <c:v>Chairs</c:v>
                </c:pt>
                <c:pt idx="3">
                  <c:v>Binders</c:v>
                </c:pt>
                <c:pt idx="4">
                  <c:v>Phones</c:v>
                </c:pt>
              </c:strCache>
            </c:strRef>
          </c:cat>
          <c:val>
            <c:numRef>
              <c:f>'Top 5'!$B$4:$B$9</c:f>
              <c:numCache>
                <c:formatCode>General</c:formatCode>
                <c:ptCount val="5"/>
                <c:pt idx="0">
                  <c:v>8826.351999999999</c:v>
                </c:pt>
                <c:pt idx="1">
                  <c:v>9013.2479999999996</c:v>
                </c:pt>
                <c:pt idx="2">
                  <c:v>9361.9510000000028</c:v>
                </c:pt>
                <c:pt idx="3">
                  <c:v>12008.107999999998</c:v>
                </c:pt>
                <c:pt idx="4">
                  <c:v>14549.079999999998</c:v>
                </c:pt>
              </c:numCache>
            </c:numRef>
          </c:val>
          <c:extLst>
            <c:ext xmlns:c16="http://schemas.microsoft.com/office/drawing/2014/chart" uri="{C3380CC4-5D6E-409C-BE32-E72D297353CC}">
              <c16:uniqueId val="{00000000-B2C9-4285-9529-98ACD4E16825}"/>
            </c:ext>
          </c:extLst>
        </c:ser>
        <c:dLbls>
          <c:dLblPos val="outEnd"/>
          <c:showLegendKey val="0"/>
          <c:showVal val="1"/>
          <c:showCatName val="0"/>
          <c:showSerName val="0"/>
          <c:showPercent val="0"/>
          <c:showBubbleSize val="0"/>
        </c:dLbls>
        <c:gapWidth val="55"/>
        <c:axId val="400498816"/>
        <c:axId val="400486336"/>
      </c:barChart>
      <c:catAx>
        <c:axId val="4004988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j-lt"/>
                <a:ea typeface="Lato Black" panose="020F0502020204030203" pitchFamily="34" charset="0"/>
                <a:cs typeface="Lato Black" panose="020F0502020204030203" pitchFamily="34" charset="0"/>
              </a:defRPr>
            </a:pPr>
            <a:endParaRPr lang="en-US"/>
          </a:p>
        </c:txPr>
        <c:crossAx val="400486336"/>
        <c:crosses val="autoZero"/>
        <c:auto val="1"/>
        <c:lblAlgn val="ctr"/>
        <c:lblOffset val="100"/>
        <c:noMultiLvlLbl val="0"/>
      </c:catAx>
      <c:valAx>
        <c:axId val="400486336"/>
        <c:scaling>
          <c:orientation val="minMax"/>
        </c:scaling>
        <c:delete val="1"/>
        <c:axPos val="b"/>
        <c:numFmt formatCode="General" sourceLinked="1"/>
        <c:majorTickMark val="out"/>
        <c:minorTickMark val="none"/>
        <c:tickLblPos val="nextTo"/>
        <c:crossAx val="40049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B5E20F1-AF6F-46B5-B9E4-9B94A37D595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49BFF4D-140F-4EEA-B427-9AA32D48717F}">
          <cx:tx>
            <cx:txData>
              <cx:f>_xlchart.v5.5</cx:f>
              <cx:v>sales</cx:v>
            </cx:txData>
          </cx:tx>
          <cx:dataId val="0"/>
          <cx:layoutPr>
            <cx:geography cultureLanguage="en-US" cultureRegion="IN" attribution="Powered by Bing">
              <cx:geoCache provider="{E9337A44-BEBE-4D9F-B70C-5C5E7DAFC167}">
                <cx:binary>7Htrb902s+5fKfr5yOVVJF+83cCRtJa9fI/jOnG+CI7tiJQoiSJ1//V7Vuy0sZumfXF6NlBgG62D
ZUlryLk8M/Nw9O/7+V/39vHO/zDXtgn/up9//lH3vfvXTz+Fe/1Y34WD2tz7NrSf+oP7tv6p/fTJ
3D/+9ODvJtMUPxGE2U/3+s73j/OP//Vv+LbisT1t7+960zZvhke/XD2GwfbhO9e+eemHu4faNJkJ
vTf3Pf75x521pmlN+PGHx6Y3/XK9uMeff3xx148//PT6u34n9wcLS+uHB3iWoQNMGGacI/X5R/74
g22b4vlyJNUBZjKmXPKn6+qL7PO7Gp7/Kyv6vJ67hwf/GAJs6fO/Xz/5Yv1w4fTHH+7boen3eitA
hT//+Etj+seHH972d/0jbN6ENn26IW33m/jl7edd//RS8//171d/AD28+stXxnmttD+79DvbnJl7
bYq75ot+/gbbsAMpmFBC4m/bhh8IipRQ6vl6/EX2k23+yoq+bZvfnnxlm7PdP9I2u+bB3DV3X9Tz
/24aqg72ShfqOWoUhMWLsIkPiMQSxYqjzz/si+znsPnzBX3bMr/u5JVhduf/SMOcP370d6H6Gy3D
8AEnAlMh4ifNk5eWUepAYiSIUvLpOn9pmb+yom+b5rcnX9nmfPOPtM2unf5Ou5ADJFjMBWNPeqev
7EIP9qESY/R8/RWY/dlqvm2Tp6de2WP3f/+R9ji5a8Ld35j6qTxgkkEkCPFkEfzKIvKASgQgRp9T
v3gZKX++nm/b5Mtzr6xyAkn8H5n2m+YxtP3fGSrxAWUKM/oFol4bhh1gJSmiBLDtqRD8kvD/wlq+
bZQz8+ujr+xy9s/MLGcmhHbw5ouG/oacD/EQCy4Rw0/x8jqzkAMmBN3Xyk/l2isE+ysr+iPjfNnL
a9tc/CNj5qKyd7qt/8aQofyAS8ogvzyZBr0OGQHZBUIGCaiWP/988YunyPkrK/q2bX578pVtLk7+
kba5fpz/1iSDD1hMJZP4OWheG0YdUEr3OQgqsv0P9J9fQ9qfLufbVnl+7JVJrt//I03yzoT7tgnm
720tY6oUp/GXBuZl7oe2X4BVOFcQM/sfqNa+NstfWtK3TfPVo6/M8+6f2Vwe+rvm4YdrKAHsFyX9
UbL5/0g/oP9B2d8v05785EkFL+78D6kp6LE51J4CcUikXzfX0MJBWUohDX+7MH3FFv3xer7toK8e
f7GF/yEq6o/95FcuL7vr7zafScCvmKrvX/28XaAmXz36HNjf9Nkn3e0efv6RUBwDdv9KLu6/5AUk
nD9OP9y2vvrih1899HgX+p9/jAQ+kBwTKSTDQsVSQOs9PT5dAryJEWExEbHknMXApzSt7zUwlBys
DfQj9IbQ1stYQNkFld3nS+iAKQXtCaYI+EkKX/hlj5etXQoAzVeff2iG+rI1TR9+/hGku6e79kvl
TPKYMsEp5eBXMo4hotz93RUwvHAz/j94jLsRoaLdjTKqTFo1Bb+gfnLnq51k9pVqnmV/LQs8+Hey
pMIIdKEYxhKy3teyxoCitZO42Qk64fN1XPB5OVB1s4AGTrtuVUAp/GqKb8jbf9+rvTHECBHQgxMF
bd1LeT6iRDiJQF6NqyKZkKvzpJxXfN7PjO6aPo/phs4SX0+xIdffFw594mvhHImYKQnWk0AnvxTe
RSjMbfDNbvV9/1DbOsSJxaM8XfA6X835qm5ygv5sy99QMQdtUSg/9r62d5uvVdyHvvSTFPXO13i+
rKzuH8amNmuijJ8vC7T8xwJjDE4K4sB7Abf2qPW1wBJFsyPBqyMd5e2JkE5mi+7VppY0+kDzMb79
vlrx7/QqAB9jSQAFQblEAsf4tcAlYLQW+TweDe3cVckQ54FcrGuHxkROrKnTZTD4XNqG7cRS4atu
5M1N45yYUh1Xa5MUIoirfiFkSPzIhzFxTodTPKv5/ULkn3gBF99YL94fNoALIgXB/mq9Ta1kUdb9
cMQFLdh1VBOen4TCom5btJ3M6q7A0zFu9WKLJPQcX0MMLleRsv6IIB3HxyZIuqsXx+8KGnyc6NiC
L4WctCf1KvH5bHStj0dEbL1p/IjPa4JAD13FV5wNJBRlEnlDkmkhq9w6PuPzyIvIbwaB2hMXLfMV
7uP5Mjcqt8nqx5Z/lCN1Sxb7dR43supIeeIpny9jQIk4M3Ks1FGJxuhdabXKrzpPPLhcXna0SURY
oqJNyKoxfgQvnU2RYGPK+axnamRv5maZThukrUljXk7JqBgjyWcg8EsNcTqPYb6Mpn6+VFXnZTrn
nbsdSuJuV4/oLh6rvkvncXS3sqbjJYI2sk5VtwJ8zahUmxJ7fic9mq9abzFJ6jF3t1T381XURfia
94PMzGr4HVecNLtmUfNt3PZkSGOG2wCa5fPVwDzs1FVsSmobQKBqTH5Dyqry2SAnfmcH0KNcR9Cb
Z/h6UGC0VXbqZupWfhdH8XxliqA2HZ043S6t6WWq5ki7JIz5fPXkq7os6JBqaqbhzFRzeLBlG5mE
cdgsWUYXDsM02jWN/FLpYyVyU++qLurqPomJksOmZ0S/0+OkbqQDPM36ahDzpl4Y+MnYxOyuDdLd
6sJB8He1OlWLVzfO1mWRsMaAZ8yVi1JWzO2JRwuYn7p2vhyGxU3ZGBNQKUS3u53nsq7Toq3WbjsO
HoykNKa7QZfGJZPb73ViyiayaP3RZ/2zuecpHSTb6EqITMlIh7RrFDr/fE+f501aL6gE3Fj1UQR7
faNFP2ZTodR26AI4sN6HR9xXkzsKoczzExxG5NIxTENWdbNUVxQJ7GnSQw88JL2VqDzvuzg4nsi6
IvNbFzfIF0nezvm4tSVakpxG8EBjDUa7CfdinJOijhp9HEJvosMFDeWUdUW05FfONdwmuuXcJY0e
+vyUrGq5jRWZHsYl6sZ0KsNqLqclItO7AOrXh6FpxsNAdDMlK6raJJJjlLaoMknERw56DteO5noz
m0UneaOWraI27XQ37ybasa2TJT3nsh3ScZyOcrXMJ33RztdxPbSpdrkBs0fLOeNVnAah8fuASJc5
vcRJv8z4Iop1fzXpLhRJn4/8Q88qxcC/wkTTQpn5ZBTReMRkW9TJgEhrE9Su59IPxUMXADbj2ojj
xuj43KFG5cmwsuUUN1MNBp+j0CZrWZjDxq39gzK6m7IQDYXJwLnVMcv7uckUG4NKsBD5DW1C32Q4
Yr/0uohS47u7BovyvLSIs6NuogDZWFBwOo9GcKml4uFBY/iQAC7PV5DmwJdJ3mhzFEc5ZOnVm8Ml
9O6W417d1IseykQUsuYJH8f5ap11fjNrqC0cw+52CdVsk7Ga7uZWFjcljwEwW1JdlxEq35V+hcBS
C6e7HAVzaASlO+kU0olSeZNBGm2vY15vVlM2WYBtFFtMa8mPuV2RercGhz/UPorW3arZIHe09iud
UuzCvKUe++o4JpR+XIuRxxvfVMdWufx0ilxx6UOpd4VU10Lr7sb2/m6p5z36G3wTajVk5QB6mlUJ
OM8dNseqdeTDEOXDlFo9oTOnJvGWxLISmRmnHadDNGZ06nAKcSlOWN56uVUNaS7mgczDdmXkptbS
Ze0c2JqMtZ4ytpBOJJFlfExqmjfnjYjYR4sp3O8gY/lfuFYk/6jkZHzSdS5vt6tsjU1IUQ0srUIV
ndbWDKC6OnfJ2vPi/SJke2RYIy+EpigrYUuHAjtfpQvJw207S6hFXM/lKZ1MlFZ4BLN2SvmNsYEB
WDBb+HMvw7JbaCnPo3lRN75uyzqLbBwekC3VKc85wFsVr+A03QCeEgoks2KO9q40FI3OCt3ic2j1
AUu7mACmlwq+ZySwmrjX6jRMYJrUWgU4WA8lrEnIZUqMY/AHXTXggjMt1GlsnamzglSA9370R4se
AQdHXoRwqHgsT5WzUVrKFiSXkEzqlAo5XzoK4mM+dfZQLJDHoeY3hzRf2d26lAD4nyFQ6CH3GxEV
e9efkNWX/dTIJhncxE6nYUCHwvJ1THwfhYeGVpA5MPXgEWTt+J2wkB+D4YDTNTfWZ0vXWp3Znguo
GBboaw6floUb7u1hp0uoJPIogvQlPKB9Z70/GpdhvuxHqH1rOakNXm2zHJOJxE1IhqVm8xmOC0JT
5FV7O5HO6QvCR1i1qR3sdRpXENl4s4gr1jkbIFvEPWvrxOqiq2wySTQKkRYzi4+HKpRdajq+vM2j
lt/GGgOwLj4qTyfnZ5NUdigDpAxcXE9ibRfATRufspXKALgo8FvbRujYDTr61PtOHephUnMCa4Yq
x0RC3ZB5AreQ1kMm71SPr6nvID0Vfm6qrResWmElZq/RrgWLW75AWh+c5JAwPUDV23xv0bKkYKah
Bo+zAcwY4Q66hp6syKOMBxeZjZU8Rzc4WhhnoCcoLd/G1ETD2zGebexSM+lCyytbSRVDqnJqpQ5S
Y7eY7VKZqMC/lBKq5eJwnnqeCAzlhkUt3xjE8irNbW2yfrJ5MsULOawjBTWIIBodV8zrc1r3Y2oi
vWzg/y6bGVfHtlzdGZi/u2olIEs16uj9HClzHPVFnoxBQ+pZZH1UkBgnyyyirR0mDvvo4qxBuU6Q
UCdsCXna1fRNIQHSqS+GLUYFzvyK68TPc7drx75Iit7iq4YBxCRQhvikHL1JcAUVSR/X1afIML6V
Y5sfqbWtTdJ3Y5tBBE4poMKnxnefIrtcqJlNO/BrKAyGDl2o3qELXi9jNqI6jcNSH80D7zZQG+dv
53hYtiUk0azs9LSZGbtgqGdnMxmaN2BtyMvNbI8h89WHrK6iRES0T2Udbwplz4aKhYSCqi7Q4opf
XBQPt74l9Lwd67JNaYGggJy7Q6tsk8XjJa3xFVR+zYZEE/rE45wfUzoyY5KaqBI1SSMmlsujqFwf
eReDQdgAIbzlnE46qwdkWyi0o9GlEWTgkCzDuEcQjQAhIF8BGvZlezJ0JNrFdOncWagsOGmtAW1M
7MEj1zEH2+ez1eFyqabSpCOU3dn326h91/GiNZZARAjKgVjAQEG8bvvXkZQKMp47cvxz0T/OiCR+
X/h+X87vuh8pgQSnwGVA28+gcXvZralc90PZ9u7INjGA8SAEvu6Cj2zCZtyexGzfunyGw+/L/V3r
D3LhgJfHMXSmDDrFl3KhJbe0bGd3NJc2vuuj2h/VYbbzdhIa8Kutm+UqjjVgcTfuq9zvSwfe5rV2
pSLQFUOAwyLwq10voQT2BMft0cRzaEBW6cm13KNuKQKgfV84+I2ch7ZkX3kTJgHcPy/hmSO7fLLl
E9Fz37rFm0I/j9r9+vG/rtsa/vs8/vXbH/eTer99gpmnpxG/7951+NjuT4zC65v2q/n1u2Axz6vb
s2QvPvyOsvtCUO3v/KsX/xpjB0QLAmf4lSbaS3jB2L2e3dvTYM8PPTN2UgDBJgiVGDi2PWUH3/fM
2CmYswGnklQqMDAHXuc3xo7AJeBAgOaLBSyCQSg8M3Y0PlCxEEAEqZhIhWLynzB2MdvzVi+CFxNB
9zNWas/cwajcS+c2sWGlxUEfzx0WBvqvFgrgcolPXCcigJwZs4wNpXrrqq6z0Alwk6dohESXFaFv
uyOP6zxPZWvj43UVLN/YsV2npEdofjNQVrNDXIolelOp0r/rGjiATEdHizKFDjF2yUjCeGqnWnaJ
zflAkqFGK4M2a4hPVRmLNgmTh7IYrz1LmrJVm9UK6jcjLmed0qnNod3K3ZgwGXUfVbmIe2n1mPVS
FZtiRUAiaAeTpekiOeEZLiZGThXpdRZUHZ9NDAlo6oerYEm0FQFTKKDsiGjGY2zeurJc3swa9ee+
IPVVXUZzsxFzG2ko1OaCJw1HhUzi0l1Z7sZD+PoOSp92OSqmWB0T580J1vJwNsRH0P+ZdssbHqck
aChp+olUOJt53m1ZL8g7qyqSGOrtW0zmeKM0+1CMi7vg7aKyZqX0ciCl343twjKNyaWO15DxJhab
aDFxMrvIXlIR2XPaTFccTSHl1nqbuFno+zgn7pCJlqZeNNUJrmubmXjurkZPBagdRjPPwhDY+aQb
Cmsb1uEUTZuOtO157nz9qRxjtR0rtmwDNzItvAhXJFb3PM/bDOc4T+NId0kc4Jfm6zvFIpx4UTep
s/x4nIBYEUY1b0sf6BUFiuyEQrVzaQLq3rhKfywJ1Xe8jadsLeYT6OuWjA++hC41Z4mPXfRmbOf6
rfVVnTaVDecE6ti0B42kuareeFv2UOJXQ2pg/veXal7zhAUyny8m1JmbOdlgDiuN5qnI0JgX16sU
EZSXsoMar2xaBV9bln6DnMMnVHfoGDr4Bwv3XxQDs2/E2ECFusy5uhJQK7+RhI3AcOVlnrhiXc/Z
vlQo3RgdVmhuD9doaK4QAY8W8dCfkoqxk8WSxHnKthjc/qyd6Xo7esHNJup7fcxKjTPHKtsl+zIh
66pqOhzKvNhG3XACJG04Bg7vbBwD9Fpr3NikgxItleUcHdHGjlUSwAezGS3QkOdRn8ZrfxNFdqvD
eiXNgrY5tHMjFLqha94v01Beauovot7eYKByMmXZFe6Q3TTS3QcnxA6qmpuF6iaxJHyohbfbypB+
SWtDTjibbNrsLbU8RAX0bC3uoXEb0Ds2qDkdF5UfuWmMziYY9tjkgyuyErFbAMNwQVw9b6Pg29RW
Bd8tXWA3LI6mdIakltW5Rwnw7RBW0bHINU9yQ25HkXfAMtb+0IqO7MpwvPbmtK97nXT9miyNOW/y
AHxXrICiZHVWA8+0mSZntlD4zCmrynAlc2rfQJVe7MYS1LysFd0BNzy/qWe7HjZ9RTLnnD9cqzk+
Y348Xjyddn6BWjqbcJjeTKy/GfASHUXdws8nhnUDAdYGNqG3TRkxq7IOe1JeLvlE69Op5ee1lx/b
DkryOF7VdUkXt2WkqRItTX65UGkuuA53DXNsx7u6S1aD72I38j7RHvUfgocto1q7zDtLTgrb1FtE
OLg0Kmw61sxu7KLt5QKwm+gZ8M62vm1T0Swf1kGZZMwBn8cBfNAs8/IBeCAgUWuDuredn982KO6S
Qjb1RVtrpoBBtYO7LKDW2FE36XDoCBMOGpwRJWEt252rRijX4YDIZq1r1FVfik+uRVNakBlvJy3t
kHCJTZdEcS8ToM3qNk+ZqYe5SNuBl0PiTBxt8arXrSR9vV2AsoIQb9xk5+FGW6Dl2dEyNv1xDdQu
dLht1N1XUdkuiWblgDZAy5D4ovLAbSVQmMmjapDlejoDUflmhvH/t9TnECLVBK638/3I3wds/LFe
6yUk/Ur5xx6836R46Aqd4igXDPojJ646G0mS5Rj545YgedwtebTtVdkUR3nX7xZDiwttB/tWRiUV
QPlH4lBXOTiuWid96yQLm5Gw+ghDiXUHZSVSSS19WabF0rPTAqgckwjmRJys05DvRichPug4jgmd
1+iNA2j/1FQMTQllZDrrxwB1+0w6lIl4mX2y4sYVwA4MdIaidx3eoZx2d51H5hZyctEkUz2cBbrW
F8DYqU9o1sOaaZvTq2isxndRZdfzGomdwLF9rGsaP/BGcZMYTbshGfhoodFhZsfbcVcD2qZBYrJk
wDvIOlE5aDEpSy1vhnHhp8Ch2IeoRGV+XA+EhCR2ZnqTdyy+gTyiNm5ei+2wLARoSyFcnuIK62Ln
zTzfV8YoBmBU5DeqasbLWXQIvHLR0aUpgXVNCFBgt+WSV+fUuqIAL+6ZSImq1x20edUD67vqyk3N
24GvEgGfWY3HFbSOGa40BKtr++5i7WiXp2EKcklIMHm9WYgCwgtor1s+LdNjLnX3QTI2bg0QPD7J
VV2oZO6W6NjjcrxsOOBNAgcl0T1DS7hYfAM9MI1kOBrE4vyRiCb3QRVzI9NlzYedwz2dstKU3ZIo
UZfvOmkYS2RL+6uS5YNNopl253Hv7A5izpSHA0FuSRc2d9D4arWhwqPbXPU52zQGVXOGx4gfDpaZ
q1w5dNjRRaTNMDRl0klWHgI8lzLheAS6qCLidJn67hjrPs5ix1C2jEPILJwZJ8K6NZ2lZ5sO8S6N
S9JvuG4US3Bwb/AQ+izANMupjcahTkTe9tksSrcLgvkGzi0af1v5sheJKYaA02EO7ftqIa6BcwO1
dIkru/UxhgLqLEeTyyiJP7JCq1+Ebuq7tgjtlmo72gwgPq+TZazaKJ1UBYjI5wXtDBy8nqmViQ8j
cExHTrulSEnB4ZBtoQv9KCavT/oc0xvVa22AlKczSzoPbXHTkvaokHDUk1TrUMmjkurlSlY50Ooz
0fhuVCNJgYF3Hwoglt9w1asmLWeCbocVCshNgaYBfAmFIZGNwA+qI125yeu4iI5lW+bvjeqbX5a1
j8OWNno+GcKwHI5lFOls9aFLa0GrXVlUl2gdzPuuEecF8A+trscUDrk2kxx02iy9esN6OLQYBCuy
QtXCZFw5chFbqA0lLsRhF0NhkXA/so9KrCROWOuKm4YtYknKemJRgiOKlxQHgw6VLYrzAGTSZiJr
viOlHQ9XxvtsddRuB4SGUxzpTTz4+lGXZPCpGWLxGJfGa+BxgNmsYiBmCy7yjzFr8+3YIlolYM01
pM6z4UyTudoBZ1eFJM85conxRcmSomLlg0NqbBK//+UibQFa6HTW5p1+Z4FuuDYc6UNkeAT9QT6c
egcENDh4LE8qX6u0QFAj1lNxLNc6ClugcoYjaVSnkwYI4fcBKDqf6HwadaIN7/ONcyTedPm6nlQR
dscTnK6dwg7tKQE65T5fTb+tTd8f1a4bt4Wiza6zBc1Itb5zyzwNKSbYw5lnJy5p10WPGBkPw1TQ
+v1vl/wncy0UTqmga/zjLvndAuRcU3w91vL8zHOTDG8sHCAOAxQxtLMI4/2kwXOTjDGGSwKGtWGW
m+3nU15MtSDorGMGb0UgGMn4tUeGV/JgDlLAvOTngVVIUf9Jj/yK3kIScXg9EXpkOHkH+ofup16+
mmqBcxJsoEWbzof6oQgW0unHr7TxzK58Pcqyb7G/asF/J+AVw+Nnams3gwBZwoE8JNpB3Znx3KhU
1w/fF8VBky9lwaQMpxhOJJjiDNr+l5tZcMCWW4bPSm7hxBTIwohQFEO2kqTq+IdQzoW8120ue3SI
4Lw2WtMW2G3THCOKuqJ+gFJWimLfEml4s+4w9wU6XGQzPBogU0x9OngWInaCYrfubFBl7q8lnJYC
PRe1+fXS9duSGH4MwyX4suza0iRLmXdNnxII/URSD4UvGaEZCMk0UtVn3Nadrt52ihSjh2P1ZhRt
BosAltgAqQ34PxBI1878ssx2OLF5NwggPhc7bevRWFqfiJ6XGZ9jOJ3EFZ8+RC2CI5+oAEpZ9sSn
SHBGL1gk3HpS9kpHbycE3HOzoVCfqMilfVX2cw5nKN6Ew/9Fja/erH0x+/c1AnweXvljzHg1Qvj4
+Ss/D8Tth16ecSMGLgxOUuGVKAmAghmCyHnCDYCQA4hXYNAgXmEYbk+7PU/DwQwd5Wz/lgG8X0gg
mJ+JNSwPFCUc3kkERgwDZyf+E9CgMN77VaDtJWKY0YnxHtUAmwgs4GvUsLj0DZ4q/ihx3g9qQxwD
eiZFbjTrDeeDq+5Y5Dnkvm4JwOf0ZOZ6TiFG0Mei8ayBohnSrzhWmi9w8KOipjuaFMyPnFlew6BN
0lYzdx951ZczsBpxbEs4lxeC4UcgqJbhyupZWGhCuMvvaU27+LyITedoUmMTYCnMcV9faIzgqDAr
LPcV9PATr+tTLJYOllzUNV5OSE2b8lMUxhae+T4avQS+/ZCXIgBDMHoVg/mA436pI4FrM+hYy8d8
apuyO+qhmWVHFk79vThaQ9GbKV2Ns+aTRUAB5Nvvi4c08NJGMDNPYUibweE/WAoW81L+WsJxIKQk
81DiigJx37eU0/2RPYm6cuuBKPJ95nVfMJ1ELFpdczkxugSSYrbGEz3uY92EKmnbDjq7c8VlB9e+
v8g9+P+WHJhAMNwPr48rGmN4ownc8uUaZ20ioj2NHuLIw1hWVqyiEN3WStZTlDS+j+MPFUd5/1TN
PL3gffkk4Y+T0me5DChhQjiC4R9gAF/KdcPSijai8qFYwOdgAAjBmex7zXLSwPRjaQZz0cCBTA8s
hW4JlKrf3/az9X/bObxOD3Ou8EoDJYgCBy7jVxGEUNe0wgAD4VeYXQsbwue9AgbEyNB+CmsjZJy2
oXATDIn8N2fntl0nrm7rJ6I1QCDgFsbBw+fYsSvJDS1OMjkIoQNCB55+d8q19pzx2ruqrXVTbuU4
HiCE9Kv3r//hLRAxgCt5ZxJ+g/cEbz3kBiaNJ6gR/TzGj7zNu05cBeVUDk3TDyzxoWlTv6RfFwXp
pTvqMc1meIXTuqWmibFPQDssdR4P0y2ByUToYxX+fAAoZW1EHtqZJ8rfsa63QC3YaumQVHU8YnZc
qY0W8OumaJR6PkwTTuS6ATMTYY4x7gp86SZRptBMAyvoN5xA+/XCXLxiA+p5OuZNBWYhgopl04hH
VyIty+l+Tlf8QIIXei3uyTLl+AXRmCpMB7ltcR7BDSqTDSb4Yniy1TOIynnAcbCYoL2IISG4DKoM
xefH3tvoGeQC/ouVwGF8QdUq3Z4KZYm6FHHEaHqUUFqiZ878SOx17NJ26JrJ8wWoy+TVNE4vRMAj
IPcUh5xMXkYaR6m9zher8UJANmFwBCoXFqIOPVt5ZZ8gyRVk5vXYGxAPTbSKzsW8VgQLVvpYqQra
8LFTNMvV5zxUdhOfYwibGMg2YTAh74VZnKCfBxlTHKew7mGpOfVaJcnY8KRc9L9CkaqlvM6pd+k3
GOPBlPcZd638NFfVyNLjOC9RDHk8jqk3DVhqSMHHWQQ824Pz6aZDvSOpwjZq2wlrHNMh692yajHL
VkNwdsP1HFWljhpwk/FyzuLJuDcacxb6Q5u1csbJuZi5/jIrVUY4XsLvwehvXO9PTc2y6uhtCVAK
683cTxRKNEyQBE+ewxXHAwozgLS+fp8a04Ct7ttcTIzGZ13hJYR/omPKobMvnShwGSmDheBYZKvP
2mhRPkOigwLMhxxmRd917hm1HKqhMLj2PGSWXA0x2S5c7xCs7sRToWna+Crv74vBTHGjMqs/t5jU
V1mXA37B2wepHlLkly4exMFXCczociLmnMAAa1w65zeljL8JhtdxBs53S90gD0XW93i6caRPY+Gz
4yiG9WEbJxMfMXPNsQwxTAe2UP6jl+tzmmTyRmdRd8PtAp1iyXwDTam7smKtDn3lyk+F7FXDBjn8
HBbVHqYewljI5vmQt5XCuTKFsNjOrYaumGf41WWYm2yci5PDr7yUUejf4KKu5zT07U9VsenMfDJB
SK7G/NSPsXiWGU2BduCsukCOFt2L81v5fYrmvK7Iyj+7Mh2OcWri6yyuIEmIKCK3mcm3kzYLIq8Q
Oj7FUT5giTSk+pnwDoYBAKbkCY55P5xkmKNjsnDztNjMXPal4LAEv15DcAqszrkrm7aA7V1+GWxa
hQu20vXHkmZjchSrNLrpBt6H2iJP+asErAOuqY30Na9ykR+yxIyfvCWsyXMubvLFJKqB4CW+x+Mi
b32RxTcLTfYZCk9P1lln3bXXq7+LC2YvJRfR9cBInx5KrH4/E+cgLW9ghHtIBDL66qRyv1QU+SYd
ku07qEqRQiKUqFi2bcHM7ScJuSsRej3IzTF/TddOwapGpX4fkgILMU49jXVkItfwQCd5rb3Sp1Su
MBcm7uuR5K+Q6X7Ea9veZwleH7us5sAhFQ5157ktDnkQ5JgVZr6Xfaa/BuntaYTpYjpAR4x5xuA5
ddBUIliR3+2qRE3SaT4L70idxtx88snMPi19MKxhxnQvCiDMF+0lT2vlV9+0iZZjPeL6SJ2UtGV4
8Xy/NZkv3WMFHw8myGbH7yOXWx11MX9F+xmoYdImnyqRlReZAjteddxeZ8OcfV9K6m/HLdFgxUW2
4kNbU7drpJrQrd0tLSMxgO1n1XcdAUo4lEqqEY7soh6powyHJ0VpUw1bcWUAej9KwdURuIh+ScUs
zxYk8RkmFP2uSfvixm182RTI7rOSGTQkxbtfAQNy7k2xrkeRx+HZ6Cpva52pcINkg6nj3toLrZg8
qwKH4p1xr16q2VRvxEvyedSteLOb3X6tmOAHHMbSu6wdyTnGTnFQXplnTkRU5262t5Fe2LctFvOZ
TEkbIFxu2X0f4gx72W6fxuNQRti1Gb0qACw1cpnHM4Pt97KElOD6bXqdxDM5jZQsXyfZqsdq7vVV
EqbqmQOSvOlAgh19gSW3HiGo3s/gea71mrnHecHRU5dl9oMwi8UhVcHeZ4Hj5VHEPSTErDdeF+4y
OE9ELdZyPreUw1oF9stqhzXvskVAgtq215+2tOxfSqzbX9VWms/Y8OEJAH2/25LIPGKrH05T1ea3
gwP12BheTYdyCzPBfNfzaesi8chY2T+C0ZAAwOUUn7Qb1Vdp1gxUcb5tt7rK1puhdazuIi4+d2Sr
ONZs7iEKQ9VMBAwUK7fsobQdAbKmo59RmwJOvw15tkEuAPiJ8NChWCUvy1uWE1uYY4zE0WTqfwOj
1ZpM91EW5v8NLBpssb4MqbXq3KcTyX5jRGM+V9cf0dCy2nhRj5up/kJDRbTEyQ2g5wJjTWNn9K2q
rJtOideJu8yZ4g/QdqNPxVwNsqFe9+LYV1I/gRe2/KgnEfobPjAxHCI95+Ec2jaJzgXMku0JUoRe
+/NeesSHSnkxCYZRE65j1ywvqZ6apEDl0uR8be3d/xsUnI1rExh+KBFvDM2pec2HHuQN1hEN4JSi
cOpmmJ5X1tDiOk99PI+fNxLa1IKYUHG1XqdY7OJLmfU2nNUUZn3o7ZKvzxUAr7F2aTfBb9BR202s
ibLKPw8kqsBjAlr9JEISbWcHpmuENqHS+NZVo5+bVCuI5LuQ7w4iqO0g5m24hpCP9ENSsGuD+MUy
PkwhosAEawv7zMMQiVPOYA4HCdfwwZhsLM0h0JHCjJ5XYIlHUW4QsWFrpvyYJevU3wIQhRbFZ1g4
zWa8mmvCw/ZMi3VkVzOwPHHsXO7u2ICT+WH0g79CICUBYl/GfVEvdNTJhXVaslquOdTr1PnwmZoU
Fn1e+aLhYwuWDhwl0U0IHX1NZKR/2gqlCdESqKIQ0PqPne3hoDco4fpINGaJ1oUCYOzpU4gyUaAw
W8swTA1WUoMfEJBt/PADi5Aq6RHcB8T0TiGOc2S8SIr+KFMPBv8uiSxdAU7OvL0aYaN876z9tm19
99L1MAkqmY81jgn82bkCRkDZwoHF5hFjkaD6GVmpDa53Ot1rMqwn2+uqkUpuEk4/gUrOec6f9TzR
g9ZQ1lZYQFhfreE/QFBup0JMcO47395Jhn2lSfzi1GHDZpM9VktPnotcaw0WuwRMmfaYMLXvBvcz
EZJ9kmpeyuNSFN3tIuB0rmox3RHWqm0vcFo7QNjcV/DuRnVIZwXDXrX588zi5AjfRNywNo/uUuaz
m1RS28CXiRtW4Vh0SNPWfp/XYj1vPk0B8xfYhA9Q+dVylODP7hdWOnOR2rV1tbjYIxQEiieji5V1
BQgIggXSD+tlobi5YxBR8ry1evjZpsukzmMEKEfjpUSaITB9j10em/9AGSiUEfUFLqF9wq4znFZg
VM06y/51HLrkGxoW+JNnSXUWccVPhSzGR5iOGtY37b8gnPSCMAZOUji4nYq0Hb8KlxpR50SIryRu
9fWaktbXrfZj2QzTml23MsVNd3F7ygZvmzJLycOIYwkYlWT4wXpSfGNtl3xhCXG3NpnBAkklLiR0
4VUUU8oOWNO8rMkYqzvatgR1KyzFfRJmPzLGcRALM993bZ8ubwIOEDBfOgzYoTiOLJc5nwfRLPBB
zcFMm8BBoHBj0pAJ60gNtHHM7ya5pG993xtWpxOuoR6noi8RqeSqmSnFnOgR4rpwuqbFwfStnTRq
LdZdcziff0ic2vqGSULib9h4na6rqHT2KjKMHowcoyuw0+kLHbMePrxlaz2ECJxR7se31ZYS2wNO
niex4rRfizYnt0te6hsZtgRUfIeS5tYvq3xjqfFDs2Qahe1gJ//DmIB3BS8lzmmrzEn20zqkOOpq
tPY4j5ZcOwUOF5srvOErW+T2F5R325540RtQwzi/1RHKEXOAjBvlR6STxq6JN5u/mmWavhbSeoQF
CDzNOFKw0hxYboNTXnVqDWq4mhrXT2eHomqHB2YgvqrvYZX6CqWn3pZI3BOEOqJmhXEOAITHuTxq
aSFqqEViEjU7RTpmDC6SpVJVnDXIaRlwnvsx1jZtUEOKmprM7fZlXtaZPaQicaBW7NLCKMPkFZts
dLJ2UzhHcTrO2QNdSVvWLFED+T6hw0Y0NzYq/dieBMIcPr5jvaCianDa9plEUqbny9oUSGcAguqh
WZdTvRrs8uEw29BydhPKFrp9s6w4gMnHyUIlJbVfurVaT3qVavjSwaYT3cHhVSmAF3BCZl1brwQ1
pw612ozE1Rrxfy1q8TZHsooNfD7mKiTsuY3TqLBnGY0DUjfAXxByeRyhWeI5QMZfBmRlYEE7j2iD
xu3/AlhexBjHZZzDoZK9z7/kOOL2z8pjtn6LJIV+YKYKMkOUJq2XNzBwYpyEc6zjOAnjPdyKn3Bn
Y0/PBUe0V1xUslTDVyQY+gi2YOnCFuFk246OYovAcgwQp4egUN4aFJT+Hmm9OGTN2i3AA87bEKd4
WtjyRjG+kXKdLYeTYNYw35AVt7fV6JsIaAG5wYXw9pmYHFjKkQrVD+Q6XlcVRHsgg0GNg7NDp04S
gSqsx5ERB5ZP3V3a49RQt7LCihnA2SymzM6DKXgA4dNnNiVqaGZUI5PLjt3ss2E6SucyUUE7mEV5
u6H0K48tsiitrY2Fvb/WSaaq7FiEjWRnjSDkqyzX6SXaxAJXREDvrrMV784xofCGYqAiG6iNuNfs
KOhS9Qer07nw9ZYq8wka5RqOo1nkdTV09hE0qr0C5zHcCmAjDUvpejcmIfCjJNxcjK3iM4FI/TxW
3hUXQFlbUZNZhqz2s2PzWZs4bYwvgV1AD7Tsp9zilmFpzZBqoNhH14MhW3hahsh5FAjRdEQFihNi
O8o8P2uaGX5oeenfoq31ARkU4JIJnPqB5Qc0Cp1/aFhKul5Gi6PBvEUWpxE9Jv0R5YQGc9HnzP7s
IlAMUYOKOp2bjfXdCdKwBajD16SsXtZUwd1v40yIYxbi5SpZRPEV5EGWLE3Rpp1oICgOOU6oRVju
eUnj9ZDG+Wq+LJvTHR6ObDn8+qRSFgVSkt5kOwB73+HkzetMoQ6/83LNfO0IK44Fo9N1BL4BeNSa
N1qW9l7yoJo0AL0o57xSSBGY/rzFAQ+m8F0E2KdUVwi5qLFZIZi9bQg+YG601ac1igXuc5MnmiBn
ifyxP2RVWyKJugr3Kxr3ooCNsruNsAwv33C4dP2nYuR6r7pIOlyhgqHXGrDv8IYlkoQzsdn4JBxp
7zyPup+dTjDypdv8FYKTIFLYtg0eTFbsXkqfr49Og5+9l1DOVe0KLrCaFrxHuDOvnhLIh8hZjMJd
EKDMhoMj3fCHIxmsi5wt2dWcAXZSTufPqu3EyaRz/IXqJQEN40Ei6Wl7zsiyBeC6ebiHjZMOh3Rd
LHTkaZYLouWANS4dBRrIlnnzS921zuNyq6mvncZpGCBHEdITMt0gsGICL+PQWWKx9Ea8hQpjZNGu
NekWwATdHJY7ssr1tksT5B7ivJPFaTST/Ox8YZJTMDPukjNafEMepgSBhAL8QUV7xbugJ89co6YO
SEqytnL1zNTQH7ChI2k8QS553DgUAKCYUtIjs9sYDiTmw3FTHn+ny/Pl0vmYywMC0P9yS48gSLv4
xpk8fC2wWtgbb2YtD5Oy5dOSa4PgaZQDzomyASoQT8Udmdr0puwnVrxVUQuwEzhFdQPwJH0L08Cu
fSQX5EyWsUmGMv0OH3Wdj/NSVKEZ8gVoLBImQzisLoxLDYoLKAVI33LC+qvJdDMmachPhrr8NWp7
6e+hXDECMUDwUE+SJ19B7Hah5jLR96KtlvhYuDzgUFClCMOqNkaokSdj/5nlXjtAltifLerzQ4/A
FMBo1tIHhw4NG3QX0SJKz8kXFXQCoGudvpKFiy/aCAHKY4b2aPDagNu2mPKT/tohNdOhtvJRE6Hy
uNPrBiANusu3uVujiwbwMh30wIoHsxpxbUBPItxcsFvoAsVV1MblKxTjocA06OibTDeCwE+8PFkd
0gtbkNJuRlu6vVqL+SWvZkg8xbKUVwuQV3rYqgiFEx8qf57z1E5PMOgGJJjAXGtM9axRJF+PKF+S
mzmI/sRHl3zp2+C/VK1JarmsMdyanKF9wdT+C45bfEDGy7yUKPfPSdYmb6Kz7EuMv5IDC8PApST6
onlW3nkVDWdpgbb6cv0uuDCPckWkGna1iBO8B9tj1UXIfegk42fsByC01nIhBwR1bqCiRbdOpfqP
EWLHofQ4qCCkNm+17xPxGpVT9jz2IPObDKr+BdHkJBf16CZGyI+wQv3XRwb+R+k3bFCMWwSuSRuK
LzjRCi6f4O+LLH8wIzK7/riUZaXgkilYrogh+zByBa9hRGzxIQthqcLZpR6JoAMRsTf9JV57Pm6X
sh2DeWkH7/If+ZwJdjXuln7WtBmo1+hQWgDGGosXq+i3gvPIXMYqGWh8sEYlG8rGMg5DoxlFOP+y
Bg8VE6i4z09ZNrvyG53n3ZxSkk0I7roi7+P8gDpv5lBJA+26o1JZB8zRM5Tx48kH2K94afYIUA48
rZfiV6yiAB4ZoYqp6I6LdAjO9+BzOwZfUHZtAnMDcxBp53M3ImugPllSGhxhBuKp1q+idK0dD27L
S5z7UuT6PBLLo1hWcVgcLWkC2Jysi3pb2WaTUOO3yCE0TmQoyepN9lgZrlpYqGPVQLHe7ySjXVxN
577ztlB/IC62pXk9tOUeT0YLoIL6m8gsODDfjMjgTRRtDKqysP9knSKb8h+2ZAE7paJVVqLGRHKE
5h9TSXOMM8foZfUjHtOcfssIWFiEiFkO+0kT3qVX1pXoFtLEPNNpUYMdXwpWI+2MXdiQ2Rcv459G
19/bhjuL82/PEJdVZITSrERfLpiH8Ip+dy2HPKRF3g3FTybkbrRwTB9MS86qCRMxErDL/sGo/N3D
3j8RzjFGAxYlOirFH1tyQDQEKdN38y/+/okWBB8OgCSf9ZLhoN5nAO+MjX2UNv0wwqz8h0fxez5s
N2r3j8ajqLK8RH+a3UD+Dzypy+0QgfMlP6MCYDxpchfT/DuQA7wxYhuK6X6ACJ/cEabC+syWON76
eukBxsT/MBS/Dz6uJE8x9DlEtJzCNyYfLGNDh3gMbG5/tNWGoPBZKPTIQbS05fsqEBBawyrw98/7
v988+v9QZIZAUsek+jPd9B833yOAN40h1j8z6sBDnEJCtwQBSu3gFh2HsoVfplf40wrVER7lNxEH
q6ujHUQs3T9Y5skH5gMDUMUZeAL4MATgycceQV21jQA6TfTWD8i9RFdY7nZ0gHvRox/76sZsy5qB
Q9qWta9SgqvKBxDuz1zSEeJ4BKn4ueL97nLCotbpEwCmeXn7+zHb34F/vyNZsUcosyzO8qQA7UI+
xhlX10IyVpt/83AIMQnilcUYrBiWCF5erwneZAkYDH8EHVTsXwbZrf/TwUr2aBv0MLpzfRkgkN/n
LazWxYSFird5yiPQLiM4D7jENsQ46N6QNgchg/OsZt/5mM9gT7TkOsmvgN6DZa9VDy5lZ2RCj781
D9tkbzI0IEHK6O+HK/k4x5J9kIoUjZfQ/Akh0A9riicONi3SV2/okkNhxu8HqmmF5G8GOTdOBYWL
iwpu8WdQZbkIh5JtAR6+lO1lqeATdw3fUP7f8B4FWlujcwltTYODWzQ9UV51qGtSUnlsJ2k0hgSs
3VZN+K0MbgBUin+4od/XbjAdFOcgxAfjBJld9KX5sGJgZs7KzlZ+K+ATwmqWMSx3BcR3RVHYJBsy
z9jJ3zGHCYIZ/mz9czmRSbub0UiaE6pOqyP//EJn+4f/5+zELghsC2FJMIr7QvJhWsCyW1DGC/lN
arxFsLYgO2Z3adKTcEOAXWM4KqhdG1pQ+BAK5Na0U30DMsTRp05tLYhjno3bq9614vtyADAIXzyz
fKrObM33xyMWaE4QxHf96UnqkW2v20QZjJd4QvokbQaMPh6QmKse3yRIzG6vJfcez44gHIkvyxZ3
pjxIiAfLCbL4/uwYZFqgWOrPj0enpghdIErhR/wKAbgCVz5E805RGZlz9t0vdFbyVFmdWByKxGZu
tWYwrKeJ6xSlbNdyf9VlwJC+opdDm73izJ1gkhUIeoz/ssBjAHP9/dz4uIRj9MHZF3tvwIKCE/0w
NVDmzV0Cc+obcvoLCnww8gVOZU6MYrqQVTksFH//iR9Xo3RvZ57COQW/B8rp4ycuOl56x4n7SnB6
xmR0a7YvfymqBWBO1CpUF3AXIWjANFnN0t0V7wzF31/GDv79Nu9IQdE6DxtXnsbISH8Ml28E+j4M
GP7K0ffLoA8QokrRL6hByHnd9DiLJkfdFmJ4tEvZYcWRfS4QMAU/akWN5mlugoaTdgr8aUmfPUKc
CJ0sLqH2yZRRPDQq3xDPxiSCWD3C69wt95Ym+8uO0tQ+Cdujzr60IzP7m2+znDyk2O9lqAnTxNt3
8PT/C3h9XNdAVJcxwCzcNe6WgJ78fQFmtEVrIbUUL3adY+B+cB1S4H522+dtBhwtu+oTBysFR/9q
F0s78ycDGKG6398KdDdK2+fW031Kp2oA1HI1SJxhsESqDR7fSU3oOjWctzwwvHWt4zt9mKB5BN7O
IlF4jf7hIX5Y2UpUQChJUXDmeILol/thqUbHML6JcU5fStMTvFtGdvsFmIis+6v753ucAiPCtbU9
WrwAOqbJvqRoqbDRRH0C4DHx+f4todCU5ju6uhTZFUzdfRxUgHx/3yqPn0Jiar/F0HGEQlhUaHKS
pbYEQWPsF7jdf7i13+tMtJnfezRmaYJXBR2NUO/9/rQMHJBiWkV4ITg0YvjRtgRTCw1LBvHDxCWD
UB8Qx95ei3Te90ceiQQPxFM+deG4cZqYDg2iotW9gOfTGA5YWwSzj9gNq8k8RBWmGDKdcl/dViyb
V0OKahWCHyoSfOBg0NoINWweEgwFWBYMhTEF9FCkjNcRrwQ6/Iz4v/fx2ZfC/V+t+L8I8OP7LvCf
TOKHd7REuYDqqkhzxD/Q/u5jqZu4LaOBquiz5YXA6vBe3qY9oj+sAYOLMvwfNv/0w3a0f2SGdpZp
jG0JINlHRDUeBUpI6YvPy4ouTN/hMRhMKOz9GJ9slBlina2L0AmpphMBnnY12XZGyYJFD6PktJ/M
Y0EXnHZhUGQlFgO8kPYJHjZ+CnocXnx0usJG9ddj65SbMZR+Kme8K3iL9sfRMb8/CKjx+4mzCiP4
uRiqAK4kh2y/vSLIsxO9fz/aiDb8vibi5vdNAItEkqDF5n9jT1EOLiBaYNxC6aboI2JWRmTTurgd
74FGZTocVY9kdllXKRqa9LVGkxx1HU+IJ+a1RLUT3eiOR9kdBNWCQBcEwvADNFF85do1owdWzGL6
iQYEm37ignL8c1FwmNxDZpMYcmE5IpwogaCRbFlPzuWQVrXqWy9qymOe3JJYJ0jGz7pKkOcyq25r
xEHVNtb9bDWYsc4zi5fBbtqFqfZRPmbjqUqTNXumkwkZvCWfrG49owlWn7So39oOSngP7nFqCjTe
2DYAwJiKEjpBgK4Ik2ikJ1sVCBflPPIb2n2KdHhFQLyDXZCZNGkCSF5kVWlnFoSqh9SxpoNhcIUD
q0FwIXbbTVvNcXxOXNKnpy5ayj4+SiZ49hJy27HopYJW4j97wKvmLkI7oegJO0ax/sw1pfplK2w3
C/BDIumXT5XfJnZuB3Dgpw3EERd1xQRJ+6aA4aXKt4TD6f7ZpwAZ/Z75CupXtRrnYIJObklG6MCz
yssDzgH5RM8th3t4D5gvYuwMDwz2bf+rL2diMMo+IYgQ3m1EWExpYEyL7D8RGhsaH2dkmGVxWat2
6KfbOfcMRO1oO+PsLZqXdMNwikQmBvqUG63FZbcfu/KEuUKRO5MWndB0My3l4CoQMBmFrIT+KlBV
L65bon44u4Fjt4FfDRMlHKwc1vyLiFY4OBdMDhe1jYMUChJ7lai6qtoEUnr6gPhjgS/m/ZvRMEz4
MwSKMnwcjJVMvW0r0iX2eqQaFuBV4qMInabCmKMB4hnocMKnOs/svi8Crx1wOx3Jsal8921AMqkZ
0dws7x6Ck04Wj2MbQUw7FYxEqbywNVSlfaCA2YaqRneynd4utMl79lp0bRttsBemBSMVoetWwu+w
aqs+v4lIq4vpFjnqIZkex9FB+T8CmnVLd/wvhpegf59DGQtpMT3GXR8GdYgBFejyMBuQh/OXtIMd
pCBNThWcka5UqtE4B2Nk03IdsIM0MJL2X4LrR8mCzmzVXtNn/YK7b2QP85uext7tI0YmtE+skHXv
TfQ882Jf8jN0cSqLpnJGYAJsMNTo2VSa4+fk+6324CExfGrcpRTsJUuLT5t6pFqfZ0jWeC6JzPo0
/yOZ/D7Oc4Y+IeYQrRE6blxFM5ip7BdwjgonDj0MqLQaVyahQPuvss/XCE8wW9X6asZ5HWaMV9Rv
AnDUliX+rhyL/ZIHPGkJegUzC59A8EfqrY38PsGojvYnDxsS35uQycT3rE3wo9hiS+V2IQuN5XGP
f92P1oSoN0QTenwvBxxMn1metRVpMlcBla8lWiliLP6aPe227PJoMUb7zcGj/nMwVswa3fxV41b5
toPhKVlydkeQS4ye/xrq6P3H/2uQ338OSkHK7ooUjFfRJDOwijc2IHmtz8NMAm5apRv+lT4AEbBm
4mccwDtR1fn7gxIb1FNImSYA9r3A4gpQTZE7toE+VOgLiVGyKZ/wI6msElwVZI7WVjWLw170djwH
idxADY3Ra+V9BIXEG4R17f2e+nTAGa2RYqYuuYKavJ/O4/dH+z49gFBOGB8KiwNfcvSlw2/0NPSY
p10C/w2FRNZTfDMI4E79y4Yo1moAWvdkH973ibStAeH9I25y/y3IpcO7w9msIJhdi+n3S38f0Ghz
G/5HTERk6JMS5zMbL9BMCy/P3a5oxUc3wFqz6DazU/BycXi+gwU7/oaGdTOmD9gHvt+8Rq9V+rBA
D91/ITJq+IIEe4kv0xzvrwPf8v3655V2vXtZp27qhtPcISnw3CuSdOSKLaFIzA15nyvDuFSmOP81
5IAkNC7Hv+Py2AEEPnyUA8M+bxMghvELKrextAepIjMPTbwgngYPfeyBEQAlkUiBTBAMINm8A+OF
gP+EyAT2V3yPhZWO5YmhWPThGu1EJi+u0GIvRhvCqcombut26SAbguRe8fM9wAp8QdGYT/dcrfhv
QGyBfstjl0AqUkg9TffooLuD6k6P+HTk+4V9pXPrcQpow7bPfQAgdBfYCSwJoOIaDRTK/8PemS3H
bXTZ+ongAJCJIW+BmotVZJEiJeoGIVES5nnG058Pkty/LZ+2w9E3HXHOje0wp6oCkJl777W+tc1y
tth8O2kFQyVmL2xV0ysy/IT1BlNEmaaHn8YbpnVRk+z6KKPefZtlK4U4VEnEx7EX358ZvIAZn3qL
cjJYXkTklmP3jMQzGu0D+pr1rU8qBJ+9EejZUt5RGo4tPA6a0axyHdMuvmZM1XrX0K9ab/Ef/VO3
TUd+2ujN9f12cWyu7W1ucL6/jmmFal6cLQgclDTTQnm0LGY7vwimZXyHjZSCmxr+aMt99aPJshgW
lLldX+CxMI9hAN9X85YfrbeAspyuYW0BWp332BwoffOc2qnwu4zGhHVmULk+T50cY+xKYep2LJXC
DhioXVtmLXzM1Hrrh9fHYm0VmL2b4lpKMoZ4TIbmjHf5OnI8C7TTGLRNE1+VSNYmJf4Nlh8nDYSN
coA21hxspyBBJr+zx8rK2g2tC8OWCNgpcD/KEJMpWh32ai7+oklAODsEaOu2kVvB+pkjXzC4+X58
kkmHcuoqYj3GQcJAJA+cG2b9UXtqOEzTVVjQ2tgfWW+5v4AqQMfdJ1Jf3wMuCo3Fn/Jy7VJlCDvW
XoDKS9ALtgIeYnyWoBKzq23X1Yyoy0QsoX1Dv5tMAVMeqLiW12b0vzXfzQyneaEjOabdOz2skzDE
cAFDYXocHc429Rc1xEONHyjAQYLJAkcPdnXNXNr0ZZG9KUuvZ3dA+NIZRsmZ0nEsBLU9d3meKNMf
+J9IZzxnxMM3bX6+kx/Xsq6QY1vI8cXq6Qm+Lzc/XUEKCSR3Haf/9eEFWLR+B+JOPrMg+W7tsQxd
4zvQoK3fGAi6E/mWyn11gcVZUPEoh5wWg+vSzUa1RWnmrE+lytev/Lxlf7p94I7zpR/98HU51UK/
mQDdOJ5hNrr70EdOOEIe1IF1fZRwLZR5HOtifcpDbVnbgS2OOv4FgpjVAm8M97fUmT9c6Vuurzz9
blRRP/6Q1Si2NCaaXOwfFVsRJ4uz6rVRUdzSHwsWQtz1N4P0X5vRWlavTUgI5Y2UmzzM6zLw0GWj
Iup/DFiAWibcSrEZrse4SE78DWfI1pfVf3/gtDJlH0FZ/d1OU5mrIXODZGm9J51gAdTnwd1hHLiN
QAFx9/74QOgDr4te6tqrTUq2hpacI1NkjvsPja9fCnp6OawP3MEIFRgh/aWtDKGDw2lamU9RWdq8
aicEOvvUQAxiXKvJ9QkC6bQ+XUNcr6/9H6q7P9d2659nUIZ4kogag7//S58Vn0epja1Dq+rH0pjQ
A14/f6Y7GXlmf1e2/9JA52nScSrwt2hZ8U97Lev/MKQZYb6jWjGK3+8RqCbwiWAAQ98ESLfe8cqO
1qlZHydc4RI9Ic/Jz8Xx71/Ln1sIlq5z/8Di4807goRLYf75tQSDMGnfJuHTOtCzP8YW2I16x9Df
Edul5Oj8T5/zX/8gHkYaB+AbTZqL6peOaho1upHlOlz770q4MGXHPxImwDL388n++zdo/AL04x3S
uwWZgNLfBKzwayNzyhIZAmeiyPqxYowI17mJZtTklrWbZOtikamCpbn1IwJzMKPFup5/H+Bq7SLZ
j/7hFf35Tuczp5QiqgMTqbIYnv86FpuVro3OLOrH7MdDNXKu4xmfesQh9Y4AgJhLwJx05slUgs2B
o4UWrS8EFUHdL/5QU9nvLGwlFls5HrgZ/2JV8+08H4FxjWeB2M4ff8yzqh/L7N+/iV8vIxdO6gJI
Bdg/w3B/bT2x79adOWnDNYJUzce5fD8IVa1V9LdZc3tJJPPfPTP/t79nwX1kvI778C9RKs7EacR0
9f76c9ubwghBsV6yspaY/YhR/nd/j5Y/ZAjeHzNs4vl+XQ4EfgejGOKE7WY9BXNIXq+Gk8JaRE5U
rxvG3//BdX35z5yH/qxi/CR5AnHuSzqav/QzUXNOcYM65uAUWpNaPhIPR3y0Gx6Yf3oE//qnuHTI
AWxXUukTo/LnZz4PzHzuQzs8/DiKDBbdEe4jEz7xzxH4v2LA/HeA0z/yTf9HONX/haRUc83E+cMN
8BdS6n9C/v6Icvj+Qz9hDkr+JunZOxY5SYoIIcVl+h0Co4vf1qfAsRyGM/S++dJPmoNw1q98n1ax
uv4XzEGI32zDWqUIvLL159x/A3NgR/zz3WqwhDmc+5XBKzAET8qfb6FmSN1iso36JJGz0ubLdl00
dDuRd+4NiFZUUsKEGmrBNlqsbdpwUHmm85F8yZzvyPgJ39BCSEWu4mBPb0M076gisrMbqjh56Oyi
+Qj62nm1wDqeIiPMzt2YsBquiHXcjnF+Mqcg3dmpgmw6JMVdQglYvhaolC6A16tln8/GPhyXwQ8X
On2QT8ZGvQ6sjO4BSw5Ksa6e7Q/DOPXuw0z5u2GWFd0lZtnJrbDRRfkqrNz409Bp0YcetU4Oab5M
w13V9ql91yEyZoCgsZWhhyaEIpq8fIxdMV6zCBqGs3PrbKmuJQEqLRhCCA4rgTCRwaFrbdGARWfV
1/JTwSkBNXttcqq0MMyD+7+68Kv60QtgtXQMSee8H7GqIrYYN/0wOIZvRDD53sYxa8dlm0KEQrSX
Fq214O6lQ5/6ed8wtvLsvsCkWri45f0JYS3W5MhdamlsLHr1i5/aNE4R5yOdjTiAumhql+TLEqBT
s1JMexRJmyEsY6ock8p+j1EmaK5O3mlHnQP9g04TzkMXKEDTSFB4SDqPkaYNeyym5lMKDzyGFqcT
ikDOxY1OtrWzVTV/cqok3Y6AA/15dYbHZUtZSKzIXaPFYk8LMj+WZdfvIeHVaNaKkninIeuPLqJA
p4/SXZ4XJYVeFN7TgME8EGUTsrQw3WA3Fl5Ci+fQLiq40XnL3weFBokzDTKXwmyo7rPEfqa5HN5E
WLcPYzQ4twwp/2uEEhsOmRGcGhT7N+6HcgdFMn7J2il4yMxyfo8PDN3S2PcYHxwzwBIXO1el0uAF
sag4TJGt3WtTMHUc1TXosIzB7gI7yPaINOJlQ7GVzi9V7UKmR4v2XOM3fsLinBqYjpGw0bqoxYQk
pnEmv5yX5Vg0TCw91bX5FoNBd8Ry3eyRJoYvhMmIs1qcNbqgssZ30DLa2XMrAKx0rpvsmzFKm+6e
s1iTR7BZsU1NiJgzB/AH5vfOsRmtd0ntbNqkl8KTYnLuUEKDFiSyIStQsffDfR+GJgNASiYpFWrc
ZOZa93Rdbpjzi5emnYr9EDjV55GoHKNuBipz1z1xpWELVlgF5rZyLwtKvVsACPdUUJe8Cw2xfOiB
MuY7BVbgLSkb/azBr8CXUgvnxHBR7RgmfR1UHRwMS6+30ZQuXEEneVKp23/Q7SR7P6dL/F6MXUwJ
Wbvp+1or1GZMecJsrcOgxolwq5yx28WVfWZib/u5G2f7pBHzfaEK6zROraI5NSMf9/hZ7d5I6HIu
1sLkxrL1+KFA0rcqiifaWyEy4MEg1CeyXKSFMYD9jQR6ui3HvvLHYIzWz6Wj/s0itPi6jxRiPGHR
ossyW+aLREVy32nNc7w0T0mlOV8mq4RNoKtBx9s+gvryzWpJ3jlNIs854tY7vcP7YidtsMGzfVSy
dS7z2BAVUPbt05K52cZq9PLN7nFBVONSPgiEZp8ZKjWwE7Vs8lQ+Vmc0lBIbn7Q4I2YmYM+8njfL
osIL09X+tbM0OhkZZX+a69gHDGNhdIRLDI3TJ4S/8dcMnYHfDvWd2Qfj1rLHCetmLz6YURAfhOaY
LgqYcb4zJ/LJZGoDquo6U+OJg4h1NepJ2zUl5D0Pt0Z5gzqLt7LqDLX9nvI0kFIagLqO9WEl4CXT
wVzTpMqRgzmmtFE8DV3gfk7HXMPzE/ckZrh037eYkOdHqQXuXTkU1qfeasqzsoPGZuy7Ihh6XUwP
oVEA4qXp2nrmKPWLg8zmHWbS9uqEqkdf2kOnNAQtKK+No2OZc/b2qtlw7zTDxOEXtym3qIXTUp/e
ava8R2O052OoBa3PLw39MAno1qWV2ne1nO60zox95VbuGy0061upyS9xVZsAhKA2+GsTCd9xsq2b
hMgexkqXcYrcixJpehfppY2vfnljukbZuUYdyGl6LvXmaaKj4LtGgwcjwFhCnzjaxYZhwRNc1A28
brnVbDOi4w7a8xBq0TVLh3CHMSbYNEVjvMfcJvdJaOk7nve3ZCncR9RmZLbVGbZqCAyeETVABJMU
NzFBBdnFKo3Qt9piuJSFHh6wr6yi/9zu9gxGyxt3bk64hYJWPZfNl3qCG+KZlZFx7JHuS2gH8sQr
nDfmiCSstCqIA1lq5SBnNGuXmXN5NArk5nqrT5u51WOM8Vg10SiX+66f+o3sp+7VbBpCV9wSc42T
fuxa43OCfNlf2B7vBmKTetjaY/Qg3ToH6lKmmymPTH8WU/vNQCe9xcDbPyWoP7cD0ultGbrpjngm
F7uUFjzFg9Febd3p9rTsal5F3NwPIRKAbUKDnAgvM3eRz0facezPTSwj3yrGz40us481AMVdSB3/
hZmDsZ2RsoHNdj/C+v3apHF7FMjucSqnKbJF/isA6OdRbdqHIe70o55kcjPEBqYNQonuFmxlb4p+
A2tnpO07xH2eRKp8o9MrTmabQMbokpo5Ylht+zpTByHLdudMnLw02iP71IyGc5yXTKSzqao3naFp
Gx08p884ZsAs3xZvnTXSH5eAKPsQWOkc2YdxoEaMrcsiCQErSPeAk6PMXWlYb7Ve3XqkvOgICyyt
ybJnida8GT2+EcNNiCLs/TGiPqb8OlYPvbw6VXNzQL6ott4vUHc9CATjRo+KRxeX5SkpYd/i7XAZ
+ZGGYceF6YFAObVLFu4CmV3o9GqPqp3GfWb3wFXmJNwsIr9pafGATiXadTmUi6XEKmhn800NvbHB
J5Xt264qNx0sqg3ydcivUW/si0GQR6M5Apj3hKtbac470tziw5IEpa8s42sd2NrWQpzvAWLOPTOu
LDayNGI/EP1tNA31FmNa2joat1/Zagd7GoqbrQ3M9jsEwzSxDV/HoXac8oa8vgIXUxgv7inv5htc
mo+Mp5+/Fwj/qpb6fzR1wqUt9V/dgr/UUsfiS/ypoMD/TylFTbT+zO+hE/I3Wi30W1DWIV9ZoZk/
KynX/Q0kHg0pml9U4N9Lpt9TYo3faFXTcKBjjRTve5EFJGtNiaXIcvjC+mM/oyr+TTUl1/SKP9f+
awnFb0OlT1Fu/srGI0Yyihf0V8dALFRTdZZ9ssjkC9nvdKTR0TKsHIUWm1Hba8PItmgad3bU5JeF
lXbyaVWk20CPhy9Ob+T3eAmLjwrteemFjHZwYuJr3UxlABO2WIqPzCPEUbcN876JR7tbU4YE2I7M
pSBI6C1vW4XsIbbdJ46r2WMzcRDUh0952cCgJajhBfl+80rrhfy9ZciKBcB/RQZ81gGpiVu8SeCB
Qk7HkyrgcovOCdNtZdfp5wgqbuiJJuccNZsN+hJzjo/pxAZCtaP6S0icgNj1OnFeHG4IKN1CAUIp
0wiVGFBnwKrUKuL5I40uuhOJM7hbMTt4mjT4Ang4tbR8q9qqei07fbn27azjVs3ac4hF/83Nh+JV
cmCEE++GaNbGtL7NVRJ+MiOTpAmqP4+5HimMOZyNHlf8FLvjlQN0+cCQgrHx6E51g0t6dAB9xemV
AdV0k5lYgBcBkWjLI8rHHiMYsQtD0TeeLVe/T+w8GHWrSOIU+dvUZoYnptx9wEdSHYMu6Z4Y07ab
uG3brRxncQgW9lKvYO07WV3obJJ56c/uNMbBcWmputdsMJbrkCLbi63auXP1HPNngyXmReRV/4RP
iXKsRyEG9mcwPsQMsj50nGSP1Uj2U8GKeDcuZuIxNrW9csEoPBKbe7eERv8+S2eQLJbKm7sxaOpz
5LrDN9Wg5vfAtmvpps1kdD/IAv8u3tKEKYLCH0gvY7gQD9FgbrT79FM9J9DTyX+y9nCZCC4zk7H9
mCSM7jgv1zUHxFqED4WrCuNAqyx+BFou3ptgSG9qPYV7RFA2T0ZlMu2sI3k2zGRgCtuX0UETK9Fo
LquN2Q1wIGdjeAyjPPPtPJletSJsTkLP1dexGZ1mB4AsBOstRjfeMl1RjwSpLKPfEv+ofSAl1H6I
YBEhi3IDehaqXdI3SXWlEFObKTTsJd8oqzMI8DKKd1zH9HkkIebBmZL20hpzdHIac1Bboxzruygo
JPRJdJAbbtfynSvI4Arx9LUbjWnWnVGG8lIPsofhgnvsCoGLeA5O5TzlH6bCQJCFl1JBjfPSiY4n
XuUh1vlXWRghBq5JDXNiP7YlwhRERbo+FTihmTsth3xcmwbIhoLHmc19PkVWlBzq0X4w3AQEvHQW
XwjCDkgwVU80xp1h207YDgPCMD0jQ0YOK0eqFlKCWfpF3lpPPcMjkuRio/M7pqB+BIT9KomroANi
R3tZJ8wSyxaBbjqHW5To6dYVPbciz8sj5k7SZOJhyJ6nACnSnd13GOedmF1fbWRFOMaTXNoxZw7u
2IV1NY1aO4x98yLhR7D1u4pD3Zo4QTf+RKvCvpRrGkW+5lJg/lr2VZ/PN+bd5rFf8yvKNcnCndvs
NjaiecwoJ9aci3gXCJVtwdnmNA1WOCK5GEYdXTHeka+DrVAnOmNITtUY85uEVu/7NV0DrdorquA1
AEg7JQmhMKjVPDrHLb9mTefAEv4SSSGPjI5L3+Bj2YFubu9jXb6qNeFjXISiQhy0C4ir4BCuq/Xc
6+8Lg45EsKaEpPOXph3O3cJnGHT6OYlNAkUMleo7lODPE9ZLj+DaF9eZyR8hiMTiiqGJMB/1mYyS
oMteUCrd22NC34wYExlQ7qNbdtZ8k1wvn4ZY5FhunM4fcX96+pgOkFDWdJSegu2AOof8yDU8pR/a
NUeFRBUkVu2pEe25W8NWVr3W3hQEsNBgSJlyYgvZOIrMXM7sMubtVcsrHa72gk1eMh03PJPb6Gxz
te/0sKHG/R79AmphjwZL2zNC5W6aCUedv6fFgNwhX5ox5q2eZ/UoFpremxDa3i1dw2aY735xyjWi
D/zJGYtxvdXa0c2psNEqsszWpNa43H7vHAJpNxbuzU09EW+zrEE39Lnna7aG38yDgVQwDXtfsyRp
OSq+WQ2cMbHG5jSkyFzzNUqnIU78aciC4GatQTtyjdyxsEltBJdJBfTg0jWYJ5uCT1GLxdFcQ3vM
Nb4H0Y14tNdIn37EdtMJ+9Q6xP1M5Ct75KK+t1qigCxtzQNiFO/jIwQzkzpvcCNajskKTHM/zTuB
TgQ3iZN9s1uiQ5dx267hQ2MnQQI2GLmurDHaXdLF5BTh+6kfrSzKNvUaYyQcAo2sNdoI+0z0Jr/n
HSm6kL6T9o/chNkVLSUCOnI+qbeISoptDLxoxx8cpCSbNT7omC9CPGSuUMjO1ril0fhoIcXZ1oaW
PuVrKJPVOeb7rpSMCsc1s4nlcM1vGnTbN6RT7ObYhOFvCXtPPml8Bi+kTvRD5kPhxtPR7tgi6ejY
Ry1jFrv5/+fkPxCkP30BHs9ZoGvit+6PZ14GASvR978/J18gRnzFxv2nk/LPn/r9pKx+wynACdlC
/czU6z8Eae6+33AgcUYGACF4iAha+33oINVvAtOa5UiGFbSpmS78TpGWgrw3mNOI9RH0MDWw/s1R
eTU9/fmsrKOzddEXM77iBTL8+MWlIaJU4You9HOha2VUE2QgbW0z0eg5xB1qnm0qBbijWQxVs5s0
ATTLrjrxdZoyp0WQFpPP0ENBmGZ8xMRsimR5j2BYyhdDoYnZIAD+HLpm+JxPYNPj0LbeD1J2F+JY
uodlBDqwi8vECrEwac4lpO8t/cGeVEWLN0Kkhe7y7CQTu/Fk3bKmE5+1UQbzWW/rCViJbXZsNEoW
zyINeueuXdbmTp/ZI1WozEX/JVlmuvgmXITAZrdRSbVb5pYQMKRydC504SMd71/HxBqZOSDH0S6p
iK3Fq5vcqXYp1/YpJOfU9oVZlBy86a09G1AcPTR4xeI3cTLYR3QJ7RenKesnGxXPsXUAcpgT85la
zdvYiaEY6XWceMNgmnsA9e9miNAPNoRDThRqFpfZSYJ8gyA7PnRIoWG3oXbY0nr4NKWgQIgLzwmK
amGwLoUSW/TEawiWC/RqQdlobReptY+GnlkXIGfT1uh6x6DFoeqSvVAFLwutlafKsYJ3TTeb7rEJ
OqGReYz06kyaMT1Eh82DAU4TbcnGcphlOA6fQTV4dT8VJ1uVDI0q6ClFz2DGM1lLdXbbeTxDRwhp
7YRVtHVY/R7rIpTkhwQhdgUorauXBNWk2Y2HORmXYuO42N99GaxqMtB6B2AQ5odqwd6AIUFb3qnM
ySTBk6MTHyADudlL3ADYeUYJTBm57QvJpHw7gvsh2djsmSS3xyi0gP2iQ7ZItwrbpQm5ctQFlpWp
bd5K36wrSeVBx3XSg2Jrc0g+xgO5ZVHwPQlvPXGVY0IDZ+1VlaAe0Ih2bA9d62Ir1wRln2WO22wJ
BuRMLjnrNEFApG/QrB7DvrlYM/yehQrBicurrBeId1a6l4ADTk5a7Ao7bZ8Ba9wmYRDtxJ/ZhQuD
jXyYXyEjw21z4mAXDPMTudHtsW6iaLsgbLyrc00/Voj2dl1QmydA7R3QCqPdollPPIKP45Pss3JH
Bjg7QzYvR73m0TTh7z2r2fwI4ReWBDqUlYWs+bJLhh1G/q47WUIkxzamC1c22YmeXHiu8RrSzc5X
2NK8LzUFfavqdxLkVJpq9YYua4GMTFOaV4Hl8MMo+mot9QfEbQnGyZIGe818SskmdemPuSOhuXO4
ivUBnsQzzM9keepikh9X1Is3mBbZXSB4Hnj1yTlBJ01K0tRVR0OI/iuAPcyuEeWgw8N2qEmfSx18
K0W4dIeyro/FaD3VIntM3fiOA+FeNb3uJ+byLqa1WuqtOiE1e4TzdCyWfCXNztsw4dMPwZe5g3xu
63rvztMlMTXa+1Y/7SAPd9sBWTVgGPliCzjXIyf3DfLqr5nUG88sAEQlGa5q3JYXtzbIMSe4x6s7
i0Uwdi+c5qkVMeJ5tEo4u5HjdwNKUWzzqSl8BxQl91bVrsy1yN6bbd76WqT6g9tkb4tDX7g2dXWy
WS5PPZBVjwo+uUaqSw49QpsNT4VxQ61xG5J2u8aJuUtZXCeymoj9ZjVLe+ZHjB5b7VxVpnyMzdo+
lVUX+VywZlcBVXh1ash2IPfJ3Zu+RVC8D0BYGUrEJHBi7p19SwvUqYdItm1Z1m+ETpFNvdjqmCbO
Y2A3t3Ho9B3LhHsuE210/Bbfx3vWFVBHBOnBnhUdKAqTuV7dpd0eUpq108u6v8KJjh7FNKkLdv3H
pdG6jUzy1zY0oaWo/h7QBpEFsHWmpOL0XLSP2FhZXQBjBL2e7BKRciDD5/GJGvMKP5jdgRAuRn5q
Hyfdu6xI7Z2ZL8HTmI6XSqsRf0Mqfna05NliGu6RP/WJWeYHwsKPZm/Z3Mc98+yM+U5kjpy/miOT
gz1eM3AoSS0posJ6P7rNW2HN1tbC83LQO/NdFTiMGYmZcjd5hDncqkf9GhnisVfVXdZGL3YK3dnM
FgipKxq3rba2pj5KRWymYHqUrmtppbkPcFX2bZxMjxOXLsenEtJGthf3ByQwQ4OwQTu5DsFkQCUw
XJx52A51esJQ3u2soTbPDbprr8awwlhblZD55sylodIvx6jsDgD5TkMMWRjeNqpeAkeoIbUdm1nm
I750oB9JSLA/8IIa1wtzquZeacPLW5QTCrU4TX3J+ljDeziU2wo/yudqsulxmP3dFNPBKcbs2ZDD
oQjKCyx1NtaEUEaz6Z4GGFh17ORvw1QclDt/SBD9gO2KAK+moFOl5cTnYRZHo8mNnYwC18TNZC1X
dFhYXgnGqTbw6oyzBWJ8x7gU12sfilcCXKtHoRtpATO1K6qtm67UO0z7D6E2rKEJTWRD9GQ2Fo/F
YcaJzqncqHbFimsywyLwY9OsDqqnDR4I5BTauG7PhHeWlLSaa11H3TFf6IMV93oIF3Aj50zS/ZuX
pH8ki9E9qjZdTtMgnuWkV581ECUwe/OiBxDhjIIo7+9oRImZaDiwz5rboVNvuTY8GJFDGoQcu8fW
IvOh0DRgl9qNeLr+Pp3i9y3V9q7Hi3RClf/ebZkz0B07mZrRbQ3e3lpw1h9ZXuVhNObgE3VIs8UC
1RwFHBDg50O0t0FCeq7LgCdnhuvH7fAKh7PdFjqZgMCl0pdKdRhzhtb9ZvdWuOnRGNDuF9knWoTz
kzNqhNj07qtI8cjlbu68OM4CEjewdd90ouRdERbInMZ1SOFkuScE5vQJr82444LRbZpEuiOfjgVZ
8fLChpl7TrBXk36eEfM+KlUM7ykCt+BsGbHpMNrmgS2bUDgj9924YUS0wAnyKr3Jzu2ylIek7yVn
hCK8GGZ26FKUGZrlMMXpVfno5iYMRtON+htcMvewOHb9XlvUoezm6d3QhsSiqlgxUFzS+A56zxcm
kG+sztkOabjaoAEEPZwYZ7sQCsNeM2/wfMXow202iFhBtqRqx6Bq6oWvlYl5Lej+YNSw6rvEANhP
CvB8l8tRHcbSmDZOVL9lYb5G2WWx8VBVg/HEAtmCW6aFCrvqO0pSFmG7I8U4ZfNqteIVJrY4hzbU
rIyz4ItO42X2MSC4ExEhs3jKI2GsSAv7My02okmXLlReQAmsGRkHhp7P3FQrRQgrMwfg4eT0cA1j
WFGFMO8DChVUBGhN+uAUwZDOOXn4kRsPBFXmgZGP0bmhVN6BZULDSluwMS4ctPy8GF7oWB5tc/xS
Bra9p236WUnYczm+t20fhPYxKCC0L5OlPDbKPVfuhB2y80CugSAry8SbZP9x6CSu6AUUYVEFeBwz
hNekabIHpuUhkgXNsaDqPBImsoPomK9jzhhOBUnBiP6vSZSI51jahLRWZL3FEeT5pItyP3XU07xE
u2yom8cmGuReNz5DGubQxIgKuXrwbIQNabw1+ZuaFBsEwdUGJprnDuRLwtEld7nODkvBvZc39M/R
2xo+47HKJ8Zg42LQZkmJLcBy9uC1oPtc2IAfR9Xd2Rzyd7rLx5yr6nkCm7t1GGXBXiEpxIaOlhhu
TguF42HWaWQFhE7FvpiVKA/koxqJsLZD8ZYV/TPp6da9Zi+3LqdWMQG57aaxkH5TAYQCX+qJymou
GmkKOwRJ5ks2NqgDsjx/npC0+CbdBp9ED+klBv0CUWZ+ElkajNekLO/SfHnGIg93teVcF5dB/CVt
6DVMznJbYu50XA7erAMhtCc3eHaM7K6OenltpAImUhffOAATgUhUipEspc/wweSSDvcTQ4zdkvX5
M7rqeJPJPtzVslBbSbIjB2/UObOWZISYsMDMY4pMhYTIq+0Gn3UgEBtFGO4+guBPv8rRdorUAH/O
HE4+RqXu9Sq5FtPcX0299BF5EdnTNqTbSn2+mok6aRja/cWmTeOsOacIvsc7RldfytUHaGivprt8
Ciuon0bb31HqwopO0t2YLUegVsN20bR9Fn3TXPJJDbvV74w2qQ512jwAUz0XExNMFdUQ9uka76qK
EncwG7EXHT28Enq9SJKza+BtIITspKfus+VEwhPx8mly+regDz9jNuL+KcWt7y5OGTyXw9LRKyzC
jxohJj7O3mMXL8xXhXO3KPeDy/y1UarcwyopPTMElxsEjBa0QjfupKxuycgJTWsTHRfRQuc1dUP9
mgYlFrJFe+htaH/kv0wL20IS8HbZDWp6hlW0m123PTarMH1uoq8iHblHgpH5szDbxhtl1iEasfLX
rEzychvHRn5l24IBOpU4FPy2bJwNaUHFbYS0fRjAGPpE0aT7JNbCxgfbq0dk4nTVq4mQy59GIGON
VdXPY+9mx2GIhiMn6/SoyOzcS1VIpjxLeIbTZe+aon83NwujnlLdK7dPHkAGGN+suO3PSxTbpwpj
8MHM5vTUl8G8s0bZvJOA8YjPMT9RxyeXFDWUH4T6/bKEBGO2ZUimDsMuEJsguXHfb6ESTXuBhXuT
DFRMgyPX+F3HhfIHI18UiK8KITcYJSisaoZqtI3CDf0NjTE2YwfZuz50CrE1yby9t42OWIFs/uzm
PU1w0/nkhBmfGAfbS9FnxaHBWkzYJsTPcbgaObRczK2wyVPFOFGPNzWjuE2SR4OnVRbpIZwtEVzx
69FR+T3PTmhPHPmo/DEdJTjwJtMvpynZRbQcj5wdj7RDEx+ey7BjuQKyq7KZS28V2yyN90lErxHx
+GOfaHJPOUzXRUzJK64PxWla6umF7ZqdaKRiuGLvOhdtgfQpTeTGDByLUReUmIESpMSLdYZmqmM6
z+JDm0rDb9bcirRr9XOX1t2pLcW3eukvM2RFb60vzCW+GqzuW0jM+UPScBnL1PYS2p1bI8tGXxvJ
b7fLuNuktaudR5k8xCaxGEgJL6HtQLdT7Z4zdo3sgtu/naZdYeiIUOl5ZPib6VdH865PCfFCIM+4
Me6+LmV1s8vuMldz4jVzQNQ7+R3E/3mJKdDHajkRxl3E28to2QDT0KOJVZl8q0NUZs12SSuLg8t8
GnlSYTgjAdH7jjXSMpoNh8DPg5N8jv8Pe2e2YzeSZdlf6R+gQONgJIFCP9x58tnl0wvhoYHzPJp9
fS0qI7JDUqaiooECuoF6yQxAcl0nL2l27Jy91/bco+80t3NfzccE2taGY+SZJfqpDscSndC85bjF
k4yNeN2P3bTibTCvtRisPUNHWimajdfp7WNbi3uVGkeEols9ymzdNKLEDhbr8rlxDFon0zT5OysX
j6yd9xbuLK5o7Leowjh9+YRitxwJe9RCGjz8QFdgI8JkOsW+oJZzyt/KvgruUvIeuEfunoFZvJHE
wn/0hXPradIPFx8ArXhzB9TPWzlti66PYtnYyNxTKw456SNSyi++aK47bZ3xLb3jzNvV+Xsviv3Q
+1/bEd4r0YxqWwqdrruCiPK0XIu0Tgl7Gr8SJJOtcyN7A9cQbxtnUb/VBnhgsJy59umX6DSIoCzQ
D4hJ7V6xar1BVb4FmApiuRtaOa9rvAw3xUBcBxIiWUOsJ11gGjmYj+A++Uvs5PWYESJt1sxj0VES
iECY8NTIc12Ic2ui10sJnB5mnGA7OjnRiS3LhU4rvIYdmkS6i1EhBnU6Kw8YnzntMcmb8NZnVeuR
rIjWLSiPmxh5HlV5/whBoOh2hc+Aftca2dSubRHTbmNEzVtYNNaQ7FJUpA2CGe6Ry3CqjQZDmZfB
853fumz2sv4SigCE17D6b+nZ/zsrwf+DDgCYFj46j3/fjT9W03eN+N9/4A/1v/kBbb23aPv/rFcJ
5AeJgF8AKVr4I5jH/k8T3v7gItrwIT5i/ufnMAX8rldxzA+2XBQwNO/9BWQl/04THmLrjz147AiO
LdHSBLTibXvp0f/JwKaKvh9LL/FPZlOA16RVwDZgZfez7SKJK0d9nMKedHK87MiJ4YQQWm4v8eWp
7Bh7ep1xS3sPlm1cq/GWfn34lGmGbedmiUKP+ySNjmTS0CYJS6ax6+ZbcDqg3y1Ryt6Tcvvpbmhr
TqwthAEOBqmffx55ZC84o/yneK5SouG/ZbT3LCxA4pfodppCx3gJcx+XWHeIr1RQEqBKsiqX4Hei
yPIvJVnwUU4oPMjv8blPGueeOHsy44exDr8C8y5uOM4uKSmMZRW+zVe9BM47YTQ+zxFNWEt1FGe2
Tb5OELkgb9rZu63lGCDAUXbH3C2ar+hPCMq01lFfPWRvd4Q9TlSCYxFdj4ZFcIVTE1Aedb6gmVfZ
zsWK04zoE47NpLFPQ/yu66g8wEnvtu4Yxq9C2YjHbb/w953nUtwFhcwflIjjG+b3pNeTJncA2hTt
Iyq2k4uYf29WpBdtEGFLzmiRBktF4Jq3UoqU62UDHfQqztAcbIDRBp8VAJp6DbPSI1s+H4czU1nO
RWHWnIYwS7dpB2mS0q2S67yZg3NLigJjcwbLK44WPjlDVcAYfvSG+9ErmkOk4uqQGWaHJohsXQKc
irxaQ2ivH5p86k9Mgb4FfnJzgpy4HqMu8xvhhZ65AjeW3iRSVQONF298yQfkl3Jwev8s4sojIVsr
mplh5AWIQAALbiJ0xdu8K9ubkpSgNZEoxNHbEqmkgwC3WpmUTac+LTB1yXiObv2+/opxRQ00znRD
C8G3q68E5tDlx46XT6vE0f2nskUEcAhD+v3hMKfH0SYpEb9vah/rUo7v2OeR+Ewtwedkre84nMIk
T+3G3okqQAY1J2K60RDc0qfGzMJ5vNOGn1T5Vmij76n/x+R+Ul58W5B1JvLPfLuImMlAbhPu7eyU
sdFdTEL5quTalItvBMZ3sCkEp1rh9OPr5E4SNYSwmETwGWHHvrHwxrs52k6lLRCcCjGWh7CkzUTQ
Kipa3tD1GFjeSfX077siK3i9l0iainI5yoiaKQkiJyiz2oJiKmiWihAeSqZWhtdb22TGJNBGNiGP
mThbfSCu4DN7lOMOwJ7gkE+mi96V9g6MUsgOZqkQVjbc9wGDX7EayRPclBTI84rYSZNsnErJTdcN
9tpuw2CHT7o/WUVbbJMUOYQ9B9MFIwHY9abI9o07DOx8hW7OsmuIHEqH4h56pFOSbSDdvUzL/t4I
ujsd82JmVfoVJ+jHJUdN5mh5/bZyNqkkzKiCQ/FoDHCi82nmGFHS3k1mVzy0Tsaq5ReoJYLOAZrD
Fo1w3oJgNzFSGi3aB+OQ3dpO+cRIIcd8xIsNZveQ9tG9lGWM7Yc8Rgq8cp0ieXfJqMj9Q6slBp1M
Lne7mh5NmyLJHFVw9CpHb61cjnvfSq17WYPQZ3nKtspp3SMxzcVWQrTE4OF0w5WLamTbzOl8UYWr
n22mmi9eQSMxxg+ymmv0tt7Qe48oHodzPcnFIhB1rCmIBnyUsG5ofDKh8iE5zCJ9s4RirAgyT2+p
9fIvHIf9Q6XB4A1GkF4mASENfVc070JLD+seaPgajASi+CRrrql9kr3XFkvAvfVuAiZYDcRV7eaw
0CsyAHqmXIvzweam3E00PrahtksEXFHO3bbslBcVSQQy3ESxifg2rm++hH5ex4i0LuQVdDdp50+f
RxBE27HMsHz1lrk1fZTAqeMR+9H5xQvaIP8Wp1at0OqX/Qsy650FJufazebyRoxDslEkGj5agZV/
JXe4f/VE5Dx4uJPv6OpHWyUac5fXznDFMdg/QiqkV5ujM9xCH85ZdOOEyQq4ypMfd/a73fFI23Yz
XfBTMm4RdXcAsyVuusVRNfeoC7tiUg+RKKQPlE4k1/1IT8ZEOkWoTB4ezNhN18xKsg3sKpbMPLqh
5EoPSWgktwYGMQ7LI6ibiDWftnWPcDHsYw1ljANzgYDzOrHy8GMMNg3ULi6UN8QYi6/FGJOLNWbd
obPoX620mH8rIJittV3rR3u0rXUdpvT48zzpI45E3ccmmqyLjsPpoqdqjFZwalKetya+d+VAczAa
LQhbab1RU4NoibDT+LluFgC/lvMtjF8krCxMBBkzLniPsyZ/tGOHWd8gxbydiItYm5zW1ylP5Qnc
/13PZD5FLWeLvn8xG+KPaMAgKMrMF2VEnFCr2WuTZ2QIIQHpfSUHdqLM9NMbXcUjdSsxlMj+JXJ+
e5zJ8YCa9tnvR7kNM+IuwXuwBMe2g96oXXKbQEQN+8kkunKem32STURHRYgs+SrzzVCW+Z296Drd
ktFWZNSbRrbJ+r+l8r1KPrVVV33t/+O7Wvd//8d3Ltr/n+pj9MW4Sv99fXx+L7v37s8CF6RAy4/8
USE7H1yfxGoXXYnj0NykSv2nP9b6YLoOgEIiKQQWewrUP1Td6EX+UHGTlo7liHabZUuqO0f8naoY
WclPVXGAINVHNoNrHFfeD8qUJux9yMazPBcW3WBImp6YNlJMvBxriDc1Vk7vH8bODOd+eF2Vii24
BXqMjk/3PJUP+T88oV33zSFq6LnFzeaHPNHrwR5d0pS+mUoBeSwO06Id6d5f9/9wnyrLozpwOkPi
SyUcqpCX0Wm6T3io7non8cK1IMSIOCfp7XI0O2oHZG1DCoR6MHyt8aH0MfGCTSBKs4GXZOH6sODZ
mZeSHFh3nXYmLVoPr313yBt/aG5TI8zA1YTBa5drGw0dm+7SZxnTmplEGy/4wODFsKVT8RFK6u0c
5BZBDqgiCNBTZbG1q8S/yZpSMkfwpo0RVNNbQj7LrUZhRt6WctdJG7eLRt1Ce1DZseEv0756nwEO
O6Z0zN9k5zYvVkeexjKjDz5Vgf8pn9W1b7ZpwsCzUEf+J7waB2nfJADGD0GAa6dP7WA9oxLm79hB
czekJZllplLmpp8ifGAU4cuUcahYEiHTKroi5AWVhi5uAdx0T3NchEcLqcheMwa/CzpLndgYF314
guADfrSRHOI8TT7zPLh3aTaO9nasLOMmLkp/D+WvPXTVLBBZ9+VjrD1KcH+obtlivfUI4IB62O8J
E3VH69moEL2gVbDsm8qJBjKlKJcL9CVHjESk79F5HzfJ4AxbYZXDFgoa7QYjnHf2ZGsi5NO5Wivo
Sm+GKuodPkhjD5pSHxl/6U+Ix71j3In6ASdTeD0YTXWpjGgo9g4u4hvmsnIUYjePTk+kweqP/0eF
64zxleFadT2sE7Pw2KKbEXFTe0rrLprKE0rbKa82HkqQNNihCUTmKJaIEfItF+8yYR/C/PQ/K+p/
Rf/HgXwB/P77FfX5S9f/L7RHUVIm37Uefv/J3xdWD3cLy5dEXyfcxS/DP/qHXcb6IDFUA0IFeYY4
cCEM/HNh/QC8nugHn0S3BSeDPPCPhdb7wFFH4qSR5AFYzCb/zkIrfT7ke7sMzQwBAJj2CE0T1tvv
2w+RgspbplF87ApvOFdESqGwserujCLLYZyD1h7ZnC7ubdRnqojIbuTIR0KemA7gNAwSLJHe7VrA
jA+BLwyIbnnwlPg9MSJLuqSdMJ49V7ML012iNacyj91jF3Js3w3pEGr0HM6EK9t3IWk5YMk2Y6Cy
jYv++9BgfSx9MFn0JqIWQqAffRRlF4RYxtpF85u+BNP0JLo8lACvO/VR96Nec0lqh8qBxcdJhzt4
U+LUV2WCrqTspm1PKtq41kaI1pfAvQs/IupNay6hdJVxl4R12m1oDU+H1m6qKz2pkpOFbT5rluNz
apvqMayVvVMtvgWLiRXUeL1cOfKTbmsVMtmAB8t3oCPGchVPqniIYvA4ls2pP+34Y89sxJnAmY9V
VrmriKLqynfUzh/zfk3yYEXo1FIidonTP2RQtG7DSth3oWObdBNk64hdpQauOPcNjcYqDICEjw5Y
xZGmOuiHDb9zRmOXxBv6DZhFQI6irLKfia2uDwI2g+cQgyqG+Cby9Qiwk8kffgUCURlETM6qzCPt
XHBYj/CaS2xNvmRuFRb9IZjK/qMDwTMl1UuLrcFEDFOjQhffdqXL9+EOF1ylhz41XzEBuXR78E1m
Yf8Ulso8BVP7EU4B2b7KLN/aKVUnESP2KZQfb9wMiZbo3Q17f3TfOQAXNmRA57A2i+Y6L5Fnc5fB
/a5qiL43ERD+28w2wo0Re+NrCPXuDs5punWZnVyUrr8wtI8UrnRN0dokEZrTtDuxca7odHMM9sV8
gc2P1VPIkBrVCO+E3b+Qt1au2TOzYyzbkBlVb+bjHSyrqnlvkVG8mVMzfEX6Ke4kh4JzGjX2Qyad
dIMkf7i4XdegPhkLbtmEHuwK89PbxPz72qgtY2tN5hcw8G/eNFXdmnlNcxxTZwA+x5SJ0Sdt/KJV
/qsfxcOjNoaKIKkw38omzIe1LoahOJgOOPsdklbOeHk5TW/0nCpzg0U3qVEGNt1MjBvWIc23vHW9
niN+yQHxbqw0UkeQ8Be8RgzHZvQjd2Nt3U6ueAUm+mrSjEZHFmxpTRXoY2RSB2sHMUO7H5l17M3I
ks9u6D/itvhi4mFH2+TlhFySsX5w83H0b+Ict00Z+AnTZ2kdItace/4FDkF2F193TXL2ZTAdERkX
HQ/zEu5GrOJkXXV4haK9H85txPyrfi0Sox7uEawi2TO7XWoM4S1MOghFTVZfqdEeNx1iYQxuwV45
dnzMyDnCQkCYdnEYkDMQazSo9JzZJoCMpKPptZrNyr3qXDvcenYVHyk6xLapUcJID5uvQFbw7LQF
kVm9RhPtGYcI6Mo+83MmhNIydm6oyBs11bQji44UtjnPXmbcOZsibaazn3g7p+yRcYVKDCukO9kq
a1P3DnPSYtrLxpWc0Cv4Y+as06ZoTmlmE7Q8DGSrO12yHkURXTE4nbgDqdaPTW66R7f326vZ7I0n
5EnxkJ8hpEQbOOs15ARcunAu7QLq1lmSDmZBEd1UbWcdcWnorcvfOjPhqq5ETmIkUyEsZUxZURlu
3IHm5hFqic9K1TZ3IOnsR9/1EWdB3d7ErqCEU7WGFmmEFRzePMtemdYMeOm96QxHnrF0O77lGdoG
IAbxvMKa3dIRkGI16/E615H6StwgY+XR83axGyF/8JJ62M9h94kqkCwvLw4Y58tSbCrLHI5hochb
rsL2QpjuGxuL3CH1pVDUDSfMPKyI1uzraQI/UST9Jws1NFYkTsEXUiJBhETiIfKkfyAnwDwnpgeO
pfTTfe7haok1JWLt4zlig93iFMMZBM3+YLUlNnLIqcjnsvgoJ2feSnTzZzQ6xNNUrb/ratNicCOC
80yrfkvoGTpIrdZeF3n7qQ5QCRNG/HVI1IBangEPvQLW3klgAgtsqzlyEKBTk0YZDOXZvm1FhYho
ttBa8opexXWUXCfmDKMhZzimdBZsXCsRNA6bcDcNzXkuimZLN6n7THIP5PGinrZ4/+pLb9P81IMT
H1sd/OYHfXGMXCACQTRsh2z6rSioYk2hxHYY2G7gHhz9tosOw5TbmyL0r0cR3vddaV+TCFiu/GF0
7yYnKRhqddeRSu8H+It3U5zeztzXU4gViLcxv468Qu9mkEFsjQkwhJUcO7lzUWdsAIxG5codh37d
OrP66KATX00D9/WeeNBInnQKIfiKgXJUbS12TmS1yWzXq94kBTleOVOlQPiWvja3Mbml+qFIzMB4
gVI/q03ieb7eED8I8GDMSg95QsZEmVhT+q/qgNT5AS23x/Rx1JQyHX1mKLKC9iGCDZt5OhFpKxO9
4ReFTosk0EE3hOxaRryp05Y+Xz3Mz+hv5pPXIwdD+dLtG2VMPfJCb8aRo7LxZMpsYunHrUsdH/cH
kn5JTS1YMREiyneV+umGeg7lJfI2e+VaXnHv6yE5AZbH7ma7W88Lph2S2egzo0ID3/3k3nbKbxBy
N2JnL84HEtJZXrF1coMyRf5UbEbRE03dGuJzgTq9zjqKjsImTKHVyJRM7Q6MOAbGIexuoFwrp7YZ
TQ9FvO0txs3owtUQ+HhzR3PnduxtK1/FPmNbD7aQzvL4pJAmwwrwu3E4mjR0zjQTjaPRNNBvzJA0
p5XJIOsGYq0kwmZp6O8yt8GWR2o1Q1eAyZuMbPrXDm6w2Mypmd75cdvcpwF+VayspOpVInDRvHKc
apmxHbSIAZ422YwdFReex7m8Vf0zTHEMeV0gLgDmC3cRK6sXbSd44joXBU440MHU9LhWfjnZ/HwS
IlGxx0NEPixt4gSUOXrIgmGJTFEGGpz214XE/OAkjvkM8SRdR7UZIq0dbFgWtXJKpF1Zb3JIpmHG
4q23NjfpXAUwYMFP8GK7Jp4/6i1IsdkSuBpgrsOLgAsBr4BLmkUv0co7xOfelA0Tp7XM4mGLXOGq
difSeKaiv0wDCgIZ+zRRSyied13eDtkWKWi+d0rZbjGr2ieUgg1Ch9JRn+fQj98Cau6PlpLeOXTi
Uq4T4oUunUlptiFMPAquiJq2mZd5L31hd88MCWkWRq6zyw0dra3ZNY+tpTSzcoYSr3btYHzvwBsd
EpJY2Uus4IqoM/XFMsJo3WNZfGc9TU5QVSFyNA5sL3qdap3higl3BkGl/gZLuEVqS9HuFJzY+0FU
9haeDYAH5WUYh5IA11wxbN15HM/aGydEJtF0T/QOAnlQqYDtaUhWWR2/K7Ie6ZIgiNuJpOoXVXbd
bhtr7NF8zVCvwh6boozRdo+m99kqrflC9Iq+Jo2hfqgnuG9r1vP0a9WL7pH0g/wlwg2DfZE0i1Ol
ovAE7BaFVh2Cx+d5PZtNJO9s3U/4OOvqaGmwSMbChhSeU29V6Qlqf2AcrhsO6wo/T8bSXJS7SYK2
SHOjPM6YhVd1kE+P2CfsnWG2275umKVFLQOMtBivgd9aZxaJccMLyMvijWhF4KkRlkfjMzYa7FVF
Kpk+oA4ik0c1jFtQYmUI6c51Qo0CD43hXtDnn+JMuhq5UTxtk2aQX8e+mj7LAuDNus6D+Qpj0Wzv
JmDTu/85//9Xzv8WRQBH4X9//qeHHAPCLP/cU/39h/6w/1kf8BAGYJC+UXi/efx+P/oH5geHZinE
UgLSaK5yiP/n0d//AL7CXA72JFvgDeS3+P3o74gPUC1M4BqOoC9A3OrfOfqLH0AZFs1VewF4IG9Y
Ivt+ZLmCkmKCkncEzLIc9M16hBUwH1qXUVMYm6WkXRerorqkmTCmj8lcOse5VnEN3imo3XcvGUtL
bJQJKZnKDwjAYrVz6I6dI4vUOgxBJasQ+2fb7f90p/9FVM/Sk/gT3hNSBb8wmZSe6VsuXZXlz/8k
mfA7qheyO9qzTYDMvYjJYHOnNLiwKJrXk6EgVv36A2k5//SR0JR5+ZFIczzhnn3/kUaS2zVHsQgj
dnCpegwlhLMKIeGIE9+OF64xmoNozfo1mJqg4UzjIDDkADWMwGUjsnGPoYfMdqXBL0WrUoYDHeGe
yY5fJmBQq3JgyEPb+jG3RK/3DnrqMzqAEO086bojOQoLjqtpm4KOyTyUGcwkziBnQ47zfa4bf2MJ
TTQn8VDdKkVTlyBdDceIk1yYFhv8AYjCJkkczFryjTTrou+GYRciYLpSMrEeW06+YG7hmb+TsZpw
pAIJvtV9La5bHz7J2osYHm6nJGCwg/hxvjVjJ4cgGUfWoxAQ+VaJ13FtpAg0r0asIIZJJPSr2SKJ
g63UQhmK80CvZWU1McLhgt8oUK59JH85nj+2jRtjuGoMSzxaVA/d2SJVwbrW2YQwWHpK1i8kMpTx
qW87nr+IRjnwdJos90QUW4+GTY3wzLRgNt5sq+fOJd3M70Ny1VyhtvNJIhhhsGi8oAYfnSMZi/Cv
Zvx2VrrEyc66MSkdzDSNb8NRdMA82rKIETbYXH+agUZjNB0+DUoGT+PQ8uPBRCkJrl/exZIkhLXZ
NdykRDl8C9Ihz+kFn+hYHxxNEMKW+2gPazexuS0JGPJpM7t9oxGvM2hn4u1a4oyohDpML1+Jt9yc
oEngg01EHp8DIoPFJkFHjrkdt8pVDJTzzgDBOa/SmZfXjhzhbxr2737btYqXMA8Ev2UrvckjW9zK
0UN60SZ3Gw5vFiCyR4mYF2lAwGi+SEOHUaY7VO9RiqFNwY1/MkZPXE9jnd9i7YftwuHgQCab4+Og
Kb33MsrG55oT9rwTmkc2nsz5dsQg5q/jdOKOIynKFIBRiS/VrbzgCdx+199ZiTbkxh09HpuRWO1k
Tf6ObG/MnuP0jsE31pt1MVD8Qll0CPpAK8sTaX2aipnvLqGEmb6qFDrpUs0U6dd6nub7pDDFYyoZ
usIY5BnpKBWGdUwF90iuCV8Ps+ZGroxw4rvNUJ8UW+1V8G1oYkm8JyUvJSmfE7x2JNPdSwf/4Z65
GS+CwUhhXlLLCKHJcrM6u5aGFhkCIz1EY1pluzS0ZvRXbnPgzKvmi40XiK5HNfAp2J2gYwjetmA7
zyn3BacH+DmUi9W5jDOrfcw0avQnY/B0c6FaN9pbhSIj3OXKZvnVzLkDzA+AwO6JfSZ7rTBaDF+j
bR/16LBAaNLIERv3RESvZ3MiAZCMHG5EbeLEBdeZzzuHVSU+1Y0H9+/bg5yhdcYRYCDb3chxeSnI
q+BfmSebNRStkgXizBBQAoUfyxeCwwbrJg0DFgo/EtCBPHsS17H0qbBJX+czyQ2HOuiFUZu+taKd
IpwQQ9R/ttElZc8tK4SI18Bx3PamKsqSsf0MADDYenlktFvoB/xLJo/TCXwG33mfEz6R9tqen33K
7uyL6xEDBDZDNVG4LUzqnpuC/UdTPg7pNxsK3R/KyooO+jG2wF+siKrVGQeCyHwjzLxDKhz5uHfM
4IUzariutHgg8mqe1pRhw0dFxMIWZXMMw7bGrDfQGqejHW7sMGTwXyTjBPxGwHKNUYMcgGfI6VI5
KREEz4AhB/w8tSvLdIWbI4Q2QnVZ03R46jBYre3CfDMgYUMKymkNUTivknia/YPIrOi3vAu9L3OE
5BpdUHkDZv0yTC1UzCxvZ5TNXvTm2iNWUjapTVXCx/CbsHwTTlzsLMiCIaFinJTM3mtJcFfZ2qs5
Pa4sDnZXACjzj1baoWYzu36HKApL0TjP65JQnO0I2/KG3NPiQhIVjQNwGXcs6/Ub3Z74YXTy28kz
53TfwmjZNarB3ZpW6OWTKnmIOpl/xMbSRQwByvLCVFKgWGr0KTeCjMgQh5kgwXPdKvc8lr3Rrh7Z
dOqX0i3qeJPi6GKEZlbPsZTLrS1IsvKlC/YGN/J8jf/KBgY3Ah9B6/gVzUG7yQd0M5ZOI5wcloWr
tPOcTUz6jlrN6PTKTQdC6Nx0RbX384aOUkpAz9GLZ/LQXHGHJ6jek2o9bEiBql/SrK0JxbMw8pcq
FONWMQm5bnonfAjqWO7h1uPpI76TjDxD+zulpLw24r45s2Crg1mWZIgZIjjqPpu2qmsJeLGcYd3Q
fDzExO89kvqhP5s4u88Q0PQZjCTmq19XKD8Vc47ncVRbhKwQIoIfGdJNVdh+SkbPae451ZGTna/N
yWYTcgwCu1JzrIiFy9vDrz91qXq+L8SQDLhoc5j3k7UaLFXTnwoxJwQ/EE9ucMLPVL8mTsLCUPcW
NcavP+eHIRUFn+cxBJOUyxZRiT8GJY4x4pQu4BjnEJvJmmq2rNnlXL+6pMhEf1Hs/asP80wA8h4F
sk8O/fcXJXiHjYgi8PQNjVpVsXPsYkkKM5Os7a+v6+dClmhxn/vmM+2jnv+hkG2iwKuN2ZQnWypx
XS4qL3cKco7mfXXuPNzFf/vzFtaI4DHB8fJTWILAZs/IoHBPGuTb0z+2oDJG8rB24fBPG0z63N5f
f+Zyu75/Rrg434QxQsKo/VOxzsjQYTbYO9jsSqorzzApflhQ2YHL2WIPxIrBfmQUI/9tGinbx69/
gZ8fUt9dokh8kwO35Zo/SEmq0mlM+vTyRAe0PUyTYTN8mKrz/8WneIIoB8mgl5PJ909NHlpTGSad
PEV93B4UU+M9qIvpL27mv7oWDpSEu8iAbJUfX3PZ00zG0idPAe2ljaSrQXOHZv2vr+VfPJZuwDCR
9hMAG1rd319LxmQiqZPKPVl0tfdoRngoRkWG0VaFvbjG8znqvzjS/bx+saYvbzkwNntJ2P3+I8tk
JLovl84J6ax8EYOPQ8McKUWAWwTb0lcL57TTPCK/vtSfX3a8UctwnqvFJPXjpQbWlJi6dq1Tho14
G1askz0TkY1Opf8XqRv/4hJ5ODzyBBZfgfxxsfSwa/JRhXWaW2ZACmnxWcNbfYX/x4q9nODm5an5
+9f3D+GW6Uq0VNb393U0ye2LAylOuWzaQ1k49jE3/XjPQecv3/RvWoHvX/WA7gQCMgejpf/zmxb7
dHRZT0667Wgzp6JwJ2ZCZn5P/mZ7XQHOAIWuKJPnibpuotbqrsdmnMnVMjqHw0XlvueR1X0metSm
6tRlHt/6mazzv7gtPz/hiCdssEesSISDW8t79qeNq0zcKVFGyBNe4MhYJwRmv6azwX7JKJZHLQ0o
63/9TYif393AxE9C2kOwBCT9mPIS5fRLQva4k+Eb1LozPA9mHuS+I5YWbJlxHS7POzm8182QN6/j
6GqxsZNgvm86q8n3TcSsYkeVROg0Gvb4b7/1CPhcukG8DHx31g9vvdmg0h993vpC+xTdppu+gRuw
T6SblVgnGqz+v74jP717EF+Xt4FWDo8oCsPvv4Qm6ZaiX+nT6ITOe2emC8i0KXlM55rT+N//MPpG
NG0l8pmfnk1fWwGRbIE6zdE836ZlFlxMkpPJXjVrTkm//rCfvmquzMcdJEx72fHcH966IjNEDSFJ
nWTocrAEv8eTxYvIKfHXH7RINr/fXSXL5VI8uFwciLEfHuQcxfQsgeZRQbRxd2tyhgPJ53d99jHE
0dada8QD7daJHP8SM3ueOZF4NiPgfNkGq2a+j5OMPoExcVhad0LXryhz2oNJEPtrQNfL3pmQvDie
Q2HV+8mK1G1fVgEE0l9fyc8PA2BgYNEW+xrKzx9LoaRUfu0VXXdCQ+lvpnIgzn4iljcy1d+uukDB
8gw4Hkx+4RFU//1z10em1Y9z3J5aU9pHvABcPyPxYGtYc3V2yvkv+4fL7vWnhdFhW4PHwqvvEQ9m
/vQtgR+yRdO6zkk2s/NlCek+IUYNnr41RMiEo6vT6Nz9iL/X+ouXzPrxEXH4ZGlLiQUFbS6VkP39
5Tp52CdkOqYnIegk6Q05I9Co9khIB2TqkGr936TIMijq+By7a1QuvIE2wreD1SviBCwrVffmUNBF
1NnSr2labzlYDARfQIfhOWqJqU/3A//+rdcrA81ONSXuAflXltK4xPBz56adfmqXxys32Az2qm9F
fRpbVS+wqm6+daeZ1lgXZvT9yCdgo0+aEVqvj2w+u0LXS1gNwJfibqLbcN3K3tjPTiJvKyUMiOrg
Gld0sUu9Mj3EDRfa0oA68G9hzo6dlkF55jDhR6uip02lGlQXJCCegNgKYlZzdwDZiYGTcfbQJC4S
jsocp+rd1il2N+RBeH3WAxxh8Xlq/YymuIGneB3M9dIMVVEW345q5r89o9GET1e0KOFRBWF8kGSY
Nuuy0fypbrzfi88xIw5jh2ObzaapeddisB7qK91yHM0ZtAoO7qqdg+wY+cZ8X8+6iG9tsPSQHKJm
7O86u+MLgZfJ202yc53dV9pkv2hxLDc7DO/zfWZa/iWSRHbee7XoPs+dyVVMdurqLzhFBueqbRha
rz0UgPAWzIQf5NLdd3fi133AcuUE5JykzmXkbo50NFCMQKrvmUVLPNbwX4WicwXCnUa4XyiJJNcO
+RcJVQjFb3qyyyMOmsF4mCuiTMHcgFreBCYMN6idud1ZNyVql/5+CVbuGBxnNF45r+KPwj091WuD
dF7QAS1Dw83QL4TsuqzRgVss4S545fpUlugOACNNiXdxxlDgSpyNJU1+FmNyzWiOnpaP0Ufv55wz
LEqDgC5jNJhEp4jSbfM9rFQesDL2pXVtJC17w7c6gJ49T5+OJK2GGKFVfBLSs9UZ09zsN3Tbqvkr
8Hoswnqc8fQsLTg3R5C2Iu9TPDoo396TMEa33Q3dhJTq22sl8Z7zhP4ne2ey3DiSZt1Xaes9yhwz
sOgNZ1LURCmkkDYwhSICM+COGXj6/zgzq/4cujOt9mW1yspUhEiC7t9w77l8Z0bfzoKPyk0ZvY3u
bD6bk5mkB6a9zOatThulG8/lKVKBR2eWFC7vq9Xqmbmdtf23OYWEu5tS5vC/rGYQeX5Erq0Lidih
tgtq3/kozUxPYhvG84Qb0/5MpmACf73+fHKkmoeE2ZV/dn32EQQxp/AF6iAX7U0ZxnxNS0lINiNI
hzfWiQbH3pFDGqePuLj4RUyEVUDFCqu9VIuppvce4oIBWMx38/wSQFXGRjXhX/eyDI4JjJ10/hEY
bDK2WaAgoxEmyhQ4mamNScIxR7/kPmYNgI0Q5Yd+Vhy2OZr30dn+K4V5jpkGb0sNBq6ALAOpIYqW
ktm8UbjZqWhapvVzwVByxwRtCRhJEBKF6uIKdmZC3mkpwdIP2fjLjf+fPIHnWf74n//+C04qV/Zv
bvo/5QncAlqvuQp+vye9/tA/96ThP8gJDVnl4KW2qAv+uSR1CQagObsuOv+1HhVkr7FX09RSJkHQ
Bv61HrU90tqoIgk8NUVAAeb8O+tRbCa/v7S5rH14rkJ32YyCcMb8/t5sTC9TvYrZxbgCeUJRxN7Q
rRzG/KARPGd4E3Hpszpx60sqZ40WhouoAlYQ6yrss63pp+Ip6wj22DbWlN8nQZflK89gNhz6zX4K
U/vUVT1pVUOKe9YN6AhWdRTqXFlWXrsZ4vjNUIw13GdArqvaKs4yafIHbTDclyJM9hEe3r2DxKlD
EoYMVqep7Zc0aY6AW73bvtUQjKVNDObY3LiEqgXWzVxY3ivZP1h+/dLK1hPTepx3/bDPDA12qero
UivHwZlLVM2xF98QVtYfkNsIn8rtyMaGHXRb/gO2gVqAid3Wux+jKeAq9MICT3NUiyPSUueAXdH4
HOtG/fRlGt7bWRUc8cY2P+IJ3xz2W2k+pAmKQHRszQVm8ogk0hfcfWRElms7s35kogYi5rI+AQhp
g7piK3UXiyq+aeVifFYePPiVKWtO70VVxzlVX4dwQnE06k1NEgxfEtl1T2HYTRCgjKX5pldgX4E2
5CGQTpBAnhdnPbTBkO4rqOiPqXJWlkibY4IJ1AesZDYfiuu9X1vO+OpZHkKOviq+4e1DEL2k3c50
0vRzEX1xTkVzj+bGPeVNJ09NtCw3MkJuXrm+jpkJWmvTgIWCkj73VsOHGudfAZNh0+Rd6vnTSqPd
Wa1d3Mw4tNdNXXq80CmEgWJG/dlMXeOQkZe3n9ADPzPcSl7zLkWfMlbSxuBH+u229NzMhNVGawPW
0M7ZefAAQhXFeAmSfmnXfS1sBE0my+lk0fO4GI4qhtOKjKCFLHlMpdOIwtnCOCon3f9VBXcoyejV
Q8oqb+VAazrHTb1sXKzdK6sJylvZGdnZMigK1nk5gg4EfQhGxK1l/BL5i4XIv4+dbwT+aB4/W5K9
X+CCqtlQHRa5cN2yMgeTE1QmyaRu+BhHc7IeA2MrkxL2GqYcr3Hv0iIcPivfzo9C77HHDK7qZmj7
Gf1UMt0sC0BOrqmu+hLWWfTVKL3YOEXKUtk2RNjzHVRj268SMeKex4oZbYc5N9+6sIhg7lSqfzQJ
UH9vqMzWIdqijxweH0ShuZsvLYuR4ODAToKWEIQ1+8AZVVtpT472jSbpCt2x/WIPIrlRrMe/9Z7C
nWVyi8Vrv1mKA6iB4D3zhX+bu9MsjlR44TP2/hrZJzxgsMUAAYqNRIK+C5Kq/KAOCb9AZ/1miFFu
PEm6iNl78w9XNgiGWgKkqm0URBXRCxBg1kWTAT4BW9i8dT4ELkRrmTwGUd1tYA+CRe5cNzxDJQAp
1jWPzB1CZ0XafLcFkqLWMAmcbUCRvMbF5CFWwCI9OTLdOEkIpWbs1CmvTf/kipYVtA0rgvfByfZI
mDnWGtJD1kYoxX4onPRiDYa7r1MSmfGidZGzdfxGvFl5EgIs5kQdLIEILqzKNNv7nSyOuHDVHbxC
ivGwtrtLE6QOb6xfZq95moEZUCbcCU60CKVwPEEGDQxy2gd/Zufh0PUelGBLQEs/t/cOoYGftevD
Y23NbHiYUXGeojiEmJfZVtiAqXWGnREk6t3DVvhDIa56QwRo3tqIE8ttN7YBYAMXrP46hEtxn8xh
lG8CS5YbE3zqqfe7UKxNIZ/IXZabIA9HWJxIu0q2XxsPm6uj/a6kXxaPofbADtoNm2lfbG06aj9h
lY0rt9+32j2bMihBf3g11RraXxtqpy2T6+X7woKTOHbtxK21J1dc7bmM8bL7SZiaH+EUysPD6zSj
TF+Xq7l39p0qF1+DOQdFukp+cQH3V0twNEUGnsTMI6OPBTMY++aCTk1cPNOPHzgWJ0bX+XIc4vEF
jFB1UQw7Lr3ZRqQPpFn0MjLK/0osVwDHz68ADtEAvQSVp0FNI1+rIJXVg+in8gEJD1T7uISOkOYO
vSW8WxBoUCpBIHNsc+Wtp3JO73or7OFF+irDtlKWIENE97X3cmOHuQdGVkvbyFc9hAmIjdI7o1/w
7iEoW7euW0XsvZcuenKCxjsSOzg+g9qhSE/AefywF1x31dWA12kv3qxdeSHRF09AgQGU8MI/YaeC
WZkbd381lU/a25dfbX6LMpZDbOInyvBSrKDJ9luF+JQVsTYJ9tovaHULjj8CLtegMR5UQVKNq72F
0dVmOKPcuYxLpMGyFtzbOiYNRLsSZ+1PjLVTUb+fz412L+K0ag4cF/4e66Nxn19tjpY1Qj8Pl+Q7
IJj0kE7AszBBTCixXNHNp1k7Jq28GffhHIbHwcRP2UR1+TBojyXfJ+yWzFMa+IHahNleDZnL1Zt5
tWn22rE5Xs2brfZxIngwt4n2dmaqcO4BgUVQVsLp2HIx0kdY4x3+jk+h/aFmq62irnaNpto/KsYo
P7baU8q4C3tperWaJlfbKdE+7trG2YY3K8sfgNWO79hXyYDoTO/N0u5VS/tYu0QfmuzBsLcu4+gu
26axrPqpwgCL6ITF/5AEiWTBqy2ygkTWZM0GO3xLtYeW2U+rHryrtdb2kcysFs8jA7rMgA+cLQ/c
3l7+4svFYo9Jl4ufd75m7oT/NiZnyQ6IjUhw9srQ89cJKoVoncXj40KMYXbTNTq+ttdJtq603fTD
ugbcoi8R7rYZgY8jLYHDsXi3JmGfAyjqOE9Ff+KRtRrAvUOFCutDRcsbte/0Clm7+syGyXoJwbY/
myqWJxQ8z6ry521pq/IIPUCS1DrQqdfTxSsWODn9TydNPrLOe/P7sf/GppcKwmlA6bdu/+aHRnbA
w1A8KLPYjk5pnPlw6ITRjB8r5hE/7UV701CsomselR2wmO/T4tDUc/dou2M+r3tMBWolG7ixz4HX
N9tysZbHZKHewTQ8uuWvUe7/aaH+roWyWCb/VQt19+Nb89Hmv3OZWr/80K8tVOj+w8aa7/xWT/pr
F2UKB/s++2wvIDiC7cz/V5ra9EuMpwOPNot1zW+VpuLfaZ2AmP+hdQocVzDOtTne9TJP07N+u14p
7N7glE2Gs10uIa7mhT5Am51tIo7m6ozqy5llCYKf8zm5HtWkD47Prj6/W32SF2XAoV7x6982+qS3
9Jk/XY//Tt8E1vVSsMie3DHG6786+s5ortfHoG+SsAvSO0vfLvn1omHkaG0lW6U1GG/7rtM3EpMc
tRNDUHLlieqh0zdXeL3E0DnmL3jRx5NWT/SrSd93AgfSSy8Sg4Edo41LkQTlpbG6F0/flYj9uTX1
/ekpd7lwLTcXLeXZkbXGRRV109YY7e5EuukCGxNYx6CxHc6V4AHipXjuNdbD9wF8pFfWB/im6UEp
ACDsFJNXmDz9vBYaEGLHoELCxEe3dMWHTF62HQSR0kgXq+ncaNBIAHGkvLJHiAWBQ+JoJInQcJJK
Y0oEvJJ8mhow1RpiIjTORBFPmQPmBXKC4hTeieIz/FJoCEowDsnO0GCUptRTtETjUooBcAqTJFDD
Ge587YTNDgaEFSiW2Y7Yjpx0CvArLTvfgxhrKC4J7shKY1qSK7Gl0/AWPE79LqcOXndUKvcB+N3D
rHEvvhLj2dEIGHgT9kemsTDApLsnUv9gxbBkybc4lSGWNwm2jlJjZZhCiZ0yfWJ4o6J6NDphP3Ua
RMPyt/g5Wy1wGo2p8TSwhkgu487Gs4d/qfsKp4VqFFRN+MBuvfxqQ4bamRqAQ7iqgPEEFAfikkFA
RjPRRLTtPblTTII1Rie8EnUyHhwkoRq0Q7gCrZNqTI5l48rimTSWx9GAHm3FZBCgsT2zBvgQLAXC
k+3bimL8Y7CG4OYqBUFLKO+chvDYXuOADAswEDm502660oIGDQ6SGiFUxMCEhMYKEZ2ZPQjJGDvV
0KGcZHK5Ip7I+IRBC5UouhKKSDGDVoQepb8hsc7n/AJmlGqsEZrEbKOHaV9TsxSvjcYfAY7BiOWA
REp9SetXSzU8Nka8vKlCWu7KKOR0I900fg6xb98HyqEnkPF+GHyaRdRmNAKJtc1duwNbNCxwGslY
9OkLlcaiIfjceC1mWwqTymDoEHjREbAuOAjI4UcsHG2xwhQFiDYi2xC+VBOVLxwj8mGuiuVQxUps
6WzcLX5RUokT0tH3EOa4Mulrtg1hLffkMMb3TeJYG0959ntBC8m6AJLyaxslPvQwjKJPwE5RsNuj
wGljTObB9aLy1C/U76CF/DFaD4Zyh10lZ4EGEkkB+PEqL+9IVotffLNScuV7dYT/R6mIkySVC0S4
+nthCjKlMb9Pt/bik1qc5m6aI2cdjJd4aNtwmyEriaBkxuRV4hyv12wdlLUDo7PgJQ3k9Gjht39t
CLAC0yaxcqld4dWMpW5NpldTygcXlz3ytmaQMb7XeJw9pjGT6FvxhC0e59AXHHuyu3R60HMg4YRv
+2mRZN0t6w539SQ3zmDl41OTTTGJy3EeJRXhOIUY3S8l81LlbwOJ9GRnwAXLvs++lGa+J+Oiabi4
8FH8pw74uzpAOIH/V3XA7UczFx/V99+NUn/5oV/rAN/9ByhUnx03S0YELb9JnPIJowoxgaEaAiuB
JeVfdYAdgqiwWFeH5BSxrxYsCH91nNj+PwIwxCaUS0y0gtv836kL/iC64K+nCOFZFyFprwgd/lAV
VKLPmjLJ8THFJhFLrBOqczzF85fSnIZ1HLvuv7eG138hkshAaD0WmVreHya4oOvJvFm8+YDkunnk
khuwNqOe+M2H8PDLGve/yDV6qNOqa//nv6nVfrfc5W+hI0Ld5iCeMK0/yhg6txUDO4vpwE1GL2dN
6jGvmRil2komjLFYmXT4G0ofQw+Qpi9//deT/vWnX0DPw9GUIKTgNf9RWERTH6TD7BOKU3Cuw4xP
ll3hJ+IwIAEEncamm3OcVdLMKMXEnG5HjK8kbhRyqWz3iaBHJn51FMy3RIAj4o5NjNrBMuY4VHP+
26KeWT7ZDE+H1SQzQHYuhwo9fTCzsuzm/MIui9t+ChYo/u5AaeWpE1NI9TWCDrmPyNWib4zNmb0q
KFK1Asm6HIRiUYb4T941Y47nY2KR1tlkE4xeKz+wa5Ae0dbD/DPhbtwNxCy+FH0179tsqkDnGsWa
hRImy7G2KqJCRf2eEDL0ZsaCHxynNDy3aoI37Xkcx4NfMovByF0feauQl+AQ5GcjhCn2HvgaL1P4
rbUl5cJ6RpgUbPypTu5dtVTIu0PuRoRJxUr6afNYFwOu68HHFMy0LVi1XrLcolFPD5EoR5TiaYOe
zFKPbdlFp6X3p71HI3ZUHVUoNpvhJRPl8KKyxXvi0yFcsRUWtQxRuj2d4+fMam8d+ybP0FjNX5Iu
qt96sfDJKFmJgzeGfIfGJjrZXRWePZZ7B/B688+xl/MX0fAjM6PRVw9c3zmaYueo4s58xp7Svmbd
WJ2ZEYfnklSPbgNiiYxUpxwxyHv9gpEJV/m2ZWTNQHmwtrUCRSu9hPhWM/ZIV6obnPv8Y5wjIwID
aC0k2jPWxi3QK+J4+TqTUT7vPcYBR7JEYYv7rGyJbWSd19pVU22F1wIwb6kbu8XNN75jTHvDjPJL
DJxu5zGRu3NQiKwLVpA/8NliwsfVQEqPEBwaZo2MXw0vjA+W21AN/FF2Mu8lZnY9TwrO4WgAzWdy
sva4sO+NWAxrJ+S1AOgIV12I+G4gYBVAZlINP8w8nfcwphwA73wS0YBwjSAKiA6G7YDehP/+c4TW
+OEXoUvlHmUZKHaDVME6iaKLJyL16YZiua3GZP5ijTinKjaom6JR3JV51X0Hkm8+o41miRsXy840
eG/bmM8R4BZvtX5Ei2oafswNr37JZwvT3MIn4Xg1I22T57/JB3QTsR+dijZ/G422PyVpAz03+Cn6
kM18ypA7WbVRaUGect+FNQPxgsvzEls8m5ifAcJbAjmx4xQ6TH34AVFY3pHlw0OJ8n09JXxQMDC6
XaQceS8xld8TEOPe9yjinyvgGW+969XvBotpLDP5smusqH63S3cGiGO4T1OAfmdlZAHjowrhRBz4
bbVObeD5yCDyzfXFBQlfAgJujcs0ywr8eJottyMRs6+yNfLLjH03WA3k7a1NUKgnQnXLtUc9duhq
C/HGFE3oo6e0+ZTAE/mYaIkYoyWB+oqyJTxnQBwIKLQYInce0QnWKzNZM/fehroau8+06Z23FOxI
Hh+ItK+wzXeLUW2ZSI3gCGjv3NMY271zsTWxQGl2AXFYOHc9DSg23QmzG2OdHc8hwANYkZTZ9dRx
NPXVXV+HuGd4wugZ84dOUxPg9F8Mt79zSlkyzPfdx6VxOTv9yb5jUvMUudFdaSh7I3y+RDF+omNp
5V9a14HWUDBj7J35WxrgocaU8T1PrPJIGPPnzGDmmCweLkKzl+e6HAimc4cJ8QxGGxP9AJbB9oZJ
JuYhdJanSfMkTKz1axbz8SbWtAlHcycY1Q/zulmiExFSJyNnCwn1HA2NDCN1ZNVabKiEyY8jHBvn
Sz6Q6F0UP2O5dAGT8crf963DBN+pLlimU9BHRniTJbG8bb1s3HkJX1iVAWBP54iYmDCIj4vmbFjm
AHFDszdKTeGQnR0QfGvAzNQ9ykBu8z4RsDssTfEY3TQ89LH5RG8S7lB1tWcw+WA/LN77z1ZqGIir
QsAgsGo1hpIci4MlaevABb6zzGzOPVT3daX5IvEYmpiKQmYRruaPzIBI7Hrs9/EVTsIFHuyGK7GE
Dck2qzx1QVJlrswub3fxoBkn8BBY4AbTe+AO2YpOfiIoJCYRRuNRwispxZu8eU/yDVIeX6NUgIkn
ax/1BBWirR6pzgKCAjR9RXK+Cjy0EW0iVBurZbpKipajsS3MjBcy3YV1ROINNSJJ+Fa12xiICFQS
nsC5M92T9JrpC0qbbN1gOl8HbXUYi409GPXJbLzlQ2qEjDWXy7PMZB2vzTY8TIsbHkvgPQ+p5s8M
sBROOf3z2rOKkscdTk0BoXnbEhf06GuKDaEbAG3iZoR/IIOdMoZyi2tsWY0u8Bu4YtlX3yMei4w9
4io0JKcPSRlTSVFDqi0fyWLhLk/FeExToqEYRwyb2IjDlwIf2b5IeeI9DeQJ0AJvcb05t0gMMQ4R
UnIpuym4M9XCoDtohmLluGFCmocHwgPr7V0CSuwcsgnw4H6N5DcWLtCp0knyW9ku5pHdoU+mGiSn
G+Ib7bc+82dn5bujrx2QpNnr7UWwzsxM/JBlWRYbMne9CZmcGI4LAedridUOdVvhvo3koKWo4NLs
7JCZ/lnamSduzdYZFmxrQZ65b1bC5TwmOdEsAo8WiJwJBY2fuMO3OgP70hWjrgukekT5W9CPsm/f
BkOZ3hhTgSksYmEHVtUqIbrYQ3NG6F8TAUQidAHbw00PrL2iFt5x7d7PVpQelqSS3ywZGO26kTOh
WwYgjWuJlBGXB+DYXFgYtxizrMjlcJbojdMIcRVjIvSoIm+5cCSn8M+qKIKNRBZ9kblPqZfklAl+
BDVhE7s9BVGSAqlOpHu/pKlxMdihvJGnbic6hyMPNjHy4nVJkYdj1pvkt0n2i2SRwIdkLtzOIMvU
6ZfiS6WYfDNzbr9DN8vwLkMgpk4udebGNAOtogz1nqYczjapskpVW2tw6JkTqzjiaK/ORbMsB0cQ
5VrWUHq6RouHS2mpCHBRy+UelrVxqeKwf0lhgN0z8Ms3levJO5IM9W8RKjZYHmVppJQ+lJdy/tll
1CRp6FOehEqZDxyD1XdbevWwMRB/cGsPHJUQuaNVCb16M7fEZCam0b8kqeCzM5URVGv8lvM+Lr35
RgDv3NJvj5s45i6vKbbeJNuwdTvr8jf06je/m4qj1fIStHf3OSin+Wcwy3QPvqneViSPrcx0bOcV
ERJIBRE+FcfcYl/z102E+b/1EAjYLPolhDWcQL+f2DZWmNdxbHSH2LDUCRGKlqm1frVWLKIeC13R
LDYWhYEP5r2d8ZRViARhpnXu3zU05h+EN7Qwv/wmDKsxYUE6+P3v0td2XcpMdQdWHC00qqV3730P
InrcjdFpdigIE5J8twh5pwc/rkuA+a59WLr6PY4qHszKVqfWHuabapTqK4sM535AAfFlpOL+GwG2
qdWzv5X26l+WiCdU3gHen/CPv2zAptQfDLs9GODbVgNElqdZ8kUTBKTeG4TAbriKeMDMgSceX2mw
EdxTp7ya6o9MUjf7DkXQX3+a15bz978U+dEW3h1+Kd/5U+Mb94pnJI3bQ8kCCZlqaKMNgjILetoY
9k3TJ9j2CaecbZuLJ+qpoDJJ8+qTwIjdeshRzzjqZBfeAknNrb/LtPAfAy+W2xC/+iEymho6aUdS
zF//5u7/8iD6ZNcwvKCptr0/+ajc3rBlMY8oFUmTXs/gwrKtKgHs1jPJTTKtxk2Y2P7PwSJXMQ3s
eGeY1keQydexIu4ndSmXDABqmx5E4O3QWM4bs8DqNl3s/EaI0n63nDyZbmUsq+GGnN3gGCF/3gh8
z7sUwMW+5CiBupK698JMQNvhtL5MRRmeKSCXXTUhAnUSqnnkOkiJ9QljOb1xGeLGeyKQcP4JpVK4
RMU6SGDsljPWczzq3rEujj0c/KOWR9FIIxxdM2fTEZuOfkKauOQkvtbqE7yzR1Ie9ZkS6rI9p6AP
S5jFjki9JwQocmtNkSQC1QzOWa+oQU1GDjEpWy/kgEHRwklZvDc2grBTVyz+cFYRZuzXEfczV1LL
PsJFtUxatsTqbUBZz3qiCVyrw4iz4QVV1ksdOeaqVTY7Q99biviYU9JsIMvzf0QU9NFGsPbw1lFK
kgrqVyruG2w3RGEXmnTpjNT0hIKRXQVtiVccV2G9nTiEk1UxUcr7iFGRc1Hk006LA903R2zgtK84
Qby1VQF0ZkKPGJhkveX26poKEkd+mzNCNpu0S/WYl+8TRv5DtHQ0FKCR+pcuLd79hv5xmUz5FgA6
SzfNnA40lbx3YY7m+7QsvPlcOsalQcd9NLk4HnNm+PsoTzj0Arcjl80N6g/y9OoPB7cN9T5eYyyL
fJ52FzQaEBGcZyUQjo80/V5Rta9VSS8zTaZ9FORDvXe6t6sSDJ1J2UFccpYC1NVcjD2whLg8Ni3Q
kgwpE6ym1H8s7aZ/EWZvbcEW1B8uYpC9cOiwpEn3vEHQyg3Q1Wb7amUMlBTj97vOT32+wQ6nSRdV
wcYOOjqjiJB1H+DZwnekFX0Fj8/kX4JsUp9X32xQLsWK2N2WnEKHGXrCnagkmytKIq6cKdRXaFJy
XLozRK6itNRX4jOCszkyZmllEp5RXzendParswfged9wge4rYbnkVRIXiemV9n6cU/TVTICI95F3
Zc58yE9pkwOy038GfEuXbRrgCSCs4WGYfPmt6zvabeGC6a9gUeAAgbjm8IdWhi6c9W89EVdrrsj2
4MGoC/0Z2GNxNPVXddLnu8jzcSMZlry7bAt2UwNjaZWJ0dpir2UyopvXFLF7BeLVUY+CeKZxXWeU
Ite7WBJsCmkwtmbAkQGPKkUvcx2bkGcGq7w6krFukIXPt9PAdO36GFosZIBBErJxmMh4unViJh52
O6vH68SHdJCCl4JX0zOZnKiSLriozBSSNAVVEeA07CPPRbfNeMAAjf+tcxSdLQNHbZpnkLekSBJy
yUBoTJKfTbDMtwtft4q4x5hiZETyDpCB6ZWQU35R0kHqSAEc0qdQkvW1Pz0oNi+40Ts+4ngUBXhI
XhFJErgYiICh6odk8mxFJGMy2iEvS/ZGvQ0zHsGKwd24rUq+MfFUuvcWLKonCh6BsMob2tcuYz3K
GZYr+GzkdKxIFFKfccbEpUWe8oWFH3MbqymOhh6ukIbEsUZHH8GCZVIDzJwYGkqNBllMyp9UWgx7
FGFsW9vkr7/Ob66X5JQzu620HxsP8Q8hFl0u+wYfX1FSLKlWkLJyfTRTRpcSW8exqsEbsoytzghE
843CeHoOulZ9BUK3HMw2ZqbW63HiSF7N/eDQaa1j0XG4G7gQ6yKs36eYYqcRKjyPPudsPSa8hYmr
mk9RkQg75nlvblvap23rUZ53Gd9p/TwrVmR6JlO3N0VbMJEMU5+aN2/4cS7R+UYrvp6JrnfxVmX6
FqBBezcDHgln6dvvvYrqj8SM4nu/l4yNGv38gFU70OowjPR4OZGefl3L2yBkQhrnVX4px4EpksM1
6fmm9Xy9G8yOETCW2uTe58hn7sQQFW2ec+/HhstVMYbBWSE9ulVzbj2PzTysw9JhflZTCTu0w+vE
y8xnSWYeMhE+SHjWxXEuRHVeAPKcXYsiFstOvUUCKd9aYrQlEaU1xflocpo58fAyj5TJkmXxWdQF
sJ4SqyvBls3XGg7dG/766MT8AmyuHgkOHUPLwAJnEMOR32QT5WfLaSIR/LWQj4KJJ6SeKE46mp1r
OgoCYqagdcGXYoZ28F5YBgPqkZmxnUa0Ch2Fs62dFLiN5JbLnofnesxOPu8Gk6P5pgEG/0pXPxND
a5W6n2gnplCNPT00DG2+oFVaDgaS0Zl8yYE3U3C8JQPfozy0ubW8QdLj2Txrhogu08i8jEV1Sfy8
46rTiHz5w9dHJXY+a9vkdn4PJ5n8Ey91mXoZ7dZWBGWtEkYmfCcbptNV58+3+MHNZ1v5/Q+/iqY9
+iXQLBR42FZZuG5g18tvbYl8c6XaBYw/2qwV9u3k3vKrd0ykvGtXlxbhyHxVhpz3oEPjvKmGUX2l
KsmcVT+h1lhBtQmpW3o3BaIlOGRHRTkBjZUKch7mzdDzgc+oHW5zi5H69R+vX8y5zLhiDLNvPt2R
O5VlsHOslm56mCzy8cokS/f1WPOFTqkqY9/lkBlcnmxSARb8GG663EpvoSMbfTJv2/xn7yy1t8UE
zOvTg2K/le8OcMLLePVOT4qWjLSFfs8ggVc8Hv0CXHcfOG/or5LNojcxHQOVbU8iK2Ljug9OXdTV
q2u5+p9V5d+sKk28cjRC/zcd7/j9I6l/u6f89Sd+3VPi4GBRafM/REJsK0kL+afrA0fmPywbs6Jm
2yNB+Nea0sEmIlgdCszCAG4I3/vXmhIwHq7RkCWYjXrZZdn376wpA4et6297Oi2XYuirjcKoqsw/
GURzM1I8N5F35yaOcaSnnNQNajzGEkYA+UcLBqwyt6vTRA9fPFFruOE3ZDY/knpxnxw/R+cIDvMZ
VAT6Pt9Ib5j1kbhRWAHzDfLMmHKiwg/rjWEvc3cxCitGrRqPo/oi6KoJnB2w3pY3eZi26CiKLLvz
GSwpvpFFsEvbpDqW0UzoMcf7upx1rlxZOBsTm/AuSdlRbgH3POZkvMPaRJJ5hl4nz21vddg+B3VC
/jx+R/f77pRd8N0JW/GGz8TfC0nZ1JS5gAJfekfOe8J1M5aDU5CQqepbTXKzzKw6hYTVyQdl3FUE
l0wb3x/A0wYmWukGg9jQwB7qTZJp3bbosAekY3ZvJIn1ikvy7PS23Jj0WkwEE3GZ26q+dIB2OfbF
a8G498vkTiRl0GrtpRVSUAceAqd5HdlD+ehkkPYwn1p3TVk2xz6wo7XI0vRc4jo90lykt6FRfHDF
QsPFLrh1AW/fIJ8K90VtDN8QsUbHGafcjkC+4gciKSh3WWD+wGsUwLVqm/oQWukPWjVgrGM6fXVN
6lVM3JBmlAzitSqL4N2yoLa6fkamQFC/lmn5SsBpeosKBAtqMkKj7wx3a9tM95w89deuJK535bNU
0+X04JokI4Tlk79MjreKRCKP+on8ogYwygExrrotL/KDb+FHXSW+3/HbD/6Goflg78UAMIaTH0vK
ysMtenFyM3+Y53a5j0aaumRx1DmxLYP7Wkwuf4tNMef7zt7JioZ8UsNOn9iyFme3lPM5wbl5q0Nq
GNlH48PYqGZXte302QVOwehC2ESA54b8GbYtTpl4dMx96WfjmdUB9QjsmHMXBUu9mrwx/s6MzlgX
UrqHxOwq+Hu99G9MGWLqSzsNaCQGABEPObgrsH24dBWJjoQgtP0L4bv9yMBvtnZcj2oGZOanGytO
BqbydAG5UTJ8r0srvBnKkvDeDtFXtR5U3QDXnc6p4pfylSdP7TK3X+LGr9gn5Fbys+4XxqxBEdKA
5N65cY3vHr4uzJoJSQZQb/FtNsaIwpvGbG1LW6JgE+Eri/V8BaAOE0+VPpRBQMo8crFvqPeKHYhu
75MZ5XJapnJgUjUkHmJug+Brsxu/MsG2CRmLfBY8QbTruzqM11U+zjcsO7BsBdgyTnix8XWUEem4
GIKWB98lDnDBiIxUYdKpz7Z1bBF3X5jju+Csxv7FTdz6MU2rBPh+lBMjFMZMj6WN1aYMA/DyIS/J
I/CMEPkiJGLAHzGsNsNMGOKQIXGP5m06BsuXAT0V4TEApxNXQHwPZz4SuFe3SVA1Dx77ETMKmmcA
Ad4ltPtDU9nL/dgL+qUJD0jP13qVFRY5yFE5HgIKnoesJOHAHE0SCAIZzE95W8jbsh2sZ7Bt2Xsq
TLUh2hjy3diM5CmmSXSssOI9TZnCb0MgAqMDcVv6xlZU9fgYO6o5z6QJrzk8xR3Iyoq+tkrWuEZw
G1OWb2IkWwzqze/m6Hp30sEExoLJOpYtERmp2cJ1rCR1Fh/ynq1lsgH28Wz4co4o8+zuaQmT+Uf5
/9g7k+W4sTRLv0uvG2mYcdFmvQHgA93pzlGkqA2MEiXMwMV8gafvD4qsyghlVkRlr2tXWSHJSXfH
Hf5zznd0DGOr5i1H5hGIHktbZXyKtE3jmElDYlfFARyZjOBWD4FursM5S0f1qS51iGhcGkNXTO6F
nCmBpoaFyE84uMaFL96sRk+Pi5whSKnS33U2EfmIiaX7xibIydT3te9Gjk8d44YVLq49/sBP2Vxt
J2seaZIwQgCHXJha/T1Zq2SHkwBdrpmoMZx6jXwW4tEbMvxw21XlY980qMO+W4dW18mzWSbD/Vo7
zX5m4HSvG6TwekKEbTDQvQIXwu0Old1kIeUkIuoLQabBS+3vyVJPO8wq3/CNT2HBmlluqUR6qVxH
u001u2UW7cyvJNOy0Dbk+uiK2Y8Gq3HfRpHybFAJGq2O4GqeFYp89aixYCXUYXM4/FIAQ8GA2GZX
I6Z4fdUb432GFBUhp36KR5Z0c17MozO5FFnqJNmessxQkdRXjJ5++bjqxg2nBx1xmUqbHSYBPmAM
FH4ElvZhlkXyqimnCimt7AN6U9P7vOyXOtBo4XvRE6YdPifqU0KMQLCCxv6RdVML+0G/7UlnP67r
eE953RDQwEDhAm9Y6PDde865GJziBmFKc7mLEiO4dVcIgb7QHovF56s2dw13XItIpV0ngrCGO3Jf
GcpdT3Qn1EUMT1cWh8btyTCBYgiY6lC5KSv7hgcKKaVqgF6AFA+4VLVQYuLqNoESuali8zvXbnlA
4HHP69R73wyvLL92FGpfGRY99MjxT6uwP+mL3V8LNNzbeUZk7DBBHcTokVxxvOkTGenx5LjVew6I
/ybNvWQPPb05TONSHMe19NxAaUl/ykwkaDtL7EfcCs392nIxE+xcE3jrBwMb4ps21/Mt2agpDSwj
nl4NZKFjuU7ObSXhTZiZs2+svA1hzdxRj/JCcMVGJqtK6kigHHIZKp8RheVhHER7J8WAxt9LiCNt
/F0UCUtgkqYHAW44mNGHKPgq19uU4Cl20yIh5onI5vVTw7inpH4WRPYPByc1jWB1aBa591TE/AiD
UQy0c8PSd3PrQmC1Jk9ofIl77txVY6d36KK3Jdjgi9paY2LD/lS2RX1qc4vIGg0XGwGLulRVxF+6
cVEHGwvCF6XVgF18oFHAQ6cbb85HPJn9l5ncK4zFyoDPOwWFnVQ7+o3fUQIWppBIBJ7I15NPgycc
4BKV/uxRgmIGNjr+1S5RaFOhNyH6d/kp19z6iUNVca5bwVbvGLEXMNsg+NXglTj4XiKvZWLvK9eS
tMvr3WW2bAzLytEOaW5Xez01k1u4piw7FLgekzjf7ppz7t63jlQ3AHxpIhNjF9HnwxzCnr/0Bmtt
43WOPMyzsd5JdNLNRG+c6Eev946Y1fsoYsH4sKWuPS6YemAaStp6ax6yI6dZ1be6SOUXlzGCzjH3
vUrAZ/KD/KjGqt3nFWPgcKm17oYKCEEup6BmZe0KF8MuQHTSkkV9kcosQquwXSLGVZuGmp2QfurM
yMaazpbmEvrFdgPkosjvOPeSL9PLPZFfBoCxZAedYwN/a5GEbMIySoXQGeJp+g8EG9pdlhKFepib
qKHgb2dkhAQ5enS7viweHHChFEfA9z/Hca+HbW3mN0Swxy+MXpMjc3faY+oRcEmy9MWpg+8QJtQH
Ry3yMGFKMtmf21Tv/L0B6p+SAv0B/MZWIbck+dWYB+Obkl5Jek2xIMDkDS1ab/dxvTIUfBIqHvM4
iieRNt+ysZpcykTq0q+ePZVCaTnFjsiKM5q43zzPy8S71gwfStOWwK85KQdM44wVe1ppeKSO59yJ
HD8rvGhJkzrShjinVTdZ1HegI+nH7PMTckZwPvN3sPck5AEXc5LM9+nhQbQSCOE9A/NxEu2llfzp
pke2JCIZ4JLp8CgL7VL4fhuNCf1ASF2yCRKp6o8u1o1Lkylx40Km5gnGc3r1Rvd5TbmRQ8NxP+wS
ShIImVWeY8efd87qd49dBfokd6vupOGbedCZeEZ4AxYciuk8Hu0S7wmrAeOItjGpdeUIY859FSQ0
5R7dbmsCwQFw1use5KDecQQAqU6mNVWR4y6VBYGQ19PB/H5StCO+9gZJXKq2ZOURFN3SHUi5pMrm
/HEGkBeCW15of47vkhy1KdDB7T+p2U+iKSfPGQ6Y5i6LTEysgH0fdVZJsrV3SExhtpeCPEMn84CT
1niTg1dqgh621UlVef6ciHJ4G7ahV+f303Wp1+SJquGeHjDe7JixyYHc7BbGxg1w1eJpJi+OU2zn
jlK/wRffPsVxpQ9R1vBHx9V3boq+qx+HhHRr0hrtC7E747Mhkffqhgx25em3tilnKOS1juZjSkmC
0yclPk76mWygfJpS1W96jay9y6hS+6FO23dv7ZiWyVUx0NRSfQ0pHWTbz9YESIBO99pdUS7la67L
/JMgUnoQWPeTcBkN88BVaPhUdCPdwhtIWDIMPPdVIqmRT+p93uU8hAppIwDp41Cj0XacdWhTNKM4
deavK6c+Tvwak3ACkst9i96aRrVfZo8dzQiB3q4dSeIc0aSnDXGHr9S/mRmT4pBa81snnbKbipzS
tXS4OVDgwpdJ176Wolk/wUmJncClqp5k0sKiodM/9sqIEpnFmGYdG7633mkLIfdylPFhMKfysd7O
SWCFXSKnFFSTN0lOsQkgC7KfFmYZofA6jw1o4UbScP/cDrKG093ik6GuqdadbQVLdj5+M4SbPqPY
7HMzzKK6M4q8t3YldFnr0hrsAgFAJgoextTt9ZnqJnf90JZan++Nn/G+FAZXVk/a8joATFPPaLuo
toE2cOEd7ke9h3+3G0c0f1DQZFbmM29JJ8S+SVpkFas3Gupc/jeD3h6+iqaua6KoevLa57Ks1Mvv
xj/3/2yS/lXUx/UNc81BjuZUxnTnV76XJPUPhdeYrww6HfLg1HwbJjhQhalNCFpMvoDiO0y5ebIK
Z6/Z3d5JjZ3w4gsukl3fDDt+1YO/5lHBbO/PfziGSn+Y9/z82Sh8pIZ2A1D+SgOsjKmtdQCeVym7
qyc5K8ZH9MJ//0W2jB5+dBwO3q9vgJMPikvvNNMorcNj4AqslXtaS34zJPzPSPIvRpKMDG0+1/96
JPn8Xf2xAfnvf+M/IpTW32DEmpZP74cHS3lLJ/xnhNKljtPcoK4GNnthMnn8e1EnzBnbd/lPW5xB
Z2TJKJF9bEj/7/8ynb+RuERQIonBoWLLYvwsmE6+N39/Xvpf/vfvQwbMRX8JVZLTYya6JQ1sAy4d
r/VHW4w+aBpbHmSVuTW710mz2a/K5ZtQZnmlfrLdpRoNT6racF+zuPS9nD67U94+UWr51GIIP9Fb
gM1QeOvFbkaNIZjlxoepydN7iBfa++h5TYApidIZW8SsTo5jJv197TmL9WDbWWFWAVh+w7tZjU6Y
V59Sg+ZTX9JgxQgFRgzjumKQ8iJkp3NqhKDGGQdxZBoqMA5xkdv7dU10b8Jv1nXtJ8Qa7EMBQ5rS
4M6qXDZfE7r8Ds3T7vdpyWZ1GuwkKyFyEjTETqrMBR5ghjJtnPCOmi/2kvQtheyN0aD32LES7D4U
J9yMOOT0GMh65uXP8aJpIyUaXjG1Udo4eG/qWHwkVEMB+TJ7hWm2S7FluAwAN26PWjuSlgM/Qn8o
VGOehW5t3BTXT89xzhwlnAfP6fcTZRHTjt52AgPQlY9VAghb1RkEubK2hmOON343Y4x7WybHDjhB
pOQ7oaZjs+fDGvNLa9bNMTfnl7zJrAP+fE7AwLeOcCJIBLZVkr5S/gQ0YmEr84S6NHZHzcI4vuIk
q8Ox7OHCKfoV64l70pS43wYVzwE7LmV9Th+aOBgLZd0kqnghjQ4RxDfyE/DKr0nWdDvOniOXxhED
/6pVh5G3VGNoGTienA+9l3p7YdYHqI3AUrIXtzR/NMRKz2vfzIFfJNc1bWmOGIc3uotOjGDrIzga
GsoyK4JZZwb9It2zlLqx79r1Pk2qJijM4kXqWhaNHRpzUU3f3ax2L5ULTW32G5ezN43P/jjSPYpx
qVjGAp0HL4papzszt2iInbA7JwZGcZtk6i2T0u4iBiR+pmf6jddkGT4dlKURCTZc+1Z8hXc0Hbi8
Zl+JFyhEvWXZ4XfQHgl9UneaJ99JxTR3jjY8OUOmnnBylIzDGQKR48uOdeG6wZjpTAmbhZoosB37
AXryDetCugdP4O9xGNohjhL/MLnz98YpqpshHZooZu0IimTM6hD/+tfGsptwcsAcJAlmVW6KfdQ0
tKf29bDVAWouPoOp3IEYwU5rqmfDqfWA89cLWLubda1nZEnZIrJrr84SM8EsVH5KW8cPNWlnP6zR
6b6MK8lcg6LvYsa8208tl4hx0Qtm5MV4dt2BJ37sRBtZ9qrRmuXWVjAJYXC6Z/tKoi6faDdcKqUd
wRqMj4CCZu+ptAt5jwjDHLsFDH2VwnT3W+n4buNQ9aFRjvlz71ZDOOj4Ww5Z3pinekw6aMdYZhj8
WYRogxgvPnxbK9TjabrPif6E08TXIvGnEmOHUssHDgZd3yWevZzGIasBUc7L7B8Gvloq1BZXV2HL
T4svuZ+HH0bbcqTl6iL3rhrHlF6QHqoN86h2xTDVyvlqCqenk45vC+FlFO29MWEtT2u/OsyZkGFK
68xBNxt+swIxcclhE6UNq4SazbDRE23nWNMIQGPz+crW2sWMrwHyxoCixPpZgTZ9waqmrmWuvfNI
vZprRmylLIAxtcMJ8IgNURfJvivN/Fxr2Ufciy7K8Km/VF2OS5pisexiIr3DAxtpvliNyrhvq/hT
W5qFoMvD8m8l84GT4Q97y7OmW3LM8pEMvvZU2L33blZOFiWF34Zr5Xc5tuuUx3hWiEExt4b9Amvy
4sZLQ//x0EfJMAzXsk8bsrNZTQeIvhy67andeCEPmD0soiB0tmhwceA0TfdlamcU2/TH2WCqAO6I
238rVvyCsVuDD1neYIw4R3uq/G+d2T94yk5nCvWo5MOU9NllrooYodN/a003zB1EhHHCsoLBkMOP
uLHtXa4N2nkZnZQL0GhEtb76O7n1vy2JSPaY0VgPxHJldI1yrunTZcnAYtXL6EUZKPlA9URnJxST
HSmVhPppm56K2RQh83CkIKM7LBot0sIaLv7IqrVaxDwA0PFNHFR9AyGU28DcUchszI8jxOCgoLBn
15Az2fgp/rFVBJWW1r/p9IniEEMxzXH96ht3h4mk36aSGNTIyh7+Tw6rk0GQMPtnP8t9jFnFErV2
6WNkaG/IiNPKg6KiWu9TlXkMLHxcYXovIe0uIAI0GxkgrRUDwbFSZDPajwnhvQQ9czYwigfrDK6p
ROK/MzmZ3JqKD7bWl3w/ZwPjcA7gR8yIuI0kZFQyzBkGoQLOL5G9YCzyMkDBZL1r3S9kjeDDiI35
Ugxf8IQXZ0fGcWAQrw5ia4Z2t+TGLd+BntpGGyJXgUDvlv5eyfVLIvlXCy7uSZDjUb7QVA0maEIH
YONPvgJ4m0O9HPDLFWYcprQqXWdboBaWpgxcPXlrDOeH9NvvNr69felwYJiU/VrhUSXi37ckBPin
1s7uAjmq4QchHq7afV5ENoso4785vW+cMn/wzQYNTZjrLZRI3gav+DJWsR6xmDas2tn0KpaGDWOw
mCUzHqfyZaQ1SbCuu1n51STlD/RqaW5Gu3L3+eTRz+hr9b7PqUUxDZPe8GW1sSouX/uUYeJkuh6Q
Gn4G3P7FTvdb8UKMb6WQum94Q7mOuwh3o6p5wyQ//jQU+RuPfTFcCOGJ59Zz+Lu0iT91Y3xDcnMO
NSJvD2NfzvcOg5o3L3efHNdFbimTq202/dHCxQMxKcX97PQxbzTYIfuT7xRzqBy3IxIidvZKVXHY
9h7N13jPl2htt9A5IpsRJo354dR4MKOFzzkwpdHcTcY6HPVVeUdPOeLLXKAGj7r6lst4uFt1i4r3
CV/pMSenc4csPCEjYZliZZUDrs+UAJA5+YwCqThHu6keW+E7j/OiMztj1dQ4Yph03zh2X/7oO3K6
24Oa8JkCLdnacjv3QJbc4ZGhaLw5go6HczCiH0RLYj1JOnVDj7k81/L8MywJ/SuJ/1M5k/uI8iZF
jk2sDyavzlNNZ9Y3I8m1Klzh72+dP6O6kRt+kMx9mo+Rchb1TacLKZLN2D+tKJ03dF55lynVygPw
j/vVrc+UHQ+w6NgO1BG4cM7X2Z28j5gEfZiavUcyzsleHdnZoNgyJ+qqudxR6iVD2TCJxhjsVbsG
KeSxww+XhZCW+qsq8N9QoUrfO6yzkY7VTgxVNKkeOpXIykNidFR6kyndU98BrISf6zB0rnaAfRhX
h9Yrs1dWs+KVLW78XM5KfyryIT7quZfd6M7MiTdu3VPLNTknEAhJGeFjLokAZvlyZkyweQ7wgfma
yQMB/o5GajgIJ7PFOJxWyiiwVtYg5qZE3606esIAX+tVp7f2w5HzdBR945+bPB/u7CTtPjWW0xU8
f00+RFZL7Wu12Xo4Xa0v1H1UTc71oYfEZbDChtyTRj9afWltrfVymXZ00A4FfTj2VosWl+6nGQXZ
/ZwUFMlFjB3ZWcVo+zyIHYLb0rkqQUi33atrFekb2VsXoc0bn8q1hp6NI0K7kKLM3mIK1fddLCo7
qlZsaQiGepRTUEVe0C4gUvXVXL3qMNAeJv4oPVosr13lP9HNWnMIa8evdVXjzEg95PBhTajr4Uha
1lM7BAMlJc/UYqN36J55YGpT3Oagl/ZLNaR4wamYldpaYhXtpLOfIVE8lLbTdUASQfvlU1bsptwY
b6t6pUXbzOsj2eDk3sSDvTwKL++aO2ZsADH8ROmtW4TCo3U8+6hwNS6UTONJMGX/wXEzE2MSFF47
20/NkLhM4TngNcLr+mNOwtUPZvgS67lUthYC5zZ2SYtHLLIN2lelogyMo5NrHYfUdV5NPIdjtGIP
945dwbP4FWcO5m4tj5PbbJqyNuAr3OU76oo3+DKua5R4D7E8Hbrmdho0eRxp6n1U7cBdwGi1w4oP
AzsHxL0WL+BNx3eSqIiV3RI5zcLYHL0fFXY7LJQFXA+gdwO6dCWfe1Sr7M2ggyesbH++DDyPmEPX
dWOECPG9ASxydIF90NQ6INi1Wee9rPms7zKX1XnnM8Df92a/vmP17884Brfm4PLaeEAJoe6Np9Vs
hweJz+Uz9t/qEY2DNhxJUs+sbBkxc7JkYKSVtQPqN0ABx/ymt0V/UMVkhF2Xo8va7Ua+RibqOUXu
aHDwYYgZ+S5hr+NwTmGXMruBCKd3oxEyiBou7gxlM3/fgeR+d2xlH6uiozyuYGXCvoe/jRHuIUuo
tO8aXMVWBrQyKPp0/lr6JDZK4smWSv0P3Mp3Ez8JMj14SmmayxE5uOUoNSa3tD4JRWDAnpmbuS34
MuXssHRyv+FLSe95nqW7mbnyzqdzhNuIVnwh3CeDxvcq8iuxFWkzO0k9u7Ugzzj0IUbbJbRzWgAI
A1TMij3tbsCz9Cjn9DiqoryoAkXeSQDGcwLXSuaXafpdwse90JeWsdC2yZHadp7dnoV/RFxayrQM
mShXeCCJanpqXh7SQfevkyJzmEOkORZYIncwT1gw0bNPuAbuBdJj0GNKaYgsJO/4hXNGyAv0H2m0
4kqvXxeqSi92RhnbuBJ86+0nNdcCakoLYZZWbzT6vbUWoJl0Egfb2dIHjZw+dMXGKqiBuVkq3MsG
F08ayxxsS6pOynApwKoikroRGYh3EFvpjt4zQtW1+iwFl4hERMvaftR5+bnPp+37NurNbhzqAkOM
RSB5myeXmR+f8oxOwgJTaVAluhtyZjb0UKtVXiLPsecltmpvwQRuI/zeO4DqBj5LId9tSejznvmD
rkejrUaxm6Q+XfuB8zYpRTNqt/EPIXy55dZKxC+83sgV+ve55oqWDzlJW3sYo1lrzQeQBUwEZPdt
SNVw8qBvoskW3om5VpSmC7RQ6bZswFpxord8eliLNNknWfuV+xpHsaXOSHxiGb9BA5sKMif98joN
Gz9hmi8W4bgXjlLPGZ3hodcN3jl1rTls1crBkYRnPK9tH+AG6DCgjl98o70gmVpBmpsvNc6QMJ9s
e0+qVYRkS8VrqowqsNqujnxdkNkgjvS8NoVDYq8wz/WS3mZa/TZID2pUnz4hfv2ge4Xz38LpqCbk
85Q25pu1Jc/pzrM/egfgup50ViS16kURhvshCXjinq6FOwRMPTh8k1xMwQZS2r4MOsJTAk53kCL+
MtGATnRnmuDW+sv82BqbpFOKOGbsNMwzfjd7yTj8VwZ3HOUcCuCKj8BFnCGQltNAUJhibwTElw4Q
X7dmSL3oTjRpBvOaJYqrTkx2lV/nQphU3qH+cbA2Cq3ZavwyI3BNVMLdJEqj3wEjk1eTeBpN7ZL/
VNTih5mYj3besHiILD2BYi1Oi8Pmaljzt7iQY3sAmwUZyEWp9DwQ/k6pTmvmFTzqxgsicR2WYK2C
0dxmgZuvZfFHL/AMd9qeCU55meEcTIeTMHkDlgRXkZ845s149Kb2SyLWk+ILH5YZElWRaJfY7znr
UDi6yzFcoIMOezLT3s4r3PIkHcZ/rQ96uOaoTwmZMsMY61qXTA9+3n/oIEAicsrOzlf1A2QCtO1q
8TBUwzT1tCHFOUINuwc0+W427dfMsPvzEGsyAqmZhQnNNYdUlxSyNpVxVJCCo84Z+5ua6CCTC/zA
euF8yDn2H0ZNZwwXzzRzN8uXIjGYnA2LRV14lwX5YH2Nncl4mgUmCFeRT8Na0szfnd6bnlj7KKdy
HUyPejuekLAugvhfaMSafSk7oTFnyTIs30RTaASuL/ZQ9iE5KnuMsFAB1gWIg/qY62lxatkfySY0
+wKWyTsaTfNG9YtVRYW2rt+wssUqNJZCe2+QSLGgk93K2fAAV3meOhJB7m69giuS54s8hbCQnDq0
851VLctXzlk8Woms3rPcEHcNLZ+XdUjHb1rm/kg6A+O7j5B9ahlDP2BMjKmqxbEYSoLbn4RyxnvT
TO312mF5RND16FdkClqRIBjQ2NfVd/dGkxkeeLUMs46ZkenI1kXuM4ncY+uxdjUyCqZDh83gmMXT
85I4nzghOE9tnDT7pF2GI8/BsgPfif3cFy8z/rhAprX5lOglhtHUuhNGH79XGK3CHOZHaHimmUUl
l3TtPJscam7LmtFqO0zpmTPEoPZ4nBrS8Zk7nuya9SdwB5TKQxLPmNTAjKbBzCyMM03lGjAVVjyd
Fm51h/B+0710OMrObSsEznz6a/Vg1JnxLTKPQ/R8481tIIZe6TvRnyf+ATcSYM1ex2IgMkY7B0Mj
BtTEiOqlv1ijHG89vj14YuQ8HOa2zm5XiewUsWEBJ+nGhBPTMiMsmkM1sM1vJyFWmbeqcL0vdpcK
Hu0xH44Sf0DQagrfBZk5gT9VgzJOJFQ9OaMcGD4hcbt4DjD2SVMjaW/2yYeTJjlm4QR6csRMbXlc
iklhtOBBw3Sols1Pw8UbZlBJ2EevZDRZ8sfM8XqHRPBAGC4P1t7VT7Jwh8iR43xABG8fACCYr3nO
CTyCXlFxX3eM+75tDNDi7SQee0obOPF2SXNfrtr0qtnZeLJIOoxQG3xxoat4eC3ITVwB6CwH4uwG
xJmptx6Q0r1HsApcX0gc+mdg3+bXpcyK09CL6ck0LYahCk55hjbOshpUjqghnfbYBjKnz3koqSxe
onFmKhhY4EzzKxP+gf0E71h5zg1zwSPkzg6fdJXvMJkkeaSK/n5NetA47iLNncUY6llfveSU4+4O
aSVbfpSyMt5iSqITdopBREw6umvqE7sNkjxrX0d3M91p7LoJVkw2e4RuLjvZTk8oy5HajMDLaPTc
xcq7mWZ92MneLW6lUVOVWniGftuQoPk05DVVra7KqijFPhW6FAexnAzaA+Wu8uosszhWqZHs+mnF
stPrNu5ViHSB1s3DRZSV9ZnprcYmNstnnfPdLdHdGTMqp3/GmR5TGi19XNIcdgS8HYb2TQ5jrq8u
4+B/0yaDqwO5/KObOkOk0dR98SceDcj86S5rrZsmNcR9jXMKfrIznVzNW+fAjaEoDNw6Rk6MGFmH
7tQDEL9oND3fQkP9Wgtl7Kj80/e5WN4TkAEhsVxuBpijEIbjillZt7xoGQRNDxvmTpqrhfveFod0
kn04dYuJ2aFhZtMUNWBmX6xRaikjcg3dA3LecJbV1+4tKwGUcFVYj7TpuCsbWT/eCw/PFgc9fJS1
s4n6ykkzDDJsNrlTNDTzQmS/RQmnmQX5hhmrwUmjSfd0GRHeatarU6z8//UYzx1O9XkAkG9OxYvf
m58t+ACRA1cms2FrMCl592vcAn6C4DHPaRL1WqlH+AKavWkU9hE678FO8sdVSK4KFNCHPqwn7Czr
HeVeVlDm7avs2/zeTUaC1+aRg9VwmFZ7+qJBzMK4qX0mUaTv9ZUTsmq17CAnNmpsXe8VxIGHeWwf
RsojlgACEFu7IeuOPhntTlg+nnrdTG+Qv03qc7QPW/PGCzitDncDTHv6kkHI2779GRYQxu9K3RKm
Vjdd2b7+1GL/R7b+K9nadekp+RPZ+jXrieT2Wf37NI3129/6u3Qt3L8J3TUdw6HA8jel+T+ka98E
4Ge4yHM2gzUwfrAU/i5d297faEkxqfvjv5geivd/Ste2iaptebSy4Dwkh//vNanwEr9zV9iCaI5H
pZtpW/xrBlVkf9StTeSCgqG+e/5ZgdRVhrp3DFr+IJBTRURRlvP+uzfoX3hN/tULIqrpvk3lmXB/
FjH+rtyRvjHmjbJyzpZjigjpCoy4P6p7txTtEc+e8W85O377BT2sI1ANYYOLnzSG370egF+yPNQj
4+RM3XeqI40r/FLjuXcI+/35r/ZHNMbPl+Kj5rNmfg+O8VeEYsfoKRkLwz5TsEG/FBOjozOQP+Je
kFDMyhHsxSty49rFjnr885f+o0nmt5c2XIdvA4dXCPC/fIz0/02LrnX2uTdz0n1CGmYAAJWNb0r+
sq3xFwzEz1fjG8hsELoSAejtGfk9QVqBzq88ldnnuXF5IQ9HwcRMS6eqcRo8kji1lcv0VClF4dXS
pVP/2TYaEHOqzDQMx3Dx/t1fn8Z44cIVg4ZJc+D2yfzuQ86NFJU5ie2zmG1+XR+A6kHfuGr/n69F
Ds6xmNUQG7N/KShMckvnhLHYZ6ufjetINyrZ9Eo9jrkp3/7819rex3+QQrb32cX2JNhWPNxZkDL/
+Gtlg+w0txntMyjuH9wj/N0IxesvOJz//NXhRXB5/nwxVqlfPkwwOLZHaNk+r2zZ51xM26DYlVpo
rIx7f8tkflP/5x/OmT84ZbZ359dfyYIHZ2KS4S38tSNZgOadVryG59zMCiZ1E6/JVYwJKf1gACHa
wnm3t75tAliKk8+AN2KKrZs/f2P/xTcYCCvLHrEc/g/z1y9MjGQUxwS2z5Qlbaa22qAdKiZpLbWe
b2jrM/guCpOjwbKOjLB/PryO7LPDf6N89l99AoAsKezbPmmElT9+zAXEM1WhQp37KVaPuo6f8GfF
pi27v2rX/FcvhUURZiiYWcv89RulpOiazmutc0aH0KPvJzyyWqlY6oXLJ/Hn7/Ifl3qWb7RNzHRU
tZi83D99fSUGixJGOsUuFD6ugaZ18q22SkpMZ6HuJ+5cf1VF/6uRceuiF+yNbME8OiC4f1kHZbHa
pmt4/knHA3Hg5kV7aN/16tGdKWrMgDBWO8tZ1X0qcsZgCY9UBQzk7GlbdaHI3Pa4tmx/P1eQgfEr
AZXVpEozTrXViDJu/H/xJjk/t9h/PBIOGz9d7h5fRPqZLZet8Y8fP6ftHCSEZdPlqxMKWDFANJmr
7ZlyFCND7mpRSViW6A/I2rlc3N3m4HzoOo0J1ZJvVqUYNhfncwfE4GpVOM7JpHGqTbkNBmarsfKi
EBjogQa0zMBIIJm3qVCP5dY7DdBl+OhwtWGt4O9F/QZdmU1wWMPkNWeR2Napy3kDf/Z+3WP4oiAZ
S57/gstAy8OULItxNHpSHwGeJOAnlZ8yKyw7htYB3hrLPZR1y2sI3mm3TzEKt5tdDNsQkweMEsYV
q8PWIWbDhFkQ+NaDFjOwIJZvNeeeQgAyEJ1BzWNRpsMHAnn75knw8qfKyJZHA7z/Pe1o2gSmoUiy
L8bi85GRq3S3Ag1BNUDLIP+tHgr3vchMvu0/GyAXykg+iFRsOzRR/PcKwMI3ucbmcWq99rFzh+oA
iY5JKTmbKWD9ZYA8+yjbDHmI/UM9oZFWQU2wSfqF9EzxjsZZ/LLYJvwEy0IM6rl8ag10KeiyvD/k
hLzHvk/WF3Ny4Kv5Np9T5c7+iwED+KOoEjA2rjVQwtRTVhWKpfNfAMfyp7hlWzcwz/hXqnwxnteB
980edUZzP3c5JqRizy21pJ+tSrv8yMCaMcfiMTWlIcqlS62qaaM5oZ11Ry0HO5LAbrrVc5OgRrO4
alfqGo2PDi7CKyZvvjWFpTvvHgOjNSCDIodwagTtR5Mee+5JbuulNlGAcujtiQpsU5n8MJbjFagH
oIo+3Abllm9wsiQUlNBbnWoVA97FIdgcxo0AdgDu7/+xdx7LdSRZtv2XN4+00GLwBu9qaElQTMIA
kAit3D2Uf/1bTmZWk6iupOW8zKqrmkkk7g3lcfycvdfmfaOqFAub03rcy1NJP0QCXZQ0bQHbLZa3
3PZOzLtIAaI3WhneyxvF5hDFupcB941qDTuxIBx16obgOcxHcJ+yFUm9C1ZHPGSedk+aGVqEXTX0
v7TT1D7GtLKu6H/Uu4G5hbMBrO/EB6ewAefg5j3L6pWPkcCQgO1q2u+2TEPU1xpfJShthBtRUK7X
MeJqWlk5PTdczMmWtgYagMDycdHo9bEC+70fu7zvz/HBIVjjnqR7bcv2TvWSzlCZjg2CNKHeYrAK
Z4EbjddJGDC3WZeSduJYsTJtdc3CNds9jRRlrf0nVPFCHmSwhq+LjhixqhYSsrRFdgC2HaH+G8kF
g1bfIiEdu+uknJB6tFrmXzKIsBtsKf0VgtPwOLRreuGsKhrwcs3h575o1AF+v/4SZnN3DmYXpcIy
+/oLyCtM1YGrt4zWuIwxTVfMh3P7pYQTqJgYmJhYW0RHU4zCTlsGk6cnGms/UANuJoqXQxO7yixM
KZRMOBxjJS0yb4b+rCQh+7AG4/qNZuOMXLaw7laSrD9BNvW39drSo2+LalMOxldWiedI+TwfhbZ2
KQ6M7TgJ59D0Hb8I47u/5DbLP6pBFI2CAcMuhHvVqW01JMRJbgT5O1lnrnyPJ5lA6pPrAQ/YtcU0
b3yGYyQQ1BijfIRaZ/RT5ZaBG+iKbkUi1XTjB1psNCWnVh6gyCFGye3XmnH7J7wPLpRCZzlIi5Ed
Bk37mKSqueOtpFHCsrxfhv4wA9y2uaJR5paXNC5J5FJjf1tLxU1thVRkz2uqnGvLLXkkpGTHsO96
hTwtXFIKbAyh5Baz2qqvmbBZkDqdOI+rTQrSxlZT8iTQtmT7eFwCe18VOYoQ41GdNg1eUQ1cy+po
j/nLLYYYaxuttTgpmfA+jseA4T4jze7iRz6v7Sw9KtsCtQNDko7CjHbbLZAyFm2EPg2SBO08Tr3P
oz/mAerkhWyuU+BU/ee+57bFr4ZVAhdaWxMjNWTUczk+csfr3I5nPpd98yUo87h/W/vJRw8ZqXRf
R0oCWPTnb008Dxk9aSv4mIQp6q48kSeY57hdILsWI1aqMn+RkwLYF3j7AE9ktsUgNchPNDNH66HQ
feediKGKryf6zNuQ9uQ+n+cB+S+GtBXo5gedZLT4k8ifP0yBaO5h6b25NdJB5N43lSJ4k3UVxA9o
BlyXY+9+zVSefYW0OT9kY8SV44kHhTdVBNj5WUQbeyK6HU5xLaNzyEMSH81MU5K8FdbxbTXKbD6p
ZLEv/KFbrwapvPtQLwXRYXCTGRdxFcotxU7yZLUTpsjFUYxzhfDBe+r6ZmBaft8UIBFE58hXukM1
ohbtvXRJOF2osEcfF6RugVw39optldN7nUc9J5tmqFkukjRgDhb75+s8vaT0Ox9mlVWEK472lSiy
4Es1h9jzRJ0nvCvBYW0GUmUQla8FKWmBd27BJUJBNWXymSlJf9FEXrJvC0JLnBBL8MZXKBoYkq7F
ASPqSOsS8AVBevCtF+RlLfwNxAzkmXoaFVGeXtrrqO9UjugoIdru81irYdzbUvrFOdHAC3DUzkZ+
G6cIDK/DxZ77Y5KPkB2D1rrECtR9IBMUMYtVjUhgXSuy8cty81zPvOHfMJHIq7Hvp+PCi/CiLSUo
WagHDEaRxHlnBHwzfPNTB6sQlYXF4DSa7jJ3mj30x2nQc1/W4nO1KAJW1zq4XAqXZRR9WKK2Qz9B
dHJRxZET0nbulYpW9M1rMjgx3jbADogCUB274ZgeEjLID1Ce/TOkCjSvDcVRjlFxT3r08GGEuvoU
E+m8nwBD43FCYFlFCIR9O8+NxrqMdl4/R4yhUiLnbGQx4LpszJwpKUH0dTlVt5Nmn0L6SgQysEuL
G9eGj2SL2boKCoVLrgA7eYgtT5BF2bfBATVagIzNLRJ5HLl331L8eB97pJivWOuir3OowuJg9yFe
Slk7gPBLQGtik5Id/6aVHkD45QSNntBOvZG1kN3KsvF4yxVSnXvzwiyk61qk/Qu0uY0fCbGteDvf
WPWMbMUOU0j3GTV7plcEhjaDHNwNo6/ii2pE/YiXYvqUh6uJxIWGdmOjZ4ZZ1rf1DVazWmEtX6y7
3PK4ajUNJPQb+PmX8WlBTI7c4Pum5r+90N/0QsnB+Vuo0P+rn1+eG5qB31pVqPXs6//9Pz/+lb/6
oP4fpleJi8uhHg99HDd/9UHj+A+QRS4dJTTp6OdMU+AvCw+ZKdixmIfanh+yUfofC49n/+HStqSB
GTK+tWnz/xMLz6+tlsDnt8Se+RZgilxKpH/rIPWuLz3fOiWWxWAJVR78ssSXj3+/Jf51//3jY8xu
D42Wh9z1fd9BEzaC8muyTlLDl6s6RineaMc3gOHIePj7z3q3/TaHlDiItH18UywRgYHj/tQU41qg
tJ+89LQ6XXJjh2K6CmH6nmMMoqAOUd385gNxCv7S3TGHxzIf0tilawUd2DYg458+ksFcMDiRwKBH
MGsGvblTlx1jUxYAq8ECFPPWeKKR57kHe8wmD4FDXRJH0c3YWIYgG7fBNGFbRZfLoKQs2Ih3C4X/
mgiUpTj7IeHJ5Mg8OjnOmh0+IGd3C3itPWd/CMmcXsqR7an64GCbOE8mUHdW2hTX6arA6mdl0BLQ
1uZH0KAk3GVy3Q+8qO5cy9ffkrLQT3nli6eoz67scS2oz2pMPFDaT9r1qisaHWG8zUtvvHPl2Lxp
T3c32pvLDwRSI3a30/pA6Ftr9iITZMd2PtldSpmpBxceCO82Mazz3smXflMrT15EjuquRR/PG1VX
3rNdZyAawnlAf2rNp2GtoVn5S5JifLLc7pXkswakRbPcMebKR/y1M7NEMn7RpruM0yreytVuyUUk
hw2T7GyWn0HNBqu8zNue2LeWSnM7p9znW5ZZrMW217Qvo4j6z+WYxR/LpHLvk8xOkAPZMvlaolrC
8ZSIyJAfUSUTIlEsBzHhQ0GX5OUvVV4bG3br1zc2mXP9NvSz7jIa5xGzQDs/xauut5AexM51a+69
ksHtxi/K4KbwnHveCDZSt3K9z4ck3EvHFp9JHZgO3WIrjAYh79gFLcVXaFL5MW/z19U4vzIaXBdZ
Eo/My3SQN3vJyckJlbsa6kZ/xL1n3RGLrS9tyOaUz8hnz8J2sq0dcHhcORaeOx8VG/Ji2z9Ncwvd
by0qtsLZ+DWToXqpHBorew2OvN1bqkjOOQVyl6fh66AIX3FmcQ1choleVH+1vYWhKr3E1GIYXFXZ
h0Qy5xvSvj5aKAE2WLfIf1jQanSuD2oSJC89c3VR0rD3NovK1i2d7fKZFjCGeyv64gFZwQgXolVE
KnifzrV7GebyNlhQRG4IhfK5tXl6FuajV3AYIIo507cFLs8hEJaCANjqF7WAQuTKBi9gR6ubImnd
XaWVuh9wJwEvjO/B5xcw+PQnaxTeNQkX0CBXLa+ZEus95d380LYJmWZOMqGhxW2ONjdiS+WeAMrP
1OqKUn4l5B3z4WZMyCxlwOv7DU2HuCduWKO421VZUwXkfsAvQVI1hPoS6O+6nNUJbQEk2wTE8TK3
SKx7quRschLRC5CCy4no4BaskywffVHGGb0MB0fAND9GRMPuEwcNPdt7Q38hWRZyRjDgACNbEmQN
Ersw+rSgrYkPEV2d4IxKUNoEaFhrjGlAFuTgZY0KwXLOOrufKoCtB68vpuyalhj6sq4R7XybhVYW
exskdzK/SCixgMvIdCZIoM9HbDx2a9BQs1gS96kcZ4taamGN/AoNgguVYzGzziv4A6N4qJq0bYYj
LafqsxX01UMykUbD3o1luGui4DTZqn6K8EIKUGouHoZ5DL3zYJk6G/nZNEMYsfLkGCjPO59d8DEO
VfHJbSxG6gtGSkJxzB7QzRHEgf8w/xhKXvqwQu16DV3kp8hn2v7gVx7CgHrhc0e/XVGn1v5ZL+32
vICcsFcYnFpULThC8aPM3cXgm61dNEXOwaFHTHZO0YJto+5tIYQsMKLJ7LHSNPmyGPzjoKz2ATFk
isS8tUY0KtPc3C2e33/zQwCvfJEiO1Rmg9nD5NG7MczqfE+gZ3cWw2+4gTEXPtdMcBD61JNzSGXU
3CGNQNpRwRhu2R6zYeBkqObNjUX95GEQuiUJM9S7mEi/h6yBc8qeuWMfBRA6RDiJ4uG/VeD3uu13
VSCJsdQZ/9nIfXqen4vilyrwx7/yZxnoBNSBJquOLovHUDx0/1UGsjH8w+UegOrIyIsfoXr4swx0
3T/ov0RuAsXZ90MUbv8ahzvxH6SqsTS6qPqBAP6zMjB4N8MFKokxlMqJNjxzTT82Fc5PFQzM5Rpj
buY+4NCGv9HrhniHyeF7mh6ccfll4i4vamKOosp9zPPKuifxYT22Pn05lJW8DWu5IIynGJihqTlb
lVgYgpYJ9i6eGrFlTQElb9aS21IsPY8ZjQukOmBzsU9hLnGAFLsWRVqesK8syop0Cnet7nXp6RM7
JRS6jjV+wxKsBYbJ2b+xeJpBMhKducmlmp8TjLPPEclbmA6BFTkssxNllKiEPpAaOZwHKyBriFbl
s8rm9ZZMe2fnxuX6eRVabJM+Q9zsrVp9m0Tm4ERiichc27nL8vDOURZB48yA3Q+jxy71x6P1H0eE
76z0oMc9JrkxYr0EomjMZuHXS9AQmgq2UoYPWnjJWYBnFoERKb9oexDFbzw8AoCW3Ca5xTjgXrYz
JgyW6Jj6sqjs6ajzct1HUdCd4VWarnQa5Nfu6HdfYZ1ZH9shkPf5aoHYL8ryagyUk2OMYe2ta3TC
mGf6wyi97iaOxQdFKPoJf81llM1A8nIX4ylV0RAOLz89JP+LKsLsY36ei7IzsiNzAzO/RzgAmODX
g+5p3meEubQPoKbSzwTy0J3vOvgwLk06mhmwNEtPnDXlrPZ+3iL1bizCraQHGHoZF/ulrxxOQxLM
y02GAvd8xgL0kK78fwP0hG9u3zkXxIfMN/kYOpdeNiD0iNMnhgQuaUhF/VS15NqFFbUuMQ4ocy1h
0bcwRq8Ov4S2G+5pT9nTha29r6D8L2fhOidAdcGJ6B/sGD79zmJZq/0SYPYm5zY/BMXnuk/Kc/yS
82uRdwimFFrnXtBy+d50FIqpVJpDsesnTNvFvNzzUFbX0USONHlqxanyjNC4FMjWREh/udTBRQy4
a1vgpxh3BYlaWI3K5IigzN26hYnCadvlfmm5SkwJivKqyb0BNHLtflxV23+L6wGiVDsLhmMQawcS
l3i3tbmUp2Tpi4taKfsqzdflNm6d6Sqo6M7RcB2Ztg25LtGq5SWmEj9z761CLTdSOZxQl7daoWHo
z4F5NiEu3JH9JT/6uRxekqzKLn1fJFs7W5bfKVx+XbMClA8umy6Gh46XcC2Tdxs9iK5pSr/Kuseo
QQ8tGVsS+2T9tC4zcPRopIUHYuYMT49+xXFL/17JHufIvOZfS7q5130I731Q9vAxGvDZYAGxj0Pc
f1oMwnoYw+ZDM/BbqkkENUYpdNs11/6yIzmCbjM5ATLIlv3adO79YgssLRFjKwhDhrafp4i2HUDT
kx+4ZkHtoHIFvXL2lKHuvrDHgd+JVu5aVJ2++37bki/DIAXT0JUYAufS6bsUsEFsf4qtRn5MSocw
B0sP17AaKMLwXxFqBMy1eEFWewQ3isdwXBKqOG8cw6O/aiTtVZzDe7Lptu7//tF1f5U0mNNv4LPw
R75Lf+LIPNo/vTLmwZFUryK9d0UfWjtFhwNL3GA9lDrhCJzStbcUkBZ8wgIYX7D0SU8rt82XY2wX
vF48nkEwvPWQnseECT5XUwgGNhnmPtuiW00/C3/lYGy3ds6GYrQO//wA6BHwtaDsgB163yhoEX6g
4swixsFa7ZfSWa6HPgM8iFKUGIGWdSYdZtYLN2SJaXNitpl/9c92agcXzhymbzx7Hgvz2j17S+Rc
hvNSneduT7sTJHL6WEcDQQg5hp34Ny2H7+/jn4bn5uT7pN/CX3Ej2EDvv/vcYE/T/hzcd2NATMvM
qOSNuzmNsapSGzp0y6/KRS43dTS1R9WYMaLbtiE+mmI675oYS3fiirM6mMVZFw3Wowqb5JjMOJ63
YhhbMPCyuIxcjn8GbsngUc7ybeI1wSUq/Be2A+OZrTX2l2pAWDD6c9UeKZdhf5akCeA2MzjPMf3o
5g4R7LEVn7P9wPePDexQSzJyetqtn4lp0EcxT+lZwZ5mr9uohZvnuss3J6OVjiPct0hg6V1nr70+
wSBRvTiNOCG6bwc4E31/VvtT+pnAEnFGTbDcfn/00sTKoL1ZOWCyin84thWhp4tw75Gcr+OuKYlJ
SNyBXjKBbAdcDuln7rzpm183ZgUxp6Yk2xIMAWAaW3P6mAi6930hyLhzm+rRRv1Ll2IIi09RUxLY
13REmubLWYXgH1MeuTGWzwY2X2a5C6J6uYbQwrvk729iisRf3qA8hokHuimBoh18LwfflQ2s1c0o
Icjc53hkSJ60ecA239dm7LgD8bqAColQ4gByjWeKUqx/Dl2l7zQuoWqfNfIst4YI8W1Znw9FLWfm
6HZRkSxeFoZg1x6A1pvH1Ynsl3W26w8s/+rFZdP6bSRP2Noxt20i7K4xlFB83PXVBEJnD9ht5T7w
kb5saq+mR1Q7hAxh+G3GU5xZCw61PjrD8PhhmTuG/lEuV3i0aAiSIaSTwYM17+Roj1+hfLJEVm2O
E3HoTouj5dE3EwT8x6bkNNcVgpz6KJfqRB44uQAL6pV94q0fnR6DjtexneX75CBNSh6IJPO5WUtX
ol2nr/DqRcSqimmqzjsi9046qckIDT09HGlh5d0VfEWfzL2xyp94DxRP0ioN7qAHxrfpAP98xO6Q
6E1dDWF2yqlblm3DBADMSQ7Q0EK5eE8kiClwxNKds33kVSWbcCfQdGfwnke1V0ve2BxuxZJXd5IT
JWezI0/VyGOw5q5OjVjJ93e1dtrHLFMSVivu4412Su8lJ+B3pWcR9tWFRTIt5U+y3mWqwOaoaTa8
NEhBsq0aGpyBrOzG46cdKK4zZixuhBinJCIfy1/zbku71PvkdCS8cD8xn4LViWfEicrlXlBbntjr
goqQWGDf3LCKz+JRWxBFsYMgoUuBA9pCz3t/mghelWEBhFoACQVCzV1YDFSZGwJMdgpEgLUB60CD
wtP1WxTN90xrUfQwBelIkKlIPapn0uwj/Dy3LshoJB80UDYyWfXd9wfpv/ON3+1sbaPk/M8bW+Yb
snr+ZWP7/d/4a1/rJn9A/8IeEVPH/whA+EEoY9v6B0I4B35ZAKadGLp/bWsj5w9iwfnxiI3m993w
v7a1AX8F8oy/9Xjm2Nz6/2S6YbbOP28veHYdl623g16Xb0303K81ShxNa9OMtv8NQGRfvtElTT0b
x4NrDWqnVOmuT2WdFeogV4+UUUmAePC6pHXfXoLuIgf10Fs+7/BqiC26wDwGNrUfqar58kHYcN9p
NfqkhAD0TLEbWZA4poGQGq8eV3g5RTlK98ZBisTYMLOZN5ObPaZiX9N2RiHlI9hywaCPyGCPHsE/
A31fmsSJ4L5fLPjs7VRK8Cu4SAkR/I0C1vm1goM2wbvDWDH5v4Dm8Puzg9ne6ZTUwbdezlNCHFQW
5WAn6c7S9E+yIOEjF6dom7chFMX66NOp4Ku59AA5ntaZs9/FLL4rKvlKUZQ4QeQDZUSumbwXdLMk
w4qTIvvqgJYnLBVZQ3Wu/RH1C1uzEM4wUo6CimIDzTceN1VJJ8G4FPuueu7gVpDjHo2IEs5pU0s7
3+s003AE6oVLsVco95h1iDBlHxxqVutrrSu8APuGmVcwbLBBjfBpfnpg/pdN7q8zNp+OjrkHE2Z5
ARw/noVfb8I0rxA4oAP5ZsNzBp7SFlZ339Rpp2///oN4on6+2/kgzwt82H+EP3DyYnO9f6rIce4O
iUYo85WQE9fx9n2dVj68fZsnfPGi0r+BdxswoV7DoLYURXYWTff0kNvy7e+/ya8DMXPIXhDTmXIC
ZKloUs0p+embOF622slShl8niFJElgDrURgHiXiIvHMmDaAYfnOSzZP8PwWx+UQWE9+hGGI1YvD3
7iRj66yrvgjcrwt1Y+F/cxki5Ti7+5F7IUMex2GDMR1hY//9of7b1UXZiq44YIxLKwOU26+HajmZ
FSEL8F7rcRAdFrG1tyboRrFO1/k3B/lu0GiOMkG+zJYLvTor6nvJdElrpJont/kqQXg00QkDf/uh
dhULx1ZFOCj7myXRqd1cdoVoQ3sfTHmln0oZ9b1HTjarVLqxQbckd2UZYr8BftS69WVFUGS8nsaZ
MYY4/dMTxI0fmv8ANONN8a7F44laiqSs5CvBNACswBbU8XSf0r3ilvj7j/q3myAAsJYgD+JOQNz/
fkFzkgo4nWu3r+2qBAcsrKQq3yZntYJPXdeEGPBScIAq/c3nfnfv/HL3gfU2zVNcKC6q7/fLVkqa
3NKLwHrRgeWgFEyioEA1EsV9Luyt47HpqHFZ+1X0vOZ1tjAbFUIk/baxFnd6LBqoP+0GabJWLxnY
DvY5bUjaX9CsPumsvzlL73aPZtsYRrSUuVthfcXoFX69Z4Ns7kUziu4ljwvMLhv8jkrfSmzzXB+9
MqGajolEVHttUVZyU8vW93kZtCHMFWZQEOTXV65lU76FNHf5DUXqV3gsJ8fvyrcfC7Cf9qwuwTJm
4SeZJagBt1MTVVz0CVEhV6cVKuQ1TBIhpIZN3qRmibbwyPKB7rrU8V2a92r5rFfTUN9AawBUtXNJ
kGaRt4nlG8qD6w+4TTdDTiYOw32/bL6F8+gAJfCgP+hbnsIk+NQWMP6eCH8r+Y6w5JOWarYdnU9Y
P/oSG3G41PpJKy+aHicxhNM9WdU1P5u3JQ/yJs8xVHc7l70cH43GB43btvR6i0WFSSsByKh9S0Lm
Dytpn21A6V66/GToIAXPwVxFFPvHYFpydaewqPMyWwec/2orhV9m677MEj7awnfPjzNZN59mZVAq
r72kKobPQ1wE0ylFblxc1X4br8fZkUt7ASJwHc9HOqHcS8QymAWIPFRnvYgBKPOytFOai9VmiBGL
ihPQbSVxp4JUwvX/5wEAAc451BYrWVjubAzxnNDAbrn95JKZBbNmK2fRBUQIzP8UUU+2GltybP1/
/Y6hHxDHE2oXUOxzy3W42L1cB5yD0StAmJyWHs38+ep1HFP246z6iGg5c0Hcs8M5zbOCNNDWYiQ3
kkhK84keiSgl+sg05LT0a0QXa8d6a26XLlG8tbyqa7lpyjQsm3s2nV0UHQDDmNulD0qXZ2pqE/Sd
u4yoR66Zt2Cyf0MpTGjBQWUKW965RXTC+jo0y8Q57BZ02PU2YA120oe4xvdW7nQ0knFDJG87YQfO
dGtqN9pFHn+30iwyB1EmfbhcDV46tdm+s+j05pvInVgF9kIDHAO+RXuGbyK8wedPzFcHbzqHse7z
W7q183kU6HXH/MnKVMQrRLid4iuBMjQfNI+l+S5+kqMY2oIL5hFc8Q1xp3g6DJnno73h65XII03d
lk52VVxL3FbBp2L0+cOW7TDDkU3pJ+YcD1PDGRyXeeR0auzH/KaaEtA/lQrMQnQAB2NuUVNaT499
3PLfKPtoE2+iUrE2UDpqqgx/LnjOV7HSBd5o8tmr53LwhHmkfUYX3U7YvsOVCCR1I3rc3vGmRwKP
XM4CmrderqdpsZHOXU0o3PmFAy0svh+KidHc1WAqhNr1VaKd4AQlKljErrQfk5xQrmnHTC0yK1Ne
5+SsosE8BCD+yOtQ1Zr5NrRcjaA/m+xe3wbrunD7xxI9FlgmCGlry/saN991GARTxVSJYfRA2zIt
veKmc/ICoSS1urnCSKRXgLEA9uRknRUS1x8CcTEo4oGWWkprvqiY2fIdsXVxbQafONjguZUOZhy0
OuWadQ/4a1K/vWZ7nywx6ofCh9LGQsxys0eiWK4DNneojnAGqNsXZgQuXFRCIsoxyLJNXLHMhq9g
Fi0/N4vtyjEnJT4mJsMiX/Ic4FKXj050rYjLNTcPmEdzJ8JVGPpDtabmvrTHRXIPpV4xVNkFjn7N
3w3uNArnWgceS6UcWs7Srqm4Hu1msYlRHK6RybssuSU4Mq5S62DTzffd2sz8rmSgr+RtEIUn3Ll2
AaZvOtiqh/ECXUwO/J0SqVmXGFUZIQ+RpNxIOUJzlqfeX0LOn8otVoeJs8izAGtCckNNg/DgH3L1
h5UJyJpxp8e11HzxfLFGPtp3EHOjd0JWwbt+7SPe8g3SVZ48ksLMS1apceB2XBAkd6i+Y7GyPqwx
gUE3i72KHmno2gT+qR9UyyHFHWaxDZxgU60YOsH62sS0oK7+3Iew6puTM3eD1yXHSrCqJvssL2fP
YloFzh4jIUzlHeHWbYohHwTeQzosHDyIpprVflpx15gsL0gMaH6aPOLBLkdNOX2Ki9GcwT9v66aY
zd+tfudx42qs73zzsLPMci+tmJcWIwabc+xFgvi8DVVvZvN8WlnBkwswO6ApP+dOBJOnYNlFAV1h
UcEj5KzhF6uda/FgN0v9mDBfATEiBAaY87CFoXQIu2nsX/uGd8yFyBqwMVC6Im/btX0xfEFQhIqc
Dk1XfyW/TYv7xsBfnmcS/OYbTdod8g2rxvkEYmjuAabRRAr67eB7vhwP8xzE07UYIMeAmW2Iprn0
al6rtIcVTLOBayRY5Jd40CVv4Un4sJXBnZnKWouZ2AKfQZqbbLCKrupz4jqj/xCSiuFn23LwK8Nq
rt01Je0g4fhT7tM0U8CPeZPV20jXs9a7pKi1LQ6pq9F7oCWhxxWq6mq2bac/TATZINSjQNOPGWCJ
jhdfqCBSISyJmV0o19muIHbBaob04hJjdzJ88ShyxTYL6oyYPE/ths6e9UWatLZ9dGYnJ1OlJ/ca
bB/uHUZEqRdYtz2KSP/DKAdQbke7j9Z+2CedvSyPC1lr6srC52Ld+5Yv9ZNquath+YWh+KAjbM6g
nlQYCZO1E2QaIfEU9eEuWQiTPaaFKpeDhvUByzipOhMbFgkth5gmehm35OKBiV12gFPWASVgwORo
O0Z9FzH5k4GyjwR4D0G8Gys7qMNj2lhVeJ04kVVVR3KwKGvzbwSz4dxyyNiuRrfbOQFM0nAfesqz
smvhcjDl7Z/Vt70SzOHczxC38UbMAFB5LfWN1/TBB1Adfe/v+nQW6UQ9ZWfUKOsUBVRjqT3zwIhl
NbUmKT0omY7CWybzWklYSHi4h9iUj+RxTDwOuU+nNNw2gW0qzMIiQCk9lGs9ZzBmPdnP8YUeMouS
NMgHuLBXqOlK3jK4qzJXHzGP8TuxuHSm+gtlZXYOEf17vu0KTBi15UgWW/iJlEEwCUentyKiHDNG
0+OuH4eAZTKQRMc/xmRy9e6RtHCqYHrnpoqG0dWzlpVxYV4aqUWGFu/wRmJZQXERau+U+G5NSUQQ
oceaQkKRzYFSl6BUgFrZCLMgNrXLO3pmTkRpAp5XcYJI9jBvTgxmC9+U0FmEAkjbddTpB+aQOCK3
XZowg2MP2KU8SzLoBN9fJqVZJys/qvkRt3QSvlGb9tIRz4lITL2apBOrjatGEb5gImm7Q+iW5Kxn
XTnxWlQ9fBfvvO0jU7LkiTLnSHVtqJy30ZJrlezm2plGbKnY3WwHISBUfLgltgg4/azhqymRvrd7
QtmYt9SfbzAc9JzHqgMqpbZhMptv73ipxYnETVAm3XEtAHu+1aPFiWWZKc03GKUFAPf015nQA4/Q
Zuzp6NMfanN+Y4cMDh5n5bSMyIGy1+ZWLDBOs2dpljT4VAuH3tOPy8gL03Ge2P6N6jEe0oUj9rCH
cI1GjDswdtqsmoD+amgAafJ5qvDIVae8D7NmPoMIEU6PGjoER0XqkGk+CUHwe37W2+ROOrwo0eDi
fnZXsyeOw4GbpaFf5yzbYsZZpnawxahSMjc11fzU9UIEJxhicopvgWW5XXEZ4g7g+wCcNM+B5wmb
QyVYmWKrlr55RIZmMA2vthz4gXTyTaHm1GyNiwEBKiqHdGRAdxzcCJ/RLvvxds2nKeOlOXYIH8ln
8XqqwNATpt5UobkfU4JgqaxtzkD5luqo5Q/8c/PTVCVC3851HPG6dGDd8g7Lc/h7NFRD1NEU815v
vu2Px6NS6Dof63HuuKhCsvA1l97iTdmXKZ4zRNG4uzGFINLjXqi3BUhqnjNfoC9ANNG6SXtFtHc2
qV1Wy9iB5aSaxqOonbuVaztaE5OyfasFh2D3E6pnwo9MaZ1MHVs+rBiFeJ4Exl2mRBW8KhaXdfa9
S392VNXCEna5zxrbNZvAsg/YseESMxdE+gnlJRtPrrNaA71eeLPL/glh/7rgvXG9oXqecodY1W36
o/KRmT1Ra8guFhxtsRBbsO7/3BHHuk0oDJYss9l9QRb2+FPGnkXsiYywllew7+QW2GTu2VuPCRPb
ESazmbROEAy88REopDdaW2t2OP+oJ82mOwrBidESWYjJwCScCFPIZ3jEpseUkHOummpo6GLYii2N
DEGQB0CNkpCd9sRZNyuudgb2vGcDTiHiztg/cDuFAR9Pay/VZqnsWZPDUx8FC1LVFto6FQ1KJ9Sy
awVr/PXHo9dOtSmtaqtJIFWvBKTLYaemSZobo51NqwoT4WpuSeQHc3tj+wu6Fk6INjvuILEUJ3J2
IvOIs1vO+quQKS/F6zqX2TEFUT7ehUukJZOpxamhBLvsKXixQTDP2AQqeIcHvKQdvybxlWCtKofW
VKJu67KK43z9vmtcqgwT4dmAi5RFioJ/DLeSJplb78FSmV3gj41FnWrzpTsNNhT28xCuKDFVrNnx
+lNccqOzSUKrvp3ztuWSFs5ovnrIEuqRqpCz5qu9taBfuop6miP8oF65o/ClmwVLcRktAGiVJGB1
gxhBaiYDDMCrZ6+DvJzs1x8rR0JkCOewcSpzV/591+h9S5eeEWYUYDIMdKLAed/njJcOQ3lSzy9L
qsw+09Cpc0KT/HWok40cBcf7m49831o1H8n21DftPJQm73u6/5+9M+uNG8m29X+57yxwHoBzz0PO
mUpN1uwXQpYtzmSQjOD06+9H2beOlS5Ip/u5gUZ3F6pcmckhIvbea31rFGXp6xJZuuP28/Tm56OR
+6BrP/t1f37U7MJBQzQPjGaPyvuOmBlHYuroTnzDqTevT8QfWh2HQhZr1q6Pr+RbN/D3bqFBm9oz
LDzN4If+nEq1OiqlHuPDt8EqFIWMigsEoktH2jGvYdwUBnvh5FYsGqq0HZReqstrH46zhCV4QRdi
nmwElLzz2vNzZf41+yibaC4RiMdp2RNQ0ff81cdf/49LxeAdo0uA8opy3NTnv/9bb39owgLxpOc8
S9JP+R5sUHNZyOZKCfXxR/3xzFn0oANGQUyCgEKdto45RiUm/FXxHMS+pcZdOJLkhrjFm18RN4zI
C/7kx52OUHDvGOCrTYfPdMw/jEoNw2k/YlbwLOx4XqPkwMt2pRJW9i+RCSxqXIUB530OEyN//YOw
A725ZLUrnP3Hv/30MjM1dZx5pMCY1DGM0yeyh7DXkehnfaUnQekIwZgulY+ThRXw4086vcoon3R+
LTJMPo3m2MmQlISJGkFAanxVZeVl51Lkc2mepFRqOxKu51Pjxx94IvpEasUYzMcrZTlM+GgfvX+C
ZEost9+PzdemZE6ECN4K52WORXHkvoZNnQ+4CJJoxIXrZeAhP9OuvSGpfn8DOWoB6tBhMhD9xk83
338DqkTUMsIrv5KJOUblmlnWlK3pesRBuv15bOnIKWTPc1HlctN/NcU1wFaUF4WLwDLe9z8vToG9
imtE63/kLa4QHVItTORIsSW0WV/57cq3JKYCgp8zyWrt9c68WXajqsiJjUOdFx8ZGTP0dCU9Mitf
DLwVxMd0GS26tc9h3pT7hNEyQMEq0+azVYtBhMVCa0yPKgZl1byd4xDgbOO11rzFC9EIvpb3s0Hf
crRn1QTuMx+aUl++nfhMYz4shyn6Wro2mLO5/n6UNnQmzW5Am0IcTUZb9uP7/8cD59kYflwHGzf6
uz8ebUVlEQNCHJ+quLY4s0ZCziVQMMn5BPCrZf3xR87r97sbzlIbvM1oYK/53ikgh5nTKOvW75+C
CKOmtVZJ4GbnkOvMTLvQW51vMJMPFEXUgDGaGwFlZv42H3+N018O6AY2EFFpOBR5597G37+tnaVb
lz33Mn7KKtqfh6RoZHFnohhrjmYrPxHInq4g2C3xJdIpcoHpYS04eciRzkZJLNr2a1eLdLp3Um9+
LOCZzCerj3+XefJK829Htkd4OxSyWZGrn0yUon7Qc+IIzLuylcBdQ9qXEkA3bVQq3STt2R0WDLwL
/sejYcNzOThWcE+x5jT+G/yfFgwlzzy/R1WVcw41EMRzwk4iKpTYYxF4AZYTz22tQZvbAL50K17C
znfnNjE+I/7pOc6TH6dlDntRFEGqYVnpinm9piDIhnoPqjUZyTiEzmKff3wRTq431yBgXdF5T23P
+nM464AhCgqX/HVVpPPOHFaMKrA59CRE33/8UdbJ8zzfUxYvF8GFy7ZonT7PkIDpqRp2eOvbJNDy
WcqhdYoMcD7qK5Z6lqCfs/cckQ5XAV3e3CX99VdNBycfBFavc3Ed25v7mdSCgpXOLFocHHstS5U2
HVteVfL5CKLN+u1oKQqmNUh/ymNE33NZ8mvwx7RoHiJpeWry7ky+PvH3uqqYb/jkpHyK9jaJ9362
JuACzD1ezYnnO5kanFr6Bazu+b7LJpkby79GaLyRPLspMw/2vTCkywHnx4DHW32y375/NT2MEQbb
Le4c8JOQJ0/FExXFvocVt/zOIGy4CkyIQ2s3ryS03UZ37z6+f/77Z4VPs5Eo6GAmA4eNFxXn+w2o
5nJ1vi7Cl7yzvMe0geqzMZnF7pDTCZuBQiw3kT0EZyMxLOFK2GG5K8wsv++iBP9l6SN2B2JuLQKc
fe3CjWV9F1Ist5BN2i5exn6HXTFIrwt+zsuMKQH21Gjk4jA4ci87J6zOYlTY52x/8ZzoF3fZSmtT
62FiaN0dwoaQ5oVAbGevaFFm99qkSSqRHIffsg2aK5stMNvYuWado3rvINGP9ZoBfH5PKLp9yHOT
kUQqJL3DKuuZF0oj/4pSwjkD64UMUE21bsB0aLxbk8PAs4jJXFrgdYjpl0Rtu4X6Xt72nqXuE8uK
EV3pGiniGk3Cp0wBsMo10dy4dttyBgvVLh1UumEmMQo8nkyyl5j6wIoou+gOwCnWsg9A3Phxmj4o
FO206EOVgZtuqtsJavqKs64GWgUX/FJ39Wtbjvo3c5TtV/g19l2sHLWMB7c4y7w2WcNuTj7hob1/
oX8+fh5CuXmb5wx3eiIJJ5ujXROU30FsFmiEBv0W16LZLooiO+9sawZgR1VxzYgQR+DHT+MfD+Pb
g49Wh5ENi/ipbEI5bVDh/y6+10RyCeyHAtxUYRkI3z7+oLd/0/9sw2+/EisXwoMgMNiQT4vIAeG0
2aHL+W705Fpy5mG7WFQUPAn27dz7UppFOOPqNCzauROIldWRB7TtEscFoimRfSHWcy8btwkOJarl
O/ZbuEj0FeV9UXB4MWVZiIUpDfsawmNJurvlH0vas9edOZp4KKhTF0Zl6GKJN+XSAtlGfLRXuHRv
MmZxBpyznd4E43fyCiSjBNVsjMjRn3UQKMuJ+/fJWehEhMclmY8BHIO4LqAhzdMjgaF57WBjF/9u
q/nix4kVb60qzXfDNDyX8KCfLC0YVsqMGHrUgDF3uFfx8398Z5x5wXl3ZzAYzlUdYkCEY0QOv1+Q
jCwsGB/E3vdIMTignUaO0kByMtFwTEnkqrOLYecVclDkOImCaU9V7EhSD8474XZygWVfu5yMyN6R
xELjrMEYW0A0d5ZNpp0nY+kdRwu7oFVYt/RA88tK46bhbgLwvpzkwNglrdpw6YkAtLpJ8b0Bkf46
umlyYXki2ULYcnYJSaaX5FbkclWFrYK5Hqs73TGza63Elg+S3Og3FsmMEO7h+dz2eRBD6qvJIydE
3AjIO4sYAXhpnTIIYU+8sR3NPybxaD8YdLXDBUMH4h8+vrjvZUncYq6tTXcBHi/VrHeKGlW0hLnv
Xvi9TmznQqut9F4k5PyRGl3qF0Y/e6E//sQT0OfbR3I2oMSBL4IE79RXZ6CTbgq2zh8wyuwDbTMw
G6EatTMaleSQ6LxLK8uJmu8CrOs9IR/ySEy4fq11gbX5+Lu8gRzfP1ocNdlQTd/Ea2OcigGbvnBa
PyrLH9HAgIG6vQq/Vs0Udysy4JxFTQQlHY6iAoUnHXqFqzR2nV2MHHZFnyQIlgw8cTo1Fd72RObd
3PqlhV5qbXxOKE+7qy1ruHBVDGPL8SIbX1xgkvIIx46IA6EXCkq/Xy1xUTtiq3FZNmkmtXPMZfiS
aGVoxzc6I74xdhiyoMQm6tlQlyQFZMeCMS8nSgui8CKv8xJJCTFW646h573TUZpyFmlvpElYY1zk
FpByD7kMTyLjoqVL1+/KCpKSkSviPQKuBuZK0s3zaNmifTjvRdDCYkrIllly/SpjP2Psmq3uRuaD
bKrkEZqEfLUTsLGwmFLc6R/fnT/XH2xEAaI5pGsu9+d0SbZMJqHZ0Gc/fJf+AKTGIP2GymNkasgt
o6byvk/tnAVYat/GLu3J6nU78Rm05Z8eWBDYHJstlKt4oef98bfKCKVUW7STl/8IYZuo1dsNcScV
58ckdyV40C64JXBHbaD3hWsRhMNT7Ded4DmBw/bJNfmHF5b4EnrLLB3IFk8VuxhU+q4asvRH5Onu
Te0a7RczJ6fFo7F7xr6oLsiKlQcBdHmfD5ZxLkuPjczL5XCVeLGPIBlXKSFAynpFOV87C79OsptP
vuUfRwbPRXYKdAYLmEFReXLJuoL8iaC21Q+63nV0x8nCaUmLBHipWpKYTLfLmCm1k0sKdONUr/Gk
e6D4CD7st5ZXtfdOkEdH3euzO7OxFRMSdoFNkzY5lztKvaVdM+79+bz9x2dxO4of//f/PH8vknIF
4KtJXuTvrgmQy7b12w1ePcvnX8yoi+eCP3n+3LbPL6DbfkjZ/sOf/GW4cPFbIKKdSdxvkuOAw9yv
SHhvTot3iXdHZ0tbCsz0344L4PnYmCzoROg+6afPAKZfkfC2AWMA5DYrNG8f7/+/FAn/voqaW/W4
wGaUpMH/n70f719jFGaulgmy9yhbXkFyBFvNx8qT+PpnWuh/+iQT0zi1rDur2U8+KS/t0p4Gg09C
vrEodPFVlCywfRirT47H//RJfAaTD7Tlf7IRIgmUtxGZ2Mk+U8tQ6ZdtV1AWEir52w2/+rkl/k4J
/4cPQrdPa4zKnp91ek7ovNwI2BjFbmyz1yzPXnHtvab877/zMQQ0GW9titN7JF34yDF2XIRqgE9Y
nmpsai64oiH5Ny4dzyqby9yK8pnnvH8c5s2X/gS/qAuL5jgQVEZXxPSPzaeOg/dL9tuD59O352QY
0MGm3fX+k7wOi6sMevaDnnaIq8YvYzTM6qh70XWfTXDer7y/PgzYNrRU051JbO8/TDOIcvGMSuwC
eoorxL0IYZEFLCotedb92aRvYww2QJn+64+iz+SJ1hhnStc9vXVkRikzj0uBVC2pblRTozwNNKpz
FJefHAzmC/Y/p7Zfv9GZzRTs+zpv9fvfOKkUElhViJ2mgGUXSqBSNvXw5l9/FmkE//0ps4Hrt22f
8R8MT/SVO2oc58xshvuu6MtD2fx7l+63TzpZL7ARxlVX8kkx3qwVx7PnqaIN+b94vfQ/32O4Fj6e
OCr5udw9eTwq4l7RW4liJzr0UELv2EVHlOxXk12MazxkNDcDsL01zSGKTXpeaQ5GFGFweehqx2W2
XXkDfX/AcA00tRcvToqll0KPCIDPbZSXvY4cYPbRBKhBeG24aMQ0M8+DqiY+kn9kjMNirdNYXip2
DPIs6+IaOIH5kHkmtOUwJTawwCbbU/XtwhnRW40lcLmU5znzBpfjKRyDgnH8gLagBtsp5Zy3hY1p
LU2vvJEadYUeTP3LG5XOmLlznQuLbkxBHPU+Z9Vl7JEHth7tXP+WZgSjJi3fR6N9+lwg+1tlnRSb
CrHuJZor+n6O7bgY6EIQSobKA0L4kJVt4V8gTiUbl6w+IBfA9LVlofPrJuQsIME9ufRkydjIY3GJ
IyBNLiDsJeIDVEmxqHAd4Kk50AcixAALwJmhy2rlz1EZfkCqBFwY8yGKO+dsiIyUsMAqv6cXAMis
tcRT7RbmQ8hvFwuvh9IuCltNfKeOYgV1FTQoC6ECNDPXpqml2U1+35LHd+Zj773G7iq/hlyaszit
xaWr0lfd4J6i5DYfsOC/Dm0f3kgX/nU/L40x8KYzVI1VtmlyHWMwbZQ8viIkbvgCERV0qsGvJfAy
2XbECC44BlA5Eu0Jwwo2nLVATZtcRJYILlM3Kl9dLTAujApIiKtyWgYm+V7+4u2xz9uIslAP/WPs
csmyhIsQKmrlyaZHSIkU3ZI1z0+KUGp/DRA2QNBlRgNUhnzGXHbVBHu5cfNtgkpNkDndiWDF0Rxk
KVzdYG0atJ+XZTUz1F0SYo9alUwPvlY6t0OZgbDyYozQb6IXycoJ8ACEMsKze3Cxxq1VVjw/TqMT
PNjYSLNhZ8e0BNQAiwh4EH1POrTUi+FA6uZgClCLGjHNSz11A9TLDa/d7NpfQlWEKT8G/lZaooMl
lvciRkOpRd1W+WX6HOAF3QQz8MT16AHDsO7y7VsgRd8E3ePUTNkWLbHMNz2ztmSTMuae1lPqZ/Wi
YWCGZHTIjG9TQASyOfFu2YCODTRHTnvXeVI8RantnKFVZQ2FygWCW2nWwdXn+DdEIcSNZNwJZpzZ
1zoyy8MQMo5sZpl61qSAvuLgGOJ0OvBFAJFFgDO1sQUgHxdufBFlwbBW0Sxf0bhDymLrUxarGqWR
T25wEN4QVU2fMxZD/KMU9LbKjNDMmYA+HW1DPaK+77ZWAfYNdDoPwtT75WFuvLQhCcu1JnWo56SQ
N9EPpH9QAtrhpqzNnay6b4xrk0OBT2mtQuGesRV617HipTRKvpZu5N15J4nyiDLec9tnmGYCj3rw
DTGd4Q7cFJR7uCkG+PoFAe8MJ5M0wbeT81CzKsKBIpR7Vao0uLQ4VG5qkJZrsG3jqutEuLBayvCp
YXUretltjXnfFTa/2yzSZ6SVYE/oYT/TD/evrQ6oeBX1xm0KrucwqHkUyoL6VQVhvtTzsVp1mITW
TstUY4HaO7iUJfy4VmtAgUQta05sZ/614UK1sHUid2lpvDHely52/2uU2WiHmgZ1gDd3kdDR4l6q
suZo9IqV7O2kpYKm3pJ1oVbpmLKImbSdXQYZdDaqZpe0vlxiLetfYqfcQ/klPTEgrb7DJb1ukvzS
ErLaxBAHuAmFuCTIkHM1MPEzJtk8TH0dExFcGPYyQ1uJISsgkMJVxvpt1e3j5Am3i4EHldWqm58R
B2r6RYY/6CJ1hmjTEbfHGsdJgsQS6VykkbMha3Ai+wDAkGNNrIiyGpYgBqu7ZOAKTV5YrgYd4oet
tf1ScYfTRa43DHTZDW47Ec3EgrI8hJMqrlvF2qNFrB59gNIt6wqueVAphJQYb6Oyo88Xmvq3wFCS
ZHhoy1mlLv0M41zrgrdKY8T2BYl159RelxbT8EctTdvLEVPVeZhOD4lu9Q9+NlLtjoAo7NkuMhGI
sS7jurgUWHKg5T15dVOAG4hfK9ySS2gnd7zP902nRztsS9o6jop6KXVLXNqIEUhxGKMti/s3zalg
1eChPWAvsfdaEuf3dcnKi80StmvhG7cJsvFqOXFLxc9Flt602Ezcgw21V4/mcYDP4dsESYxwmpnn
OHazRXKwMI1YwEJFhkt3hd5QtUgp8moekTQgdCPSs33Z13qw8IUHiSZr5mCQrgaDhjMFSAdYK6kD
Pu/rYiEK864tzOLQM1s/ECpCq7vyVX2w8latlFGMZr6i61p57tnYY7ee2HzyhvUPvkL4pTb7pF/p
GZPWrZ10RXzocZB0AyCWsPORs4F3XYSuwshLyh9ceHcxAQl9bUdY9gsfxcIP4RA/aSQRbA/fE8YS
cXKDIrVG31y3+Ku4Bh7gxqVspLwqXVivTWoriJt0CdO1xDJpryZLMbdl7Wm/4hjJJMas/KZPrSFf
CMOF9Mjh2gZ/5o0dnrE0WxHt+8321U6kaQqbEQknnd0Yuw7vFwtHd+0whTzHzULou/QK+I22OW55
T010eyl4E5X7cmfWkDiGOnzOYidDp2Fma5OAwhWEHOOxoMl3odij4StGDXGJtonIMsit6YLXNXqJ
cs/AkW60Gt3wIeBoqWEUGhwdGGdUsL7ZLss30hO1pFoC99vbQe6sBD94l6meyAB/dLrtxwdsYz7X
vjvH4xKm9ocTg8yFMcPJCRuPVmTTD8p3NRvoyjX77lxGik6f33BOkBwtL0ZLYwpiTpwrsqCZExBM
50xaRZQsjOAza/h7pQB1xfx96BAYmPznYve0UAMCyDvA92Hqc6/08Qw6X01ub/Jc5upLSJjn5uMr
8EdlSBOcJEI+iYQ4+hwnbTIyWpwCw2tOug2HsDJUIRsU23FZxm+8k88GyScm7bdfSL/bmTPp6GZa
p5PksuGAY0OUY0GpSQ9ilajoGJWdWKVN8Sy1KlhncGEuybXriYNi2+mryXC3sdkbGzLBtWWY5c4z
riykw/BzPynsrD/KEy6Iw1zAwSSo00k6KU/EgAvKtxX69KKwD6pri9fKqnmnetm3Osgfm8N2DqEa
501qyItuztYx4C1ckgNrogwuSDquyoNv1rBkTCrPNhFkceSjcs6IAAqOJU3EY+aSMiVxrCKFnWl5
UciqbA0UrmvbK8IbCwjxM/O7qVsE/NfW1wzvGqMGG3CI+/deT5L069uuWJYAE5HEZvTzP342Trrf
P+8VPV4s0MDU4SedPByR6sOU3SvbSZd4EUdrKyR/abTsLfuxTjxtp3FsxFSAb8dpAmcZNfKTAeAf
dTYZyowAMZBzS3hMT76BHN0e2ZaR7ALq7a2jRTim7P6zZeCPjgWfQqMCfQraK48xzPs6GwFjh321
SnauzeGZ1FYsk8Ilw8FEeA7FGUThmFI8xPj3Hj++xub70eJ8jWeQy9z/mbns9mk5PBIo2zV5H+9s
+MbhLrer4PgGzi0UR2P0q854GWhOcF/a430WjPUrZNB+LcfOAVhUlXEyr7fMbWtk49Y6wmuyse2s
AXUWBUeyftrvNf4euZ/pmdHPjst/+tWf9Ktp2rFufMAFahIGQM+/N6p//pH/DwbSg79A7jjAyVjr
5270331qw4CFSyACbU5k3QFr8999aov81/lP4Y9EHMjf4Tv86lNbkIHMeUn10GijG/X/FTAQjcH3
2yILxqyNY41Gy8zXO9U8FLXXAgtz+6ORCPyjyMl6PEvYFB230s8q0flmwfifTDa1zcwiL/QHSavM
QP0kivYWLJ3k+DVLyc11znIn+nQJaq8W/g1IMgFMnTK/ROi/FD0MtI1t9SyRgMVH8nf6Hjk/kh+z
6PaNQmjYtYtJqlKK8zIf05ICJ0HVE/iiPNKrGQ4MQDt9TyNgPB+JaboFgSAQQLiPLFjdtq86L1rq
Q7AKnFQc09mvVSCIMRaOM8N63QR8dEL6EKZIKi18xE0XrHvEcT1Y64njppvTYpgywuB0YTJjRELT
nSdA8Zq1Gc/TdARjFPKBFek5iDdKZLx3OSVmUCV7t4hq7yLAsgIVYNSpEzSN/ClXjHIrm4yqW5v9
OnFhZzuBsGiTTo2HBQX7qVqU9pz2VXRhd2k6Yfkk+xF/oIvlc4v2SlLrtAxeIzGasOQjgHJtxuGX
kqF7lPAh78OJgyxWt5oEaCwKlGFh4/BD7VBX5iPmpPrYO1Swrek2a9vI4AFGojawoTVHgGeGWDEf
7dfMVWjxJFnv7F38x/dBOg5HdAREwyCEruUmbhs9p3Ay7JWGFF2/rl3OhoDQii0Va8iM2hmQ9KYz
o7dNKe8c+mscslybXoTOQgeqtyt2FG3EwUad8jdm3/frXqbVErBgBzrClDoXOhIkmc8GgVcvTPTn
yTHAhju8jZs5TmCts0g+F6SampugKZytqgZxQ3JxfIaHM38EQ+EuQh193VKAEdjlXRzpK7PxLoti
bFCRMDxtcN3XS4ECmofGGIxujSai3owdMFPcWcHl4NQCjn9Dp6q2owNthMFbVFaR4bC1yARyYgX+
P9WqPRWfuZeFRxyW44VfeRsaxGm0cb7BWSE9aWxll20jWZu3JDWqfd8U3sbMkQAtgjJsb3y7e9Fx
s6+6EWlziOu3WPAGJCAphVUsaeGDkItc3zgWLqoyTuX+k884aAvdwqXMZvZrrJwOrnQLEd5atWF9
62D6vqhRIH7LZRGuVB2N94QtFrtwAkW/1DQ9SBdCI7q9I/X0cqyG8qJ20pQCrEppQABtCJdOm82W
tbC6c6mtcDIH5b4MkuhBErUwoD0N8y+ZLcwlTnSx7UhMlJXPc+iFNk0mO9OvMZaq5Yh9N9hUVApo
zxw2qTMh/BSbvBSXTREGG0rb/EdpZOOehI9qSXRPuuiGMViUoXxJ4QOsrLHvl46fgGXI0UJUtvmM
y+jByRtnSSgi0qCgM70GYC16jignYa2OhXKv+lYLIz42cxiGND/PTf/ZFT/dFR3qp492xQyiw3P7
fluc/8yvbdEP/nJpYyMAD9547r/FAQX2X4hjAkxfGD7gn82T3V8ceMudJ7tzXHcwI/Es77dt0fqL
DYx/2p/jddjO/qV9EUjX+30RWTr/QZHqGaSp8k1PyjPs/yaPtbL3Tu77S0hquPRL2mtTGA+HPKrp
qWgVts+q78fvTtV6Ryeza7YUOldfqkrpiA+E9kxqnH6ewR/Cbxpaty4vFsdM4ZarqLW9izjv2i9j
2iW32J7zbYYZdl+gzP9aidCHjuelVBcuR0Ag0hgd0h0wPDIgEZIPkHmVmF50Qbc3CSOXzv+QmTd4
NbJDQNfsLPSsfKusdoHPrzyvHBPwSR4WKy2lmUFXut+XSUGxXWiuRUs88g5FrUS+CPPhshJ+vhW5
HxzHNuroh7mDeY0RNrigDa6fG2OinyNjI3G1o2TaoKfJt/iTo0cjSIILQ8uujMFV5+Qs3046nQfD
hSlQ1nagLXSUy6+IvgikK0aCbQzAW0saOfIqACNAxodnrREIDu2iYaXcOrkuvvfs0RursQD4JA0b
r6qyu9pOAXwPuZ1uRTGku6CVctXbfbHSvRHqvmGqh8pPwkup4v5a0nV/wRc9PpaNsq6jDMqXNabN
hWulwzVIq2SJoD3Z1CERdvrg1t8KSw00QyNvI7q823pGxs+A3r2ws5IaGuz8os5sBdTUWiSNA1Mn
EGdmGe3t2desErgPmV6Vq9YJz0l3Lvagf/d55mWrqK4IqYGvtK3rznmNgrSCxiqTM+na/dbVg3BP
omVxhb9rYnfTUmDKI1rQtYVCl6JoTO+jMQlo4bnFmrOQONB27m9E19e3Ad2g8wnl7jklLNwUkl0S
5jZ2e0yVnkOXt8W2QKMXLHqIDDtnyD0QgrllXU+jl5xHkU0koucBdSW6Bh0q4bxsZJICN2mtDrJz
ol/RBPcOqELdcJlOdv6ihkFchK6b78ZBWWcuxqltIdzkSfle8liL2MAWLpzrAk7HbgCsfqFrnXVm
9k61a1QVXUq7am/TyQqWQ9Hm+0JT9H3DPmRvdPwLsxbmU4mB6pzxW7ZPkOfv0jS3i0VBUxR1ZOxc
5qI/M+Pe5nFkSKvpco0KTj5jXSNAbmQwsTZF6D3XVv/DqYdiH41UswWwk30FiIa2pKCC90rz3rKz
l7G3IMRqkW0+eX55W3UWIBiI6dtJL/XrKnZB7Q6QhA+UyTobOJ2Pi7ij1bDsNbd+bsMmvfKiDK45
AMngBVB9vC07/lA0Jfmdn+gF0z0wUTpNwrM04ib2lsXxUeXuCqZFceNZrfyGVqVrSMY1bin9SF/o
3UPV11usoBjKXY+Qw4R+3zW+ovyLE+Y7d+zlwQ2ncm9ntJRbIL0LxWL5JKsg2XtOEW5Gkv+Y0pNS
FJZD+kW0AEGnoa6WFm3O5RSPxKsKJ3uEDTLceaiFrwVhp0tuKEK+Js7MFRIwcQW7d9Pnbn1WN5h6
l0GwcWRabMO2188ZZOfbOr8GSU9fenYzZa5lXKd6ZO1KCEoEqfZoskq9a14sOfJNYBP1+uBtK6Mf
1l1uKHrPlD6P0oPUsxD6lCd0xcYKw/oYXU5tlW21QU6cqUbHWzbd4ALXxVuyiMJxrYi4pYSoFBPS
IOjuiBQkzS3PUFDnnI1Z5lDxLiD0TmfAY+rzsQz1tWFoj6mZ4b+JIk5DSR6QqOOCPwroaS9zLXkg
7kjf59ij1pwr64WZZtW3HPnIWVjFwbVT+O6+bZ2hWEyYpq8TqWUrD2YvxvH22SVpeZtS6l3prVsA
myws/aLzK33ph8UEhsPP3TX2/OCeIYB+wdwxfiDSKzkWU8fAUbo7dsRpOaZtd8GwErI0ustjm7rl
Uo5acKR50FzJNKzPU+Ag91qY5BfUBmJNMGi0QUgTrSYzJoGkra0HHAjmziUodN2EPlOUITV/TF6k
zntE5s+2Vc+bi5rsRyScyR1oly5fEO8Ehi8Noq2CagVAJuqXmhHGV4bBgKqnfl50UT3c6LSEZzr8
tBpHKdbtYPokNVCJoViv4ku4mz0PGgfyQMNpyZ1lgDxGltqWySBnsJG4y1W4TQyRrmHQTFekT9hr
VCvklI0kG6RLpZX2gqiBjVtX3YXRReYhwK7yta/NbNWbrg8Kiu024RU/a5H37TwDuzbQ2iZ4ylw3
WRVlrz/mIQF1rExAMaVJ3851rhB5aC8C7ORBSF/bAP9qL+G95nuHKeaGSLP2Oh97/w6jbbgx9Fq/
ibtE5+O8UFuOo+ZuLAqGi2asv5XtNL7ok2L5R2I/gc0abCYnVm/Qy6elZ7bamVPqJlLxsmF8tIAo
AVxnxvDpjK0YQF/P1QN7f5pGt8rhILJIyUggY9gK5HUd1fmuYgREL4ghIjLGtkGK6oV+/Rogztp3
eWwu7KHXjolJPLxfFlddV9LXc9ST0ziQ2qu2xkVCQtu3TLpPgOoA+atXKDxPfjV8KY2J2mDqsY9Y
dbFvSm9cA0O6NetIHETsecyzMvM+QwD7QkNveIB48OR3pavxqCfgJrMD6TGJrg6ibutObqmo68k9
56hVRsxITAA66wSim72ebWvHwXS8leoH5V/Vsh5BJJInoJLR8qnZGD0/kS9lQrUiNZHIcH2rRk49
2wJBw3kCbK96EiygnL1mBNoQZpsa3Flx8LU5yB744IpDXnZmRGN5UE3iPTmjU39Fgh6lVyFOizMv
dozmVoGED7f5lOU0CBAjTEB5Iumk3/14aLU7B9KJA56gC8tZ2pQBuPcSa1Vq+riFWlFuOrd9II6s
XzRDlK90an+y0eyHgbyVnZsIpl2FJNa7KodNkHscJ/P4kDT2kZxyAvx0rXIWGSHl95pHNCRnkbty
ivN1jE75wA6i3cRaEh3JmjOWQDHHC2rZ+qLhbh4mSbUWJ/2zTb/w0ASuBoNDU1ujHMYFhAWOW2Sf
K3JhrOYsSfboWmFYMDiuQgk+DO4pRGe4NwRswtezr4uJDO+01qI9+SZyr8IwPDSFmRykHh1dI2dG
7BniSBCeXI2RV39VFoI5gEvjNqk7VAHM7tZapFNcE6K+7kNboPWOIcpJKDpLIJj+TtFawUBlFluH
BIlXW4GEWyIrTMi6JRzI+E64hOs/tLpCTPyibK/OnLuwtmcfCvbehHy5t9LkP0XcJ0WcadBb/KiK
O69K+fy+t/nrz/zd3LT/ohADS4C9Xzd4in5rbrr0PZlxQXZgCoT86+8qzqYjyhhO11mRqa1gW/zd
3LTtv5h0OPQ20Qkj8GJK99//9S46qj356991pPYJ99zBNMlgh27kG4Z5Nv++b/fPaTPQJsf40hMC
MhekFY3xTmw6S4e+1bjzqswqN7AnYhoeiSXOI/TtpHhF8fc2xJ2/YGBpiqWvx/Wwj6eaUxelHuTB
xgzWRZn4JDMXYjyCqGjyh2Sy62PVTvr31IqGAPVWhk0IGrZHOJ/WddY20RANeFJ65r6tg647QHVs
+vOGgnAdy4yYdqbS4yIbMWUL+sxLQ4US+o521NUoSPASfrQ00nLiKAY3oFMmjUkzzvc26MiRQwLK
Bt5lRfq0FdmbwA8JdQS/58RL242T87yr+r3KlbfTGtXsMaamYkGg33Dd1RpWQ2X+P/bOY7txZMui
X4RaMAE3JWhFyrtUTrCUDt5FwATw9b2hqurOymeq3/xNyqZEEoS55px9to0dvk61dsCMMzdiJsdc
iFpryV+1q9rIGZx2OzAUTEMLFFG+WJLR01Swd9gOTUnWyoYEEhdzGQSZDRHvUkULAY0LJFqwtBnA
2sG6w8bhrmGg6k4xMPbOMGzcrxyR+Vyw/I/l0+K1y4nBpjLE2ZcQ73a5tOAjTp5uDxKccLmDcDxd
N7koM1ESgDHTz9d7bwkYuEU0BWnvHAkrTZuOgWmB5sk/L+TKSmopC4iVrXdTWgx5ytYtkdoeTxaU
x3A847Shp+o3mhlFUJySwPD9dtuiUXgb0V8/KEUyVNmFhv4W1iuWdc0j+jHH4JCcG3x8bmU9staz
9l6fYS5gNR/7nwikHgTu0nC8TDirrrx6aDlQsohTUjGH/JSJsKYoK4t7y2poDXDEk4tVTLdEgYxw
JDMmqaWmBZ1bctkN9DFXAVUoE0tz2ZNDXxzgXVKztPqh9waRbWOjtLdZKEmjxaKRXAVB74uI6Xvu
ATYL4iO9zNjvSmcmHFND/1vCRb03RL19tfvOcvZhwVNhI7sFAlkQgwZLengIm1qF1pVyeO4IJymv
oKzmFk684XOai7GPQOy5dwZH0N3QaiafEynMM9Kvao/A0jhQ0dVbn5e7Lj2nPViLpe/rprcOeLeD
/FaAo0VfFzAPL2yzONtW0q04MDVug8KrT+NkujfZOmwlNrUUF8Bby1UdL+Zmyc01yjJ95z3m+wCO
4n4oCfNMCRLZDsLD3uGrT6ku4s+pTBlFUl2TMEyBWXQFtQFkyOdcLTcuxJj79cy+jS0CQ33TQUfZ
WdcEr894EpFoBU7r7oOstSVHoDV/NNZs3jZukXxK2mw5y05Ml2Zk661K3LVz5iWHPGf4G2PnJBF5
lcch8jpgdAofE2G4G6gF9iUo/JfFNm9rJyds04i9S7GM7gXCpEGzq6ZXt2smjMQ4lMied+y3yl3D
0klXaJLNVJrOA+O0YWfVyvlhIDetop6jsS+WnKd4X371qMQjCcYV5egwd+GmGD3x2Dqks0e2PzZf
sV4mT24uEnODXMv90ldriA2mLH4HrKuS+LQI6hlrfBg8KGW85gqMAFIN6lQgatAVnToJjtplHA3m
cgw2A9rife8mFif6wHTDCtPhqV/zWkuOz5PS3T2ndfMQ2PMFNiWbgiIOj4ZPnsEmcDr/KpBGFrIT
L4NvBCqmd2EZZAjom/qbn5nhtjTBQiHzMU1vBzaYOCLTgk2cP/SVDE4zWp1twdn9aBlIkDfWNNus
lp04mvrlOTBzaztj9CQk1e9QfpUjd/bBdD43JWVclQ7GVk+WoHeB3/GGQCHcOuj1HhodZpHw5fRa
pAp7p5MTioNPWNEL6K+gq8bdCO7yR1JMRlS43bJrylQdNAFcn0jlrbCGZuHtCPLvbq7dZm+VSX9n
S9mu/EPz0YdwVUToNotuDxkygYvWme+AoeVW6KF5YEePkHeeUocY6oHtjtUnP/SSmMd6rP03HJ+L
sV04tXZk8rBqYnfMRi9Jp23dcOcPiJ7Z+MHoXdvdkoCeMJy9SCz7OekYXgWTm141dBF3HbXutu/M
kSMbpvN34rz7R0x+Xc6inMWNgl/ZkUKpKoaO7Awta7RPi4QIGgm7+15VmbOzdBNuYD811xrvZQSC
Ql6WupnuS9/YkQYcXnej7WYbf87S+ORgl7lOTauDd9vln0s12k+5Kttrvw3mR3OyFEolLw0fRKj7
4xj0+tToOMPjGIsJBldm3koak9cK5fdrEtTyrh7K+KVlV3QedKc3KYykZ4tN2S41m/yAVX/ekQre
bUyvVulW8GlZO/S22Z/qchlbBL/DM1Zh5keZUBjuSYeIPFc0u85MzbuOct/Z+UHcXNWTIVBuFtN8
dvO5KhCGWDbwXOFwHPvpk9C+uyF/wDvMugJJkHfxcgWZ3fuKVMc0IFHW2V3SwxPwcjN8nRdXHU2x
8KAPanMFRZLjsKcJ9y5+1rZPsU8m58ZwpVcw8mAfsg0mfRm6Ru5Vi3f6v3v/7/+fpFtSxP5tbRy9
l9mPRtbZX1b/v//Un9Ux+30L5AwrixWkxW7i/6pjW/zGep9bkzDxR3yo0f7YcWBRMynMPXBQ6/aS
RND/rY4d+zewHIC8A5RsqzDgP6qOf7GaUhxj7F1jb2CLgTCzV53Dz54TpkBN2w2DvqknXBfEcrH5
bZx8DVr2p/Ge8PX5imRG+B8mykPmiGJ8LgT3bXKn6u71p87in3i+rF/0cOu7AQmEJsdH78RSg13R
z+8GMz9o83TAr9nVFopu9iWbwW88eA8jI8zNOInhzWdVSRVcBbiSu1yywo8XRV2D0K7+Fva9ecvv
SIetXZbWMyCqwDqQ8RJ/J/nC0n+jp/uwof2kKPx4xwACaH6QKZr/ADESq8PVC+f+xuFBkmClWcrn
EbIAzHXmlUzFZm3l24zZzGZZHbObuTCdQzVKdPFybPpvDBeUFYERcLeKgLJx01cpNAhfUk3sAMqm
dxA+rioV0pSvwsYXlXbnAkm9RsxseNeZTMfqb3SS//g1QIgyMYZDf0NP/6v3zp+NZDLaUt3UfYwJ
IYETyMaDAeKmrQcyEDVlSxtb5d+Io9Zz7edjCW2OYRyQO5tzkb+sb+sn/5Nr6kS0Kqlv6gA1NiK7
4aaGVJnRwLz8+xONy+cfXontIS3p6shDjPXXV2rRDSwdq/+boEV3h5eDhVLcB7O9Kdp0Z3ZDuUSO
OeOTzwF2V3930vwiAlsjfm3TJrbGwbfG3eGXl/d9J0uTuspu1rHGewXP/r0o1/fgLpXaYWxrqGP4
6g9T2X2smBr/e1+G6oRaXFw0yFlQpyAiigjqcPXsyNZ2tmkwz99bA2WlaSyVHyFHEWBiHYzjv89K
/tJi/9xS/yrqXN8/dmt8pqxhxYrv+evhM73BrV03RkI8xNU7iQQKjbNR9ExmWerVyRUK++JLEoTt
RS9dCj1d6CxikOz/6P1laaKZpNGIdJTxeyYd/9sIN9X/OynhLzHea6QLyU6Oz3aZeytXJ3OJn08n
T7JlkXSA12hW2jgMyNhLl4P+UCH0I2xvqTvzfgS7MBBqkrJHsGqkMcDDy1XMUBAR/NCW8I/xsk/J
65QTaomGoydNo2ufAWGD9sLfAA54VUpkvYNqIs5VfTOtUopuFVUkCZrhjfGhtbDHtDq66FIe7Dy5
YxjpaJYQfnfTo9PoPxQb3iresLLZ5t6AtQrg/hTkF8iiwRsKHnGVruKP5UMHMpmpqCKuroyd4qoU
mVbRiLXKR5Zcf21hnz4OJoU0G9be38eqG1hK2vZTl1oTjYhvoEhhlB9/weqLTiWrO+PzsIpX2lbZ
J6JE2pPVheW3DKQJ1/0qeMk+tC9kuiVXchXEMEalfRN2eNthnSP7QnZ760NDU7JST6JxStDtj6vM
pgLDtx3QWLMyQ4NDf9sfedTYU1SvIh360vKTrswU12PYPrpOj5gnzA0bTUi1vAce7TCrTAIexiJI
9obW5ju49emH+lAILR9qofpDOaRXEZGzyonmD2WRXEVGJE5Xxxox0YYHEBok1EfokfIPbZIfTzQA
H4olsYqXnA8dE5XVDq042qbJQeaUfSiecs6kfk/fixJKO76+eMWylPH9MHXQlenzyNCQ31LmLfby
piZDE9W4CcFTF81Xm0SGHiLGQA5sa970RV8V+irMuuUwhqSOnEixRR2c22XzaPqGc8pnx1lFR+zr
wQLjEeLrqoIAFHnM87Avi6kjznVKzAh6sRXfAnbBtXUsZn9KaWvKsIfk0TucUVPMGghPCs/CvWek
eXxLC+6gDiXfmdGz5RSq2hMcL0OgHjy84p0eMy8yYkgLDJFiZFYROBpkAmmIRpi9n08OtiLdpdgz
0K+WKFhc7pi1zS48qlKw65tRzQmDncyoIJknWfDDGEY6tq3Z2P0hw5wQ3LhocuKr2vF7AOFRDa53
mY8K8ZlMdy30nWoXq3HpkHapOtvPJYaBo6mw+0Qu0Q5Z5DNxLg8y6zCO8bXar6B4FkgujlcgwSoq
07gtc9NQHPK6fs2rKqxOjgz7clekvfewDL3j7BFu2dY5nVLls0FJEfgdYpqI+pGHsXOVJ+wq9kPL
O9g1fUnKdWBpgNAwvdvpugpwlu4MLhW5jS0Y2xIeQblNYicZCCAf+TozX1Gf1EvuLN+B3IYsd3kD
FUImoiROFpqmY5L5BeOYAjr5NmuyeLsMMdY4Y8KScJfHUy4isknyhYzrfDHOZlyKvdXGicvbDf12
ZwGba05pRgLhrghFiuiJP4dZIQtrTp/E6cB/ZcYHvtWAMjo3xLmSNRDYN9ZSZyxRg1EYzhOBAPZw
47UhUo067Pprd6h5JCUKf8qqlUTdv49JG6zfSLWo06turkq9V5O70NYTH/Qkctt9d3UMKSuwOHn3
Q63RcRBwh1qyGqBGb0vY3yqCnQz1OeveymmissiTfHxUrjd9aWXqHEcfYfQuKFzTBu0W83vcsmG0
UMsRqDV2R3Gvetd6snqDPzGxcyIj2ZrxCJMFl2dH5ng2shY/IW0yM/zwpTa79eTM804d/FKl6k7P
og8is1vln+lU88YaxU33zBMsfGGTz9ldcZeUW1TcGmGfCmP7Lsc7WDzYQR0KcnqhOF73ul+LzzUl
nvBWT+8aNqvTqWkWZPzarvrlYBb++uHXtz5xf+J9tZV1I9yaT0E0wpqITUYQGWnFyKXTlmzN7mvp
c8nLgaog4f9xTwXkld52lphXCnhL73pKJ6mH68oAablhz9bpPd4z09lhhLLXmwYXU8Qn4gaiQ2ut
k0GBvcR4lK6CMcuYrWDp4bwgQeZ9AkNFZITM5wen16Y6J5S5OarfusgfA54WB1Wb1k0XJt0b2nb0
NqlIM/uqCZJwOMdwLcbtLH1mdIs/O4fW5rCyIermr1Ab3Ds9KLM5duY8Fq8T6lh1rGKj+jETK8w9
hF1OuqUPQMqegQFU+5bk7VcDS/O+Ivq822AN6naznNKHrOnVOayK3N26trQTbnuu8DdAecMXmRtj
sivtmsuEQbMTnkTdWAwhuCHPV4HFKbWb1jv2LncJjd9rNok7HjJTd7bkYAOiD7Hx8qR1RpPSm+ED
ftfwySDIybpawl5a33pVzwDoYJGMp2yy+VW6stIlElPiJaeWr4WNeBF6oILGsb/Ws1/iNwVXHfjq
KAjUQiw2eXw5BcTrBV1V0TTXtafFBV8pE4W0q6vxnBCHQWiYq6r0iUpEfTPDFYTGrVONpHyqCSH0
NAYdT4G5e0SCZmVrNrETjJuFCmx+bgkaCfllCFCQUBhFcmXE7fQF4SvJ4aWvPMQzuC/uWWnGZI0P
ZInusmXVM2d2nzt3mvWne1N5Leqfrh1N71pYKXkzM9WNYlre8q1hi0XAJhe/4t6hFKA47ZBDNZZ2
IA8LKTW8VaETfzvHM2IPln5e94qxAcMpPG+Q7DILXzjXK3VX4zbmBmu3IQPbKvWmjR7ekpn0QBsd
9qpqsWuE2RM4UXEt4jUssYtVCPs/4YzeQQ7j26RxYBeROX3RXHzZps6drc3SO+GrD/lcWhvJdSGN
Fg8o4Sk2wpdq6K9LdHC0kVg+9ioNinQLttU8zeTl4CeEdkHIeZz6v2NR/7tm/Js1I5SOVT35r8Wi
L5kER/DXQcofP/THJMV3f7OFx+9hy7JKO1dz3x+wn8D5DfuWoBH5XSy6EmL/VIuGvwn2i3iaWELS
zZr0Kn+aKBCSOgzWTX9Fl9i29x/BfmDW/7WpZLHIypLeDVuR6+Lr+2XPyES1aRDGWMcgmGu0x2MT
RBInYrTUc3fJJmen6/jzXAcuESvMY5/NAYmZMJ3mTDs43DiNx/JbjjzwfNTRO+mjF0rnpD1Lry6f
mhqh0gZY2KmL+yegC4SmzUP3jj23kNlWcoCflTTqF7v3iH+sJpAAo23IbzgJsDGm2IME0+733x+H
2lbuu9MS2LcBgxm+wA82vhfa18+F01T6++oeRHiaKTHdIJHfyYrndqLzs5kXbXDwkEE84QtjH7RJ
jEHcDOiELEIhG+MJZU/bU6wyBkffnWx8JtkbVWWd2JICpW8sqUsc2oPxhYwq7nnI4gMOS2PbR0tP
ySVvMYoMhYdCxbSdhhQsArL2VmeKTayKL6Ja6nMycVd0g0VsXSmKT2Qg4Ve3YvwIvudGZexML7bN
E61qsAycCNnKDiwA2rs4hPt10HEqTigjjbdeldl2UFo/pyYTYEz3JSu6Zez8l1Zl7LIQvXI/BTjA
8EPnsdnt4zBZi89F9PZt93H/MVzPepJdIN4HSPkgHuAqvIlEBJcVff2kJ2c9yoXFsUC0Yz2FH7XN
bOPAh+DJerBsXX597xDTvJFswm4UTNQBlIfi8e7gp612gTtSKkFAWFX7sqPynlDA8vQqbYeEDv6x
tEge42brSeJBh5o/N6cVP+M6c+Ff2lq3b3a4UMS7OAFechHAPHYHL7j0lH/ZpkwBqBB044YvAQtx
oCHr7AclXs+tPhgZTIVSWE+kO/MxKjTKh8lvUG/pPnROTtq7760uqbCorNCPAW1YzmENdXAzV1Zz
thOLKicXy7rxXA+K3UmRn/uCQMIrI5h5A5PV6WTnJzlHFwtMS3VY8bBIiGaqti5ckXwbIH9h1M1A
0L4hgolWBCq5mZz6NcBmw7Cs/5bnDVJoMgAXBFDrr2X3SxWLkmplGBr1yHPUM0z+h0AWtebgrR8+
WPq1coApvERy0vyXpfOdEx5laj29zuMW1bdvH1ZBYdAhw4+0zbsgG73Lxyt6AFf0fkRFfSLaiXOT
vQbHN6eUfZlkQbWJnJknopjskceutMS7Oc9UroKUmbNnSugqtsWDsyPRkZYgd8V9koPHL5wubcDd
Z7jGV6e5w/Jl7RMTp+RjzTSECHFK71X0+Wy8fLxLFLZDcixnkdWRY7m8Wbf1OMsMHNE3RN3UBWJI
BcdReRPfc1Fhnn8E5wVppSnXrxTS2HpMch7eN/0cNufQW1kssuHfwznDHBuECYQdo4GDUDQGJwRZ
jtnBn0ruUPBEJQWPac37rGvLH8vCmmKTeziFotqivd0kzGSrQzOMYM59q9LQhIHsRpo83Ikhjb0c
FeCAB4Yf+m6k03oD0Dc4kdkMVsB5WlcWC0FmS30wRE3rBvPGJcN+xPaC8Gio6sSJZqn8G+jB8TkP
5/CFL9NL6Qx96yFPiffdoEho33oxqJjkQVs/jpzFh3wKqv3iWHZkjol7P2S9+pobjuVsSub6L2VY
6sfAM6AP2Wx3NrYEmAwjtQGZaSK4iupqtY4uDUFoETDlksS8sF4L8SwZET0zojpOTCO/giKlL7Lq
hqpXxAQDIggsxClhRX5yKK1y1Mpp/CIBc188ljojL1hNt5Plip1A8JjsjB6Ego3RM6SYEu3JYR18
aMogTSPJE+O+ttr6AZ0HemO20EjL/SK1n8Nm8ff0lfN3PMcOWOs+O+ZjYH1jXLO8BMmg/T3RqPml
k1723en0hPbQnU9tRak158xGmsx4ptaWL6kt1LYGsE7gXoh4bLbQ1NjaKC+Wrif+m673ZgDgqUab
wOoQrT1DmVKdA3dCbD6ySRebaomdt7nI1bmfYlxYzKOt07DI4roiD2TrThNLrph9nIe5YcFcsSre
PFl9ZwOTit2Cc6/c6Lmbr8gHCW7KyXiwKgNRB2obR0ZFMCrrUrJD7+4X4UDHN4lhGz0yAEdn3Kqu
ADlKzMemMIb4jlhF7iazvyGRvh0erLr+5CQTU6w+VEtywPLnXNoC0eZz3DrNy5SSFllO4i51x+6B
JTRjlkRZD8wB/Mfa70ERDboPbjtYo8fML9udmaTmJ1pAfRZx8LQktvc60HUeGk3u3MGd6ibk+mgR
to9Srxf+RE4wxIuhte+UWn2JVZu6u5LNI2a9pUSrB+jiXqVNs9NIs1CLoo6BWi5ZdI5AmnaorGuT
SI10+kzOYkWSsBjcfA90ZaiOc1eWAxpeUe5GB/l3oM3+ya6L4C2DpKt4FDrm7QCLApyg0Z5Gz+Gs
npz8s+bxfkbKMtywKP08yaC7btG7IvaZdOsBEo77Cz1/vmWSZD/OCH2hnOfWfWF5/Y9RaPl5Jjqm
e9e9WY73mSfj5Nyz8T4lZVFHbSc/2fMS36cEVaIbLwDlMHO5wKxxolJR0vievBqUY9zigvZ2ynYS
1P1+9b3sWYF2S4YSwZ3t+zzrx7cg8+JtQl9xF8L7udXDxLK/qNOqQ5HltzeILIprM+7sepsyLb0X
ReNufTFMNHclvaXw9FWrqvpzNvQicpv2OWZ4dwV++QXq07hLGXlsVW6+WXZyygGGXWCyi0/TlMDc
YG4iIytW1i4GKXFGt53cOkEzXA++PKK97aHu2MS+mkzRGUC2tIJT2mNfYF8R2alwGCXhPup5+Bk3
nuBUMdHKVlPQHO3SesWr728SpmIbspFFBBm3YP1UllurHTkP7FbsgLSHPCnCeNkmghV97fEI34fs
fkCY2K1zHyTCuwtCFvsNA2ce9DVYDJWnfVQsem/4/XjdSIZR7ZA8e2ZnnWvkGATVaYjhgLf3RBtW
j+g3EE7klB97u17h5XaZq11rEjs69B4q75kY87tKS2dfsFR5MqUcz7NyzFdD8oOjlzTX3IHGY6ZV
prZ9Fd47PZAbdk3svHosWGenWrqH1K3KMZprNe3griA7T6fGuhqI+END4plbGXungDydSwNJ69lU
pGtu3Gp4SYf0U85UirRIK6Cg0GPyPLYhswWle564yrnycA8dtZmw5iJdae8NHt9DL/PJAzkP2C0K
/MGT+xnPJVdC1RdRiy90L8inpfBKw2TT+RVmqUkEL23IBx9bLR/jvPH3rErjfMfjcDoG5MZtCQjD
YZEQSq3q6gERbY3JKU+hvDAwPTdiFs7GTOfhrKUA+23b2tnzM/oaTksaRGiVx2/A37wfAYlXOxQB
7nIkYrL82iJiOULNj7FgU1phzIaIM87dZhEWBo6yyr1dZnTtLmcyGTGARfDfWvY2nkvUJGM3wrrz
7XORV+PNooLWeeb5RgJSXTrpGFWhru7wJzno6NzmYah04j2UoeEskWuEEpY4hIygnsSXwrLNZB/C
OuICMqkFC88qoNrpx2Qs9aUulNrNA7CuKFdBfK8oA1b1TMudF73iJ78a6waZfE6NJcK3ZLCah4Up
aLupkhRl9zBfXOW6N8QTdXC6us5AcugOV05T9mdtdfOB6YS+I3hVPaVTddUx42mDRW+70O5uK9Wo
r0iqzcPYdxIHnBsfZBK8UKhNe18xxPCluM9hEhErOxZFsc91hcRNEehh7bNwWebNJCRaloYghXxT
2d7yMDhm+0UTQoqwPrSR6gEAKTdOPXBASHO6FIM0qq/zqBWquHm5NdJFZjuUYu7wJejbp3aY68JH
gjmwoTlUBjc3ZhfeoUsd/6GxyteWDJj0XJedH1+c2nxnAdFea5dCLgs4F07FlMV8z/lcMDfNU/+B
tZ1rvmYV/ySnjSSk5K5hJbR3Mb6soahuO70uqWjQAsog8e8Su+3uePphX+YJOh1/6uT/yVp/5Wn8
tNdFAOy4gQNY0ELLK9D6/nURl4TTMNsJda0vpThNDp0ojgP7CbeZ+hZKK/ub9bX7yyKZF0QFHKz7
Vd8UlApMCn7e/JXpyMLfVM2xrmR46VNKd8WN+b0wWK5v7Wb4mpamEDfJGAzOSUrPiedIkXlRXedu
zlTb4MJG8lcLefsxu8UeubRX0rbClzHt0UkUDQWgQJ5A2VZ5jOkSNto09IAQHm3PYPjWaaAcGbue
t76FvNa449Q/KhYqar/0+ENVVHueIz4v9BNFFAeahi2JXYdaP6EXYX1hPVU+1MWpnNU3Tpn6R7CM
9aMTJlT05Dfx5z1og29mRSDkJaE3MtZ7p0mDZRnx/WKoQe0RYUp1CBKYajN/UN6KBmTUQaYW42oF
CP7toxeukDf+R4FLmFmh/gBeDoLAFegqf2WYF1TIsbeOft157ZfdLF+1HFhzktO/P7t+2eX//kLr
fgeMBtT0X8+uQNLBdSUvVKaAghhOsHHq647vh2tPvKssoLdGwEwTQvZv+/afvjpBkBCj0U4COPoH
+m1rzJZvzhoTY97aT940YZLsspn6EapSow1e1et9mgBjqmjb/v2LW6tQ4K9XFgohG4QUknwUE79+
dpB+BgECsjkqsHeMiadkENd+0dlPdY7/ayssjw8/irk59wmiYVCCYNo2CkdreSRSx3r6eEP/HW/+
zXjTRrqJyONfjzdv06z52Qf/xw/8MdoMzN9cJArmqkhxuQWsFoY/R5srHmb1n/8fkfzP0Sawcuad
MJedNaXR+zBe/DnaDH6DimwSd8YFwY+jH/vFMvHvLBS/6j0Esz4UKy5Le7QqNoPOv95PaVGTMUXx
ccJg0MZbO1+KB3iU8ZUrxBg5s6teQ4flfLuSOWgD4qug5J4bsrJ/duuAYRiRua/IqNVromHE/HQk
/8nj5dcbAO/Oxv7Ifd7FhoIu5a/vLhwCGRNVI045Mc7vLtuKO+SZ9aV210FOx1L+ELbmGKmWYJ+/
uQIRlPxyCQarrQSADy4TBHviI5zsJ9ESu/6y9ciKPrHM/lR1sRMNE4F61ys8ztt6retfuIDxkEKD
989ahNmzlcvss17q5Zs/YI/btsvsXCVlonYkQZeHvmTTiN+u8e4Rl7VzpAffPcXoOC4We6a9MFux
WSRNA7UJhhYBtOw2tWfYhr6F7wF6bEeVgthqOwxLNePzS41u4zAWpvH27DeksSCOKfOZagWMYJRY
yIoHOJeS4L5vZlGPGyYMQbFHEhymURjDwnUysRbs0qDE8J8GvcgyEkvHPcX32vpGsvDZGakxrRNM
ZzzOBgV3gQZmkwPzmbn1TiNky1W60KZ1Cs1RY8PPg4pNN26Cizvl8daTc//Kdthfl5p0rxvTSvGv
8wV4x8Ap5j1dt3fQIUZ9iIXswhBddg/hYOT3JnHA1jZPOvOtbExv2xD1xf42pZOeBuJv9qOjGRRl
XEoPOmaSjQy/80qK47R/soaGhOben4YTaIky2dZ23T/obAjSyHImNPuZZ5l7ooSR8dHfFg7DZ6+1
jJ3ALHyutTQnfMPZShhBIrEBrSz4WnNDHN3RtkEgCk9uJtf95OdzsEtdr74rQOPtVdJhIRhchsZC
9gAvE1OTgJ7nci/7yb2Df2wcFvyB37rUHveFmdFyjeOWKzU8UcZWD4s9jw6wliG/gsPLiNTt/ffU
79vjUpnLLizb/jhnsln2vd0ngIZyG+ACKg8NC7qrqQ363EJ3HqBFCaz4xcnt4RhM6dTCbXTT72Iy
x1syorSLRIgu2/bpkcEjdg6jyozEasy3HarGcXFBqfmSwDuuvcc0MXLnZigyovg2NF+gCSxZZZrB
qA/OOIqduEuiXMe1BcezL77VeRqzl6bnYvzYTN8KmKgWw6u0IpamrdlEXmMNktn7mJWMSMJ6FPat
UjK+WobFwZft5OMnT2fUljN683dSfnryCcJBS64K2L1fgR3m5Rb9R5fiZm9EtgPiWxu7Jg7m63G2
akpA0++t3TAaS/ZI/vE8H3/fpxtsDAHa17JKthKoQPtZhMz3GBzVbr0JSaCSEYHZ5nHpkpRHQV9f
ZMqGYtux3Hkn28Y5WXIuOdU1u/sZvO8DXqf1Zpjy+RlW17f5Mvg3QHC7EGNPyKvJ9bOhL3EfMdda
065zVawY7Aj12mdeLmgXRt49a9YFkJJejlnD1kHFbvM2jXbIntgd23GbTlzIaKeGtRs39fDFRMdg
XlMWuuZNGK8D4NZum3epyhD8plEu+49becgnxy+GGWxHS819lNp5vNGZvbyU9CdZExUTMbHooGLY
08uWJ4E1v7vDIM121RiY/A0gTyg4j2aSsPJNYy3T+KlOdJkxizbc+n2Y+4pTRy70vXLxbjqqmBFb
6tgY+wm3SL4RBmq8LrDL27lO4a7iFiYFTlngOoYssalmGy4s4ArlrXTR60XYi5ngBPM4AsDye3uD
vymtLpUhmTpOvAPO3aoVpxqMzHgjOqnzzeK48bBFaep/NkB6zBsOThFGqH1qawvIaMbFnc6B3KSd
P701WEluUm8Oq23gMVmNqdAgM2h7V0yq+aKs/tnRk3cawzB3D0TKTvcDpKhyaxQiBuyYBh2AkyCr
RoxxYRwJN8dOPpg4H5yRLs4w5vqSlpN8sotBe4h8Bveri7eaqaljpftmwgZnN8YSlZarL4LpLiKM
Mb0M/iLXxiAoTxphlwsyX1pn4Mb9icStxQcQFRtPBc8ZNh1OCHw17BjGW13lkx/tKoVbhx0cw+fe
r+cDevCZu9/o5XLLfTyJ3MQVe9zV4KUqR73+t3D8/zgMyDahW/7XdSNjhEa+f/tL7fj7z/zpLzCx
ClB1wLNcLa40Qf9bOrLr/g3zK6UJjVGIhZ7C6U9/gYW/wCZ5EPXzmnJj00H/WTp6v1Ht2SGOgD9C
df6HvTNbbhvJtuiv9A/AkZiBV5LgJJESKVmW/IKwPGBITIkZ+Pq7wKrq63Lf7rr13hEdjnZZEikC
icxzzt5r/52j4y0x66cKRXguvF0UuEzYTYrCX8tAgUlfhORl3kEJU6m/xe7gTd1r3ftWUR9Tkbuw
DSQspzjduU3rJPa9iTJoCKIcqISL75XzSBUdUSV60jwVDLGEM3E8QdFCT8jL6qTZdTJtx3AnvcRO
EsYEHDU42/BfycIMmeb61kdB/Y3daRV1eTfG93qPd46gh8FztVUMOmSt9VjO8yPI0GUmxqwimVYK
gIl4M24BHKXT1tX0lCooa2bgWUSlXThedLH/kCQt7DofeQq0dKKMGasWjNeyrp61CW8TTeZ1ZJcs
yt9On/8tt/6i3KKV9B+rLeS47ZI59Y/yxz9YQV3+/mdhyW/f/4euhBte+Ph48QIs62dZC78XX677
gXENvhFSnH+Pg/pjBZkey8TiZqX68nDjIB755wryPnj0Agz+EdDf39WV3MqXn1bQUhYSU8Wglp4d
2pLlN/+5mcXBRJIDOIq9HBc64o+MbMlxCg/pogUeSMJNxLEBtuCH3asutVVqNpufHjn/R4Hl/+IH
ub2FpbKCM0GGy4Ib/dNbKDHpV56HwbCsJ3HuoHqiLmWBkaNrKDFsUg0cpJWFp6qKWMaGBcXZeLN6
A57QBoRQdCJ+Aj6/t21pflcuasKFWGjZ/QrQywbtHlKP6qsFPCcp41VXEEMqP6cNYQr838nCYJ9M
H5u53CU5278WTLa/t0pOcoxfnXs8igUVBlEm0DVrtBMbQTbVZBYvkydReOnmfoQLk5v0Zw3zDs4x
XMp0vljoK3iCeHRRtRNIdI8ayWyCRt4zzb3MKCSDvvwOBdnQoK44/ptuakETuV/gC2lBnjKGdkw8
9S4ZIT5N+5i5RLbpx3xNAXcdNdCkaqjhW+dB31afAX2IXZJ1j0hq71K9eJ+JP2lTuVbOkO2cmTcy
tO3SOC6+5qMldjKlYpnE8LWwok3kdM09sw+bVIFqXTkNLzZvE2k+RDmM5v9ux/+v7Rhq4E9r419y
6dZLzOPXNvnatT93c9zbt/3xPNE/8MggQBIx028PlP99npgfXPZhpGiuZ+kuD53/3ZHZxtG1kWZH
0/o3dOEfzxNLfOAxAwAd9bi7QIL/luOPtNVfOxYu6xj/EZl0BODRc/rzakY8D3ixTPp9WUSLZCuB
MjMXPrqg9hXmxLtHWPCqKuc2wOzlr2XqNKtxnCQ6WlmtRes9e70njxws5Wnssvves+g5aw6mvRqp
hNAQ0qegSqfOAg4KjWtrmbnYwA4y2WqVv618DQyh0/lrLGiXij2WmhGszqJJCnTljqtI5zUxivRr
1gmvKZTYpLJ57TMfSUJSIk0tl0Nr+u5oldhktODJGoAOBPy3PlR9/arT9V3PNrVxOtss1tB9wVt9
TU39vWeGyfdWr1mJuzNqCSwqXRRdjnHRY0jDRsHv41RjG4havTp66lOW4g4g8wb0AbJyCHXM1XvN
ZXTgHaKibXEq8NH0zN6iNkcCksofhtSoVxw+ytKrm41Q/NCs5yOwZPSRX4GPQXiHPGmaDYYDDveC
99BXFuSzkBqni41ynzJpQpMDTshRDv8qrcvgEcqwfCfZLTy4/I76xUDmEU18BFVmtoHd6vMlKrOL
DzUiyBpekiO/fWdb1Oyc6nmoKt4Q2j+5IdryI7ANmiHuAksrix9ToVBrm0vKSTgB1JJMbla0RL6G
mabzOfjP7FdtYBIeRrmckmuV0/hD9OWtCLEG4pj6zXPohfJe+bABbwVlNYt5P3h8eib6Y8S87sHT
tefbTZIoMkomSzWbyuU+wDdwyXuPoCPhPw9wITFG8Ecu7Euf8KaiFKGMqdUcJNOu2ZRRPh5dvzUC
al3uopavBZp9ThodBmzJBuL29K6ckNbXjGabYAvsIznjQ+7nH6MvYXHB2V5lQ/IOrJ1rP/O3NCT1
uNe1YjO0XrOGjMD3MACl8AQRaLjVfBKqAaXQ1K+3653TUVv1QOKQ/VBAA5LxUbnVXHrFFoXGLjsK
PfrBIueu5piJjo+700OEsyqXtRCpdvqYxfwVmMU77V6u/+iDFqtkcu74uFzLfZ4wrASDYp24ZJMc
0SrNpxhA39p3m1f0PdXacbnCXsfN5LEabx9GUbEoBo0vrWT+npcDJBi0+cfMaGy0R9y0SMHoM4BW
vOZNWq3JQ6VQrifaugtafs4NAndkKTbojPhIF1zIEMXoeBpt3EUIbu9NFSb4C2YKYJdFCTgRrSut
LDSJ3GUF/zgOhTx5BgvVFDwIvB5wC4SuLEBL+gMRSHLpY/t8W150kec9gggjGEE+MNn1QEd1lNmI
VpqNFfvyiIym2I0QvYJeX5ahxKV5u7aEGZsrWjX3iFOXRwi3QFHRTzFRra9vd/nsynlbVrW/Q4wh
Awws/hbWNWpUjdv5dgMsdzhL/JIw3NuZE48xv2d9W5BR9rfL3HYD/baa2wjSahv0qR5+YZKr7W0a
WFBueK2i07V9SFDMmvzkdzBmXAJdgoPg/eG247misZpzs/XXCCbCo6i7Al+/GM/2aO8IanrXIqoP
zR2K+1ASuwIujEDaWWj7yGadlnCw7yfcP1u0MOmqyM3iniYqr17w+HLTHCwvDwfcPYjfrZ0fZ3RK
wVIQnjX0a6sxUemQ6rPBmNaslNHUh8GBCYJjyduMSS72orTNQMsiHoqRzsNt4NJprvR3qB4vMbHe
u5l22Q6vgRFUVt+vbTDLZLHxFoYO1AdLpNxTCvGHS1zG7dlk+LRIbosWb1kPWVN75mfHj3bNLVHb
1sWY0okwOc1b2Vi92XbIx5vUWGEBTLh+ZYaUSYkC+6tF8gypf9SHfDQTK+D2WTMhkBuZ8yOZMvpb
q8DBR5ez2WgerclswQ26mRY+IrPEHlaqbOeF6ody+c95lwYsesaECc8TS8uSrV7XXz2h2SRrowEr
lfuSl7g0pBY/akN3duGxr8zBi45TMiLY05Am6Rvg0iIw5FCKVTFqTreZs/mztDN6PQ4nAiegxUog
zjzX6buRliNSnRR9OHlzz3Yks03jDVV6QgfSHZOBPLqVKZgqrMII4VaQCnDYcZm0jzGqnRCCMNwQ
d1s3txQh2YoAVDYqUTra5Aw5CCOOVdh90dqy/Nb4/VcrQUCJGmiUPzxlajOuS22emzWP/2HfFnW5
xVwz+qCgCGVfVymhPnlq9domYivawCgITz66M22bmcXQnLGDe+4BM1ST79tpbrXXKWIYFHeoPO7D
2DfbVV1nOr3mSQJXsXvHmAJC3ULtWnQcH2LXef7pKPZ/lCm/zoE8Fzs1+ES8GQJD/r+E4PqaMVtl
3e3dZILJN8c/EsnmYhbec8dMgtuKVWcRovIX5dGv8obb61pwS5m/YjoWv5ynsGQbk99W3V4fbg87
1qCZ0NEeSLocq78dWLv8li5wbAM0BMkNv7zaPESaRYRBh8CXG2Q5CfgSLHAEhva33+u/3YW/6C7g
510q3H/flHsquzb+x+aLLNsvP5cBv3/j73WA73xA/qBzbvc5uP9GuPu9r6ALkHkOagUod5YLXJRb
6o/OnP0B/R3tN87oTG9/gpvDBLHQtHDtkdLA0+Ob/sZM9zafrn7qKwhKFBslN5FHOtUA/Lk/lwEI
RVD4h0q7o3PfX1BxkCJq1YDAQGAGbsV2K+beuJqZQ9e6ZESo95PPwc2LN2ieh+dJOvmdSdTAWlet
twf32dv439OCoEud/A9oTYFsoyvH/r0lEdqFBIKuLat4GTr5OBgW+kcM4pjmSDLSnXRch40F6ikv
wN1YUqCpszLjCSkHA6DKcNezGeVn0oCaZyio8apxW2szdTXpC1q3mjzzY1qmP8wKnI8bdpcJKMc1
LR17pwbbwjeZdvmVqr87wjVXd2yfPXw3lUt4ZHNC6Gwx3k+D44JeHyFqM7U8WjWhBG2D9BzK2uxs
Ij5OBMgojNGATSGV/ghUijhZkyaFKKb9LGoRMJ3l3Gsr+17U8Esz41rBeqG14OswwJFQhmO+SUfG
hJHHwVXGkkajginbiorWoc8u4xV6vVLgo1bJoNaRRMzMxcrv5taSW9fWoLSnINyQfuSrznKr7Yi8
qtiPBV0k0hqYxGJkeFJ2oTbDFL/AVDc+Drnt4Ft1+7dCLw3iVZW/EQy5wnNVTwbq4TLGAL5WWqyL
ux5O/fxUAFuXXZAMpadh5hx1gkrotmnztnOalLllAedwLWyYMCTItURDgEudroon7tmPfKHhFFRQ
DjhNqmGXc9DYG6497uBWFxxNdMt9oJJqr+hMRYt7XsvjFisGjHHIqTSCXQnnItXHRAaanHmatr2P
sC7tLHnWJkiN2kbLxzGa8fbUc10DAswSLWYuV9KUtlf8oMb111U/FnNxJKCxdeq30gjtK7niQ0KO
aoOgPaVF1JZoPS8MdvMd9Y/nItR1574ftoy+F0QxvpW6vfrItSfn4yCwtD5paMw8Rt5+muWc4yLa
ysZWEOYzorGTTKHEeBoSgDZqixmz6NZIn/RPpVeNlwEYLrSAlOzQrZHo8AqkFo2bhKSfcK11DS6G
ZOq1l1jaidwwumGG3zr5eJLY3BhA++qbPUdq3pTKCK9FFmscXl0bUjberPglRBiYn7UU/+8aLqV4
mPvB6bcZ50lgFdhJipWOI/6oa6O+NwaRfJyzJT6R0nJi2BiTQUiFNX6SQLDlCkam+VnFlrHBsBk9
qHhSD45KvKDtK0oO/ODDjjcgAM5TUpB+wzkEeNY+4WD26DR18eKD3upwgekWU24Q1hnedL0+GGka
HoDnhAeCHLWB8VTrQrNqR3ujazoeDaGjIG37WeYkQJrttNLx+kLuatorLIHikX56tHOZpsXIOB/8
tI/IVanGOyT0hr2CXzv/pvX674b4Fxsini6BqObfb4gnuhTL/6oq+Xk//P37ft8PPe8D+x57K4Mg
02b74kf+vh/6OkEgdLdvvfc/jJs/jaTEB5plSBqQrSJyw/b4d3Y+2Fa/NMBIEmfEhaecbroPgYs3
8nNHPWHkZMuqkYc8LecTlP55qxkNhrs5p76321jsW4VvkCjSlrO9zgl2CRUwintKgOnjHHbk+pZU
iRGYRAcdgK9PJX6T0Bgf64QymZFP9TZjy5wNDBmw1O/CxJ26oGgqIzC5t0++Szedd7mwPRAsSXDO
Rf/dTT2GTypBRQUJgRl+apnOVWkTbBqSoSgNB3LTlyK2MuNp5/ZWeCxvKienoLzjbSJHgPRafTF9
2m5MKSiBO1giUzfRrXZiSysqDo5V1NVPejh32tEb40FfTRqDvG99ZEbOdvBdzXgRfRglQd4h2yUb
Itbst1hAhsCgOvhtfFe2pgRkPuSqGh6V4XYxlFxviM6zryGgLyUz/ytsEmcrMpmzRpMoJ/oTiGdL
KRkjGD7o1vKVkQ7E4nWsZVXsHAgmuEkl3FBnimFEhjqEvY0Otc/0yIZ29Ihna+7QwcDiWETv+ZIG
0MPZAsm/RAQ0t7gABCneK5jXVgsKxGjBUCh31znzpuVvS5eq/mqnqj+7Xoo7nYOGuQdEqpNbTJ0z
LJkFNc2zJcMgpzY96Q0xKB7tulvQQb9kHtT5sFVAhR7VkodAfpEriHVEE6FNfnjpnQkXbUWGAjp+
SdGJ3Mm0u3LdJtL+ri2pC96Sv6B4MG4KX/O3qECSQ8s58i0lawk2cUxIplsXWPULjiEEO2CuzZDc
kfXQE+RCC4ioFiwfaqfpZEI0hEOM/vTswsioV5rvN+92qYfXXMbuZjTJlZBLwoQYOEO4ImPEUQEP
ipckinLJpFCaHu8wIvpfHZoUSMSX9ArMjOpLdIu0GNlFcP55CwY21bVjcYu/4MgjLvjopt2g1Pxi
GtlzqhHT4RAqFq0NQjQSxIkvDpAZfI+mtQ2zRS6N33DlLPkbNUEcITDSL/OSzeFXJZhFqObtFwQh
QToDFtaXNA9JrEd/y/dYkj7MfsZa45Cfua+XJBD8tM4pLF39bTRgyuhuQWSIMaB5SGV2gPPlrzuL
ZJFmyRgxB9JGpJmbd8OSQALPdGnqVPaF2Fn93PVV+oqtIH3jihLqtuSYMGPJ9phpq7NcUk6qW+BJ
uGSfAK6aH5UNNSJHc7FB3EtISrjkpUwp4XnoOEweKxjzTh7e1Qu+Y4fGGktin411qK0qL0mOhROZ
Dzgxmvu+JqNlRDCJ3G0iQ6OSfXJqY6meO+JwnzC4VEdTEoeujaS+YBNJX+reae9amw5igEIwPYpb
VIy+pMbYS35MRVD9rp1FtBGp721rRc6M3ZM4wzRz+kTqAyk0vnYoJLk0LQE1aKiLDbn3gjwH6HI6
MTYGRNDJBipNh2VVQff51i2ZN+aSfiOWHJzCrkjE0ZseDk9Bmlksxs08Ouq9umXoqCHZZhbxxk5h
DZe0tBWhmqTuUKWbl3BJ4umWTB7CwPoLH0j4MJZV9wmOiL7ulxQf1km7wY6e7odbxs8t7idfkn+q
JQOIy85q0QYYQa6svpma0+5gP4/MK0JgKCN0DXjLdfuILpKAIVBfzjqFwwW1wjZ+kIixsPGXVKJp
ySdCZP1cjbI/xWH+WOEIPRtLmhH94Ww32z7UkFvYkVhyj0BxipPfSv+slblxmcaeRrzeTP49MXpE
xBOflN2ClPQlU6nrIvw9lo/5OhygliZSj45VSbZh5NGT4MMoTh3HZ/gCPGqW3CaN2cbRUJb+5BBQ
gyG11UKQsM70Nb7FPg23CKhuSYNqllwo6bjBSDv1yF7iB6Eqjc/pkiOVLYlSykqSZx2P/DVyW1Rm
LZErWqfIHQHBqj42ZAScRyygp74hraoCgcuORoJVlpSEWbF63PtiGKZv0y3sSi65V0VhD0ctynsS
X/T+3Le1eTTgr2y9RKkXlI7NI3SmkM4+dmcTAjeBFlghHL8rsbwU7o8pkYw6nYUc5/vRt0GOaUBf
w1+FbbWl4OgwDTZ48XTRrrWS90liSKNRftIXXOHt6r9UxIxn0MUGM1s7s5Yes9hSLyHBkUFJ//Hg
2fmSXefQYy4sXW3pgalPXoTrIiBGIH83o8jjtD+Gp04PvbveK9BpIms9xL4HJFiSdz4Z7G+0Dtvs
3FrCf0Cu2nAIn0gW8pryqEqtPYWt5mxSS9LAzlzqoL7oPoEDdVYwTXq6a5Y2elQiQ3eposa7n3EA
fRcm+PWV34GTXfl8xvDGW+05Rhf6RiIwjx6plVBtGy0tlod2hXNhDsOgFV754MrCPCciLHgs9eCu
PeR1y8TC27lUMcmqawZMWoavkZiux+BsS9f7IsVcbUVifsHxXJ60qLCfvChqVroYzftFusJjcDIe
JzULTCgFSTB2c1SZqe8Q7677qUg2fqqMU4daFLEbzTSY4uVjGRnmR9dr+wDzSbZVqrR3mpMW1TIY
DzyHzTGTWPq00qwOEwXCxbUj6yv85wy7aFvNhH70/hNIgWpbqIb6Ka71Z0I+Y4tEssp6lKEKCePu
R/+SRYW7gytYrgdh3ntEZ3LZc0uclNBPrYVRkzGQF+hY3L7HHTAbgs8Hfx+2yt27GpONJmvITwmn
5rGas+pRUpntiTI29qMJ1Xe2oYgNA23+XajX7ifOAsbzaPopYei26f7wCKR6y0vP3jI0ebVV5gZa
6l9Mo24QMJSirfC/es3e4JEXrdI2JSu+qrWDUxgNbXT0v3g8NTV/Taoa92mThMPRIFwMT+lwNwG1
49a0mm2eSvsRYI7c6gmbdedIK90yOnPTjalmgpZGHsJn+GIK/3IN2qrOH/qht+iBz8Lasd8RREKc
NcQ7bcLGpLt78PveA+hNIFWMGN84oDnNWksZrKgp3HdVGq4jko4NbEO1Lom6i/Q1d3b2OBD8ip/c
GlNQY/SOA+AJEx1wOVydugYsOJvDwRFT8dBKteiFTafm5vDdbxx844BUYmMnBY8Vz4XhzpDVJkSg
NcTw1Iss+iho6X+06CJDn25m3LUIsh8q2fp3s3Q4rUR2eBD0ocjgFqlJkFrJDrby+vBAfnM9b8bI
TI9p62PkTIjX7Dhi+gwclBE13808dRuKV9lOOqorU3n3Yc94AEd2fbSzWAG2bcyTZdXT2Ve1vvFl
gtObBKNjXAxzEHHwf50d7y61nOfISYZNZyTnIrF1fkvrmEtX/5y4lkFrgzgUFTo+R7LceWUEbRwm
jWFxD557A+MEI6w5f8GU/06A9sWrqIH9uHc22azTwlKJWJctFbQwNWJY7AxXaGXcJZmeY+dmNusb
YNQmz1r7jd9tTJAXjBqSh95KzFNDGoHeWDAs+pZmkmSAIKVXEy6V8cHkAzS/fELgArF9VbpWweRM
mVua71vgo1Cxkv4hpnf9YtZFJvF/l/kaDna91dE0McgagYnIztzMJd7u0sp3rkf8Ov5qPPu0wHZp
MjMWZRbkhzaNHCfGFOsw6Cu4/b5ojRvQ6wmf87Zx9pUWTkfbaMQpJlJq00eDtca9zzbXxMkhqVxv
C1hzXlfIl9cT9mvkB210LjSSWH2ZTg+24JdLvQxUFemijqIbs3YqxqQ/Va3/jwkC9i0DuDIGFxOk
L/XhnwvDOLTgCnZeciA1mLIOfiPJN7PHU9qGR/NkiUJ9ZWLjFWzZQv7FGIH69ud+LIRSTDzCMLCT
LVJO/5cXRwReO9NcJQeg6fXXOa0LyP9Z/OBJX17/8+9p/etLoVqjplmqXzphv7wUBrXUGeOcl4LW
VgSskSnDfRuV3//z6/yrds3GwgiWiaJf0Ar/1Z8mkdBbtXSjQ1eF0zb2sH869MmCrGCMBRZI+ve9
H4uEi55/qVzQFjxVkNBr2GoorsOYd/ef39KvQyIgG4ZvIr7BFEVN6/5S+3fIV+KWKuOgaAqeRF5P
O8hm6NutjDbpBkhD/XXseq6zjv7+9tr/7R/9Rf+Iiy+4Bf99/2j3vYT+9adZyu/f80fvSHzAX8nt
6goDMTN653/2jjz7A2mYFs65RRd9s7r9MUsx/9RCMm12WVo/nqsvSa9/Y3ZCn+TXBbRot/hhwsHP
bNjOspZ/Mn35RgmZsvSyvelFb4OMx1XbEMTCYPK10JynmgQvsP3q1cv1VyKLySFxpy2D2iOAES+Y
NWUcTJJPD5gu5hVNCvvAgROW6SSI4NYUqX69X5Mnw0ZRxi4Tf68R91qUVZ8RfIurZgCDmLX2tiPw
2KSU3IY0FoIucq8EyXqPAyMN6XGCKIZk4KcRIWBSpQeNZhB3N1j1UbQ1NqD8YWpollYt0xiMz4e6
cecLRgF7U7qDu9anoXs2Eh/98jTSrU1wk1qafmHrt3dNG31yLBwcxoB+Ef5BfGpFot+l5sBUQBBo
gIqrDmz6CI+e6XK8z166kfOUSTj4pBwbdUD/BajP4mzoB5DH1fieFH50Jwe2SdMneqnKlLOzm0EE
tVVz/oPBSK5PNpJZY35rU9gIVmeEGzAIwMHc7ovRT0i52/6Y+hKEZAI7MAVyyjG2iAKYZvRW3OKa
q2bbZhOoRu0hBGwTdJoa95Xpgx90S/3qV0b22vZ29cnu022OhWPW2/wq6e7fJ5lX4/DyyN1bh112
qiswMYHh9WKtAOK8dnOZXKQJYMxstHZtmgW7ZhX19RND9/CJqa59Z8kJP4aW26CeWkcxLq+Sc11m
w2voG1jibcd/GXOq7BUhwgNiBUBAMbOPoBmQP0En9y7uMJBMn9ESWGUGbMnWxGbpJin576nbZy+F
LJB8gabYCWAhZ6uAewYiMgPyFImqvneV4W3AJwJZSXyj01fx0tRsjKo41k0YoiorRXEEYt2plfIK
VBIJxGGwsiXYcpS28KCIadsa0Hw+uwa9os0Y0p2wjQS22MIw9swwh6KSlE+E5upn04FzZQ2pf0/b
IP1cVSHPXF93kwgN66xz8CUwF1HK+DjZPaInyKrFirIZl3rScP2GvN6bYILAMiSUPfVCW8Ndlb1M
ySTe6w6LlWaaXbqOkIbvo7rka+J+fOQD1Nb9OMEDQ7imP/fQmY6oQhJkysQIbkQRTY8GfcUXu0Pw
trebnl9eTdF0dZEyksZYivGKL7O8a9BBS2ycXAeSkfmBektEObSNhC2U3gKny7x6i1l/u8TBHo9o
ErFOOCbN4uJps5dKL5IzgMnmG9TnfqeTovUd3Nf4GHZl9XB7Z2mYVt6273R+fGYY7iWaCcVJiPnD
QBrG3sUauQctOAY/sjy2jvjPuucmJf6kdCYHTtLyiwO7nq5TZ7cf3THnC7MlmN4GR9hsPFxtgfDp
16SDlX6+3Wmp3fJqc+T33UqfDPsuGQcfh4NfPgwVSQqrGBLZ2p5V9oLtzSAYDPtX0OaWeyFL0jqU
MhyvkPtKBEWtwSisc6191XNRu45TJ+KzBX+HiGgL0a391roxR2lROg+cGKY7IFbGNRSpdx2Ulgcx
dySBlr4dfvaNWmGazOMEz+XID+o9XtGFlbHNolh7KmdFFDcerCeFTxX8FWCG29XKh7x8SqIJvFoj
mfqt9bb31iWCeVRTln2vq+XUjCqPgBsn4sd3wxSt3Wzxgs38kXjeG0eVaW2oMlk36Xxuivjcq+mR
8/xzr2Ax9Xb5meS3FfCHae17J6PtHsQQPca9gK7Wxvs8rX/Yg3/nm2W2ajXQToZ7HRuTBma8a535
JaobZ8OQEMQXAJwV/TKE4hpdgwkWk1GU15Z9rFsZZkmSY6I7V6tKP+J8088OltKN1D3SJtzKXNPy
tNZJPp2T0Ydhmm4a8mjMwg0f9VYbH/TRAK1aRhPdR8+Jd04pF35bbwVkbTC9Bri073vkb60nVbzR
QN3i0cMbanxX0IDuFIFXd4zNm6Awcv1gGvbXWm/3UCwv8DCztew788FQUfimRcZro3lfp64kBLeA
KZ711Pn5BAhSy81pQ7ZWJsGmGT2VglM+daZlrdFnzt/y3l4bECNXNtmT26odn4q0q4509TidtTHk
npkLjAl3O6rF9zxM8p5xwEe8edStvjrIccoPcIvNPd1+dK1eVzGGBB4lfEJII7ofWlm+KQAdq7Eo
BaMS4R5rbvxdOoEOsvvwTeg5lAZq806ffphTda0Sz/2eGG6yh0EsPruORqtTyudWb9IvBL6a4J96
nMpUl2tyKuHVND7detK31aoHFEPnvYeyQKa1DqpSUPIgo/LDJ5U334DQhYEovOk8xvVQBWbUJy3I
RYMeeIG3O6CQZNykO+eMZ/6F24o8OCfUH03CjDFXMHpf5/ie95L27YaEPOh3ulF9p68pA0Sbhykv
JejI6kuXleQEeo2/SfX+VYToQUXJbu8bamnWdF+FJd4gzezEpMKPg15NK9OUPdhIMM4EuWmn2iJ6
cyoETVx0lWlSRK+wAeGXNCYjFeHdMziOAg4J3jfLtfurayf6Rzmp5Qzh+gCDLGc6Dm2IdaE3AJ2s
CZP/mAJMXFmNlX9vQjf93qIVO/p1DgQoasJN2Wu4nR1r2MqG741yyNZzK84uSKUL7PoRUZriZGVq
9oo2i3eu+mr4XJBI9XmAen0G31SubU5YK0h28wZGJpOrvE06dw3HQFHY5p6/IpssumeeIgmzM0Id
bFqDC9XwVbf1IpULlkQEGHXUHhy99jCFGaPiIpZizQRAAwKTdveuXVvcMQV6vFLZ1QKFGdgGyek6
l+jvjxaMb/qx9gKzV+GLr5L2OuD4TYO5UQxyWr/Qzm3k2QdOCnKni1IFyQhqj4SXEoJXPf4o0OA+
6HnUfhzqZNgTlaE+OWoh7/Es3EQzDv3BHeiyWRUB9u58kDmnsLzvtaMoeYBVpGnty9Bu1pTN6ToN
p3BbJrrH28rUbrKyd7fBe9LU4fAgYWOe6pAuQGZCpVMG6KdukOGaM8NpLNOtpWk7yjQisb35La3r
strAk6JvMah6PetSXyUxYxoac+0adJi1mxmxjgnTypqe0srowoXn3vSPs+SMJ/uyYefqvYdpUNmT
ShsoWabU3ky67yj/m+/D4g9UztRu/cqJyPMLq5Vm0pauiUvY4LBjiQNLXfWeuLKDlg+Fi9ig8kEO
NGKwX8xq3I3DGG0aBC0T6N7Fw4yQ3fPI/yr0HWH2xJHrdYDrOPquRsrBli2vVyVcvCTt6KqP45EG
U7Pu0iY8IMC+TyJ1tUKb7nTopfQ1nfEuTEGzthihYkZZjjlffcnTVb9zO6S+fZCSValXO5kPaXQx
nRRdjtE1A43CZrB6WuAaaoWXCPEEfS5fRBOMSbg/42Hk/Dvf2xxVyHqJcmkHU5P2m9GrMOraFCdM
mlqc3sUmZyTBtBlQBzMC6dETJFQwLI09u+GnMbcumvD7bV743Tqiw/IUEsQS6NPcnKOUDLq0t61T
a8+vajYTguOca+JDUkUG1V6BztLIJcT7QbmV/d6M5cQYpZjfydBsT0PuattE77/XtJCDwTb6k9f3
5sb1XItxBNXPyoa57w+ZcT+4jrpGHFUCI6S1RKfsM3zEkCFNl34Z2mgiCKm2sCkQOZxrCdPgVAji
iZti3fcJCrHKQwwWLtO5lhR0wDjPvsYo1ZbW3YztepVl6TfXAEJhMfc5Ax4jZ9CC9mTgsmgT/zhF
Mymrqb4c+sGMt+/CGtpvrrTT+2EoGs7xjbU3caEeMDI8ib7zxYJBJ1BP9q080IZH3TnP1nRvJbV2
gYY+f8pqkZ2aOP9KARqRdmEw+MHJheUCYDOD3CL+qvKcXV9T+Te3J1KLRI62JR4h6be1Luo3ji9O
YMBGvsLcndecga4mCNgH1PBLk97IzKPArY2uAOzjyAjuxemG7k5VCL/nrPcqRLZt9iAZdEOb9sz4
nW46Arr/Ye88miM3smj9V17MHgqYhFvMpnwVTdGTzQ2iHeFdwuPXvy/ZkoZdzWk+vfVsFAqpmyBc
Iu+953wnIPt0o6YAKd9BZWGhNARaNoDs/Iadj4UDzqlxE3eh94jFBc2ClWNLi0rS1vvAEhpLvqtS
JPShuCvY9K9tY/YIvG9LWJkQpDxj3scTloRqoMhilJdextjrPiFxQA1duxb6oSJiwpUkynnPwY91
yKYkKT2QF0Xst3eEAEvyHtqyLsgiW7B7bmeQJ/Ew9+nKauhsyrrpX6Imz3euBbFU0mvejVoBrZrs
imYiLbS3mvNU0imuQundOLneX4VAv24IrJ9X5KSwu02ERmp86ZF5b6H2IxSXKXZ8T+EXrFw/Kjda
knv7zNFC+aOp+L+uzwddH/qneNH/e9Nn9T37PHyWtBR/ZPHtv/37Xz/+zp9NH4DvPNXCgqTu4qaj
3/J304f/xfKBtPaHK1dZdv+SDfl/0LfFZEeTD6cdkqK3vlykrGiZHMc2IYXp1j9pAhn+KfnHp9eC
ioi+lIcaRHdOlNhpwtbVmP16N6FWeWqTtqjg/TDpW4wzwMXRlXm7qaga2IHNw5Jqg64IesQi0CvW
27ig3LBm4ymIO2KCioIUGKIZhu9j62jKJJMsST+hmgjbq8LTtIXssmeAGCjau5h5Weg328nSwzW0
WBzxXMR4F2Btuk1afCPj2M6XGaXdgCMI+5WLCFEsgySXB8egd92V7OU0N0PREVFmWb4jz8YarY+T
W6rzbSdb+B4Koiadau/OcbAvNTSQtGcEHYL4OXFr7SnOcmwcdeGw3o7FFodrSHQPjrPKa6rjPKK1
Zxp/3QOwsbWUkww4UyMyr5HMpxvfJ3Vhsi08y5jotnqYvlTIIJjv+i0ZNDoORJs43Y1ZMxNGociX
qDevHWvUF7HbXrBkWIvOxKtjePDwuwsjYAwTjcUtb7xxPuKlAHQNy8jka8g/8vNyys+FVz0FOXUq
LZ3xgA3pGZ/a3oGyzGjHuk6n9Lmm6wOQtbwdE23+lGa4jNBbQYcng3XTkWSyjEFr8wgyIGRz5ybO
Ig0c9SvUC8fmR/s10dnu7OpH9jLapgUXeBs2fvZQ4ol8MEYLa5Ey0FE1WRvHYBSHh5BcFT1/aebq
Cun4vAuEdmjFVH8uhSHvKrA/RA+T4LK0qgxdrVldsUPckU9OmIvd1sepj+STSL07p4lLoMIy3qJH
CM+dIHXXM8z1nV87LH+Zd58R5lsvhDXchyIArZAz4cfp0+TXlCfdV02vZbF06a5ct3x6LumiRaR7
mxGD7DIizRYE961FluKayZFUPEXrpqH43oDzLIBsRyiTeXOoFPp4FWXkjvT5SIEua5IK9mFlGPhs
JpZ6+rRsxHqnvDSNsTsLQzqaG9Jp7XtXDPGZyB39WXDiq2Zq8UvFiRlTqZGbsjFAfsmFNU762UCh
0e7LRCdf1U7a6QUmz6xtPUL0gpfJd4eLzJQItMMCx1fmxpZc4JthSJYYt/9r7/+/mKbJVFdem/++
0m9gmMTffm7v//g7/2nv8yN0m2IRjiOgEj4cf/Hv3D8cC4eEYpIANEHG/J+lHoiJmglAYNAt3cQX
8/dST7KqYsHho9bxSyg23j9Z6n+ZGTmWTVSjAQ8F3YL+OuV60+0Ph1GfPWQxO9PswhbHpBLyMLkm
UKNTKk1qwIJ2RBcXK2a7H9mL1CzhjU8D6a2yhYN2YVzFiNBUv92bo9c1FV4/j+126Mx+7U65g8jB
zFaTG+e7N7flnfnnu4fyPUzhLtYVTFQ/H4qIhd4wcrvdsuTE28w0Bhy7gMShAtb/bNr5elZcSv91
ZIPn/WQEORtjWgF2aLfZOMaE6c31SrZwldvR7fa/P6uTYc2PQ3FOAlUp2mOVpfv2AqrpeJrZXEA/
DoiQnUwStuAnjwxXwiLAqVLyBQL1wvyaIKYfJIX/mpV5Mmr98+AMQdVTDNrx5DzpEAcBnpR2i6KH
jOxkBDRniPr896f4643DymOYsHaEY1rsjH4+xSb0rKavg24rfZQmPJtFAzlnrF1VekLv/+CkTngg
nJSN3w/DG9srHpNXwsCbR9Im3MKKjLbb4uwEYJ7K765lvkCZJWI9y88cmtg/NtH/4DLapmkCMcJR
JYxf9lpBhOyL3nW3ZZ232UH5GTfLL9e/v4zqMv38qnEUACe+5zJSRKX+82UUXQBsBcQ0irWeNpim
nWOrO+KewfKv5/YH5/TeVXx7tJOb5gg9rEM767ZeT40c0KEK+5x0UUwc2MJ9/JNp+uX3J2iykP5y
hp4Ll8Zi68wDybr99l2YotRBRM5rZ0SOOIpSZA+h3rH/KWdvh0SWjWF94/aTt6wz5hQOkrNDZVu7
jokKGQh+v2Z8D1F6cKuv4winenLwbJmorG5nOdGRikKE2vX8wcJk/Poa2ZbO9FfZ6TDMnT5xXoPV
vGx5jeIB9w8zyAFg9jjadJY1tEH4/WvGoOWwsrh6azMbxTNy2BErsAfln5TrJZpk/4gn4E9Uyn99
Mu13fzXWZ/WGI3c4DUtO/IwUUDtraUlEtDUie0Uk87isPaddN3XY3JPNkSz1wfGzVZlhRBqLRJ4T
p0l9m49s63q9IC+tUVOnQl9YBoTVoPCwEJvhBKzGlJcm+sb9jK94VWNGXw2uzd4Rp/pDR7AjSQRe
sPTJiESrpbkbumExFbH0AMSMhzaVDRJZoh7awPYXY2afRSK979CqXaZishYTFL+NpKTABN8eS1/h
BGOMXvQFAWMg2T5Hxa7InwxbkiLV2NtNL+lk3bRei4MK98SudaL2yE8uNr9/Wn99QTyCtCxy04Xw
Hdc9eVjHBre7Paib3kSXWtpFREHreyMe77o5qNakWBj/+JXkiKQGQgdX5Cb/5Ii+HHvPn9N2K4Ng
bzRinRnhV78Q59JiyEK639Pvz/DXddujTECRQJKqQliflJANMzdETl3LFCKDpYTmeR+WBIV5ppw+
+OD++ph6yB4ggjs+PPbXNLa3b37YUdQMfclX0Ovts1KrjX05dO4HF/Ddo+B1ZZtiAcY9vWU5rLec
KCE+d47U8TC6vrYjg9S7+v11OwVf8wXibDyqb3aL6NFOLTwpeaaGU1EBj6NRrkomMhtnhM7pNOS5
iKAh48viwceuHR6k90hc5LYUafzRsnTSAnj9NdjCUKgYuJcg6f28nCJ4FXPcu6RejQhCB7J6N0QV
tBuairGKfJrF3ihA0Eq9/J6Vg3uTtsmwDW29v8jn2ToQDBx8cAdOgcQ/fidi6GhKYBS2T3ccIR16
5FNWsy3Crtjr0l77Ooq6uWjry6CpCFtyUWJnJJYuM6xFx66Kp6UDg2CFsK2EApF9z4yxv0w9pPzz
8NwRw4wnqa1up6KLkYrE9s4Oo+FQTNmlprcfbS7ePwEE5sQx0cOhhfPzRUV+6+eTN3BRo+kmpC25
6QYR3kesYsTDoIRFcq4vc9dp+WLJHEgqCdGxe9dIx1dCs2A5epJsFr30r0k8Ku88MX+fScE7WDTp
N0MVTnBtEo1vRZttJCFVH2yPDHXbf95HkAf15gxOlpGhJRgoLCf6M2RjHYLZLw4t4lfFSVu1sWSR
7+jYJIm+ZxyvwNQi/+ApsN59MqED0KPyTKDG6kV9s0WDgCqGye6aLSMJtMlIRuwvbKuuXNFAJvT1
b2XWj48Ic6OvjVy2XQ+NtzTpcVhMYfuw2Zh6w0DfIWNmiI2BQbHZVcuIA27pDSWQYUPjOwMUg6XS
vaXRu7b1hGBtzX8k9A/rTm+jWLKNbMfA7DNoH4wMHCgUZPtV5GfbH1zzX7dunkM1SINPkbipln4+
Xxp+bhrAHtrWSfZYBHjjgP1qsx4toKVYH+wT31m2UWraVJ6499krnlQUTZaik2XR2VZh8eLHhMpY
Bi0jQTT0B0dSP+nkSeJI0Dt9cjNcfG0/n1YdhF3lMrrbTjK8Sw0rfCTkT3EmJ6oJe0qJKdEdzTsE
DnLi36+x73x9iS3DbmlZfJjYeP98aBzYuItxyG3Rrn0KWu9qdOsbXQQvmdt+oeR1PvhAve49fzlX
G/SBYVJw06P9+YB+rzVjHPPIUoYXN53FvmcKGBJB/l1i+/pOKPBdGWfMfqeKzY2AidM3oVwx8vzg
1N99mGwHlagJ7/MXQhphT70d9by/ZC21K73CbiiI0Vqge4GDGyUvv7/S73w0HZ2dI2Q3au9f5LgO
VjVlH+cmTxKoUmUEyxn0+Ac14rvX16CTwZPE5UVF+fP1TRojLA1RNVtqZLn0+jFa9UXiQ8fytP3Q
ABkIe9GtNJLB1kMQ5ku6ARlR8NrZPDsfrZG/FuUewQTslnXeIQTPJzd7QJ6E1AN+tIUjdB2FLim8
cr6YepQ4YW5oaMHzYgvI3MRj2+kfvFaniQbqI8m66HCxldKbjJifr0Ub9rRScU8QXCeiL5VL03FB
2lx7bHDh54vBKRFTlR0/ABsJiK5F79SZjZGuYsia1y5i9wF/yUUfWQB6zLbtDAVIbr79/sl4Z6EB
CoZumleffY5x8vpHmhcDF3fqrTMGctMJUqsF4IY1e/n4g0vyzqEggggXYRptOK7Oz1ckTowGKZBb
4xgM8hdhTe71TFAadlJH//84Lfag5MI4qqX2y6oGzn1uK0/UW+SC8tq3DYfUAZXVKBVw5e9G49WP
1eP/FF1+VcZF2/z7X+8sYhyJtghbREJoTutGcw7CpOw4UsykhBFwUd2CKDDXfN0ADDAWx94WTR8s
H+9eSuprAaXHEPapkj8M9aL1IxtthanYdTZz6TjJzZXUzY8cC1CeuS8nqyY7DR3CMoxl0HAnT7KX
irIjuZVHREjSaZ1pQtgbR2KAyZ4HBSYp2Zgrhz05RhVkttqGyrEb1/PoWvl17tm8XEQOzf4+aKbs
wax6EtklOYDdigxwEonhNkefywEhUIpzoYFul2GKb7AsM8/hlKyl68DbWPm9jdB5sHRrOrM1hKcx
qfDzuhQyIiM4jYw7pzMZC2ditM1NQu6ns7b8KjKf/MGI8+9OQrMkXFRUMNEZqigrINM4ldF9k5XG
tM8KumvbKDZysdb0yjjk8zhq26ZL++bSzrG1XAiCJoJrpzGyQtlctIEMedmkUP+EnxarIu1FiBmp
sAnGsC3ELB0+rtteYwB0IAmg3BkqKWsxhZJQBj+KH/IGewOJ5KJM9m44hDD7uhIF7ZSSaLmGrVHI
86SnnMTg6leIoJtmwHJP1vs0omGaAv2MNK9Ap++QV+aqym21uUJeaH52CWiHDR20IwN7UcrbCgOa
uyXjPpmuSMDob4uYSIj1pNW+e6OXOayRburDbs8mdtzU3ujHMM5CB0E2+rZ52TSJv1XxfOU6C1T7
TydHIF3Uje3dJ1GNbiDLSyXGinpGM1WF+trrrunzbjoldA6U5DnTUNG0hTMsgjwZd5pSSVi1f+zQ
SqMo2IxKPB2gosaPDWNGCauxeQ8rHCr5Juz6g6Xk12bVfE6UINvukGZ3SqSdo9YWljasAfUqTyRS
bkeJun0RO1uhhN7smOdFosTfjZKBuy3KbQG1YFGgEZ9rxOK9ko2j5EUAnD3ourN2lLDc9nO5NpTY
HGb3jFIB6ZOnpOiWEqVTLSARQJI8KsG6jXI9VhJ2zN/BPvBFuhyTtGNTwfwr4yuxapT8HdLNvlaC
+HieSL2Y02NKd2lUovl0HM3VrAMGHlsMQmRW9MvUTfOzwYpWjLu8q8ATN7kWYZ8evGgD6W1eTkqo
H7xK9pV4P1AyfkB9+nmhpP1TW6OdRo3/4ijhP9r1auUpMwADSFQoyiBApOa4t/TY3DfKPkCT4sDA
bBPblbFJ7ekpV1aDIg52ri1u4256ssnVWA86cnZSYp7yV1EDvntv33cu/kCleQCKegd2PTg0Sg+B
AtWDxohGIlNqCaF0E5FSUCBy6a9qpapoOujMA0KLVikuMMqS3IAIo1FqDE/pMmKl0Chyr38RDaqN
6YeCAxu70nMQbPEq72CnqdQepVJ+QOlBBGLy8DzmDOvHlfsqGDGVdiRRKhJmv+llrZQlidKYeKmx
17twWmtKf+IoJQr/QvgpLwSZn6Y9NefeRJBf8wl6BJlb+HcDMaSruTHlJ82wCFYJvZAcZH7nLZCL
8uvozmm1s9LM7FY5Lst+MZUAwc81nORgL1xPIq+fels70J7VUXiWNQIUyZVatHjgV5jN+7uIrv4V
mZfmXZAXabwfEgfXgx/Xl8ZgwsKI+2GGNEUzLoob/YujB+wn6e9Wa3fWs7OKj+zXtvFCB5hhWJIZ
bRM1O44NhrM+DV58mvvIrwsHp8UrK3eePOLKey9/kRXJ8ARsN8ZzgdxgRYkGCKcwq0+AI4ZVEzXT
tmXHcudNIvnUN/ycScM8UbZmfcD8kC3jsRB7U5DnQBdODeIJOmRe3fEkACCpn6LQq7/WFdipdNTq
J5fw6V0igzbbW+gmN2jvm0fI9hP1YTngVAjsvF11s3LPEV1jQ9cAhxI6ZLInbLj2HeCVlascYFSl
viQP1OjzXV6V/PmWlOSHOhjCmbBzRvoLP1Q8vVIXMDxzRoP7qogy9QxqwyH0k+iWcIEMZ6PsTMzd
baU9QCPkFN0q9aOz0Jz5VZ20f+hNcl8vwiAIj7EHqgF103xRogA8F5Hgp1pVvBV67Nz2rWlDuJrc
mkDQKDomQ1M907pD1Ya08BhKXtV1UebzZu7GFJf6qFyRLrQoIml6F+hXZB95iWpeKu4uTfj6kBJj
cHTBvX6RfSivxYzBuYm53nGSTtt5AqPpRVxUZG/TmcajeV3ZsvpiqwqThMCZQJS0TmLAmHa8s8ec
H6t1xFtKUR8q0MTnM6b9L+1Uyac+4rrOrlt/LY0QTcfc4bOGk5IHh5BuBOqMFm/J0NhHcpsALvWl
Hx5HIhNQqzl5Pn2bE6yRI1/gwRLKL2QE0zlgNrNaDT6IcXAtNRFOADIKVqiONJq6xFFRGZN9jO0y
uK+cKLx07K58dkI4v20XAQwxtTkgyMdjE2l38ELD1qsPk9TJ5dW6HpQKJ4+QfLz3MGk/F2EQ7yyF
Jq50LTx2aBZmoNE2O/ACndBRWHW2lylprsgeaeLg/IGFG+UtfwD+KIL8cMjQYc5V2ZHhPsDt8Egd
myaa1p7bN9/cUNjLgMzTvSFb9ZR3UYVelBzf2ziP+geo8oiEARDAyMV1euO1EppOEjm3mo8Dgiii
ITpOTk5uT0OCxRPkrPHKc5ruQYcdcROr223KwDu3AcPe1KLnQClWbN/F2rZgkxEdRcNV88ghv9JD
bXrRMQxttVGhe2jaBzcm1M39a4CZgwT7Ji4JW2PLPt6Tetl8I0MHYchM6kWEqD6aXlxgPgVOpCgo
F/RbGrkoHG0olqjVEfyJZM7xj2hOcCMIkpkXFYlj0x5xsIOvo+NJwowmWXodwZPGmhUdszQpAYcZ
c3mlWQlNXMJQudd640X93rFK3K9+077AhKNm6vU8Wdb5UL/AhjAeRFgNq35ojO+ArzvIASimwapl
80tpJpVcOmaBkFUmdvfd9LoZXmCPakmrKi6Lw5e82epDCvsO2ZdxN5uZduO3OquZ6/Tfx8qrr9ug
oPFfm9Vl20/VpzEJ6msDmfYxgEm2bX0MN3HjWXvWMV+uMU5b+0IL20eYSgpWo3kNa3yZ5va+nEou
Hr60C2riYFN1gWQRc0yXvmlrdQyELe+ZfLT2MsjhjPVZ1u8EwIF9zWfz3IKG3C1sN4yvHNFUmwpm
+L2senKb4I62Ycl/aqqqWgV9ZX2x/dDeiCrDqkcU4wqhJ/Kh3nK2BtdrwURTrFICLarFq3PHyLEE
sQkZFoVIggczC8Uy08pbMA0XvasQo7oeU8tIuRo6P7ms6f/oXYTnLa8kh00drCi5cRm5OesGcMPt
qMfaxQgq/Uhoc3DrBGa594k3C1l0c3xMBcPGGuHc3o7bQz9N2Srm3bzQw0GeExWpnOMELLDVZwvo
M/6jhfrZtyNsF26BOarsrW99Jg642QFGTB7/sJp6XTgGkORWnGH4Eo/st3U4K2P5xR/UnKlsNxGd
5X0NvIdpWcSGtE/K6RGTeXijFxFxvGO1c8qsXvn4c8NFDJjcG+bP9P/yT2mOvIpvDhfJ1ETIQk+F
s3SxG0fAGtNmn2q6hYZV049pLmAId519lgcAF2BK5tf8i0tTnjykrtYcljo/vOkaDtLZgXvV6ejI
aEwTvuAG4rMf+86D07TZLo7dh5HMmi3t0oh9IFu5Ra6kTGU8RBcx+WnL0jD3sBONL5EeDJve0/Rt
C3F45cXonYeel7GpoBxiAfARIE/OGZsL8ZgIe1vYY0k2e8ICXOKUWYQOmik/8/2XPu3Mx7ESxqWf
+4pDmYu7KhqBQbCH3disXZxakz0YtuteEwfXbOy+GeuNy75wIVsZrvHcVd9nRk3mEoRRfFknPAZx
AeEZqV9RsaxVU7QQedIsR8i/SwYIC39Gyda5Dht6ESafk2mEvU3eCLCHDO250JDTkcM16+ZjC7px
w6u4ia0Z8jczNjZkbneZCzu4z9KSbYbAz8ESSLCA18Y3ng7AIc0t76yZkNIFekQoHt4gSJf2Ma/s
slxGg28wtMjm/TSV/YVjA0Nhj6alvHBOgadnTI5ZYkVkASQzGDUpC8rSTEt4jZih9Rd+0CZPuSnw
jxo04GmtlXyx5oqWRhdr45UfWPX5RDNbkdj7OF10En6OP8T6DULug0zccRf0pOR5TXpBGhAGwILg
kEZg6JoY8MDSb0hk7CGEQMPcGaPmP/nMTKlzPssS4GMe2fOyroBdJ24RQXPvW+NpxBC/L033izE7
30lurZ/ZsWbPWZOXLFqNdu9mtoZJDEdN63b59eSwY8kmyBxkS4NICMnrBbugj7vezPv4oFnlIFa9
qzdgTlIDwWYhnPKoDSHO0GJyyyPtG3jUppfgMuuyjEWoBLjynOdJcW3WXn7txPSRF/HEApoQF/ct
a0z9S0E85Lc6gBuzNDV+YI0K4GBLzHYgI7zhSbLj4b4RrrvJIyfjK6E5xPBVHl8Uf6w+8bWkdzZn
Bli9kIbkvgxi8479MZVpqpyLYTo233IQu9+arqGJ0Exd/pIKlevezG3wrDeJ8SWNpAreE9N41UDq
eTZTSREughhDXTUH5CLblZZD7e99RI6pXdxm9cjC0ETYETdu2PblRuA8iFaEPvF4RDDCQMAV+FMj
pyPY3g/L4BlYIX/Hr8ZMrlyMw/ZKFDqPUWFNbbrqG37LdYKsmLwdVFruQpgjB01iUTRn8Wy31I16
0RvYcKCKhoRsG/zkmUjFci9wPHirSPiTtgXjxxagZUJKEDLJnedJpIti5cicTSth9dwlggcx8GZj
Fzz3sseHEnaxSmcI7fzF7DqO2tUWmIJBWP7zj4tp91rYLUAuGvDfGx1lmmvMY7mgnii3BBaHS6t2
mnRJL4hLD8K4uLXRjxXbLE5o96AsiCkw0zHdVQZdIKx8NhGUOEGwL8BFvbUHFBXcQuatyyGoOb/U
temHyEpPk7MGFUO/zSeEHxeA8vuX3qE3iirXrqILB6zcXTr15pbQ4eIxN3z3OsWtBx638vS7Iaqa
iWQeYQRH0XHSO7MH7kmrXfBbx0XAzQOlV2jM/0rQKNwT3l16/9G0oi/DVey1lj8/g9j5FlO9xAt+
Wf98avrme5w0CRyuDvMAG1+0o1s9jc1xmem8PwuCk9FEF/T/Dvh/NAWXadnRkR1bJXvdkTRRJLMV
cgdqvLe86oKCm48w3y9sdzoO1cLrkFWZ8zhnx6i39GWttpCZWwAeytAGEvJK0C0Be/qBmbTcDXln
XeehN2L2TuOHeY6GexjI/Y8x2P/MBh+YDSw6+nQ+/24N/5Lc8/Bd5mXRvjUb/Pl3/nIbGH8IFYzj
KIEnglE1dv4rBsz6A/mnmr4xXdR/kEv/g+vmP6B2MF3jFRtDL7hRePB//0uYhP2g66BvhDyAAZr7
TzSoJzMiE3AFEhHG+rgb6WPrJ8Mbz+i7mQAte+fBxFvkEd8Twm6tDzrXJ+NGEtAMdK6OUNIBJlKn
g82gw/ZrlSFYqKTgfejhzy+8McDr3OKlz5kV7jMyfyURFO1HSerqfr3tZL8enAYYtA0um/vLyJqv
SDZCFfV3IdZzONeyoZYYDY6rCrHEINU19PPKp/ccW6tmnuLvowYMc+1Ix1pl0kC01FEqo4fKWPQo
w7uUuqLxkgIjWwZaqJ1kRYBXOF90jQse08mG1ZuH6p15w7snAfgJ4QX2EB6kkzGKLkVl5e3s76gL
VYgJGV25RtUQu8N0X1skGgVG6pKukTP4p6qrPg2qaLExaPP7sdhfQQwDW9B4Html7N0JYJ7ZRwKz
HP0+3Sit4F3OhHIzFTM9Ki2nPfb7czgZX7zeBySkDCOZm1DxnIhaGnoo3eTCToOwDZUDsiqEKTg5
Lnj13x/pZM7640iemgSh5rFRa/88c7JxVeaVwZF6Cy4mnVBunkPlLVurvtZtRpC/P97JS/R6PMZN
TIN4xMEAncxKTKMpilzLOF7I3IkVBS9fR2Lw74/yzvXDEyRQP3kWjvNTUZAvWS4yAI07aQ4x6Pzk
pbL8eJc23t3vD/Qq/X4z+1HngxAXtfbrkP6XRQEJhgmQwfF2zFWy/eySdxT5PDPTxI2bcov2DzrP
BopIm97QxvTOK8SKK6FaExHBXGfYheprOTl8Op2eMJjKiHUEiYY17+hSAxfO6E8x9J7ue8rAaWkB
mdMwZQ7gwl9rfaoSUl08ejiN6TSPg0PT7fcnab0mWvx0lohKUAMhJkO4Ss6pmvG9kbKofGE6SXLc
DYllLHI29wxjgmZP4yKFNNyYC7oSL2zetJWdshPl4U12WZ50m96o2k1aSXlJkNLAKKuAyeYU+qNh
Eqxkk9zx7A55/mjT15M0a28NP1f42yEzltIJsjtTT6HzguZawYyi6RpihC0wr2zTkACqPnxmOUt3
TmvTHWTPs+tjwCh8XeA/VAGoZ9BxO63wp2Vpx7AtgL9sGzoodzKwk32C5XBVGDXlIEagrxEfnmXe
pOFeENp0rDJjUBwBV5znHmE1feDY66o3xZJWTbd0OkrjZctIf5fKMn1oschmNdEJRT5pR9uvwHVO
U0O8YdSuw7S1tnYgEojSToT1Ka0cAn1mcW1Hln5HTyh/dIEAvlR4RcdFCukZqgWIx2BBlg0hVUU0
Prmkxq/c3JSv3Op9QvF3PmNcPTpZ6q1aD3LPwsrj4dgR2fClSDL7s143a230CQkL0u9aqnkXWpFp
KxHGgPNdechzh9/aMep1avp7lAbFZRlUzNPHgvoqJGwei1qx1avkXF1P5LMUa+RmaIumHDDG5tYn
O2JaJcZIV2Bh3F1BNd1rWYpswCD//NLoNNQyeKPMtc73ZQkWz9qape/tu1lYn2XgNFcJ16nYtzp5
dLXbWHep2BRRxRPRU5Gy37Y+lzXpOGlkIhmrRi9fgAKX90yyumWZwtglboqB6FiGO2QNmyiyrs0g
79asbf2+zUraCNrYeiAzzW+W5J5Lx6iuJ5ldxIEdLbUBIXAfZt2qC1JCpnOIm1LXDzi8w4UeEn6Z
+GMIECO8CELnOcL0tIvalkGSMU/rRDqPVCmfTTIVVkw7E9CO0IPg+XobS0rjHDs8Uj079RclLhIq
R1Iwu6TWFm2P8Rp9ZsQS1Q1LIy+UqqsczzQv9LdpQ49q0jywHlU08cuMwSYyU7GMUqssF4yaex6u
fnBXfIYYBISeg75tUJ58pNpbSSl7ZiP9Om+BYy4lMNjPtNN1Yrsb16MwRatKQynBJFjq3CGc5GRy
IMbYR8WY7Qwr1ncuzreto00lSBW/NmeiKExcaIvIjWhutxE6Pz0pvkqmuk9JYHTfHLeZnqxeDofc
8/p92tPW6sMK9a6uESPegjGwA73fd2Aaj9qEzJ7B5hRaCx1apLHHjuxiQzFq4JO5HuaLUZvHe4E8
e4P9KNrraVitBX7yZTIBIfHRTG8Npy7OY9VZKHS0+4xCivOk6GByxM5YH3yKJPBN3YQeFuM4pux0
EyT99NK3cigvdULQVkHFpmDuJ30hS5DMlZnTwwz5chiYzRemDslE78lt44zlAdEj0whJMp8Z6ROB
IMxfZn+g58yLegmZuO5WaYAge6FXZf/dSOSw8jNqnSlJ5NfIHcMN0Y/uQ6Qy6hmEG3eazv4iK6vo
mKakg7020cty0GFs+0jogmyk6d8ZFDOj7qQ3NCPrpySxiNrS52EVa+wLKcKnbYY6bT+IOt0gtO8e
GGRne4onOtYaPP0sIf4wgW+Gm57tl5OVwWH2sTlOk1VdWtEcHNwGzxFID5fwKosxUVLS6vVlz5mn
cXT09XxYvU4QapU1J2wRHme3ojMNSIK/Y/pZ8/g6aeqkxW+SYt3f0nLhlDTA8bRWXULM2zSxUR0w
pzFYGAhMAwRVtSaZc4mTkaTXBQf2KvayAunJ0CKTBwpaotTA7b+wB+4f4l6yrpfMz5Bs90xJbGFC
7cjrbVBo9lkL5eJm4gCQdDK+vHPgMsi2p8h+HgKbaWKAVv5Gp2m/IEm9u5G6ifHJjYwn3bPPmtQg
Phf2xLZJsAwv2C9aZ/ZIC7FmUTBkZ132Vi02VVSP+zw1nWWfJdGmhAy1puN0ZwRIdYe2pRBOB3tN
pNwVLA+/B+AfQuiu+inacvnd9KsUXh2dyyav6U5NNsktYwEyo81J/ZIWA4xzHy8x2oJxgtBceKaI
LsfBHPP5hznrfwXrBwUrRZba6Pz3gvUMV3z3NZ3eVqx//qW/XJPGH4h+yMzw8Stgef+7XvX8P3hz
8UyYShOkojb+45n0/zBUdaLrOjlpylH5d71qkVeFj52WEA6r1zL3n9Srp44dPIuYdVDp+6qmxiF1
UkWQvRFJD/nVoTcCCE4W0qXrgQ7Txhrwesc4Aw69/iXRhnFf1UIMC5gQPgiXvt1JF664VaNp0tsY
/seby/hOiYai9LTQJJgEhwf+NRWihhTw5w0lXPHJThEI7l2UL+URG7p+9GYHkXyiBXa6MDrwYcRT
iHUMtbkNLX+hVbC8c0Kbgm8elfF1gyWglutqcnP3ETt1eDlF9dAuRdQYn6jOWyQApL0yKYb3QQOX
Jr1+zNHiNGx/nJbiAKjOvBJ6WrTRykD9kqIYEiQe3UeofHYlHcZkWPp2Vt949PanlWBrkhOLXfgH
AIQGmJEpWY+kVdYec95u7Q+edUWTrrv3Sxr6g6zJWfAzpkfgzZL6Sz7lOtQaxjCod2SVoBFTgQve
/2XvzHbcRrKt/UTR4BwkcHAuJGqWcnY60zdEZtrmPAfHpz8fdbr7d2UVXOj/+twYKJQtSlQoGHvv
tdaXLu0+1JBRdlRklfEoZ963QJZM6x7ND/EZ4bAtGiQ0QSh2TTw3xzpM9F3Xme1HTGD3rYfCzXeS
9sRhlFR7p4VDETOi9gjTkW2nTkHAcGoUoAQxFtXNKvMS56ZGYshwKdoKJuFIcjq9fBCW96qZnFJF
3JalP6dZ9GIEQSVXGkYgcstLcT93qTeuZTS1myHux3Mo50dUIdltM+FOQIENNKgd2PG3biqsd7a4
hNZuBBKAMRsCIXQ0zgOn9uqBBAaTtqgLLoFj9iIypst+wZjfghILCbgedRHfznO9AfZlbDF3AD3T
NMz6kQlvw6nsXZblxbaScBrYnZ1u3ZrokuZC6oSK41CShG2vqJmQC/E4Pliz4pxVh849d70+kY/e
bBNSBo+hbnpHQBbuEfhWhk6x0LKXipyxp3IpuutBJ9cl7UT1WLfxfGPSITibvSa/hzJythbuu01e
8+kbg3kFepVmY8Slclbcd2vLFHysgTdU0VvKsl+xu49rxUpbzW048CzqhxvAO/3JHtpuk1mxt7Nq
CK1KwA+lgjX5QMp8iHg2EH4A0SZs4oglTVhXsOXsSqr6XFvOi82LrMWYiVXget3GRtX3ZoRJtM45
YP9YEuIuNY1/3x3HZm9VVk8uKRSz19aY5mYd8Aw8GL2T0FsazClaz4qCcwd1h6AjabctR6E6l2CJ
PZqqZD55E0AqwMYMXxjj2WO7NOZhUjPYbPSTxwzJJgFOyw69nJt2letZdAYWXyAtHLh7eD3ntdXD
/Wz7aJtNho3UzA2sj3ywBoewy6F5moeqOC8TOG4fXa8L+QLB1iyBdBluvPy6EERYqzCzgn7XO5mZ
+QaihHtJo9reybR0Dkx1v3jRML9Lzt5wVFvr4BFYuIodUiT9ShflDTvh8Epok9swGiPPjgJ3LnQ/
jZvUWzNvGyZAAI38VqC763ybYT1YYYxR/Y2ZV9Zh1GeSdYjhlvAnehXl56mUVD/e1PeHkhkAwwk2
EcTcgZvdMlhzGNXEoXHbZtZw7zS0YGigR/24moo2u4XAXe1QLSHZHEjEEtum1REGgFdzbhy2g1Me
eYB2uiDLn1HT1g+MNRUSLBLWLkE91GdBMFnrS7PWENsk5RNIYJH5ehdbvlby/x3WKH4ofYqO/Ww3
Fw700V1sDOmXKteLJ6IsdLJmu9zPqwFPSVWy+cLEST+SUAEWj624SAkAa5y7Np4y8UL6KtkqnFG9
BwMea7yRWh7ypaCMaraWlns/mhkZzpTrw2voRgAjJr1/IBCy3sMa8WfhiIYpSxntqUZ6MD6gzk6R
R+yrHMhsRSY6J6tAd6L7pQ38tezz+EFOY67v26YN7yzLqshKogLL1oaM2m8lVJx8ZZFdZu+aRT8Z
MGd6i2qvZryAreqikIyV0IkHG2igSV9vlU6KxOtRidRnbsvlSHzpEUxM3gPVGaQh6bTfMNZwCaB6
89lib94mk8kMJjXGTT3Y9Ya9YTwkWGBemMfo/MGiY5/nR56S5sfcnZnXqluyRDlHGwVg4lqe9RBh
wkpOBhMbjQLs6I0DOS+9qruTch3n+rXthRudcq0RgKwhbRi9Ljdt5Hwkpjb4gwt5ICXt5DkG53BI
KinvPKzhXDX/MOoWqgBUXvN2FNWZ+TBbjp2dw8kNPsYWCQIDTgJTBImAek7kjcaBv6qs5GayS7mz
SlHxD2ij3hb80C18SO5wg6ZUWxtGZ/iIXwxmtvyBK1R8S4aUVhbSipNlA45cxuzFK+Ls/qM3s/aU
0l/yGRGMu+Vc8p6JtPxgldrm2iJIga2D1Fx3M+HyOLdlDyKGx2lzMt0amIxtRpKczZZeDBpcMVk+
abSeuZ0Wta0/zp327CRKFZvaqdN3S+GJ3UxeAfkwtEIksEkrpnmlMpWPkL/lAJ4Z8tCOnlQv1h3R
jq+oedJnRg58XdGbsBLKU4RzD5PmPKZjYO+SJCdZzEQ3OxO7GJH9Hw8475GfG7dBioSPI1b5bSoD
tVWdyP1SaXxfpKqiTUDEU3wz7TrnNeP+u4HFnV5IYC0P0Sa/uHWrn1u2M35F7cSAmeRJ+Iv4ASE6
uIpcQ4y56Ruzu9dW6ESWTowQ1szZqmPiBgKw5eAKC2gRg+k18XykH4qyzh+GSFM3ZZJM98jk48cx
6yFOo82m/dAgDdx2LTgabxmo0xq+RHYZ+RAiDOO8QKNs3xvbdol6jk2kGLlFePOS1hokk/wYkrF+
d7266hHbCO+IpW1YDpi20WwgunmbSZ+VRRevmQ9u4sgSxkrnnBX9IGtFpH5nLJW9rCFlJ/251mfq
nIF9JFk3zM7tNceT5quRyEnc94wZrV3HQ/+eXy0VGaZyK9h4ZeYc+6ThSQBap6j3ac399MchoCmh
JEqfVZmZ7iPmVMuHHS1a1hdaD7dJ2Wgjz6zouThZcoELkY7EGcj8Jinc8bkhfPJBNwf5rSZacFc6
aA5XaZyKD4akwNpKWRe7um3GfA18h85cRA+ImlpG3S6mlX5nxGGUH90q9mhIyuqnV2hWzNAz1A7Y
8jINNmtP98zE2eKPHbGf6uS4k1E6/zeH/N+Usr8r6zyMz7/UI3+aQ55LOlzxW4GP5f/FngHgXf7V
v+o69x8upZOHWHWZv1Da/buy8+AGY5fCnL5M6kiF4X/9K/jM/AeVjKF58A6p+8Cs/LuyM3hBj3LT
WyztFH6e/p9Udkuszq9zOp1evMVYAzURlaK0PwceYOsYoHZB8LRZuK6fJEJ/0MiFIvaRXLKyTlwa
YZXU3lshgycw9Q1ptEVwFE2M3JznP1HLUj+XwEZ29G765ZmCrtflvP7kVjmnB8RgMUg/5a31KCHC
uBDdj6QxyPSKQkKojVptoD/FcGvy4IJAOBp94pV7n4SpZq2HWgP3LBfznn3IeeyKbrz55Sv7ixLy
09yKO4CHzqDFZJjcU8x0fywgEw5rFKpVdeCoycCO3F+SUGgfG0otn4v3/fvrfZooXa/n0eth7usQ
FvB5LGsIBoXwXarDIBpCGcLsnUMPKWQB9+D3V/rkl1quhCkPiTtORFoLf4rl6ZDV83TPDkg9Wh9E
68RJ0iZOywzix97IrN0UJcHD7y/6Fx9PIvFdwj3IOsKy/Ol2Yosack6fh85hPwRNRgxdS+CTjWrH
xiXzn1/NpsPhWmT30bz7VP2HnguWN0/Q5WqDDa6mQc89Oox/sLl4fzOh++wEX+6nJ/m1utIkUQaJ
wB8/2piGWZSnWnyoozEjuy2ilvfrOi99d5lXR1M03naU8+ehTfv9jLW22pAX/3c2sT/fYfKPoJ1Y
5Avy52cbcQZHc0KAksAOQHzl86Bv8XwEwZPngF38mxv85zVkM69bRBFENFjW585PQ6FsqsZJDpU+
z/el27S+EvyCq6hKo8PUxnZCygBx0X9z3b/6kNLREeQ7Di2xzxKJlLFkjB8qOcDF7DmU820OZjcg
o42B8/1Hi2iB9WgWFn+NTZXYss++QisWAzRiD3gR9bxPbDDo4kpryGuhg/3l99f6tN9er4WUgFuJ
DdTCDPnHNZTk5EE2nN0O8zQPul9yWjhmsdnr/u+v87kttnwmyEOL4fS6XI0/XqdzsrZxyjE+BBpZ
IZxmqCdWAMUMVNqm/RjFMROOEU1YvJppIJFfnofR5ffv4dPaWT4rihk2OgI/DZzvn7qGFGcpcF7F
e8DaTYGMHmUVzoLRlznlx5KcbL91zOlv9vPrLfx1xMxlDbYgxzGXkT1Ggj9+9D50ON0FMj5ERG5+
bRInP6Iwm26qpIh2jVkR7s4cayxWwzQCXg0GrHiHAejud93J6uajAs5xBDUQ7ENN5McgDvhjTsT9
7+/OX71Pe5HH0Pcl9468hj++z9Q2g2GWQuw1bM3vE2mSzbqvM8qsIHMGZ1/goZCrKRESPF05pBet
N0A7meQpHxDDWCdPAQYdY9e8WTBwcuv0UZnAmPFkv/v9e/3zqkXY4SIhotdKrfj5rSKhphGQDfEh
9zQ0/ynSt5TapVWb31/n06+eFeOSUrBsbkSR/TmLIRb4lgLRxqTZlPO9Fy96xiIt7VPWWvbj76/1
eTu/XkxKAjWYAdErv0oVfpEiTG5rt/Dw2M7JNvdDN+h9LWMan/FT2QYG2NtqHKaTjrz8FWVOuKOk
UX9zY5GOLb/EPy5X0nU0MsoIxTJ5O5+eKllTCYNfBoa/jlngQWYGm6nyRiiL5EXM98J0tHc7wipA
nsJVMxnh34lx07or0pEZNOF/P3rIfO4ADRndqq0Xd0adATFeG2k+X7KoxVZDAsTDnJnBz37ssmcg
YfNlzho0917dOI+yRhHOtNI+9Y3Ghtvmg/FwBaU5UQVCW3f1cwSREMhKFYsn8PPz/UTiabeCiNzf
MmpSb1kAvWVGEXtpRUWR7I1F8BOVt10di7zGm1D0VbCfWx02YkKVE61MyfRzJcrUIiGrNqy3yAv0
Dyzi5pfBNKuazKqryn4MrJ9Zr6zBz9VoRhtkYNElNPllWzZbi9708XsXsXmXxEz9pLPsGusi59i4
5PO64XqIvbADSOlYu8FCyOATLN9+d2VnbIqklq9uPeCKLPWE9cavP8QhV3pcvoL6eO8aLXun1nby
dSYp3h9TL7zI5d+2FLoXtF6mtanjoR1WMs7Ek1ea04XnTPZc19Nwe729gTOojVFE2n1lwpk+ljNp
vYdADx1Qq1jfLilquG5Tz1FCp/m6W3X6dGrUzA7lIkf/VpQpKxJ+DXE5WabPe3KDuXfM3sm8R2IQ
PVljbH3tyC8XYFu04s5MDckY3+J1BmBPF0dVJOfXMn5vcJPCFm+aKdx5s5dhEiU/7zEJTfOLWzAU
xVbJvc0JH3vPwtzY6k1pvdFmIvSfHw2ynACryb090OhiCovDRevr8TaerD7ypaXH3zJHsTUhZHrW
J83CeLysw3xgUOx2yRCupwjnAHBhnQOMnqOrAzvAWpKo7S7hgEdpFVB6McNs+/k+twWDoznnnNNF
IKrXCR+ALjDKJTi6LLCNRrDlW7TwmMvRZfUSIT8yLY3Gct9FVAyOXYonoIbcMEQY0yUUUBWhrW68
mUbd2FjjLQbKeqsSuv3hMJcbEpahF4qyuQ9VFEMjAXDI8GSBswA9dAzwh7pZzMeu1pw9QafBU6gk
/nj6g4iS0su0IBSDBaaYz3KXLnjFGufvTluQi+4CX6zwG2oLjpEwNNPXFkSjQc231hdso7cAHK0r
y5G7ajx78B3jENBjoqNhWtCPQxeVR+Z1TFsEEfXQCLxVvcAiEfA0CDtgLE491l1jweMo23ptmDld
wjy+bRb9So8D2+8XGCUPHCgOdfzFCdBKTC3IygyBtoaifl0tOEsSUontXxCX0aw5vrdgL2Mvemij
6R241lu1gDEToDA++YFMGRZsptDcF5TqGH17Io7X04hCJOgq41sOcXMmghR6SHwTLTDO1HKe+j44
lYUMX1RlzJsIi8ARdygbsLWckXJjunFi07woMBv3epy14IMQFZBkck5lPbmMtv/JCGUTgRhaaxiB
J71MOkKq+wDv8IIX1UurJJpRhPLc2RlvqMzIK6ffa8xfbARE23HIgm6jesM7KV2vbzkoWZE/OMvg
DNI6lrAp/ELLcnicShKgaOVXOJCrfp4uqZzNTYCmdmulyv2e5HED7sEZDzSLCbYj4tK8NKH24NrD
8CCHadqYc4eq6MpjpXcNmzWu6vyuVTQFJb+07MDIkqOAQajYuoHtGhLhxbOwgPdKkAnoV6sYaEkG
PBFk6Ml9lVD6dKw/P+eYt8WxQa8Lf2G1blCh3LaaepbIfX2dQduNdcXPhlnpJr5yFiwtM838JBZW
bbFQazUSbLaO7MKvKgmHk4nXSi2U22ToNLXCM+J9M5OxDSACLEjcnn3yUCAyO5pXZK5BIuF+7nMW
ZsLZgRIhE/cYX+Qmn5qXYiHvorDpX0FKuT+VNabYbgrdeDJyW34dhxlwr7YwfKduwDBRdpzHirHe
V/MM3FrUzn2z8H/RLlV47Gu5p4L29t6oo9ev9K75URmuu6mGZDrWyrxIACY4iBbIsOXpZ/rIBUcY
CMSdzLz77IolDszApPhfYMV6hK1XwK5Y6yrzjnyp3uNod0RwRAEIpEL01sc4a+29VIKuQV1A4ipr
w4fRyYBgASZPeDx2g4Si7LjwlJlkWDB02vIuVK25ygM9OQQJBGbuYOybeQ+7L9B3vW2zsL3i4tA+
WAe5Z9yF5NTs6e6bZ28hPDfVbD8Gdq3jnRrKHVIgMFxz6751kGfWbDT1ur8So90rPTpdQNJRXxgI
CQdGQ8B4QijDo3nTLfBpbcFQY8UunVV1pVNPV1J1nPQZAqBCvuJbpomzIK1HYbulHwRWBhAX5rWi
HD+rhYON7XZ0V+YVj808m2c6Fh3MzmVv31CxL5gUKSkA9PKY6bC2Va+qy5Dk2V1Fuvqt247j3qwx
eBKX7+7zBdk9uMC7ERqQCIBN6JJ0hbuzwj5/X5AYziatvPqrFdrEoyw4cO9KBq8WSLjowIVXSdY8
S7zeOS+9aQj1QwpkYz9dt+CS3jRGEiRiCPDjYbWAWFD7KxyLBT4hwFgnbNJwd0qm8XYXb9Lc+BiE
hwCMKDrwF54JOSsMpwvju/Jd6kV/hDHGtMPjGUgDdt7hTQ58Bm/qTtf69j1pUvbsOuOpwSbQpCRO
95asU/sLEsVCth/kSLrWCuvQGP2MSGtCNt6S4x9aqqBMUuJn7UTFZbQr4yYe7O6LCIP+3Wpi9zXs
vKaANOAxklsyrWl821OeyRy3TV7shWNNR+atHtkmTo+sUAf1l+a1L9w+IzSkXiaX+HPXnKIQPBiT
9FVW09Uw6uBgl6j3eVdq3FtFol1IcM+gfw88MxhlAbTJuo5MJTanCMxcUo97PRjUUW/yqvOVZZRs
Z9McPrpmYsD/sI3uYHsjjxGd7hD5+nTlYfvN4ikmvQ4qcMn3xkNhZ2qVOlZz3H1U1EbLdCTzC5Fz
Fxo3/hYYy1Kmo6RdIlkZUJqZfu8dzQyeJ8Ki34RRiZ8G0o9z4E7hk13MyVoH3LQbrdH7Aq8PcEBn
N9+Cyoo5TmpIRNv4CwdjiCWBo5F9XD84JuQeZuXTzPZKYCqLKn/WbLJcNVc8yH5MVxgAQWKCObYY
OK6aQk1rK9VQGHI48SXxAHhwEYe51Ni4zgihxp37TipFRCAIdfKqiwAiTE64x3lmbDtn+EGkrbej
lrfWNUODLTg4uU5z52i0ub3W4RWtcnvBWHkElrkIV2XActaSUT9NNv7VWX+bK144Kjt3Z0x1uiIA
INtZKh4fa8eI1hjlwgtkp5+iYsxQz3mBQrw3jsCatU1LN+sYw77eexrtAWNc0pKrptthbdXeU6V7
K2p8njochI5WB8eqxVpOGo9qz5oak3Oqj7sU9N4K5dq4pqh2fDWMtwOypFVkjc7ebuporeU9WKq6
8jPS0JAilMHdqLfMaJEBb13V/lCNKDeVKGd0mDFT8Nr71kxYUZupck6qoncwM/hAd3rfYcqMHWsL
UnjinOLdFHkLYah+HfL5tkuDoyqdL1UTXNhyaRhlMXORZv6Z1OEztpwHiV+u4jS9Rtb85mnxsJtT
mpRSee/Yptv13ISd7wnd/lJmMaS20ngfPZ2DFUw8n3wHwDKN8j1D2yZdhQJBDrAtnY+890h9zelq
r2xBRRAOXfcVJsjH2McHJyHXopYZ/NbJm8KvWtWidmgaNz2i3yGpZJpWcRmb6EQ3fR2/jP3Y7nEm
ne36i+b2HcIgksKiNiadMYz2GDpw3td99yIMsoHHAaFVTw1z7rpG7FEVLD/zSTvaZixfHLINGCjV
eBfbaGgOce3QHh2SpZyAljPuykHnCI1GwVqhOZrPqrdFs43y8cFG/v6dVP5JHEWV0dABaNW62s7o
iZU4Mf0mqGhVIzi4g8uwvJ5Rp+D0aDoPNC7Qih1C6Bwe43eE+yu6mlZCllGS6Vu9DXH7ppyH9tLs
JNi0TsnYb0keqFeEOLVIQQZKztQDOET00KsbEp/SBg4/QK7KiAFRNIUIiY4YQoERURaFLPvOh2CZ
0WdaZhpT2QWv8JDEJhA1NUaJuRrS+YhlGqqqWwfTRVg2VXIsxUZNtaPdJMIG8aW8ibKjk2xLQ5uY
60JfqhPCivsfyWwMt4kz6WdNT+ct4RzpMSK34jXMBU3u0JL6g97aauPYDZUIE1jtHQmuY19U1C8l
LziUaR3ZVfsVJCNHh4xMtl2lm82Bsz0vLZxCbKKSAp3xLBI7ouSor5gQf3MycsfihuMftsrqziaO
KNX74lBUjDtnHvkHI215kLZmcDQjm6ZAS5HvdpIewTKpuV6vryyxmVCOHAIHdAl1Qr+DIJC/XP+K
5+bGA9Jg57GURFBJ2573hplWb22uqMHGxqBL4JrD7YDa1hcUm8x65sJ59FJuJlnZ9kqLVL29Noqr
bGSMMpau36X0jbM8rkj3jkkTEx5vMY+G9OgA8905ud1+LWPFB8DHmiN1GmdUeQRaEA+lv2DS5Fsv
Uo33PIzNobELMhWQr26vcmS05FDpKrLS0JDzuTCTBk+VTdlX91EFOnBKCMITFbV912Uk6xDEA283
numK0LxkM+hwWgda4yHa622CEAKct6x/bRZnrwyrN5p/8MnShI6iO5+8hhA2svE9OCY8OxTJaeFc
blVKFvs5qyEb2ghCTmWCDrqdbZpXwZwer+tOxAX+L1JlOP6r7Dlrsvk+Ui25P/0olvcXVQHME7pr
iBSt+Z40ae5J1jFl0/lPvqvxppQ9t40m5drSyb4xCr3YlUsrrsUEdJFTMNzO2UAyDgSvrWOxApS1
sG+hhPKCWeI8hoYnNle4RZWh71Gycv2xAHeda/wTFAjNQRY9ROFScbd0YL/Tmsj06dLzQrAbG8/2
60FoL7hcrIS0i5R8uJZ1HwmO17qkz+pfG0+6MIKfM6l6pz5hNZkzL5qMonyjlYh7h8d5/0UZo372
dIJfelJP3oJIgxqM1g0yYMRPGP8as0mAk8eg0su3VLaIwupRkHXe9pmGaiAL9AeKAz5hgUS0w18d
pubaRbuw84rYOFO3NF8VUD6gkVqWHruS29S3pQG6Ec/d9QdrtGn0PZ/z6q12Yy49dm1/zAjHOiha
rhi1XdG+zUuaJXFD9wi4kSGSZ3di833v7LZfR3pM6aGqjwKM3Ro2hbtre5jzmuLbUSrgxz7yCwy6
yaNjUXg71fRYeYDnXUxa4JcqB1raDGhZ17Mz66csNPTbwiTLzs4WL7Si8rH9gu1wp5k2zQ/GohgN
l1UwVLTm7MqmpUBcKBFmLuK+FUZEVgmZVO8hOZdvjCJFiUak4jddNjZQTqpTFIDsj57FnQqdUDwB
xAt+SoB8+cpTyxpsFjwS+fTBEZEZFm3XnOa9kFgcAXpR9oGg7X+4DnXymgJjfGnLePxG6jpTqJYD
eUMrtQrJbibEChZuUp/1ti9uiCXonmJtcL9XPQm0cTmiHrajbFqFA08mKx7q7WTLCZJiwQro8Zi/
Jo5NpE7bmA2EN3Ltez+rYujH15bw/+nX/1boAPjsl+75n4QOl7e4+PFHkcP1X/xT5OA4/yA43baI
vWU+wPpjfvAvuzVcH5fnB0J0Ik/dX4g/lvyHtfAfXFJKeWQQCvdvjYOF/MGWkvhcTScIaZE//Pd/
/QHi0H76719jQz8PFZgmUDDzOosR2kF2/8c5y0Tws6mmRUEQoOTa2NPFTW5/uRt/oSH48yUQeSzO
cIY5WMiv+vlfRgmMkJbDoTfvAS2u0tklZ5bkFIdb+m/PwP/HVZZ38ctVmsADkoEndC+Lb634Vo4/
1N8lb//dB/k0npRxaVG6c4luvpfa/RT79fz++08Bz+mT5MK6hv1bDHkMVgYxJp++kTYTVRL2sKpt
UTQfJePfYcOGYGw41857O0izB1Mj6UzLsPCYrdZtgW2PG4eKZzeN/bCLsYE+G9Fs6mse44nfKHlv
2Hlv+5xFh7MHKJjqAPuLqcZ+q/cBATmawelLwiZ9mpZWmkwkiRcOSW9uSbPABX2LG39DPGmPYb5Z
I02OyPBgPu2ngkCMrKqmVVp35cqBy05B0XEc0DJ50nAbMB+SWOwjvEEXjRAi9u8MJbVGYzQSdn9S
SyT0Kh0VKYNd2p0JsZi/xIr/jCosnAkxb46RS2aNwJFdUUNJk3O+s4z2bKWG+jIWk3U/BJ2+E/Ss
NiXOQ445C528061tm7ro38ZKv7hU+BuC38bVSB33YErFi/BAOMs5mTZgYYyJfmerX+AY8XugObAO
yy66x8Y2fHgqn+772eyo9YIRiFyPM0DE84+hcIKXqELJ4ecMC74wnLTJP5r1H00zkjvIGE39FDXG
TSI4M/XsGUuSzOgo675H2A6TiRuMiuNSUqaTd6Dyau1MtoMsOFDnzKHPgRYYTWRgF7Ja8/5SWjZK
okBMxE0SWj9UiypxmFT3PVlcfLPxwys8+3U0yBaxOhG/qHQk62Oi8Yszs9Z3xWD9WE7E3ioiA3Of
1Cj9E4Z70GWDWT13Gq+Xj7yPZJTpMffs9jkm0oW0llqeyFKNeCIPwca0G8wRKBLvAd4mh7AwyVVr
COZCVa3tkLPPNIVAvq89OMwbFzcnB/HMDY82Tfs9xRQXMGZnXdcJyK8ce3FiJ/1jWs7do6rAVXGW
alkYbmzfZyH6Ti0L0iNjbaKMRdlteibHty6h9BH2MT3wc3q5vsHeeaNI8cN1zJhmW2U1WOWxjkms
6hpOQ8jhQ4Zzsfa4uBeJoBpi+9bIsKNFxBnvdKsJ3gNpI8YeDRHcGINHjzmNGGktWuduldDouyV1
0/AnmFDrcYYSOVVNfa7FUtzkM9FxXuXcBcIks7eKzDsJ0fo8WPZzkNecj9BOI0C1e43pCw2IQ90o
BMvdmI1r3H/Bu2ICiY9jKMmwEZ3YlYyDflpJ6v6kvaXWrWiHUwNn5T0i5XoTdrWlrxY83Ea0yqMf
7C33I9BSRM3z+D1jVpOs237MiB5nVqm3+rQHCW6cszC0nqgd5k1AkFnPxWx9R2Zws7MxBry4RtAj
xbejeyx/Gn5vI3N8qxs51su4p1FLl/NDJ+ToCNI4v+lgEr9hRywuBTkDt4j1zSeKAGZKGBrEZiR0
7TQY4XRn9hSGiNbduyRuijf8ggO+/Gm8G5NI3Yxt7Zz1keN0W3v2Ka2owvTa7tfVpJzHChm5T8gq
4B5SB/o1USlcoNaXzSsDzXTfEMVUrIgrg5lUkMXpM/8v8fwM2k/yd1W+irIyeqybPvluz04Lu4FN
KBV5C9sBKe5IWsq2mgiOVyUodr+t4tbnqYIYWrPqU4bpn2Slso5I7MvRC4c9Smd+NJEDZ1dilqD5
deTdhk+GXs7HCTT8idnBtM7sAGhRgiGfPLE88Q4uJ4YtmmGHiWDoHezWo0ailthUJCXuGoJzcj6A
yZqgS0iZ62lqo01Nc/jfqjKq3WmLBFdsZECcHyHfmbfuA3IoV2M5jyuDKumuyJr6faiVYhvr03vs
vDS8E21aK3aBb3HsEVndS7lX2AF+SI3iy0B1crrWTAP4AQJREFm8tWmpv2NRYeCYcXb/2XpMyKd2
ZHgLXvV4/etG4diPWF7oKoyMRBG/y6UKRtHYuvS1CfXgOMoanrm7yvUtPVwmM8slmf3RWaELA319
Mji7m9nSWEtV+1WOqvU5+/JXrcYUmxgvyeVazhttaDzQFeboa0Xlcx/n+Y5ExGJHRR5s4lnX8Ldp
+XqoaWNq43LYL7s3HIHqQByIm2KDSGzfDVJtj5g+ZfNs+hvyF7l9RWQLTBtefHFSPAy6UKG3Ylo2
7kt6+8bKpRlxQHwPypzWU36ENUAtIEuH5GN65POe4HXesDY6896LaRXo+HVerpPa2Fo6M1c5p125
xU4OSxrFXHVc9hruOc44p/WGghb1s3iqYgdJlyAxeeOSs3cuJW2QLjOj79eKMF2q1bxx7FOgl8gy
nRYZYw0VnV+/cHecRpuDWYn0eSDWb1cUNX2I2hEb22q8tavoLITX/tHysGs9JiCCHLi7waHbQ1at
ty49xjERPaU7s5msN528iE1RscBR1KdHKDPxGhGX2jA/Kn5AbO8OzH3bJ0IZ52cWUnjnROSaqqTz
cPQzxiE9kkq4qQqIpabzojiQqlUXG8E5Gwp46NfKzwjIq1Mqne9nofU/+iIQX3K8z3RwVKL7rnD+
+T2lagR6qvFmR8sctppV6Tf0Q2D0BimbjLlMFsg63gh7jF+LrnXvvbIftwJ73Vezm6yvfSOsrwl+
7hueVM42qiPhT3EsfHoL9BCDoLzMoWgeyigvNkZT5BuRmuPN9a4rm8n8Elxza6TaViuACXkEEpzs
hhlqXUbluujw6pQsxO1ol9pJMkPZFF6iDvmkzE1V5zrtIs3iRyy96dhRR98Grh4eGPkzdrmu5dnV
UfkIC7AwyUun2Y3HG9kWwYYxBug5C2MPHNgivdXqJD8QH+a8eAH+LBUgrVu5MQ9DbAB8/TOC5bQt
54uOTQWjlWfma4RKEVugvrQlkDyk03jDpjAdjCoobmUzz35c2qRmMvGenomytO1VMQ/JZu6mlqZb
6p0zj8jyLpUJ5N8Ik4NJ88vqcnqIAzmxuhzoKzbVeEvQBI9uGWGFlXVJawJktMTUrzdBvHL1yNvw
bOoPXsOYchWQMHoBKlTo60IW5RNct2LbseFwBmIgdMLxq+Cqo6SGa9mjiqaBMw16dazRkGyR+4pp
VaeFeGo1jQobAxInZjKfV1lPF1AD/Nsw7oeWPF+1mW5PrhTuCroQevE/7J1Jk5xKloX/SlvveQY4
OLDoTYzknKkcpQ2WmpgnZ+bX90fWqyopMizD1L2tRdeiqyQE4TjX7z3nO6DWabXCuqczJbzY+Pom
hrByBtzWMOhfJ8+lgTLGpVhp1qIZYmq8jVGHMuVC76OAPp7LwZq2LvClM6wGtErE1COUyT2JGQJC
Hztd0Yj5TpeMQ7CrQMyALCjHB0jKYbvy6Oxcdq2WrAP+p7eJwMBCqE8d+I2RWPtYF/MZThS5H8AH
LXcEbnmEcQKg9NqYY7NZd3F+b46p2jK7LrZzFWn71i5bAoTtyfwCgtlN+DbU96IXiOXIFrtgYnbb
Ye4FPcgcYki0H27dOjvgeS+iYxSWASS/5DbSTaaX7Jx22Kid66phW9KG2QcBcyNQxu0F4h+FPKzW
nS0VYsSgys7XbTTdmvQi1mkj829OoX2j53czmo3YmSNRS9Rt9RlGIXNF7vbDUEbzWrla6LNb7XkQ
CzcKbmDIHJ85mPuiFaje22TBcsQNaHd3CMOFpElyjdsyY7crcuycivvFlAbYuYOOxI7NiLAKrmBq
h+u0D6FoxRnKzhL05H6ek+hL2PW2n44GUp+pG3sw63N5X6GLnzGoIYha5WZ0ESWyuiW6vHrRwrRY
8VXPsQlVDON6B4WYgUxmk7nEPnf9NJ+bsZfurSzqfC3Cd7wpw9q6tVw13yahVPdVGKdbFAAO879R
5Rs5S7mFax6sAxVFe1D4ya6vU47kehafY0KeaLC39VdPzfmF4WnCxzFse2Bxy1AMjIigdKdQO79S
3hufR1m4V4bXteBITLu86+sEvoxZdsNtME/lWTvRZSYtq9m18Pc3Zp7raGRw4GFYUvyKG4xYX2ET
1sO6j+bpxjLa5K6wQdF3WCI+S3CyKZbhyLyeXK8lNjxyzlPsis8B3McADncnnvTlCymNvKLl7Ub+
WBTdRRS71lWUN+0zNlvbH0k+AD0d9hcEzKTfWhDAqGgMflywc8Ft71T597xx9HUvDeuVYUqJxw6L
9LmRmpBOWtrpcBeZ2U19YXHWbayOEInWehSFk2+Z70MSjTG4XZfa9CPtHffFBBTNUH9212GYzTvE
Wsk66fMJxzToo7WKcia2nTaCd58UO1mSJX5CTMiqko7Oz8vX9nziVIGMVMyrwXA3YVPNGzxlD1rG
XIrguRUsEexqng5CE7bQKjWqZ9KGxSYFwRYzNXbglthUxvvSk6Q8pTngmDkzz5Rigks9n6OPwKqX
Vm6n+aIZtNznuCS1H1OboRgZlH1mdNJ9aslQWHHudPecYhY2cAyAVmjtJR/F7JZSMXkdDVE+JnVa
v1RdNTr7SsPStopBW6bYje3AXqUpJY0FWu7OEgYo7bceZaokvrhODcl5b3Y/wsFlhkd753IkNu9C
UNl+KypdrklHQFuvpddz2WNUboSW7VskR2umQuVl2lcDaN26aq+Z4ofXCcXQKrGypNm6rl0j+JHo
01RifuL9/94W5Jd1fNO8VYcJj2lpO597ZdPdppgp4Chl0dOoGsGHyzG2BqT3u6YS5VehVV+APQ1f
UEXdzx16rp1D33Wj0XLdJ/XMzl5pglj2Lrt3PQduAfow9cnWwdCuQSLtZNTpu7nvQVyz4rGAltY+
iqRzaaaSJmuqOucsyj3OpokZfqUFDf+GnXAFhBPffTg6Dxx1+J6gUPwS5I6+gQnzbI3WcKFXhrnn
bzERzdftvRVb353MVTd92U64WoJ+16eIX3huU3LleTN0JfAoOPhcdw93YCSPyOOhiMB5dvrIeoj7
EhN9F/PCKg/XZkFNNUXS29mavW9FZN5yBnliQ05vxmqW5zUSs1U7tHJbZUXwWnrpvM5ojPtaLZJr
YpYY5NsapxhTUd2CiqhJxRqKTwVmeSpc7S7P8/asdScg0rEmb52aXCGZSPPaiHrx0wiLYl0mQ7VV
XUz0XxF1N4Cdo0vyFu176KJegZJxDrTuM1RCplYkYJEEmWzBhONGbkf9Lgg66WcDqmKobeUennN2
37LjrjpIzVvP6/W9yrqHkAzU1ejo8lwscP92UF8ir3D8JIz4YlEInrORan4uvP6SUs45HyxEG01Y
p9S/ZfGza5M+3mRt9VUg/v0M6LxDBRCiNP1a6kQTXhhVF1y4Q5Bs6JYQxhI25kNnauO01shp9q7j
TIXmuizqegRcX1b2ri5GCFNupBivg7d6KHI42rk9ecT2LGp+WlgPyCB/jCMiQ32mVFG1UOdwhL45
NqcGGzQ3pDSbQ1KNomA2GJ/lsWfg0Td8DWHKOe+//eLk8ilHUQMHGOQWVWEGuN791pgxk1x9CpA5
8H2dhsHvRvnqcAQZk/nSVvodNZSkc0abSOtc45vlZcOFVRIPKGtBIyUt1E0YGH7vacHPSAr71iZE
564ZvZ/1aGlPIa/eo2k6KtrYDUkgDHTGYNO4BiFhhV3udW8EURXXMH0JGFu5iJJPGBXed0Ex8Dk2
0VJLVpx56OOR+OyLXnOVP8DvAX9LMy6uStYkUVoR4tCP267vOrvucjXPQMSPC/Fd6LIzEpqOE1v5
UxkypEUnvYpzZ9xmYZVt/vxS2M3IwrVNOByHina9kRXtR4Mbi9zwAV48n4ykN670tk9PWHcOLSYu
d2WY2PYA5Hhc8aBfDZtZnzLBpQpVdJdp1gLwUwklJ4sXEN+Y78uexfXn92cawhD04QDSHF7UjgPD
1MgZ8qeUpwhQna+0omXHmdQ6cX+HNp7l/nihGWE42AWtQwJpyuY/V5Wm/HyKRLDKAi1hc3OTs9Sk
o5nR/ritJoMOYjZHV2CXxxPXXzrxv5oT3q4vgNTiRF1mNAed+im0qghUWuO7uUYDvuAGZT08fvw8
F4fD4UWEycJcfG06Y4Hf5xqE/rZT68EibFtat84QUUWEjgiuMxPY2TyZ46rvPJJuFEXyx5c+tn6E
iVUR+C1es2UK9utIxbOt0QhNoZYmyYQGzW5D+io0gh1Nz+oVWht7NUVtsP34ssdefVii1Ob8sljg
GX39elnReLJ0Yi7rkHB6buT9o0Rx4oeSVes5rN+PL3fs3ccojLcGrLGL1/j3y4Wq1g30QFyuae2H
2qz3HP6BTQSOfmKXeWeqWRYM1CmiIBnuwWU6fKDz/PdvKedu+Na8rc0p6L6PLWtTazIDvwR6F+nO
+msULM2kgVb8x7d7bNECjpRQhwUe1HcvjSPaGS+AQpcfWndE2NDNJ/roxFWOPVR+wmV8BV35nbvW
wpPSWTlbz9su0CcBowhvGleGBdfyz2/IQjjgwqEVjBiXf8ovg7907Ao4TgMb6lDDpRnI5HHLL/+/
axzspLHdmpIPtfIRUV/NUu0t0gQ+vsTRxcH6A4DEUrSdd4vDS9xBma3yCd5hIXS6eW6WkGjnfohf
Io0dBomSTjYTYxYYDvoZBr5TO9r7V09gSmaEwvvn0bo42NEsu0I+WHq1HxoQdVvISuvBSOtLwiZQ
/lResfn4pt8vRq7nuJ5HHYUX+/DdqzlWuROmHz8vRgoUOd0BR3JOlBLv1yLQygUOR2vXRCh78IJ7
odHOMO5rP25DwFVVSdRW1V86CbOMj2/nyJW4CYLuAX3ga3IOlonXxATpTW7ps7WhWtKaCzE5D5VK
nj6+zpGfyXAsU8cwt1RH8NZ/W/KyylPhKaf051jfquxVAwOepMUiuDr/+ErvCXIuuLpfLnVgwKNH
JRfnBlYhMqdIi7DCVT44LfZYr8eS1Rfz42RTj4HuC9Smtuju6wpNiuTIugVf2W4Tpr97s6GNlitB
Azy3EHzZblJBYRsRmg/RfBWQKffJqguBWJRpEeeqdpuZbdKeO302Xg9lRwd7wre7ps0GsEnG84kb
tYDeH3xnl0QLbIa8AEt28MHeTFqIRhhzxzNtovbZywv92ujdT5OU8Ws+d845iSLMTzOUSHjdd046
0TMZ5ZnEFxTbTGaNukoREz8SP1GsWxkh888/VYN7RYr1vMpLohQbROLkLAgHe1ki0GEOJRqt3nTO
tUTr1qNVWj6z7WHTtnj0uE6yoYXnXKYWWoYkBcIysl9viItbz05Iwg936PG0TBA4HpEYX51F2PXx
Cjiy1ojkNlBw8M2i5D9Ya0He11QfE88l0ZrL3iCdjl999MOEiBQsiGLwP77g+4JHCCzKlo2DB4LH
YcGDJ6Hvhyovfc9toX7FZb4llrG9lKJq94EbtpcRrdcH6G3hxcdXPvL6Us3pCy3SxWt6+PqqcOq1
qJMF7sFpeunlYHypmfc8YFRPfnx8qSM3icCD3YheB/93WDoyF+W8OXWFn/eKqQiGDkW7tkM1mhTq
jBST2F03DNin1WDStP/44kfuk7pKwLtH80YFfbDUHXCstJ2Kwm/IetwTO/kQLl5vN5nUH5cB8OF5
nzDwcryyD/Eh9IAakriTzMdy9DxNJDWa7tjxFgnxx8uUcgPBFMIoTh/v/OIVFMUu7LsMXUE3bGZJ
41UkN8Ngyx2Np+9/+gAtnfAM6hsLAoN9+NkK44wUtKzmtuxc+Nh5i5IZIjOdJhPpKaLF+xeQi1Ha
UBrYDLQPP1812hASfHLuTLMeIqE9Y0/7TtTsA4LAEzXI8i7/ftbgUhxLJbfGnn+YFZ6LKJ4KDSEG
tsStoFfqkUazcrJ+hpyHmyczT1Wjx68I/wcZ2/LSHX5erMpxMSSnfm3056lXvZaT8SBUCogZNgus
TPNPIwuQ5lF44ymn6uCKy9P+pVq0oa3gvnVSX+u6c7jGvmWlN7HUT1zmfWGzXIajoVgAE+YhNYMQ
yDGO+av9XjMXQzjgsopYuu3H6/D9LsJVDJ1iA5SDfGfSxyEzFklipL4SdLTo9KAp7X46hbxLanDQ
nTuvBWleH1/UfP+l5KpsHOjbif54xzsI8hkHQEQzwbPxsQ8ZCOh1UaXIzD2m9DOBv6tmgse60kor
jdagQQmYAlq5b8c6PMuYI+8GyiIih+tPCHGhC1QVxcFSFtSLCQFZnHz0TCAPOALtE//6oz8M4A9W
nIFn6PCHQZIQZUw2Mp/udLFNJi8510b6nB8/o/c7LI8IXSUtJdDE70rO3Kr5jIRl5hetAyGt7H09
JQnTaU9VLUdeWFLXqW3ZhyRn2IPV7GSiqMhCwC1VCYQsQXQ2Sn3cfXw3x3YgSQkAfoFDOc/u96vM
5DuNYaeliIdwtPQOnykMgGjqm+wrev0/r6I5MyIT5ZOxMJIOT6h43yVUR17RKQ2+L89OxfIuV8Hz
x3d17OVZwMgOklwOBofYjrFJC5I/eXmy2HZv08lgxBbY3xm2lDsV2u63IYOwQ7ewOfGpOrbnoYi1
qKu9I4ceWqd6JAg89kPgpG2h4aAId1XyVCXzPdv1iasdW/Ace0wWOyfLd00yYAhISLEu+1VYpftc
2s7dYOLK/PhhvuO1wD/SeYiOyedIIHM+2Fe9zhw7m5a773aD/hRHernTUByvgkT0hC83zvCYGG5J
PHbb39RTkV7bmSP2kYumc8bExmA5qUgkwGOOPwM9Rkec+olqxDj65B1O2LyZsMwOCx8VNLo95Dlf
m9FiTNDWr0brlWtUZQ2xRe5zN9KdcAhEvswKET+lQ98Qnl5+iVB0zHJxXw65dUYXyVvJSavA4nIf
Hz/II+8aM21KUAKwYAscfhAzh39DPFJuD8X8vZqNdqdXiCmDDP3K9PrxtY48DuNNY2wvjVqq7t/f
axP6hG7hhvbJLf6u03DYkD/12kxZ4TtekWDSku2JCuPIS2cYTOyoaPhivSuxe5VNowpLbi+xX6I4
hMaBaoc5hppXAnfmY62GeoMao/f//F5hlJGmS2Vj/CN655fvvqV5yA3dpvQ5q13j8SN5V2V3dOND
nK3h0+Ta4YnVduyXpGSjDQCE3WMrO3i6kmljYxHlqulhvYbFiyqhEO3dAPTAzyUH6Y/v8Mg3hxuk
hhJ82CgWD97APFBWRChP6Y99yOTCIg9Dr8t6I1DE/l8u5eF+dyUFI7iu32+tcqy4zQuOaIZXFrdA
l3FrOq28iDvDOLF9HVujZHGzPC22lXft7x5JXDHTGfCbvHuA6vGDHKeHrOH3i8P6jmjC9o8PR2xg
mC5MQGSMTw5fQGNk1mY2c+HP5ozGzxk+qU5tKvoAJy50ZGOmpQ6HTNB5xsax/J6/rMhqxq2nBxwB
s9B+JrZ27871w4klIfg7Dgr6365xsCY8LUkTy+IaCPqNFQTX6hxEjf3J7CQQmYxkoTjUsUYNqoI2
loSP5aDg3NrMajsQrjT/OtSQBcG1pTWigBOGAbABN3QsWnU+W1Z0Z3ohXNcJhxbxLsU+bxBncbqd
iH0Og7PIdhlS6CNmRWOhGUG1NT7NXo7YqjDgaZR5o/Z6XwceB6gxvAHcSnVYLuZwuOA30ehEe0M1
01mGYZRIkCi/6jXV+27qPcQkYq15wukup1e05Ak5lY84kdSiYa62BIXbiIXT4bK0RAzliJisjx/v
sbXJV9wxWCdioZT+/guCPqnbSbI2kQm/1mP76kbVDaG4O5GXmGqhlX98vWNvODU3xR7tewZCB9ez
o6moRTgRTFxHS8/pejDTs6EtThSv78dqC/HUFDT+6BFI7+AyAEcioUav8BGR31VVrNAMut/q9JEh
9BWClHVnm19CVZw4Monj16VLyxPlcH1YkHkVGKxqsOmJlNP8Eo06LiFlaXcYXfRsi2aGM05t5/AI
0r7eZIRTMNwu2MhrsyfPGzVkMmhnQu+0ndFaZC0jDGXBVXvmnUywveSrbQAkH0akgCBpwo3XGpLe
izNvQiO4J/KpWbuzXa9wPloprkLseQn/HtAP1Q88H8Zt8gazHrHg4eji/5/P9jpq2mTrwC54qoV9
6qc49otLALRQbmkzCGN5ZL/sEbHe2GTf9oUPQGxiurSaBn2fGm1/YmUd24t+uc5hYdRXfZ6VYK98
117IyfQbyHSOth8v32MfRAmtj7kC8zaopL/fjF6bVVmDbfIZOrnrabEs6nDmUwj8UTOdMJ0dvRj9
Ss4sHu62w0OEVGxGRca7okWSMBHACdB+dihA0VKTGvTxnR3bCCRtf74WWPbeFb9EawmZoKLyVaLu
AKLJNaSU5zJTP9oYzUIkTzxJ49i6WGbeHGCREDiHc5q5Id3QtajTkjGDJjKbxrk7q+HMpBe/KYUW
+VZV4/iuPPEpJgfYn0JMDWEZF1du6KY7j6DpRwdLEPaMgMTjE8/j6D+PDZE2Ev1b73BjHMag0dKI
Mmeoqx/CC58is7/PBDqSj5/70es4LidFjr+LZe73FdX02hRV6PF8TqIV3Zz2tZi0YVN26sSH9FjZ
uqBtabEs/+EcvIdi8HBwoL30WzwjUYPEdSjuVGkDhjdusrJ+yDPvRKPi2AL+5ZKHR/tktjI0enru
kxu0J7bhh2dliNvluSr7E2cOcWz9LiBuetHgtukl/f4c2yXcYB6dnG3GnL60UfUTJuASuWW4RKgD
VFz4AIQC6cU2rhevgWYsykyF6M/rm2eLpspzUEO16kwcC7ja8BlFrboPZw/8b0EaYR407m50BvfJ
tdk1AVo1CKa0ZiT6ZmltluZPfTCxs8BDGCv9S1J210hxqi20/x8x6XurfBLxtssn875CdM3H3rRP
rKZjT8FbnLq0OFi3hwPYLKsa8qsrKr9qPpvb2Vi1uvWMefyCnulzG0/DiQse+4kXZxZCGYdm6+Fj
rxIjnGqKIT+uYQ70Vaeq3RudQITAdVbNokn/+IV5004cFIQoZkxukNeFY+bBLx1q5JdLN8t9mc/e
Oho6eW9FRr8mAN6+iMose3pL5UsslJNvdgE3AsWQdzNwKiR9e20ArXfiMRx57hQbiwUaODzHiYOD
kicnFw6KyHzQkdY2IqT1qogoG6ekbJ4T4NHEZEVfTzyII01MVAl0fZZd23l39g1He66Cnje6mQOk
rCK0dghSxa4JVLOHuSxWrBSUkzYYRBKS1hMzGZwX1ikUsTiyhy2+cOQYMLMZtJm/v3s60giZt3GO
bzkBo/Lma4gF6Au01YV9wZNxztoENTIWKyhlGU1kQ8uZo8IT6W8HMei7aQrATbzx5dtZf6EsLvbR
wJLCMZXuEPXZeyT5PybE2GzZ/daSSbRFK2xtlFa0fiRrZztGnbNxwwuzTMV9KorxhtcWE9rEi/Ac
uZ13nunOZx0o2ImD+bH7ZwKGB91ZJvSHjSPabUnWtIL7z9LxHkwpWlQ5xs+xoUW7j3/0Y5dCeI3W
ADc6n42DAoShEzzy5bMEhDTaVLW7uPnGKj33oix8/vhab7/b4Zu2dH+JMafLiIzx99+10GTWDXnM
4aAHxrMihmrC7DUT9BmQVwljNTMuDBJBb9vRHK5NUwvvzFaDWyKyal8V4Fze/kH/wTecwDcgnVve
uX+hBN7hG65/9K/f6Zz9O6Ti7z/yN78BsP1fSyABTQGXqHCqrn/xG4xly/47lcIy/0LKIkhzJy5h
wTlQIzQYFaL/+W9h81/xji8IJyrShWt+QGj4iNiAWJSl88vSYt6D4lHSnRAgG0xEsr8vrai1xp4P
FezGoHGeJqzFZ5MwNLWy50zfTFFe13xEy3NpLFlMpVH3W32m8h3Y+fdo5OtLwmE78wXTQwoxJ1PR
RT32ZN2YVT0SRaCs6Un0Vo9xPFebNmTKE1UIDdde7+LqqNBlYJWNih6G5mR8Ih6v/Fz0QX8zKy9A
Fo34vgP0QIQPVkQ17OKcQZijkhwHdorS3sEEupce/8RVRepFihujBJWjTWK8tabJofs7Yu3x2S1n
JM1pQnpiB9NylU1p+r12tBrcKzLq1TDk4w1OPYI7CV3j3vMqX5oMY5w6Z+WkLCBIgJKqfTOZ/Lei
gRR43rm4kOvIxu0WImbGtp9PI4kz/ANLXEwgmlekaeREG7sIjj0rCT/NSUrTOgNLmzhZuxmiHGxy
QHrSPqFf4uP7L3D3WuUc+jFavluFrabYaBYw2eoK0vBjW1WwS6vNEOhlW/t4jeNunwdmKJy9i4cP
PYmK9ZmkmiRXBUBZ/LvXxLjmnHFbVAlnVmOUHeB9VOvouhd5EdlGMXisbHzmMGA14lOf4hZT9Cmq
lYsKFxhSWveWt/gFY6z+VRkq7PDuQmXtlmYbuDyNhIubwJg0LNKlgS3dZic2eZhd77SXja5BLA5r
EGelrzeDEVyYKsoCVD5Nvywch9bOmNjzThtRiELZlUPWn7dt11WIZ6Y8aYVaqabphzlfpYM5NMZL
GESAAT6PMWcz9b0d6jbHQZ3Ocxb8o9X8nw3v9Ia3JOJ8tOEN/+W/5lUTxerHwb63/Mm/9z1H/4uI
iWVQRaOeHfSfzBrzL5vuEJUaH22G6Mt2+M8t0P4L5QXNbs8R5MbYgqLr7y2Q3RHvPP9zBDZv02rx
J1vgu3bFAq2hHbyMB6mfDw/3libHsHZZfmlBrLiYaWaaMnz65aHc/mM/PUnGQSiLbIX7fNcGa4mP
qjyPOrRLTQgSTjNvIgciCn71U2T/5fj4y4a+6JzZy6hJkJ1xEjg8L5d5MNbwxWda95Cy4myBZ5ko
2o2yyrEgxq2PlFbbj7NtgXqYyu3Hd/rucTKgtik+HeYH/GiH3xMzg486SLP2k2J4gLTyDDV98/El
lk/Sb3e4XIJcTEAF/G7vhq3k20+dHhi1bxvDw2iLJxznDAMZj2KPqVml/1rOR345NBbvL4d+xbUt
ugJv7YHfv5ACt6UcvabxrYFIxDDNjQo/O3kVqU1eRdZbj1Yw1KQXhnWr4+UqE7youC7VKk/R0W+a
EnOyY4bgPaPExdM5OF6+JgnJq9djloUcfBsvAeddGxVH08hbqcQzz8wkF1/NZNiHfdP+LCwXf79q
dRNcggeMefJIe0wxsV5HdedtBAHzm06fxqcpCdRlLMMhZAi2mG4sZkQP0qYqjacl1Q3l5F0QlvaN
3RbpJ2lrb9G2oNfCNrzueug6Ye7BLXM7uqA69N++m+ezFLBpl2g9/ej8p+Vkn8rY+iZn947sbuAI
aJjPK338EvZkEnt5IjHLK/SZACc2aTXX+7QG/6iI6LSbZPihIq8+c5LohlkI+bZeqbaWCZZ/gN94
PY4CLI0Gko1v2pOjGcF5QvL6ugZ1tpgwfwipeQ9jAdJ5MpLkevbq8KEFwIdIJV3rXh9CLguxeQ0B
4UBxFmwTfYyuisZed1Gw0mHWDhd2CHxxOygNqGw4THAzWjfpxl0MqfOhduDnRRRfayJLncvqzdlV
VEZg7IpRKfloFY72HKW9uilKg7+HdFbzgfl/f5GpuPOpIpmGKAXQw6zt6AJYi7oqM90mmYCodwjy
LJG8Tm7rEtd2MuDV7Ce4pX2c6U9WmboQ5etxrUWx2X3uiKc3QsyKxiX5e+FDTGjYtogXwrrMrQ3c
lwbqRGx4Z7NGAjmxwequmgt1m6vmMvAm8RmRV/tgdYJZNai/K2MUEpE0a6GewTd1bTHui1x8jlJl
YzKNu5DQCAGQuIm9O12GyV4TlVoIBuVtR6ay2XSA/ceyqtdelek7zJ3151La+KdjSUS7MdrxXnlW
dwHIPF0FcyRvY6fZgUIqQU62TI88I/ySdOQa8ceemTGeg5Jc6szhjqgFhvsUYVqfaHsrL2A6NRLz
bdQ3mFPC4U4LsGOaIqYvpFeZP+UoO+2qqS8mTkAZsQN2eZOT1kDMZYjhZ4UtUb8TQT29wjwl0oGX
5hK/uwYrSpp7MXrRRmYarfmE9vguDWpnU+s1V4NuiH8YnqFYl+YY7IIqmghkdkGkpi0jATDBe9Kg
hosxSRLYS92wlhif4RFiXM7THJu0pYcrK+jGdW6nHl2AbDifzWhxvwp3FyTSe2LImqzzNMb95kSv
sNGfPcIJt2Hb6p+Y3eu+2YsvmLkv0WWH8Ix0a2U4PGmBarm1yg5SS0reJ77bTUCs8KYGg7AGLXOl
NXWFdCuA61zP3+PQJQsYhxHZ1UHYnwHn7zj763fj1O3aEUcgomEicmEFAenlr6U7WD8qQ3NytqdB
44SrsGybpXiFBglJIKrkthl3dRWKB9uuPMitqYKQ6vTNLbGq4pV92z2L80HsdYMA2bGPzG0UEYGL
Obaar4MsbUlVDqrpsTRc4k1Lez4zRo+62LQ/q5Jxoum52mpwg3KdVYG5aXSiiEGdRHwAVnmv9+0q
DGElZiTgXhNOcZb15iM5XfrKDIxiHboK4q+rEV6gBZsg1dwrcB7MXiBiz3WzJVbEegXFU3EeEP1N
ZTU5mblkOmzYEiQRG8l4CeQuO5M5hinh4pVlFDi8lCO6a6ohrqx7ZDSvSeAocNwUY/LTS7Ts2Rhq
/SFwZutOzDB5ROYZa5L6kmaFAFLsoeiCrAVIy3six+8cGLSbFNkVjxlYvnKSJztibjV5cZmtazyr
4DlGixMBu0fm1hy6Zgf6qQDeCD16JhEGJpKPnGuBXznfUKxAf+g9fvc6sJMzN3EdZtzw3Ao7zrfK
tCZ4Y1PsM6Iyt4b0IhTKZXlRIrnx7da2b2SMjgncSvjFtbd5GE/7bIp4/H00PhrsXBsT/t+Oh5Q9
CDc0ACcZJHdqbWreW7XcSkQxz2iSLfiUMrqWSs7PDQzSMo1xmxGYo647o2p3ac4MtZ2cxLdS8MIE
MWkbPp4/ixTma1CrdEfUWnPG93E468FXYP8eUR9dtAZ9W7w5WdP9o674T5F/ssinxfBLVXSkqzH8
1/kP1fyYfq/w3/7YPyt88RdCBxIaaG4ggiOI5d9Vvk2Vz4bm4InQBbXbv4t84y/OkA76+KWcc2iM
/KvIF+5fzClpnPPf6NYi8/mTIp+TwUEV5yGhdRZuJJNNUIiHIxCzhrojYNL7Xq/FcKaVaLdTSB7V
RRT09sWI0aS/D21YLKUeR90ZMfftXVRpfb5PQWYAAVc9jVK4sKCKgk4QsgLK3KxGwH5hYMV3DC90
4suxnYRezRYzasN1mBqR2BgTmOTRLOwXXvtXwhnwxmf5A0IF+x6v+nzXKO+hXNDSGdJXa0XGbUB8
suGQQ0H9dNXRlGF8zXjoUyMhxrRVq794qZHIFaxd81NRgHduFsxtucR7yoo/+IZeYlQwXucj5GFD
g84TzAxF8kbzfjbY9HVO8XDWVn1OEkTY0ytYMa2vXknIa7fzgFFgtlBovj2odK7dzdI45/eP15rW
8KcHREhndqpmd0+9jvItgdo0IxFZO4ANiaK0hwaEXlGB9pG5l3vPfTLX4brIXB0zOvFDsoIMhZps
9nN9XPyJDQxaDS3obLiMfgrsobsmJhZ0gJPTraLWU/aiOwHpMEC+YUDqUgObVah97jpSldw24fwv
O2Fcos7y9P1gE4s0pZnjbvqwM14UCUYxRhudvy3Lo/HGrTLt50x7ez0K7E5pNEbfNTbL6wqjxf7t
39cs/ypWNu6JhP+EEd3yYxSg+daIDwpoUQpWWEey3bp0KxhkJQ/5DVRWzAuF3GkhI4cumA2YFG2K
gkSaQRT5QQbU3JdNq8Qusp00Btq8lBsJTSOST0qoWFZ51iuLryTMAbZKyMAvFXE/cmdUE1BElgrn
SfKZXzxQMedJB7OLq8drzioEwZJBa9+X+Zw9KYxX91Glppe6ippLtxDeQzL37i4SppIbClFxXgBo
ughqK3pG5CCAszHC4ci6kIcTWBtpS/Xel9xkMsM0I+WDsYBNducqtet2WEmvlSsEj/Nn0hymvbvg
uTLS7X8OEqQMIJo8L1eGmEd6QCb0jp2X6G0EAKvk7wJFUO1kKc3BpGPd8wuvegUVfduGafOJeBZ4
5/OQkkKTkmTV6sFVLvN4XPdISfaILo2dyiLxRNwBmlQX6vUqlZFHVgeTEBeFg97ct6X1YsM8uUSU
+Ew/bErWVNgwRZJu1ggCSLOrPIRXuW4YDu9il7grpHjVuoNucB4GtGJXMSKmG1pL5W0j5/yuIS0O
6fmUQ063jPMuLLyVATJtmzOd8WdHkkLmWfM5+vAlrB6K/3rIbPE4omcE2zcBRg2U5EUd6W9aTcqL
YZKbsXaGgGSgth+3ZtmCHdKDZF53Q6Pt60o0V53wkpvRFelFoQ32bWuH5raPeqiPutPoHUe3LEhg
7XmUCF4N2mEYdeeln7X4KjCM8NukkoTmdXmmJn76ufLSDWhAibbFKNFOTImQBZQ73Xmda4+XXkvU
WPhhmdf3tadXyXbojWjbRb2IidPCsDfak76dkzpCUFUh49Kr8kmT9rQ3a0c3t4Jkr3alwgqeeTHN
9BPBHFobIjqaregK2+BVtgdj1f0ve2e25LaRfP1X+V4AE0Bh/y4JkE2yF/Wmlts3iLZbxr4UgML2
9P9fUfaMJSukmPsZx8i2LDaxVGVlnjx5TjWb8eR5OKjR0nhAln74FHL/9gkUFcVRZri0QMyW9meF
dxD1r6c2cEAy8V1NZsP9S6WiLfNbK/IbbPmwS8+ePT81N6ps6Geir4vraSzKNZr6PMMcQXg5KXmH
qVs4LVeZmTZ4atRv7WbKfZ+v4tRSC9y1qzKeEe8n+CuEcA/hvOBT4DdogEQbRAkA2rI8X2TcL16K
wpuISoOH4PclsshyTP7AkqU8IwGPqp6FkNuXXdShlfF0sW7rUSxF/cYkrE6iRXXPXzlh+har5yUl
PHcN0zJsB5wCLZfStB2zXps3a8eECg3M29mcUQjLcNBp7uDVrXdDj0oiyvT0Wi9q9T2Gk19IBf9L
l36eLmlQ7d8g0nfTpdvPS/57+026pD/2VyPIRHkbKhFT5sCcGhb9d7pkmSGi3HhN0r+F6wsx+t/5
ku3zIXIb1OF02+arfIlUCuogbHkLugHDZMF/ky+538B4puY5ASIyp0mHCXGGb3r7EnElJvub4qYX
DDC+MUwKotE4/ujszSw0CHb2TN2/Qt5sh9o4tQL38R4xYb85tnOO7oAxrO+9nao6MszORa94nbbr
pfH8zxQ1fpwjKtBvkqGW1CsHTphqXp0nY8i2AKnASQnRDe8VCrLs7DUF7dyD6xdZ+MHMDTSop1ZN
FuKH3ohX3JPd9KjZevM0mq+VPVc5MjiOIRQqXK3Z1Oc8MJDJDXwq8gllHbSE080t0RfypkZ2wVMm
/K2dEfWjtUxRVDsj6B3+YvXwPMDQsvZBQSvV/JRLf9zUVdNNAZo7g8lg73Vu5aXaEzN+zwzk7HzZ
rfeuqBo/2ta54KOw+7dfacL6+RfX3/9twJ9sQNvFhPxHG/DTG+2IJh3b5u8b8M+P/bUBLaT0mc1m
5JJGAuI5FAx/diVg9f8LtipjLl/VKuxKPXwH6Owi6vNVQ4IChz4tWxmFHAfuhfVf7b2vKhUHB3nv
i0IKk5NMD3/b7N8QacTnUTGmRJWANVe+KO3CpxOsWQ4/EaP4mox2+TJGFzVBKURnAOGEr8Ht1F2c
yqcJ/IAlWvfaOK14XhFOeynxiPF2TL10ryljH2/hVPQ/IWt896v1iHygBUR4qF9/dW6U1jK2lvOw
0b19xdPQQL5znVFK8pXH4GawYBYzmL2wtaEcifvflsR3gP2vuwj6zqE6CkuLfTAQ8M9GhY3LZ1hU
9kNVGyV5rjGNMjJHtXXnvNVft9RB8BNa8jfjjn9+KUsFFq5F4fttcwbJ20SlXSgeXCxZnhu0M06i
9jZ5gPkYvnSjG9w4ubYhUZgrDlcZXk3vZCgodBoez0F6zFh3flosx8Ho02S/QQJ5o0cyyChxJ9O6
xvd3teJ8w2R1N3SWdq1n/Mj+ybjB18X0l9uAfcsMNpMN8Bm+OR2COcCn0s/EA5R+1oqqmK2vVLkc
cBm0ngm/7fVSusP7j9/Y152tP781ZHv4gFkcjd8sGPIjv1jc3noorMl6boyNeXO/yf7An00+rNa2
PIIsotyL1Rbim5nKr378/eAUf+s7Xb6fcRhwDA89k39S5pGIb0qJtOeDR8/wERX77pUuzHKfTtL6
CYvSIp7987u+DC3yhVSbX28OxC9RMTSV9YA0wfJodAyH0R2wQE8T2x7el9Jx3ibT07sTC6Wo82c2
y0V0uUBB9yev+3s3zmAJ0dJC1OIfq1agkB9KMzEf1CjZJI6fVO2NoPKcUNJFvvfHj/l7m8TX/LXL
X4zg69zkb0R1qys44+1JPPQDCiDNijBv5NBvuFa+2V7XfeGcbGyFrqXMWeX4JFh39RQCxGCEZsy4
JG7ttYFK7mMq3SXdl8z630DzD/fWiAB1llH48VMLdpkbIBUDY8tU1eHHNwE89Y8XqPEuJAs4KkJW
7Nc3UVRpooI1tBAmLEx52Py+P17WzTLW3Wvf45hdBTNxb+UBYjIa7tN8q/KIaWfsV9e6pJlSMlt8
tc2Yh8dWYmKj3ZvL44+v83uXSRrJwCXdYucfKlLGItTEmIv14G4+D+TymK2u714tOqzPsup/trI1
2vfVytYsSXxJSHst1wysb5mx9QgAQBtieJjR3Lx2x9p9w25F/2IXsElMeDu97ZERJnmCkIU5FVkD
OWcNn3JV5rAOm3V8t1uc8AqTCGAabIIc3tyNo9fE5RENnBoeJnJZeDNMfnu9MsN3A1TmnGiIWnfb
qn42x/5lAu8/TWm0r7gT3jOMBAc6LHSCr9/3xhCRL/M1fWj5FH0xzLviwjeKD9Ku1vHYUKTPUYHT
xxgL10BQMZ/qJDuEWZoXu4qfbeLdTBtFFAKGVY1s8kTDTRMqB4WANexepKITPDVilJtDhsko9j52
Rp2iV+y3LT5UKfYHCGNhCRGbwmRnIGVKj4eJAcRlCkRVHdSLHxhyy66DoS5u8KBv71DT8mUctD3Y
QScq4xdr9csPVrtWv5vlYMVYOvaYSK4bttoYwmTvq9uu3hnV3ybOR87vs4kvLEI0dtHdSzOjF7xk
IRwKpx3M2PUzLbjo+0b3opqqmGMUSP2n8OL4AksBZKkXk5yQu0wZ2gzRZusjbxTBbxig9wHO8gPS
ANuyAYJR3mMJIOSaGyfkzZ0bkWLitusm3Gu8MHxaQSZU5DtT2j8YM5ySXUGD26VrLBAOqDGs6O59
4JE+WkInQ++5mMOXNFMcuyVrhIqbLee1+BbB65yZ1qnscO8j98TVoa75NoQOaUITEG1IAQnEU8cp
MOSIku1WHyvZOLEbIwqGpHIQNC4q/yYo/VJxMluZFQAWNMr0O3RHEdq89exW3hgLs5cH3EjqDDpW
vgQnJ80BUspw/D1oSq/dpSIztZN5HyO0nt7RvekPfYjetGy719k0t1+sIcjPYgqWWJPxf1vHFh++
XA5XEKSTgwBT/LUOB/cXBjncnfS67J2FsnxOQVHG3ZalTayVyrsoSxDxB6dx49ryp4iFVZt2ukua
ZQl2q4EWetCO7w4ELvxG8rR7NlxaYtcTCg2lc2Y8BpKBD/MLkwRUEdbWj2sfuJXRpxVaBQ1cxw0T
wd8tYD63i9B4NjA6z1eQnDoOSitEDDubPJvLLdGtiVe51rSZTJ38bO7y2JYlTxpP6PbaTBlSJ9ob
zpsMZt/eDwi/rjsQvOrjYjA0iC/0yKHAKA39UT8kroQtsQKD93bYZQFS6AcHA3M7Ci2/ew17JHIi
z0JbaZcXrRGZZh/EczizvJp04NWjPfPaY5zzoPwAkHDDfv0twWAc80uTfHWscMgo6tl9Qwg3fJmF
GN6HLXNOnvIIPA5xyHfqcF8jiz/sJDs0iCAF8uNX6XJxVBztNWld8qI80J1yrdtrCHjiWZqu/kMI
M92MI32LHeEsoePphHUaW9bI76Qb+P5uykl8hKndBze/bMtD4PJwesFJje8rJTpmPVZxp6h2Mc2D
XnqTyjq8Cf12eYRRzqGeG0TUS4wkhwtuEpdD1C9kf0zaYHiX0AhUFPaO9TwMin+8XG2tVFrsbOks
9y1pJw13N1/v5SUXKSvPgR0BBQZpgsm6UxtvZHLIDFcxW8+TtYV7tGnXR5VTbthodj0XieB4HmEB
xKvOHlfBs6fbx02xJfmmEg7AO14Cy2Oh/2nCsJYufUH2aZaT+xZUnKJwvYb3ruK0lWEqX4uyJvtd
8mF9vCQKG61WmvhF5b2Jhfy+YNjntZdczCKC4p0qH83pHI7/qZWGeWdmbGmvTUwAtapsManceHdC
X23TSg6eoe1RPuKKzMIkCW9bzGPRCu9eEyS+coZXhdHvE5DgN2/YaBlPGBG2Jzn0XPnEZyYEPRhW
xfCH/lR0SXCUTlXKrRjfvxQ/tk591iIs6rjC7QhrdaOUuOh2nnJuZ3cNbjI8n94yHD2qK44dLrAT
aPeCAje4LHS1lfxWGRlf3ly2EMIUxXKYll6nQZw8Y9zPD4EzA7eEA++oSwKSO/4VsTsO4MZxiW2t
LlXKrM6vrNUiMTA9+wTVf77Dg8A/cTvttT0Z3mO+KoTKjaziaieVayFFTtxRL0+3qaw7E+IFcDjG
Sf2+mPAIcVCKUrfdnDJnVmNCQ5bmNaxaBRCEQxf/uxGJywIekTHnVysIX2C2+c+YGGEiMkqTzgk2
m/muyir3LatnnunS1dz/JQiUlb08rnnDU6nKPLzBDgvRsZAd1nn663FXDqJC7/pqtLpXYPD2OqQv
iJwxiZhMbN4qbghBjGW3fg4zKShul8mLkWmfoTX13vpgZL9i0FojY7wZXpziHXfT9wNXclmJzgKj
5XrOCQGuhTHK3gKcRpc9lelwHy6JmE8B1iDJrpAOoUmAOx9rfGNe8nFbQqQTN5yFNg8ezE4EihxI
YCj0hAWW+2Yj2fMsjIAaICwoQ5wlsJ5nu+ch22K1kF5PirDarXnYvXppx0aX1rzcX+6Qk4gcWY9q
AzX3+dWl4N1mo3vdGMd7xt1APOeEbnp9lLTPSvKbsKN4LaPO0jZUx6ovGePl2FzBwOa4qwz7ZAcZ
975BC7lpBCSOQok67vGlerw8tb6bljAuZkwS4l5fTuZxF2WeOG+dGtmvuCtgClI2bKtttTGipDd2
UGiaBjt3SAlHecnmQpGU6JgNvQshgyWvWODJ8pjl+O3Sp/Dlcc3dqt67NJjcx6Wfmx73TAfpcoyP
3Ddn0ZGFPx2+NItJ2Vop51TKFnNsqJpzda4nfID3lcqEfGI6kWFlPMN40Js+XJgA17FvQf7kqk0t
gjypCJ3g/eaM1CtZzZq4PIAvsUgX7lMhiAs6sPYpDb/osnaTFAXAHdzu/rj4+fobI0rJw2V9OkIl
VwVAwBUgpVPe+ipgiQSm6o+OW07nLF374M8FUdNA+KPDr3aK6n7qjyi/hftq7dy3FKmf58uqwNCZ
TVFCjrnznIaNLBvrrnA12lAOBr4aHlPQzY72JpEIjNSIfCkAIXoXR10krLkhgyEUKHi9i3aiM/Pf
VhIhjCMsYd1ZDrfAkrOe3cxr59iqUnaWn0hOGD0gfmg7Fo0qWqK9nVsf4AVvD1TqLGrTsMBqx5mg
fYmATsmwQNwmPg97RIiZ45u+DZwnf2bb6AMI2/jUXueom0aCAmz0KTlIIwgJV0pfbaFGtpktV743
7dblsV6d3tt1lGov4bKS+Lkp903XNmB1C2c04gKGvYX0BDrQT5OFQc5xhAyZfbCGwmxxfq6tu96c
uAoXUaGNk79ltZtWsvXPo6tIQlKjDF/MucvBhxd9v3443ztK+E8qWOoPwnZBiBMjKsNiOKJzYe78
nsg+l2nxR8rYAxxRmdCQoqSm1WqzgcHMHwus41H8yOctGoE8QzKU1XspC6TN3ByVH0hF87bgVljY
mAcF64QYPR033BnrU951xa0N3R9Di9atT1T2y7GxOoRgMVlsbpMWvk24VOQLnkBWwSHJTHZ4Lo/B
flmG0TxLHfzPjJUBRCLNRU6lnJYKpmqqk9EKUBhQNhXJKpmNp7SAaBz1dcevMrR4SLaLfQ8I4Iyh
LaK6mCkSl+REjsPc5vIos2B5LNORDG+RSAHImT2jC+USV4Tr2dYuA2EmG5hWPZeXbD5gk2jJD2Dc
cqUM3/Pzkoy4vbkoOHxuyTE5XcIu3MNgtE+WUSQvSZCwgi6FYUqPrztjzQxLsR+Jaa23+Mk1eBqK
zVkb3qAD6ZzmLrTuGOoLX3DsGt7FttKcs0vnRA3Ge208wfnZIwFzVHVKtIJEKZ414yq6xM2wKAmO
8GHs/Sob9kSl880uCYObug/yOk464Kt5cTrcTiBgtCNxr5dsIbQBSFITozwbrQv9SUfmbWs5gajt
sqNws/yzM3nmcI22LjtuNEzBvIMMb4wvGYYEIzE4mWtmPpwTMxWmf6JgW0aUQHF9CZTqr9pxUIdK
zxZRq4zum1luqIkFFpCdGxKVwHl4JH5hcGwkiaCSqD0OFm9avecMxDrepG+fOndhP2ypDgeXlJnp
4j+8FAFxULLaPECT9oO9t47iwDdnz1mvlo9Lhud95qz5x06lJcRoiNB7iJHjRgdfKH/ne7UpotXp
jPve8NolIp1ugr3dw0YVqWv8rjrbfS9CtX3GcXD6o62WgXR7rlJIM6vAfGEwbyySMsgHwfwLtCKv
j1WSVPiYyaaQe9ku8uzaS36X+3hxp4WXf6q7MX2CQzstEcqIa1wOrnmFhs96F9pd8hHN1PL3Vq78
JLcx84FMuQnT+60xqFgrM53pN48mXCC6yN7rBZ35X4fnJx0eQU/thx2euxZLnv8XvfVtlTdvf+/y
/PnRP7s8vov1sfCAa9AiY1hZNxn+7PIEDg1TPZACQseMk2MDsf45e2J7/wJxBRRyA9MWfIxP/TV+
Z/+LP0qSiewExMbQ/a9mT5jH+AoNQ5YWuMgGNwJJBwsDW/0aNvLLRdY0dwoMjHQyY4WI1cWYpnC2
CNRcqS2nDoeYwPQz75SIlfAETyQMoPjS148QNiQWwaupy33rYgx1NPDVRdAIH7LaBCSiGKqRpLvB
6B3VyJbEBRKqcxodRbm2CojbFTQE2G4a0ZgLZsDoxBKUmOgObkJ84l/JnLvXztxI2KdiYL/DVg9u
MGxy3pqewg5ql4GkT0OisVMtc25Xgo5Sjz6xoT9iJxziZUFdKOQYvkDO4otn6CBYrQ+E/0ucrXNr
ecS+xz7pBItDEIchTEVEU7bnFiO84OyFPjV1oNM0ako45rows5qUNLBzSMTXaqEqLZWO/12oz3oh
0v5o6kQWZNt98/UB17aGOtpTZn/cZkr2xtbVm21SXXg1pU8qgJ12l9K28HT5BsJMegGAMAxXHaLI
70WP7BF9cNpkua4coZWT6C62LucwOACd1lDRmvI52OdcgGtxvqNrybcBp+gaV0NkyvZoUXi4TD/2
Tsl3BqXdvVaFyb2jDgGAgfCdTZqW19dN5md3dmkUN8GUkKDM+XJb4JR2snHhOTW5z2fwUOB5YsPD
gYHZLiUI65rf+fJCCVJlH6c60RXYZ4Nc4Ux2zysdhl+oRqk+50vXaCmZOYnNgTrpwagFt9BeUPJu
wtdvFwzIWkdupXguc2FwjRmWxAlSS47h4uLgp7RjQHOnY6dJ2J8gNzn2gQ4mfCyG9v7IEg2wmVMT
vqCw/zhug3tYUYdxyKopp2CUFQ8+M4bO7pIM0LuixkY/63XJZr1qaxZ6uVA4HtYu5SdtieBXn5KR
JF4f1peiJINGzLTNOLEaSF55s6E9kpzBZ7MR27MomSvfpwzq0oHFZwiN202QF3b+3I3vqCwC/Zkj
5Sp2xmxCP1x4wW3HWPYuCCmWgFLJn85Noc/KMoQWtEdag/VmsS1v2g7FSwSyEvtkFBN50DrbXHe+
KbKhWlcnNikIlfhcs2ISS9HKWRy+stl0mjvpdbKGtEOVfkWBPXKWu6p7DayBH3YpGLCEAJfUCfw6
ARR0DtlP35HnXJZwbpAjrTg0Xrd6s1/gjUT3QmZbwzYX19wFgbD7ehNMqGaFrjfR6Xz5UkOPJOl2
1FUBC+aSileN9hX9gk3p7MTLVx7epbl2wQBgP8jXS84m3Y5uI4gX5cbcUh8Dbhi7bigySI0yrfGL
0mjUpVTcGKu5qjJ3nhhcoSr2TbD5fNCVkMSKiP0AtDlhasgm52Dm+SBIR0UqSBVXcyOCMLFlny4p
26zRsU16vEJkNfgJbUcHaFfh9xMAqAyZfV/IKfVjA+kv4ik6IrFZdf7Rc3v8NqsivHHlYsT2nDH1
vLQl92ujKzgftoHMZR+yKRgJ7GF87jaa0o+1aOfsEdPa7jYtVLjPVxwU7ZW9rDUnTgC3gBi1VfFz
HAZ0TmVJvluMhAxT91SwjAQTXmtneezIevOdyEr5WprU/CFzL1fJmIln32bNe3BikkOQoWf4NISQ
dI6LIkTaGzeMRR8rCkspXlQlDOs5MYHoz2nru9Q9TU3WXidFfnXpkShHkElPur6qdJE9YJTa75EV
Yk3BbWSBr97Ga+0HEBQTfZo8WhqN8iiqjMJdZ5Kivqboqs2W9WLhDb1vG1bpDOnZ213yw7wNree6
ZgiEOZqOOngK9crxLXwpz07R8+MFfP73tKQSzjOX1Y2+4rOt116fA4tcOx2VrbJ8umWXNU+fhQ/R
kecqSUP5VaEHdXfBC2Et6fruAnhOsyVHfAkh9BzIz4hvl74hlFC9HsNV42ES1MiwNQD3JaRhjUUi
/qVriqJCr05FMEiD2oSydt9Bl753PHYXMv2Mi6iZx4t/8uGy4+opcF7mZlywXZVunx0ukbVtMwTA
ZvodL1ZuN80LdpJr+cmdbeJE5egoZWG+ceVk5NyhRioLJesHK1MiCtLmvcmW8NTjQMTil6Y+nBOd
XF9Ay3nTAFhF/qCiAJaxtVuyrLGyD2LN1iPhx66pt1NFCrFLWybSgCy38LpuhpHejZ8sVDvMclUP
W1F9prkKIRq0y0hfLvBsM0JHPTvYSYMOKNJ6+FuMLWaEmHZnANYXkS17771t6heQjv7MXL6ipFuD
eSEPsftngJhTG+qDaPCa6pkuWHfNGRPcWw0ejuzdyT70EsaoBLO+c036foOq0mgK0uxj7kt0wdcm
+VWOYm8I+iIDPaWox2+Mhj97YKdqqzZmTIvW05CpjuIkZPzm3sycNgpDHCClOnRMgB0M+On3nTPt
itp/TAT9zk+rV3UG50Rbe8nJstqaqFqww9GziTf03UTcmR0scgw6m0i79tAEkk4Rda2oj5YlU3oU
ThdEhlPah7IRmAr6+XYwFY1jt8jKMjL8maobonu2HlYPTZxjyGmM0N2gXNyz/Sy8Hm1n+xAso38e
wHEf/HzBQGQxOrirs/XRsab21jC95kO+lcHZFwloo+WQlGRBu09xt4CtitHXrih9dd0vk3nrg93Z
uwFD4rfKaYuPq19/dApfVjd4tDsPskSPmtp1DiIHHYVDMNnTH8Pa4/MeQBUe5hBbbRbZXrp+Hgdw
gQ+rUYRHc5JTvNKh3tdBt2SRg832DkmG4jboM7pWPC/vvRiD5rCpOeEcxzIkzeeP6OF1hzL3e+yO
5l8ndBvcvPB/S+WyPmbu2gAGSXGwS+w2xOj2D4PJY/XCxtu7S738Djz4DHeBGeV5GG6DPNseahS9
o9ZX9aFdDecqCSfGMMPc2adyeJahYmi198iM9kMt29txSwhRJSCFS9Nmn5I3nBUI6lkMvXF0MaA7
laFyblp7MyMeWgPjW8K99SDcL1IGeyOEE1gQsRiTrst7RxaMkAZnYyutDxwCKynf1BywE/FOVW+v
D2lrR3ZjN0cB5+8q0CeEvXZTvKShOrolL4zGoPE6MIsdM/IU3m6F+4ChrojHpjEfS0YXbuixjh/F
IowbxHSwwDIC1IKBWnvvt3FCCD1OEDc4jwv2tUU+tr8UpO+kd6qeGKOqRfks+iQ4+rNt3JmeNCNO
Xj8uA+egfHc9FLiBnmY8wN6Msv5lMTQL3fIrBo/7fjgYPsuGtuVsalEedYUJaxa5QclEZ5Wn8ca0
8FWSZuNpatz3LkNKSYzWHFmdWeloZZ3Worffkt7sZIxkxvILGfGe7LonE8zNhv6NWYLNO94z+B+d
qZQJgD0jq5DGc+EjALHYVzVtwngQTNC5c2XNN5kymAztbEV9TyAJep7d6JqP01xWeJm6Vb+Si0vY
4I/4woH2WkXtVEd/G6b0neCfHrJCyHgLrC5OjKnpsHQGnQMdtJMrPFQMAhPq38h9qvnFYMqMvqZH
SxJmv5XFfTdSgWRyDy21vUVjOo9ze5xfOnROTpu3YoqC5ugB160N+jtemmHh58BmlflxTpeAJY5Q
p2Occ+apJ0EgxYLxd4hnqe603cHQHz4ZWaigrwS4wTdDxOGVPNVKML4xD16/U9Qu47mUNLg/DV6n
TFAcxirOhrQ2oY5ErfAAAxGQbF9YBplTSuGG4sYYzmSzjJPvFjCw4DWRFT23pMBNk0bMvJphsnOt
fmPykDYHIpOicgxzlw6GOTO75JrKfg2ymlNXKKDFKMgDGwmROXHra2n2/D5Dp5sVm24Nnjv1ApDV
VeSgWY/YMZnsQCLiTQ5nUy67aj2bmol1afKRi6LWJjXAz1xs9xMC39f8wUvprJkkkPiYY6eM/oYi
xSh3lXdjXtChDAGh65Zxpk+bs6nhFwe+gjzQciUbaRuGOr3dXHL4/pg78w9ZJop36Na6hkcomav4
hvMxZx7+tWJMjy6NfN0rH9I8VqGVYGsKkzkl2Uy6q9zOs/R67PBIha88JHdpM4K4Qe66Y9SbrPLH
V/Wdx6KxRdckbf+OjmFjq4RJDgff6wtBbuH032N8Q056gSgZRyLzUfVGcmRMafcFsfp9+f/p5/Y7
rMpveE+Xt8LXe/r/pOAoHH0NaDTQR/BQQ7zGXekAHwtLrkyHDjKoC15ItroGWTT8wefST4yTpdNv
7E8cRjMc2YkPjoc9+Iap6Jhmx1FX0J2Ehv7Hpcc6Nxqf/vHj+s5LdNGIdX0U0k3Tt3zx9QVPYQrZ
jOHqY5NMzMBhLKeGKPNKDRG7oSuxo6ix+V4G+Yb00PooR7AKmVHL5+3SP9ao9fzkijTm8x8qkX6E
2PnZDgxkx0dD7XLFf+O/Ga40NtoGGQNuNOR3F9bYpe85APEMtHV1+XshGUAzBYrVeHozt3R/rZ4j
mQZJp2swnuyPL8z+3oV58DQ8CMrQuC7v/m8X5k9mh6CFzI6dl5KhMpnbVmoX0uL1F7Iie2ieuqwC
eYaxQMRY4B2U58kR06NyphDmxQTlxjSZPNqhpUFebI2UsUZOEYVuKOl7ng7k3Ikmr/Ya62lCk51t
QJQiNaVbom5XgMH3L0Ups+XLo9o0CtCsHX2/JKcjx5Dhcq/zuLcLNREDYsZzdnhqUQH9+HGIr1mw
l/eERxC0aXADR5vLfr1yMsuA8DX5xpWducRA0W5Ndg6ULnUuDcULxWIVwWQ8NWIDPFnqjMtac7U9
LaHH00pt6DuRuxlYrqG7RHh1aDVHi1+t6f4CD9mi0y+7L0Bp1KzS/NimIGBQFOg27mGe9th21ny7
K0rAG69cJ1YIBcEX7u3/kOifI9E6rP9g2OeCRMdvZTt+i0PrD/6JQ4cgyoDPes/YHFpCC7r9NW1g
IgnneIgfCS0k+JUGkh45gLzGf4axx/wyK+wvDST3X5DWAYz5mLaLRR7pv5CBcy6is/+JOVqvx0FN
mYMUfwGW87fEdCb6u4FemLjZsOtJtyucp9cRERhhIpY63BqjA9RUI1i2mwK3kDtA8u0V9MxDIiW3
jsPUGTeImClaXkYNpU22CGJsw22bNsest9U5kLMfO1XoXbeqMZ5kM6Ci06SocOQBWZ9Te08TNcfH
IgjHBiCZtrrVyXZXD4WMvAHBNn6edRBAss0unBL7qpB42HHdyy5z02OZZ5Dq6v5MJwxSgEwe5k1+
WIY21jF259SddZQDo63Q5MrIr7yz5SALocowzlL5rgBqY1V0Q4SJWhH1sExvkz5N9/OIkNpk0rpl
WlBWg7EntbIOoFDbldtKYk8qrpB+az6F61Tsh07PqFbOvlr6D325Onui9QgTawQLhRAXdS5tcrv2
+P7agr20SoeaIAiP66DyRz/NWgh4yJR2pWDwuV0BWLtuwr2o+NCvoQmdsdz2tcwZmUSZdeeYePVk
jJOB70Lwm2uFhW9bDWeqsdvMIvcjL30MzXre41R1Fdbq2DlalAVL7N2K7k7kUErGIjGJwwViDtn6
4o4TM5KjvomuHONRwcCoVpVGvWt4aFCo3+oBxaFlQfKnsfLrrs/XiNbyvt38g4Gf2cHdcPNWJeVU
zuG7k653DJMQ1ij6K0Ep6Bni5f6CCG+7o6R09wMA646RguUgnDRE+qVeT4Is5tlnpPg0WMEU+z5K
6UwXuAcxGNQNi+nEDUw22vHp1aI8Bwqq5+xDq/i1WzrnGjbACVChjoRry1gN/byzKWoymzZjKClb
qsrYl4V8bgfvJVi2m0LM/i6dPOdgNJS1lrllV35Xv21u8SsOWM5V0SY9yPfc7NH9MM5ShJ8dUNt4
nEI31jQcBsd33sySCPoUh5UCvZSUaVOKnyqiyw3cYUFkHypzZ43uSYrC+nV1Nisq++F6McrfttVZ
0E4Nun1Bk//oNoCmGxZYO6NiLeT0L2M/7Zxjtjlq70A/ikAvZVxa/S/GMKIG5eOrjhjyFA3tKq9Q
VXH2rR06B4/h/kNiFx97lM1uGzOrD3bwWxoO5hmvPhm5nWc8I0dbDxSRmRP7VZ4/1lMJAXdgWpmJ
gvWqy8P+2WyWIEZ6t3zckMqKh2G7ZYC9OgRFOe8Za/cOG4VP7EKM3zeLle5GYZj3OYN+iEaW9Z7T
LkPxvxRxNtqozfiFd7IoY6M8DaYjHZvT6E7imtJExQag/EeFIshBYU4bC+CNyEvDOcZ1R+5MF+fV
wS3Mj2vimLvRsDx2rtwOCE77EQ1iOiVb2TyVhr3eJ1RTZws4xIVi7GX0L1AU33tdMDMjXnuRqhBA
tFcsJLhUdeOjqsUfNG6aNq+u2tK7A/z5LUfNJCoaqsFJ+hDVOdZjf+N5dnQyYA9UxS63zT+WJEN1
ekbOu5s2IBtvfDKD/ERO7CGr7oMJ9+6jl9CLpsPT7rNwkbttrrzYcZYRtajwdzVW0OigO1jqvoKu
zaRybl1Be/6Mrdl6qPrtGmzsJp/58wN2qLMH465xmubgp0YP/2fo4jUhDYARGOwsJ3+TbQpVNQBF
RsfoCEso3VUlw5BzoMaISZcV3lor4r6RLKnU629X4R9ULd5CaSMAmTNlPNWD+5SILI1qP9yr1UD8
xiquFkd+nmDf7vxtTe5cjEivzMqyzklQlYeigsqOtemwW8cSvcqwDo6ZbX5oK/ErTlg3ReoUp8Fd
XoJ5oPefe2NUrbZ3UmbePIfh9On/2DuT7raNtVv/lbvuHF4o9BjcCQg2okSql2VPsGzZAgp9V+h+
/X1AJ+dLnJzkyzyZnLMSy5JIsOpt9n52DvAzrGv3u5OMI6AjGGBjnD8ZQl27Vt+ea8/AqwVmzEZ0
z17HCUDd3uVJVKLFTrxN1DTvbat0AGMWTfCiqr1lKRlG9pxum7HPb9hEkb88oaOyzcg/5GDYOjP5
7MNLfpqt+VDlpbheHEg1A4FCu97LmfF4fMdyWZ4YFsu7LnNuUsElNGkR6fAjsJ9MxPmuVbYd6IX9
uG7DQhS28npuuisSwrHAD6YWxAy20SxyvcBYdT4BLH4dI6UO7ux+q5TBei3Ok51CibmfyknbsTZi
uILR5bbPhzs9dtE0YOzgBx9PddNFm94GWFBEDxX+F/Cscjc1ErwHXLQrkWgflV+nQaNN30xZA17K
lbryhgUVppTtFkKJc+D8lceECThMdk650WOvp1qvCDzUinu5mPYuZty0M/IaSS1Wq33sph/HQdqQ
xzx8g911lzXsnrX43dRq94hKKFpHTUtg1Y7Y2RWSEGEV+tGrWadVFjf5wqm6axm5hETBLGb5Nacu
7p/JBIqgmjFwa8gOmdjpWfVm6huvGl96+jSXjyLcsxQ1EU9f4d1GduuPLPESNh18yGDw2Z15aIyK
ONQNUlkjejYV/SMC9HlGIhtv7Q5ZJePNZqlHmQUlKtMH04Le0H7CXFIu5ZFw7M71N2kFzN8GR5JL
dK0BbIGlbf+18n4ve9nPf1deW7bzl0KP2/Y7G4vfCTx+fMkvhTXRVB/ovdDpQ9mnY16nQL8W1th4
bQcEPC5236OGpub+FS7qfGCgj50E46tL7Wwgy/i1sBYfSBAHaM8Aw6K50/1/Ulibxu8NVvARSZJ3
MLExjzGRkxg/zUOyTpEapHx5R+QyI7wNxSgnfov15daPasu6t5wGISVwwJI7OsKrSxU3SGeTRUM1
TmeqGqAZLsbDoOtl1psPyQ9Sr80FlOkbh83cqvbIDvFS6uNdj7DwW6HXECECtyuJ/m1FgsjRUKJi
6F7xAfGGfeVbkEqSJj0WaSnezbhkS+szpfmqGfTlk+PFRxf7Ger0mL6V4MkHG7nvPsadHJp+rt+y
f6xW1L+jVIBMtMiCJa/h8yympT27uvbVg+ocFitdEt6Me3aSQV5JLPysLi155Q62+jwy+N9SwVLH
tqWTPLSulyXIwqb5DuZk5Ie1MRbt1qz5jRGvLcgSuyavQ19PoEzDSYkHGW/AYjhfJd7/544rOj3b
BttchCrurWx1aJSznLjyc4Tfm95NkiTAbuYPOItZFz+6dt+XIe/E/BrNVRlo4CNVME9R/EjHRJIU
pVSUQexPhivpRMn1Mk5Mu6UU9t6xJv0qLs1h64MwAJvCQFrsXEbN7JukWX+c24k1UNykZAG5Q3HU
uhItD8aZmkicaPFuvWx0FWexxSORLtJA1T8lsGFTu+taqITu/KlXcwM+seXJ2hjZUEyhnydTKHWF
7UVnklJoafLuttR6WMmyQycttRtj0wntFf+iqsS9bxaLFWDJuDY0MAjdZw590lxxJ+pFI+412x+3
5VA4x8hyudnb1na+rSLIkPZJnWkZFzqqHy6leF4tS02p1TfWxcik/3A1QZMb8Tj5NnIhDnkm89xF
Q1LWd1bWJNXVUkocWbrJbrDEgUOdxVavs26g3dBCBGwzPQ8PlLBMC20or9696mLeq0UM7mNRlxIp
Bnap+iVvEXZz4eMum5PVaNZeTGd0Iysfxoi76rgW6gj96zj5VjTuXDNbcTM3yL250G4GzEsdW++p
OneaJ2+G1Q/nROX4xfjhlFtNc3Nd0oFMF0cdNRO5UDj2dJJvKGnIEtetnDwPMfdiM15MenpbuLsy
lvIOZCNFftIMwHSqNir4ZEcemy2zniVGC6JIEC0jAB1ulkWqJjQ0C7okBlQzrIeCu0q/6ArTi8bQ
uegNW1Y+7mlaivGcr9JEUusVPSvhXTxxlgaSaZUy5porzxp10AB/exU8YtxGslisOkhjVUT2VJpw
NvXuYZn6FOm10t60i7yyu0gtaetn+9xXZkcR3aBf38Vqrl4nLF1W4K0azmXxDCqoqG7LPf8SvQog
kL4/cBLNj1Bmp+rqFy8R6Cdnn+sJxoaLFsas6vZ91KxnezVEmdLu0FhnxlAfxiwRwIiiGf9arYlr
E+8mIfepcW8x0iyDyML3sk0vwXKKEK9sbtL9MpneMdW8OQu9UZumm0mgHHaZPy4h3ynbe17UbXMR
o7aWvFcVGvAlDY3FMu8J2NaB2KokDx0/Na5h7Phb00PuutXkqmCxkkk81Ysl0VDlBu9zZsXp17Zx
0y+p3mvPuGyGT50+De22rSyLz5o1DXCSFhPRh6P1V0wN0DSxxuq2TtLF7TV/wGJbRe4N7EvDqWdW
zB7z96PFAheOCAY5u6bNmnOL6pIObGPQdiE0d9rYDMqB9l9rWpqFqC9G4I5ooZAxVWWtvMDDK/Mk
EMO/oLH6yIDdgfl8EdL4pW4cHOxx944tRRj3rEh7IwG767OVR3DEth3saRRvqolBahl11jkvsAMH
ResW4jS2VXVi2+Wke6+pzNemn14RDrH/7h3JdFfIKGdgOeh9F6ghndQJYP5qrhXdQ5FWaYsZapzi
ezENUUsjZOXzMh8K0+1dFAUWVNboyK569M4W7r/dZQb377jy7+opdKRM7f/7uPLue1kSujp8KeXv
x5U/vvBX2awFYR1BKj5m/DzEnlGj/Sqb1T/Ya/IpcEYDMBC10/9UVQZVFfASMClAiFYK5H+qKtP/
wI4FIa5AVosEDnv0PxhXgor9aUXigVmBg4TrxgI0/ge3dV5wShW1zpDELbM5pLbhEbfz0Twb0VT5
q2hLmHgsJTEFY+80foASoL2yvErou4Vc2HST5DoJKU3X53aYMEjSAiBsKmz9N0wl0e3owCIrZqGH
lkQUEywFOGgu265j/Tpb4eLkzLE0sxMETS0zUg4jiVBUsENe9vhZqhfkZtyyKxmNBYK+dbVleY4M
DRnMilzZthecGmrQ5hF5JpA1/QJcExf22gXDll2QbNUFz0aRlIUM96JQJeVBuov8DtIxfhsXyG4T
X/Nqz1WqQn8lvyUXCJy4AOHYe3W46VZOXKVBjGNRmV8PK0VOVkl/GkbIcmJlzEV6BG6OROWJQDJq
qxTMyLCxVzLdtDLqNASdUBMLH4l/HQEqW2l2XsvLDCQYcQFwNP1YOmCFy5WAZ6wsPMPnlbdWPt5I
NNVdvzLz+pWep68cvXQl6iUXuN6wcvZQcHNXr+y9bEzcncHCrt/Qf55KV8T6liyPMQlaaOLppkTZ
AyGrv1GV9drZcf9InHjp7b02AvxnoKWsUUrAAyxbZb5MeWbsoPx6e5RpKeDAJYpO7F7hh5t6timq
cjnZ9tA9uE7lEVXsRPbR1Eb9nZux3FqFeHCHuzWYI+xGq9lT+ODrgZrLnM0w11Wv+iQQpT6jkZtu
hy61N34BAL3z+o1dZBpdaV/siUHKjyyqoxsa8fLe1nvrBIL3oxwtJ2TFnoUg7eZdSfjI46zsZuto
NqF3erHRK9FvsixNHyLV6LfAgdwwQjV6FTsVcFLT2xYW85FE6VUYLVVBPuVQRYfUj+ydcorsnQ3d
m4h8bcd9FVWANHPxwEMeB900NVfdIgqKd9/cCtD9YcaemymifV/xtG0Y9l2D1U6CwmucUEu61wU9
eUDAm7ZLDEcE+E/5KTvQA7GCuS6UkDDxE+2VFiu+qvOkebAxG51m9opHF5FdmOIB3LZcC8jiWqTN
Q8Nzw2M7BhMejn09w2hXZSLDVLcovbG52ltPYBeax94OhlhaVUztXcyxePaifJK7zhcjgypbLJaj
8BUmceI9jM6UO0ALNN9Tj4aR2eOjzbVK6oGNPEq84FeL062Oue3aaXX3HvFclHycrKXoA4V9H6OP
X7F+zZG88v0HeSYtwfiIJwRKX56Kdti0TJkA14tKs18hepfp1bhy0IK8WlJ+G7SXFp56VDHD4yCl
NUJ7lcquwVZrqXnOTNgWn7Ksb5cyXEhcIeImsTv8L7XjL+HQGRMnm5Jx/KkQMmZFmAjK4EyrCh5P
VgP6dpoXQVMn5LTO6cbZjUNGWBTgTWH2WXyYe8/6pKpy7N/czBeZ84nXyOeKzxXkBtmXJgq1MqKr
nFYhrnaI2YYzlKce7aOnMlMONWZD07sx+taI+GCJafvvTf2/mny4UP/+6qZ+SKpv3//PVZd/KdnV
/pimXH37f/+XnPP1C3+9qcUHgqPwsZjcvMST/oYj6IoPHjRm5rAul/LKY/51+kG6lEESFZuu1f8C
Suk/97TFX4cqcvW1rEORf3BHI1f6+Y5m8mLqFgsG1otsKn8SVjRtrNrC98ksZw5BdZtUj36GghtF
I7YvadivYzEMp1yr0bOp+pXoau1KH92zUamcU3lJsrDurAKyclEyCddfSJqKEaPnTcpJNnrhovAa
t6jaNtasuTt25BgNO/dcw8QMjEncpdPYfsHUeHLG/MSJjri6jsIeXQea3sIO8oESGhrou9KVPDPZ
hqHu1qwfMffjSvUWNFXGGEh9ua58/c4RHYuBdvyyVswY75ibWkREtb187/KU+5mebE2dPLvmtB9Z
0eMyKN/9rDyNYniIJjvhMlQ71NgnNS93VjqDsuBPofNA0Su/UEVUYdUsb3YPLXQQb/DOX5u521U5
K6S2SEySMa0D2fPomXSkEhVgNJAYHlZA8zUb8i8uSi2CaccHvc1O6yvQcwuGANbfcS2gpWeNuINH
U4UohlF2rkPkYRyeYnN8AIWE+IsF0VWb+29UAP5eJBbwhvk6g/t/tayGGG3seGF0fWPZUEdW7fKU
TU9OMj+MtfWamNkxnnLMjCkUVfvsJiYDCsfqtha/0GjJ96qf7yxa1d1s9rvGr1E9WivpWGHm7BPG
6gYSDqPihTKSllRxu+0DygASqnEJbtQK/+hrzuNYW1/LpPiiBEma+kp07DkRN+v3qi3+gNYsd2On
3/XGuAclcC08lmnaoIPZqLTNkCXvJpgy7PjylGXTNVWjffAqBlGp5DesrPkFlzekjd7J2R6YGq5A
vtEgvZRi0VpuMEUfSZZ+aS08u6jZnwrdDqe5HPGut0QxVPJLidplmxvTm1ct14MRSw7wVp6zxn2V
k/7Va8xbn9gOsJWsk43+sNjo35tpeFoa+4DNiM1rax5iZt1MpTxWiD2JB0ot11goku048n4iETCP
OKOgVyx9zxyuMHFc6C9lLN58c0RePLU4uuP8KNzhqWnVkzXl7wUAmo3u4ONVxfRkgqch9KOvd8w2
/O3iaMlGCAlGen3dRemcGZe+Vtgnd2iDIGNb7q5fv47fE+MNS5fRdF7R/s4HDEh4EgT4bEOrP6fA
HDZkvMwkQ0bDvYnVKMynONqw8rY3s98PB6Yzw7Gp7OGqKxzvaho0shCSOd8ylC9uGTLNOz0hBoxJ
ZbcxtNx860X3eR5a50Z4KLR4airJAr3NkjoNfUDWoZst45fIrciIiAEaOfvUasqXrIxeikmjOlhA
U8sAdxOYmugMbuEzet5hk005q1euu8WUYd3P7baxpkSEreM4LPbwgxzh30Ayd5szMI27srJYsmjW
S6WRzYLS294OCv5LObdvZWmAImAst80dlBIuAPR68Z1dIQvFAK6K7tj/El5R8vgvqfFWiapGIVcw
ZBsY6E6G2Jkusw9+CiqhhcewiehDJmT2t1C81H5ajeJz5r66mnNWRjNeRUP7ro3tteVkx99cOn8i
6Ptpfr2Sugx6QFo2ujcbaiGn/G80X5J8OEUgW3WwGDezoycJmuHZWdoNYxrh/I0aj5vnd9K39bv5
XGimDZCMZPqfpuUUgap0ZhiyMR/1kEiRo5GbSMVNDvS//r1+lkmuBDIG8i7fTP+TgN7RdSczBTV9
MPrsi7/m1KzHcSpGpAwdU98r/p/+YyrxX8WR9L8//3amSfwASwlyCPjf37+WsVn6CXwowj16O2EB
NTxVEx9szbQOowZTYf19Mdldtx2n21//un/Q7l1+Xx9h4Sp2FOhmf/+9UZGNSzp75aErWjNMSQq4
myOY9BwX10xrsoPuT29jNw27bByGYzp0fG59FuFtMr8lzFnjcrlWMVJD9oAHH9PnJlXt1vDG6xHW
NbIamreMkXJTpafSafHwDA9TEb+AMEKXNllnxRR/M1VEPts29KoYuuQGgscc/vVv+iePECH3iKmE
I/Q/BiEbuQTuYljIjoxuZ1X6ne4vuN3a5m9eUZy+f3w3UUqtpRVqJwzDv39F/VGw4vDWZ9XHUUsr
dTcLDApwYBjaMVsMUR6e+lgU9/kw37m9Xtyz0pU4MuL3ZuBcXksVcOQrEmu6jrUO7+eonjTfOZvt
sE88jnu7lgUbhMTZN5PB/M025n0RGzWK3lleK73tHspseplarn1lSOuImqpg+QurA/vOeyQRyJQg
cIJ28qr9pKXvUbW8eLHaLT2dxlSbByS5B9xEcgPj4eK8vUYakG8Mtdy5c2Pio+XvJonnc2sjZnEF
NdZfv2F/csIgdF0T48hDN9iR/f51XFytaiysfocFK/1aTkycbIRrkm4xmoe//l4Uyn/4BNo69xQr
Wxen5Prff3OatcYscT7MJR6N4YF8q2NB0MLffIs/OVnwoRkWFEDBjOJnEqBMIL6DVYKD7Q81ARYT
qQbR8rae9OzQ533fkjRhWAdfM85j5CdbWPJHbYo+dmn61YNIHRho0Fi6p+ZhSLnEE5/TCSTkiYHP
++KM5taN2PTkpgPohPV/oLDy3uTS2aKge/YYsAQOG+4rQAuAPrDvBUKYxKche9oZrZEEpt8Ye6JM
kZYY8t0GQRlA1DkNU0amHWsFMh8oUAUtrE3WXUkvvmHM+1CVRrJF9/c34fTWn3xieS/QzxLbrENW
Nn7/ppRGTQDVXJQHkdMoDECmNrInoNTAuXISCa8AxJkUCZp3Lmxa+qhrdRZDxS1rjBePBdKWMQ1L
r2gZmU2LihGZ/jqmtRl6Oj11NjjnSLnIfCL7nDAZDO2Wk6hGvRy66fyiG+Pb0umBdOUjkmWqqoZf
uNWmfZboLzOFWFBHSb0383FPPNZDbDsqSJFSoWrg4OscAuV9jczZIsr9vWEvL37dDj8EAv/16viT
Dwl3xvoP81O6t59eozFu0F6OQ3kYsZpQ4qC3HvlxLLCNUR3/zTsiBPPdnz8nHrcwxxp2fO8Pn8nG
MmfGQKo8tAR9bIWDjBKKyjHipvIF789S8UjCRVmCweCYSlMqwDjH2EIBqKrICaqSkEKJIovdKIGt
Mu96VNre1y4TN9rg3YILRGXvU+1PZWWGZt29gex6mHKGru56GfOYxWb2JRrXKpVgkHTRT40ipG2q
jA3l6pYoB2/X85Ze2ks2nGYobf6g32ZH1jB8RT0OYFdUH+RLn1xNWKsvTRBIQ9QmBO8cSzU+yZ5G
0mPyu1kaWj17GZ/aPsYWZflYx4cnIxN3uHSPpkm1Jti8ISuf0cAhUCv4N9GwPpC1GnbCarvt+jHq
Jps82/HJYeUS5DYcJc+pYUc1VEukeZymhowxt+ZPt8yNmhQYYtlHzY1vT29tTyIw1iFWlvIkTXoW
f6IUxyDxCvIOE7flEINiH6A7HAnIOy5Fs4oJ+AD3fX6kKd4XETeLjAceTD4dztifcmF/TrqxPGbC
Pg/dEJpGO2/WxmhaoH6NBLtde1T25HK8Gkg5/+Y+dv7k402tY9skMOFoMPWf7kkkXWmDFbM4dO78
hjrxodO59wbarMjmY73WX5dWu1qTXHqfSu/ymS+TfjeP3Rg0KV/GQCskdC/d+gh2vaE13TDvYzzF
hldu/UnNh1x0Gg1ahjgwtuSWRLX4DZyDf8J+l4RLzL3YL3DZypXPurhsCjTOmLSfXwaTcktvzXrj
6FJtprjPWBZTWcc0hvV0nZhoDdOYMttN1VMPLQBqKW4xlMooDfPToNSDZYObrnJn2sqWJM5mXK6h
iIJ7INijEBr6/Gp+AwFY71qMZi7dAYplByAi/VPeqycTMvFazYOt+uV+/XcX9je7MMxHglriv+/C
HtdE9T+FyPzypb/O2Dzw/kJn7ubALL6My35dhpkfUPdQUFDAIO9nYvbrjM20P6DYR0sP3cWxDPs3
0n2T8Rt3nc1HwmEnBn35n8zZiEP76awGHqPbOlolqOj0+z8DlRV5WCU0qorAX1eMW58kWKYQpfT3
CbjPnVNykG/KOPXufWliNzNkKc9Mx6twyBOPXC9T4fKPpPnR6ZL5jhym8nHonOizbwkwIYs51rhM
F/tQt6v9yuc1uoYWyuWZlSCaxgk5SdgT243iFL+CeUOdn5xZXtEv5sCxj2ppctBLvoyXoJ1nqjwG
y2hYliEt37tiBRq6/mztMq2zbsGUTndZElkbrWIesNUbzTyiDyiLgLegJNndTIzkapg6dJSgiE8A
NqOa4wzkhoL1yaYJUiWnpl5up7wZPumsnP2wKaL+O98FImJrlYg0IwW5MvDqhigg18nnH4SQKaJ1
2WTUzySisy47SJ3CdYttuHiXvOEHO4JcwHYEJIVYZPRtcWxO4Azj8sd6wb+6ifjJPlq13X0sRz17
8DMdJe8kk9tRReVT3XnVbd+1w3w9NVNshxYGUBRJCZsRlmu5iNB0NCwYlqT27qeMn6vh8uCcElFU
BOhnEJla6eTeL3KpP4vY8+6AsY/YmJdWF2GEzwM5Uz5WO9crCJFb3CtgmPVtJhr/ziY2I7lJLd8+
dLx+uwFa6Q37jWa/JMlqwPWN3ZQMAHukXVaPuN+9e40+gi4l4SaCiUV2NHcSdwzAiQoiGiZn86jl
0Dsm5Va3WdtgdlrYzWwdNxUIHNhL4UdVFnezYXeHRSt6fmdh7sxSNl/Jcm8+tVCDPrLLRQjjM/py
NnYM/FVohbcFAkXsBYsN/35CzoN00/IfuaPi+wnmUczBT2jExh7MzwzwOoxPCBqwWCfa+MXDSr+B
YO3f1LXpxjs166hfprSUB4jX/XKl1EwzJSOlARjVgHOPhluAlMDLi3ubBWl/ldhsjYJ4rNWDy8g8
u0nMCb6ApwkzEEyGnks2wafkh5MWFRe2Wu+Hx9a5GG5j8ltxYGi/eHEvxtz5YtJtVr+udrHuJhcb
b3ax9ALgW/292IS8XQwJEt9vxCSrP/YXQ3B+MQcbdYct2OafNihX/7AbxdrjDI4RgVh0Apo4XMvV
b5xgPIaqHt/kVBT+W/rDmWz88CmDd3bL0F39y7apSxA1WJz11d0crT5nfXU896aeXzVLPAIiNWSo
+Ul1gufSbDvuMMiUSYjZgzrYTQ3InBnP0Au70xgl8eq2LlffddWilmX9bBb1Rl+d2XL1aDurW5sa
rcO4XfIzHGZdYugelKHCuZ+ma83T06tKMVOd/fKhWgD4p110lQ6iw/JTTccR/ubWnWTOaBmZGFy3
PdM47RvOky00wnbTRMseFmqKcN4QAZN19wz+5RHsEOnQ8bgnLNB+Ee0a66eQMK5M+NvR0x+EaRqs
BGiFtY66Ibbwcwx5xHoN0+MOi++G/W55rZd19z2d3bO+GNGnps1GVMpN/lg6FLfpUHWgfy10z3k3
3AkVmTu4ogC2JE4Ky1nOsvHmfW6x306SLt/NIoPpofFVgnnARrZtVWPlXz7BwGRUmru3S92e+jGL
NrWRMK0EXLVvIhSjqaPpp7aNxlunyz2kP9VXn9N2j9zO28pojnb419iXR3a3qQSx7EtFMZMPg3ZM
oW5dzznsCuXGnysgt2Es6HwyF2CD4auKwqRqPxLuPB50OPPPzHt6HoxR28ft9K5aB9wwVIht316A
zkb02cxsrQiwQIC+Tq0ihWlg6FcKHGiG58myr0vAWDvfb9mr1jEgmFoBD/ci5g2Tprn3qk58hOZc
TWkB97u3rYKnwlnc89w1Jb1htsh06zWyf0CsGr34jc1H1i4iHEQqIQjca76WFfxrFtQye63hHeyE
opmOpOHtCrg1+2oZ6k/1GOkf/TbWtv0ARa0ay+VcIm5Doj+2aJQK797kP5w6Z9JuaaVfXLyc+kb4
gEbibnEAsUMgCNTUZ+JoT2l842eF5zMjwy+c91K5m8ygagS4LpfQGos5sAlr3gyGMM8mCd3ISZIJ
VSHCxr2LQhCnkQv1sY1zQAQxilpNaS99rXcfeeLKJpRqrK91s12dI9U9w379bKZZGXo9rzThFUxp
SaKcjG4zrUsbA09NMHSWhrLOTb+bbNG+w8NgDgcUBxJQH40296ADx4oxiblJ4ZCHq0zsuUrU8JD4
mfdtIodrW/uNd9NExmfNV++SzKVXVEGEHc+lvuks+xk4tAZ9oyNez8yGYBAwB5a5iZ7j1tozYP0c
OerNMxp7v1QWvPmI2Ew0oK/zMPthn2M6cd32S1OQKD2YOoDpKUMaYNTf48gdQG1pVYj9MT0MBiu5
jYFDigVFJO5yiAnbrBuz+1I4Z7io5Q0jPrUtekOfAwNdMFaRpB3rbSeK5bx6GbEvdt9UmjyxhqCU
or5gGkP8oDnAkIAYFbJdNBpE0ByuhFquxUzjbXq6ugBQMCa7MpJfjCx70gyH/dnY6J8Tw8WPKz33
eyvaBzWId4LecX9JMBqa+wnetR42NsyqKdPdoz9Hy02tKytwTfLSY3oBdvHHEWgxZ2ddb8H8ImiM
B/OQTnNxZQ71FeGKq4dIPMtxzm5ynvmglFgpRNsxakj7ZEM2/b4d8vpY9dOjtSTdTiwEZuTDGnaf
Lt9Az1ib3lTVI2P7YSO7hdc6KsyZeUo5bG3WQMB3umI3qaoIWs17i2LjFe5N9ElvbPMW7TYMB8++
b0TPc2W/FUYhEHIrFm2JrK/rkp2caozvbjGS8ym+MfVsklDxI8Hn68aDVxNI2Vm1tZUNotjBc5I9
FYv7ILQ5DpN8THfIKqdbo3Sjuzaqji1vepW3QKL0czJ31gbzNo8oGzwUvxM2JZGKs1mnz1NWO2xV
E7XHwWGrwDXK6kEliihaWkF3gC7jxMRecKXfaE3nhAR3vvRAsdZisxHlbeX28cYafbq86h1dMH6R
Ig8STb+Nxu6WNJbVn0M8JO6ktC4+sxfFsNJNT2On7mrR3/ZaeaJaw4jmLEzaerg3MzES1ICYJWdQ
f4Ht5ckQ2iheWVWRv3JTpgDNnaIpQQy0gTG7xOox5lrujLbM/g1o/F+ZSkyT6f9fNX5PiCC/d933
77/VVfzyVb/0fJ74ADEUrAij/VU68UvD5+sfiArDKb2KI1nlrMLI/4GGoqfQ0SIarK7WRvE/qgrT
+gAVfXWb+MzSTP+fqR+BQPzU8XmEgTmC4R7bB5Iaf948uHNraslol1faQIVb7wmFQKu3jbRxJCy4
oM4KhOMa402/0nWKrmFgtRJ3SJhwD01hSSYvUQetnn3fuVspPRxQ2dZZyT1x7HT2ZmxRM8fO9Fqg
EGuQydnmF3/l/hgrAUj5NmX9SgVyI/ebKms4QSboOpsLIsRe3WzEyhOClaOAFOo67Z0Jboict25n
U5WSc+2hGEyRl1ug2eCIdsWVIukUfpuzU53rhnrPKnRIZXwrVspROcv8yUhM0EdcayjX0CRVr4lQ
zd4YtOXYXYBJseE4X5Hbg1GaLkilAi32qWrn/jmDWnVDKIL+oMbWIPfAvR+U8E96ijvYKwi7z5MO
qA+32GFx1RBmkrOW6KZ2D7aQsau08OlCfqrqyr1qYbDuHC3jsuPUvy1d/xiXWQhpObvTKGcCFzhl
gDTB2+Y4EgKVQZtqdRNTXWPpG3Rh1o2fTt2V6hbtEGkLrRKxXUfm3/U2MxocBAjKw5U8foJsiFq0
8TScNCP7ISE5Sg2AJjdxVNh7bHgFrnjT5m/tlvt6MLqTKzWuFKBazkrXmum2t92Y0ma6WXe/ZJzH
I1i0naOqKdRqGF3WSutSHF+gLT/rhezw3nPrqgFvO2DI6GXwZLVL08j5hnUjm9kOGOkpRtzIoGwF
hU0TzDCvwB0pGSkcuJ3bXePQM8w6mljPtqGFrOQxSGP+V68tx/eYpm63rIZiSnUAK3xu8EIx8MOU
mdbPCRK8Z0wa8xeNNR8LtcXWT6RiD9feCr2ucDgBZvOBfdUxrTP+Pi9MVnpatHLUzJWoloNWSy6Q
NRaszcFTVXY/kepxJAB7uDWK1r+2Gkk1U4OfaTeSjtM9KE3JeUcgDIMSiGHg3ZaV9EYZt0sv8Ldl
WgO7VyKccYHDNSsnDtYdNfbiA49j2KKXG2jWBTXCMhgh7Es3pAohUNBYijtNY3uKAjFICGM5tY7x
pcobN7ohXWJKrmuRf3Rk6z7Akd1Hmie0q04qKzL2OYZpTCyDP5b+22LBnNzG0bzcLswb7jpleMUb
21oqDKtEfOD16tmuJ/Ou9VRCXYTd98mKOsanrYKllZf+caxcowj8qIPCVSdO/VBPWpGOG5Am8aG2
3Kx9NnLSEqbQRpzbJ+REu5V7LDvb6zSMXamh33JQ8roXA7nnkZMyOtlWcaSTe4y5dqPjAz03kOnc
jzpzsgYksD2L+3LyVfQtjVB0QE3xA064IMHHwuaUIoUn184grRaKpQrMz2wzDWCeAr3306+uFs3a
wSsHgPx2lY9aUIE0z8JBtVia10qAQJS48F+KmeSDTLD8Dyp9FjEG2F4fgrIBRVX2rvWNYUOf7Rka
YEFhy0knPGjSZ4rOmMXflvYaNLbkcYu9atL/P3tn1pw2ssXxr5LKOy7ty8NM1TUY4zhgJ07izH2h
ZMwggRaQhBY+/fxaggThNSNqxnXrUnlxgKPuQ/fp02f5/0GppO8NFOPEJ19RIfxj+3hiuqDT5lSx
E9pGAni8VOLPdhhdmRSKRka3XK9cNb0EwVCXoGIGDXVmFibwsm5oXBWZUfR1Af0qSX4Gmp2OjrsG
oJxf/NxSLmMIdOPTRRSD7LYJ7Jw6FtUYhra2uoDGhH1f6OOevvC1lFStap6D5+yeh2ZmnUduvLgO
Ff/jZkZp4Gks69HHwtXdyzGt1P0oT6Gq8DXLFK0lHkAI63BNl8vcUD5YAPjpnXAu9iqdsfLM8M5i
oO46fQlUtxvTh//bUKgX7qo5OE5GJwyp8VpHn63MJHRtEG3TIfHBAVftyxKQqlN/Fcs9UHtnZD25
JoBmvwb+IEg25WRVru44o+IRwVWY1EGDghKNcNupIq2km9lGHvcLaW59BY4k+aTRL8LhAOuAPzOT
qyi1On2/U0ofslAaTzaKoVPNIPcSk/I1TOd4AEie9H1hyl4vCWzrj0xeFdFpOlaWg7m+Ki7NjbkZ
kom0YEsoKDPMyznevMplbhVlI1jw+vh20HilEsXmqerSgjnPVO1sjg9/TW5/fuZSH5f44fLrxozS
i9LI1qAvhWCCZIFOM59M4GuT0JyV+5F7BawwmY4YiqFLsEGXtCeoeo9wKsR2PB8wIE0/VeCrg+9r
7F7TIES3O+WPZ9rcptSZCfSXwOAC4JdrLqZxo31XgeTkLNTtpZNZSjqUzY08JX4S9fWUTqSFPJYH
RrJSbzsFz1PsaNZbgi7bh05ieRaHqT9aSPnq25p9OORaH1/rdH18pFwmhEMd2mduYsA5q242WkQ6
sIpUUg38TfbflaV5H0vNdW/HhGdG47EMpvc8MfAEgg1NABYIH1GgwpdU0ELW9dj51/rcLM7pJ4kd
qiXouDAWgIds0k+UuRQByCyWcQFFmU1boijUmy+iuxwA9NNlEUjAB0TSBdTst6S1DC4U3MKhVjZP
ISRTqSFd0LkvyZ3vRTiWznI3Wg2L0C4v1U4CIzyn/6pXdNRlT+NSTKZRTr9CCg2nJL2FRAs1IGTt
DrHTJCsMWkGonekSQig9gelCvjwQJTxAkRnyTPDL59ZGtdjUcZbCTeLpjlLgyxdgKG9OTWmOJYjj
hU0NY0bszLyB7MKaceTNAm/mfkmMcul9qpzW/yd2XkrsaAQZnvPvv6aO23Dt6y9sXfuaX12iOlna
5V927j1F0ScSWEs2zZFVzziQX3tF0zInRlVITTQpdX97rwo6dklSSfRQGmf9YsV0VRjyE4NJlyzC
uypJd5FOojldFTUAe8UpcPp5blRa5dAGDXyz6Fr5siz7gQFoWhBo0G8VhYBxnoGum+gaIfKyJLSA
B3Nd8YzEgj6FmyxpbrAkzypMfbcs9WugjxJcKMgyvDFNtmourbPNIAgMWFQ+d8wShFFc+oxi8q/u
uLCD5QDsD0odZ3m2IibsjztXdqDRvxzFc+IOOD5yZP2pLk2QzAY56bEiu5iZNH6ML8YmNUZUpFqr
7GaZoeSbToifcbbUXAXs1nkOeAm61FRan3E3JR6L0VtKBttEYc8DA1eSWQ00MPJz3xuNg8A9X8EU
pHbz0KAlIVDoQ6VJdcCkKCelAvwup2DkCwTtMTCYgTvHx6ONtYhXF3DCgAkajdeOLUseEMggYkOq
GsP1h9vftaOMyCoJ9g2Bgw9zYkY6uC506xcK1bVA4V7CCh+EsgB9KUbubJF1LgB2EWDYi86svOmU
8noj9QDXnxMYJuWjmOcKvebwNY2lKF0NZGk2loUdWmTQBn82fMmLh0t6qrn9wHipUOZz8b9lEbam
reekzlnVJPFpPY3Lz1PQntNk12wg3r2OvDD9Ev29Dz0vaNtK8YKNYQ0LfulG8rgaVDXi52T4DrgX
6/vpb+817YQ+RZPVXlfu2FQ++GCabd/uWDo089Q8UdNTVfZsH7inpKfU8PwMa30+/5nnZlAHWUSv
CeEPUa7RTgsSHSoAJOo6oQrxOtSCTcuJBSyepdfvUzXLA/95LUwAnkvFaoS66wBxhDLB1+jgQMLP
lUD7K4ieOvQvrKn9JWCD8Cdzs6VStZ48B86/MnnnPvBg7AWty5uk+2cnv41FxcFrpn8gozF9scTB
Ktz+wvzE+1qwgGOxZI5jKHWqV63vf34JHMxgfyPYVv3T1BV7P2zUr5gD6j4AlAH+Ec4h8SKst68F
W2WRAPfIqVi9LVq53tZaUKioabsWNONEFYjJREHrWRJBbWhBO6E2HjdIqZ/0hhaBgld22Fz/q2cC
dUEiksUyqGcvHU7fZBEwfcr0/11r+PRWoKqZQbczCNYJgXUB2WQ+vgisE9XCMGIz36hZJMDaeiuo
zJKeGnKNcq0FVnxjKygnAodKHI21Ft6eQVBA+m65Fmg5xTOWVdM0HteCfUJahbWyMxh1aucN2QWV
csHDfNMv2wUZGDPV0ix5uxYO7YJ9Arek2DAoQrxqt+wtaQFU8Ff6SQe25aejgMdsqDAZVWmtaprN
HWEBI4ISqCXGQopXbY5fpYVXfOjHFaTrev59dfnwpsljd5SnPrBzuh++v3W4qw7uvYrP6oPiLlI/
u/Y4xN+/N5RUucN7b+7c4/2vbyf48NGPDmr3nwNvGjvxBMiF6kK2HebICbjA/Md37pzAabiDlc5/
juS3941x7tmCFwQniwO5gimgtdzY20RNPkjSpOzN9oIXTpg4yU5SdTkiSrT7+9Hb5I8j8jlVdB2f
tuf4AI6HFY5dbTvqbuRHsXMf7SSJUdN8yDHSXjIZ9EnqAUa7E1YJJ8G9+/vvq6Q39Z3ciac7SUIy
UAJHUPbugvMu+vMdylkHd00UJJprjrAK+2jdu28ub3KUnO5t1X4+jeJZc8iifxWz21byAI173k5O
tbzVii21reCLe8dtLEDIUmTMdmu5wA2Av9zckXW4orXo8J7u/ObvV9+CW0uO8gOx1bWyrdjLh7ap
dtJbC0bAerIodz9XtS5oBT/CJvkYrb3kgZpplzzC2hjC7dGwHtwoj3G8DB34Uw7hWOjlIDLQVtND
J0mcibtOpmnaWNM0FWjHUIk3cb2Z04xr1THO1kP3RDXVIf1FHSpoLztJPP4tlw3bxO1LOoI5hcaL
TE58KFpc7FoPPArTAxuiyDQ5t5c8mt7FzoH3RJebuIe1HfRomjnNc0shEHME92k0zd8NHChtXa95
rCPfPsLuEfI/TONkWu6UICwV+Xr5SMKH08KbNI4xhB/jRBcj/yOKFwfjFqDYrX/NipnmOY70p3Gq
XuW6jl6gvmkp/sr1mhqH6O0IB8/Vwscjad5qtpG9thp/Gqy8pSquX0DtbCn+JaixluJvXuyzPMoD
HnIwiTbOI9xHni0Xbjn0L9OieavcBpPaLsWnSiBaDvfbNAYNs3HnE0yDRzgwv3ncbA5uwVQVV1B3
LQd963Du0APSzOoRVdWOYGVvp0n67tHBw394hMV36yWTKEy8huem1rG2tovkFsx2FLM7asSZSZW6
4Ll7XvJjkaYfGduH8addPvqxrzWDa+ITE3/qxL//BQAA//8=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B5E20F1-AF6F-46B5-B9E4-9B94A37D5955}">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sz="10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hidden="1">
        <cx:catScaling gapWidth="0.5"/>
        <cx:tickLabels/>
      </cx:axis>
      <cx:axis id="1" hidden="1">
        <cx:valScaling/>
        <cx:title/>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49BFF4D-140F-4EEA-B427-9AA32D48717F}">
          <cx:tx>
            <cx:txData>
              <cx:f>_xlchart.v5.12</cx:f>
              <cx:v>sales</cx:v>
            </cx:txData>
          </cx:tx>
          <cx:dataId val="0"/>
          <cx:layoutPr>
            <cx:geography cultureLanguage="en-US" cultureRegion="IN" attribution="Powered by Bing">
              <cx:geoCache provider="{E9337A44-BEBE-4D9F-B70C-5C5E7DAFC167}">
                <cx:binary>7Htrb902s+5fKfr5yOVVJF+83cCRtJa9fI/jOnG+CI7tiJQoiSJ1//V7Vuy0sZumfXF6NlBgG62D
ZUlryLk8M/Nw9O/7+V/39vHO/zDXtgn/up9//lH3vfvXTz+Fe/1Y34WD2tz7NrSf+oP7tv6p/fTJ
3D/+9ODvJtMUPxGE2U/3+s73j/OP//Vv+LbisT1t7+960zZvhke/XD2GwfbhO9e+eemHu4faNJkJ
vTf3Pf75x521pmlN+PGHx6Y3/XK9uMeff3xx148//PT6u34n9wcLS+uHB3iWoQNMGGacI/X5R/74
g22b4vlyJNUBZjKmXPKn6+qL7PO7Gp7/Kyv6vJ67hwf/GAJs6fO/Xz/5Yv1w4fTHH+7boen3eitA
hT//+Etj+seHH972d/0jbN6ENn26IW33m/jl7edd//RS8//171d/AD28+stXxnmttD+79DvbnJl7
bYq75ot+/gbbsAMpmFBC4m/bhh8IipRQ6vl6/EX2k23+yoq+bZvfnnxlm7PdP9I2u+bB3DV3X9Tz
/24aqg72ShfqOWoUhMWLsIkPiMQSxYqjzz/si+znsPnzBX3bMr/u5JVhduf/SMOcP370d6H6Gy3D
8AEnAlMh4ifNk5eWUepAYiSIUvLpOn9pmb+yom+b5rcnX9nmfPOPtM2unf5Ou5ADJFjMBWNPeqev
7EIP9qESY/R8/RWY/dlqvm2Tp6de2WP3f/+R9ji5a8Ld35j6qTxgkkEkCPFkEfzKIvKASgQgRp9T
v3gZKX++nm/b5Mtzr6xyAkn8H5n2m+YxtP3fGSrxAWUKM/oFol4bhh1gJSmiBLDtqRD8kvD/wlq+
bZQz8+ujr+xy9s/MLGcmhHbw5ouG/oacD/EQCy4Rw0/x8jqzkAMmBN3Xyk/l2isE+ysr+iPjfNnL
a9tc/CNj5qKyd7qt/8aQofyAS8ogvzyZBr0OGQHZBUIGCaiWP/988YunyPkrK/q2bX578pVtLk7+
kba5fpz/1iSDD1hMJZP4OWheG0YdUEr3OQgqsv0P9J9fQ9qfLufbVnl+7JVJrt//I03yzoT7tgnm
720tY6oUp/GXBuZl7oe2X4BVOFcQM/sfqNa+NstfWtK3TfPVo6/M8+6f2Vwe+rvm4YdrKAHsFyX9
UbL5/0g/oP9B2d8v05785EkFL+78D6kp6LE51J4CcUikXzfX0MJBWUohDX+7MH3FFv3xer7toK8e
f7GF/yEq6o/95FcuL7vr7zafScCvmKrvX/28XaAmXz36HNjf9Nkn3e0efv6RUBwDdv9KLu6/5AUk
nD9OP9y2vvrih1899HgX+p9/jAQ+kBwTKSTDQsVSQOs9PT5dAryJEWExEbHknMXApzSt7zUwlBys
DfQj9IbQ1stYQNkFld3nS+iAKQXtCaYI+EkKX/hlj5etXQoAzVeff2iG+rI1TR9+/hGku6e79kvl
TPKYMsEp5eBXMo4hotz93RUwvHAz/j94jLsRoaLdjTKqTFo1Bb+gfnLnq51k9pVqnmV/LQs8+Hey
pMIIdKEYxhKy3teyxoCitZO42Qk64fN1XPB5OVB1s4AGTrtuVUAp/GqKb8jbf9+rvTHECBHQgxMF
bd1LeT6iRDiJQF6NqyKZkKvzpJxXfN7PjO6aPo/phs4SX0+xIdffFw594mvhHImYKQnWk0AnvxTe
RSjMbfDNbvV9/1DbOsSJxaM8XfA6X835qm5ygv5sy99QMQdtUSg/9r62d5uvVdyHvvSTFPXO13i+
rKzuH8amNmuijJ8vC7T8xwJjDE4K4sB7Abf2qPW1wBJFsyPBqyMd5e2JkE5mi+7VppY0+kDzMb79
vlrx7/QqAB9jSQAFQblEAsf4tcAlYLQW+TweDe3cVckQ54FcrGuHxkROrKnTZTD4XNqG7cRS4atu
5M1N45yYUh1Xa5MUIoirfiFkSPzIhzFxTodTPKv5/ULkn3gBF99YL94fNoALIgXB/mq9Ta1kUdb9
cMQFLdh1VBOen4TCom5btJ3M6q7A0zFu9WKLJPQcX0MMLleRsv6IIB3HxyZIuqsXx+8KGnyc6NiC
L4WctCf1KvH5bHStj0dEbL1p/IjPa4JAD13FV5wNJBRlEnlDkmkhq9w6PuPzyIvIbwaB2hMXLfMV
7uP5Mjcqt8nqx5Z/lCN1Sxb7dR43supIeeIpny9jQIk4M3Ks1FGJxuhdabXKrzpPPLhcXna0SURY
oqJNyKoxfgQvnU2RYGPK+axnamRv5maZThukrUljXk7JqBgjyWcg8EsNcTqPYb6Mpn6+VFXnZTrn
nbsdSuJuV4/oLh6rvkvncXS3sqbjJYI2sk5VtwJ8zahUmxJ7fic9mq9abzFJ6jF3t1T381XURfia
94PMzGr4HVecNLtmUfNt3PZkSGOG2wCa5fPVwDzs1FVsSmobQKBqTH5Dyqry2SAnfmcH0KNcR9Cb
Z/h6UGC0VXbqZupWfhdH8XxliqA2HZ043S6t6WWq5ki7JIz5fPXkq7os6JBqaqbhzFRzeLBlG5mE
cdgsWUYXDsM02jWN/FLpYyVyU++qLurqPomJksOmZ0S/0+OkbqQDPM36ahDzpl4Y+MnYxOyuDdLd
6sJB8He1OlWLVzfO1mWRsMaAZ8yVi1JWzO2JRwuYn7p2vhyGxU3ZGBNQKUS3u53nsq7Toq3WbjsO
HoykNKa7QZfGJZPb73ViyiayaP3RZ/2zuecpHSTb6EqITMlIh7RrFDr/fE+f501aL6gE3Fj1UQR7
faNFP2ZTodR26AI4sN6HR9xXkzsKoczzExxG5NIxTENWdbNUVxQJ7GnSQw88JL2VqDzvuzg4nsi6
IvNbFzfIF0nezvm4tSVakpxG8EBjDUa7CfdinJOijhp9HEJvosMFDeWUdUW05FfONdwmuuXcJY0e
+vyUrGq5jRWZHsYl6sZ0KsNqLqclItO7AOrXh6FpxsNAdDMlK6raJJJjlLaoMknERw56DteO5noz
m0UneaOWraI27XQ37ybasa2TJT3nsh3ScZyOcrXMJ33RztdxPbSpdrkBs0fLOeNVnAah8fuASJc5
vcRJv8z4Iop1fzXpLhRJn4/8Q88qxcC/wkTTQpn5ZBTReMRkW9TJgEhrE9Su59IPxUMXADbj2ojj
xuj43KFG5cmwsuUUN1MNBp+j0CZrWZjDxq39gzK6m7IQDYXJwLnVMcv7uckUG4NKsBD5DW1C32Q4
Yr/0uohS47u7BovyvLSIs6NuogDZWFBwOo9GcKml4uFBY/iQAC7PV5DmwJdJ3mhzFEc5ZOnVm8Ml
9O6W417d1IseykQUsuYJH8f5ap11fjNrqC0cw+52CdVsk7Ga7uZWFjcljwEwW1JdlxEq35V+hcBS
C6e7HAVzaASlO+kU0olSeZNBGm2vY15vVlM2WYBtFFtMa8mPuV2RercGhz/UPorW3arZIHe09iud
UuzCvKUe++o4JpR+XIuRxxvfVMdWufx0ilxx6UOpd4VU10Lr7sb2/m6p5z36G3wTajVk5QB6mlUJ
OM8dNseqdeTDEOXDlFo9oTOnJvGWxLISmRmnHadDNGZ06nAKcSlOWN56uVUNaS7mgczDdmXkptbS
Ze0c2JqMtZ4ytpBOJJFlfExqmjfnjYjYR4sp3O8gY/lfuFYk/6jkZHzSdS5vt6tsjU1IUQ0srUIV
ndbWDKC6OnfJ2vPi/SJke2RYIy+EpigrYUuHAjtfpQvJw207S6hFXM/lKZ1MlFZ4BLN2SvmNsYEB
WDBb+HMvw7JbaCnPo3lRN75uyzqLbBwekC3VKc85wFsVr+A03QCeEgoks2KO9q40FI3OCt3ic2j1
AUu7mACmlwq+ZySwmrjX6jRMYJrUWgU4WA8lrEnIZUqMY/AHXTXggjMt1GlsnamzglSA9370R4se
AQdHXoRwqHgsT5WzUVrKFiSXkEzqlAo5XzoK4mM+dfZQLJDHoeY3hzRf2d26lAD4nyFQ6CH3GxEV
e9efkNWX/dTIJhncxE6nYUCHwvJ1THwfhYeGVpA5MPXgEWTt+J2wkB+D4YDTNTfWZ0vXWp3Znguo
GBboaw6floUb7u1hp0uoJPIogvQlPKB9Z70/GpdhvuxHqH1rOakNXm2zHJOJxE1IhqVm8xmOC0JT
5FV7O5HO6QvCR1i1qR3sdRpXENl4s4gr1jkbIFvEPWvrxOqiq2wySTQKkRYzi4+HKpRdajq+vM2j
lt/GGgOwLj4qTyfnZ5NUdigDpAxcXE9ibRfATRufspXKALgo8FvbRujYDTr61PtOHephUnMCa4Yq
x0RC3ZB5AreQ1kMm71SPr6nvID0Vfm6qrResWmElZq/RrgWLW75AWh+c5JAwPUDV23xv0bKkYKah
Bo+zAcwY4Q66hp6syKOMBxeZjZU8Rzc4WhhnoCcoLd/G1ETD2zGebexSM+lCyytbSRVDqnJqpQ5S
Y7eY7VKZqMC/lBKq5eJwnnqeCAzlhkUt3xjE8irNbW2yfrJ5MsULOawjBTWIIBodV8zrc1r3Y2oi
vWzg/y6bGVfHtlzdGZi/u2olIEs16uj9HClzHPVFnoxBQ+pZZH1UkBgnyyyirR0mDvvo4qxBuU6Q
UCdsCXna1fRNIQHSqS+GLUYFzvyK68TPc7drx75Iit7iq4YBxCRQhvikHL1JcAUVSR/X1afIML6V
Y5sfqbWtTdJ3Y5tBBE4poMKnxnefIrtcqJlNO/BrKAyGDl2o3qELXi9jNqI6jcNSH80D7zZQG+dv
53hYtiUk0azs9LSZGbtgqGdnMxmaN2BtyMvNbI8h89WHrK6iRES0T2Udbwplz4aKhYSCqi7Q4opf
XBQPt74l9Lwd67JNaYGggJy7Q6tsk8XjJa3xFVR+zYZEE/rE45wfUzoyY5KaqBI1SSMmlsujqFwf
eReDQdgAIbzlnE46qwdkWyi0o9GlEWTgkCzDuEcQjQAhIF8BGvZlezJ0JNrFdOncWagsOGmtAW1M
7MEj1zEH2+ez1eFyqabSpCOU3dn326h91/GiNZZARAjKgVjAQEG8bvvXkZQKMp47cvxz0T/OiCR+
X/h+X87vuh8pgQSnwGVA28+gcXvZralc90PZ9u7INjGA8SAEvu6Cj2zCZtyexGzfunyGw+/L/V3r
D3LhgJfHMXSmDDrFl3KhJbe0bGd3NJc2vuuj2h/VYbbzdhIa8Kutm+UqjjVgcTfuq9zvSwfe5rV2
pSLQFUOAwyLwq10voQT2BMft0cRzaEBW6cm13KNuKQKgfV84+I2ch7ZkX3kTJgHcPy/hmSO7fLLl
E9Fz37rFm0I/j9r9+vG/rtsa/vs8/vXbH/eTer99gpmnpxG/7951+NjuT4zC65v2q/n1u2Axz6vb
s2QvPvyOsvtCUO3v/KsX/xpjB0QLAmf4lSbaS3jB2L2e3dvTYM8PPTN2UgDBJgiVGDi2PWUH3/fM
2CmYswGnklQqMDAHXuc3xo7AJeBAgOaLBSyCQSg8M3Y0PlCxEEAEqZhIhWLynzB2MdvzVi+CFxNB
9zNWas/cwajcS+c2sWGlxUEfzx0WBvqvFgrgcolPXCcigJwZs4wNpXrrqq6z0Alwk6dohESXFaFv
uyOP6zxPZWvj43UVLN/YsV2npEdofjNQVrNDXIolelOp0r/rGjiATEdHizKFDjF2yUjCeGqnWnaJ
zflAkqFGK4M2a4hPVRmLNgmTh7IYrz1LmrJVm9UK6jcjLmed0qnNod3K3ZgwGXUfVbmIe2n1mPVS
FZtiRUAiaAeTpekiOeEZLiZGThXpdRZUHZ9NDAlo6oerYEm0FQFTKKDsiGjGY2zeurJc3swa9ee+
IPVVXUZzsxFzG2ko1OaCJw1HhUzi0l1Z7sZD+PoOSp92OSqmWB0T580J1vJwNsRH0P+ZdssbHqck
aChp+olUOJt53m1ZL8g7qyqSGOrtW0zmeKM0+1CMi7vg7aKyZqX0ciCl343twjKNyaWO15DxJhab
aDFxMrvIXlIR2XPaTFccTSHl1nqbuFno+zgn7pCJlqZeNNUJrmubmXjurkZPBagdRjPPwhDY+aQb
Cmsb1uEUTZuOtO157nz9qRxjtR0rtmwDNzItvAhXJFb3PM/bDOc4T+NId0kc4Jfm6zvFIpx4UTep
s/x4nIBYEUY1b0sf6BUFiuyEQrVzaQLq3rhKfywJ1Xe8jadsLeYT6OuWjA++hC41Z4mPXfRmbOf6
rfVVnTaVDecE6ti0B42kuareeFv2UOJXQ2pg/veXal7zhAUyny8m1JmbOdlgDiuN5qnI0JgX16sU
EZSXsoMar2xaBV9bln6DnMMnVHfoGDr4Bwv3XxQDs2/E2ECFusy5uhJQK7+RhI3AcOVlnrhiXc/Z
vlQo3RgdVmhuD9doaK4QAY8W8dCfkoqxk8WSxHnKthjc/qyd6Xo7esHNJup7fcxKjTPHKtsl+zIh
66pqOhzKvNhG3XACJG04Bg7vbBwD9Fpr3NikgxItleUcHdHGjlUSwAezGS3QkOdRn8ZrfxNFdqvD
eiXNgrY5tHMjFLqha94v01Beauovot7eYKByMmXZFe6Q3TTS3QcnxA6qmpuF6iaxJHyohbfbypB+
SWtDTjibbNrsLbU8RAX0bC3uoXEb0Ds2qDkdF5UfuWmMziYY9tjkgyuyErFbAMNwQVw9b6Pg29RW
Bd8tXWA3LI6mdIakltW5Rwnw7RBW0bHINU9yQ25HkXfAMtb+0IqO7MpwvPbmtK97nXT9miyNOW/y
AHxXrICiZHVWA8+0mSZntlD4zCmrynAlc2rfQJVe7MYS1LysFd0BNzy/qWe7HjZ9RTLnnD9cqzk+
Y348Xjyddn6BWjqbcJjeTKy/GfASHUXdws8nhnUDAdYGNqG3TRkxq7IOe1JeLvlE69Op5ee1lx/b
DkryOF7VdUkXt2WkqRItTX65UGkuuA53DXNsx7u6S1aD72I38j7RHvUfgocto1q7zDtLTgrb1FtE
OLg0Kmw61sxu7KLt5QKwm+gZ8M62vm1T0Swf1kGZZMwBn8cBfNAs8/IBeCAgUWuDuredn982KO6S
Qjb1RVtrpoBBtYO7LKDW2FE36XDoCBMOGpwRJWEt252rRijX4YDIZq1r1FVfik+uRVNakBlvJy3t
kHCJTZdEcS8ToM3qNk+ZqYe5SNuBl0PiTBxt8arXrSR9vV2AsoIQb9xk5+FGW6Dl2dEyNv1xDdQu
dLht1N1XUdkuiWblgDZAy5D4ovLAbSVQmMmjapDlejoDUflmhvH/t9TnECLVBK638/3I3wds/LFe
6yUk/Ur5xx6836R46Aqd4igXDPojJ646G0mS5Rj545YgedwtebTtVdkUR3nX7xZDiwttB/tWRiUV
QPlH4lBXOTiuWid96yQLm5Gw+ghDiXUHZSVSSS19WabF0rPTAqgckwjmRJys05DvRichPug4jgmd
1+iNA2j/1FQMTQllZDrrxwB1+0w6lIl4mX2y4sYVwA4MdIaidx3eoZx2d51H5hZyctEkUz2cBbrW
F8DYqU9o1sOaaZvTq2isxndRZdfzGomdwLF9rGsaP/BGcZMYTbshGfhoodFhZsfbcVcD2qZBYrJk
wDvIOlE5aDEpSy1vhnHhp8Ch2IeoRGV+XA+EhCR2ZnqTdyy+gTyiNm5ei+2wLARoSyFcnuIK62Ln
zTzfV8YoBmBU5DeqasbLWXQIvHLR0aUpgXVNCFBgt+WSV+fUuqIAL+6ZSImq1x20edUD67vqyk3N
24GvEgGfWY3HFbSOGa40BKtr++5i7WiXp2EKcklIMHm9WYgCwgtor1s+LdNjLnX3QTI2bg0QPD7J
VV2oZO6W6NjjcrxsOOBNAgcl0T1DS7hYfAM9MI1kOBrE4vyRiCb3QRVzI9NlzYedwz2dstKU3ZIo
UZfvOmkYS2RL+6uS5YNNopl253Hv7A5izpSHA0FuSRc2d9D4arWhwqPbXPU52zQGVXOGx4gfDpaZ
q1w5dNjRRaTNMDRl0klWHgI8lzLheAS6qCLidJn67hjrPs5ix1C2jEPILJwZJ8K6NZ2lZ5sO8S6N
S9JvuG4US3Bwb/AQ+izANMupjcahTkTe9tksSrcLgvkGzi0af1v5sheJKYaA02EO7ftqIa6BcwO1
dIkru/UxhgLqLEeTyyiJP7JCq1+Ebuq7tgjtlmo72gwgPq+TZazaKJ1UBYjI5wXtDBy8nqmViQ8j
cExHTrulSEnB4ZBtoQv9KCavT/oc0xvVa22AlKczSzoPbXHTkvaokHDUk1TrUMmjkurlSlY50Ooz
0fhuVCNJgYF3Hwoglt9w1asmLWeCbocVCshNgaYBfAmFIZGNwA+qI125yeu4iI5lW+bvjeqbX5a1
j8OWNno+GcKwHI5lFOls9aFLa0GrXVlUl2gdzPuuEecF8A+trscUDrk2kxx02iy9esN6OLQYBCuy
QtXCZFw5chFbqA0lLsRhF0NhkXA/so9KrCROWOuKm4YtYknKemJRgiOKlxQHgw6VLYrzAGTSZiJr
viOlHQ9XxvtsddRuB4SGUxzpTTz4+lGXZPCpGWLxGJfGa+BxgNmsYiBmCy7yjzFr8+3YIlolYM01
pM6z4UyTudoBZ1eFJM85conxRcmSomLlg0NqbBK//+UibQFa6HTW5p1+Z4FuuDYc6UNkeAT9QT6c
egcENDh4LE8qX6u0QFAj1lNxLNc6ClugcoYjaVSnkwYI4fcBKDqf6HwadaIN7/ONcyTedPm6nlQR
dscTnK6dwg7tKQE65T5fTb+tTd8f1a4bt4Wiza6zBc1Itb5zyzwNKSbYw5lnJy5p10WPGBkPw1TQ
+v1vl/wncy0UTqmga/zjLvndAuRcU3w91vL8zHOTDG8sHCAOAxQxtLMI4/2kwXOTjDGGSwKGtWGW
m+3nU15MtSDorGMGb0UgGMn4tUeGV/JgDlLAvOTngVVIUf9Jj/yK3kIScXg9EXpkOHkH+ofup16+
mmqBcxJsoEWbzof6oQgW0unHr7TxzK58Pcqyb7G/asF/J+AVw+Nnams3gwBZwoE8JNpB3Znx3KhU
1w/fF8VBky9lwaQMpxhOJJjiDNr+l5tZcMCWW4bPSm7hxBTIwohQFEO2kqTq+IdQzoW8120ue3SI
4Lw2WtMW2G3THCOKuqJ+gFJWimLfEml4s+4w9wU6XGQzPBogU0x9OngWInaCYrfubFBl7q8lnJYC
PRe1+fXS9duSGH4MwyX4suza0iRLmXdNnxII/URSD4UvGaEZCMk0UtVn3Nadrt52ihSjh2P1ZhRt
BosAltgAqQ34PxBI1878ssx2OLF5NwggPhc7bevRWFqfiJ6XGZ9jOJ3EFZ8+RC2CI5+oAEpZ9sSn
SHBGL1gk3HpS9kpHbycE3HOzoVCfqMilfVX2cw5nKN6Ew/9Fja/erH0x+/c1AnweXvljzHg1Qvj4
+Ss/D8Tth16ecSMGLgxOUuGVKAmAghmCyHnCDYCQA4hXYNAgXmEYbk+7PU/DwQwd5Wz/lgG8X0gg
mJ+JNSwPFCUc3kkERgwDZyf+E9CgMN77VaDtJWKY0YnxHtUAmwgs4GvUsLj0DZ4q/ihx3g9qQxwD
eiZFbjTrDeeDq+5Y5Dnkvm4JwOf0ZOZ6TiFG0Mei8ayBohnSrzhWmi9w8KOipjuaFMyPnFlew6BN
0lYzdx951ZczsBpxbEs4lxeC4UcgqJbhyupZWGhCuMvvaU27+LyITedoUmMTYCnMcV9faIzgqDAr
LPcV9PATr+tTLJYOllzUNV5OSE2b8lMUxhae+T4avQS+/ZCXIgBDMHoVg/mA436pI4FrM+hYy8d8
apuyO+qhmWVHFk79vThaQ9GbKV2Ns+aTRUAB5Nvvi4c08NJGMDNPYUibweE/WAoW81L+WsJxIKQk
81DiigJx37eU0/2RPYm6cuuBKPJ95nVfMJ1ELFpdczkxugSSYrbGEz3uY92EKmnbDjq7c8VlB9e+
v8g9+P+WHJhAMNwPr48rGmN4ownc8uUaZ20ioj2NHuLIw1hWVqyiEN3WStZTlDS+j+MPFUd5/1TN
PL3gffkk4Y+T0me5DChhQjiC4R9gAF/KdcPSijai8qFYwOdgAAjBmex7zXLSwPRjaQZz0cCBTA8s
hW4JlKrf3/az9X/bObxOD3Ou8EoDJYgCBy7jVxGEUNe0wgAD4VeYXQsbwue9AgbEyNB+CmsjZJy2
oXATDIn8N2fntl0nrm7rJ6I1QCDgFsbBw+fYsSvJDS1OMjkIoQNCB55+d8q19pzx2ruqrXVTbuU4
HiCE9Kv3r//hLRAxgCt5ZxJ+g/cEbz3kBiaNJ6gR/TzGj7zNu05cBeVUDk3TDyzxoWlTv6RfFwXp
pTvqMc1meIXTuqWmibFPQDssdR4P0y2ByUToYxX+fAAoZW1EHtqZJ8rfsa63QC3YaumQVHU8YnZc
qY0W8OumaJR6PkwTTuS6ATMTYY4x7gp86SZRptBMAyvoN5xA+/XCXLxiA+p5OuZNBWYhgopl04hH
VyIty+l+Tlf8QIIXei3uyTLl+AXRmCpMB7ltcR7BDSqTDSb4Yniy1TOIynnAcbCYoL2IISG4DKoM
xefH3tvoGeQC/ouVwGF8QdUq3Z4KZYm6FHHEaHqUUFqiZ878SOx17NJ26JrJ8wWoy+TVNE4vRMAj
IPcUh5xMXkYaR6m9zher8UJANmFwBCoXFqIOPVt5ZZ8gyRVk5vXYGxAPTbSKzsW8VgQLVvpYqQra
8LFTNMvV5zxUdhOfYwibGMg2YTAh74VZnKCfBxlTHKew7mGpOfVaJcnY8KRc9L9CkaqlvM6pd+k3
GOPBlPcZd638NFfVyNLjOC9RDHk8jqk3DVhqSMHHWQQ824Pz6aZDvSOpwjZq2wlrHNMh692yajHL
VkNwdsP1HFWljhpwk/FyzuLJuDcacxb6Q5u1csbJuZi5/jIrVUY4XsLvwehvXO9PTc2y6uhtCVAK
683cTxRKNEyQBE+ewxXHAwozgLS+fp8a04Ct7ttcTIzGZ13hJYR/omPKobMvnShwGSmDheBYZKvP
2mhRPkOigwLMhxxmRd917hm1HKqhMLj2PGSWXA0x2S5c7xCs7sRToWna+Crv74vBTHGjMqs/t5jU
V1mXA37B2wepHlLkly4exMFXCczociLmnMAAa1w65zeljL8JhtdxBs53S90gD0XW93i6caRPY+Gz
4yiG9WEbJxMfMXPNsQwxTAe2UP6jl+tzmmTyRmdRd8PtAp1iyXwDTam7smKtDn3lyk+F7FXDBjn8
HBbVHqYewljI5vmQt5XCuTKFsNjOrYaumGf41WWYm2yci5PDr7yUUejf4KKu5zT07U9VsenMfDJB
SK7G/NSPsXiWGU2BduCsukCOFt2L81v5fYrmvK7Iyj+7Mh2OcWri6yyuIEmIKCK3mcm3kzYLIq8Q
Oj7FUT5giTSk+pnwDoYBAKbkCY55P5xkmKNjsnDztNjMXPal4LAEv15DcAqszrkrm7aA7V1+GWxa
hQu20vXHkmZjchSrNLrpBt6H2iJP+asErAOuqY30Na9ykR+yxIyfvCWsyXMubvLFJKqB4CW+x+Mi
b32RxTcLTfYZCk9P1lln3bXXq7+LC2YvJRfR9cBInx5KrH4/E+cgLW9ghHtIBDL66qRyv1QU+SYd
ku07qEqRQiKUqFi2bcHM7ScJuSsRej3IzTF/TddOwapGpX4fkgILMU49jXVkItfwQCd5rb3Sp1Su
MBcm7uuR5K+Q6X7Ea9veZwleH7us5sAhFQ5157ktDnkQ5JgVZr6Xfaa/BuntaYTpYjpAR4x5xuA5
ddBUIliR3+2qRE3SaT4L70idxtx88snMPi19MKxhxnQvCiDMF+0lT2vlV9+0iZZjPeL6SJ2UtGV4
8Xy/NZkv3WMFHw8myGbH7yOXWx11MX9F+xmoYdImnyqRlReZAjteddxeZ8OcfV9K6m/HLdFgxUW2
4kNbU7drpJrQrd0tLSMxgO1n1XcdAUo4lEqqEY7soh6powyHJ0VpUw1bcWUAej9KwdURuIh+ScUs
zxYk8RkmFP2uSfvixm182RTI7rOSGTQkxbtfAQNy7k2xrkeRx+HZ6Cpva52pcINkg6nj3toLrZg8
qwKH4p1xr16q2VRvxEvyedSteLOb3X6tmOAHHMbSu6wdyTnGTnFQXplnTkRU5262t5Fe2LctFvOZ
TEkbIFxu2X0f4gx72W6fxuNQRti1Gb0qACw1cpnHM4Pt97KElOD6bXqdxDM5jZQsXyfZqsdq7vVV
EqbqmQOSvOlAgh19gSW3HiGo3s/gea71mrnHecHRU5dl9oMwi8UhVcHeZ4Hj5VHEPSTErDdeF+4y
OE9ELdZyPreUw1oF9stqhzXvskVAgtq215+2tOxfSqzbX9VWms/Y8OEJAH2/25LIPGKrH05T1ea3
gwP12BheTYdyCzPBfNfzaesi8chY2T+C0ZAAwOUUn7Qb1Vdp1gxUcb5tt7rK1puhdazuIi4+d2Sr
ONZs7iEKQ9VMBAwUK7fsobQdAbKmo59RmwJOvw15tkEuAPiJ8NChWCUvy1uWE1uYY4zE0WTqfwOj
1ZpM91EW5v8NLBpssb4MqbXq3KcTyX5jRGM+V9cf0dCy2nhRj5up/kJDRbTEyQ2g5wJjTWNn9K2q
rJtOideJu8yZ4g/QdqNPxVwNsqFe9+LYV1I/gRe2/KgnEfobPjAxHCI95+Ec2jaJzgXMku0JUoRe
+/NeesSHSnkxCYZRE65j1ywvqZ6apEDl0uR8be3d/xsUnI1rExh+KBFvDM2pec2HHuQN1hEN4JSi
cOpmmJ5X1tDiOk99PI+fNxLa1IKYUHG1XqdY7OJLmfU2nNUUZn3o7ZKvzxUAr7F2aTfBb9BR202s
ibLKPw8kqsBjAlr9JEISbWcHpmuENqHS+NZVo5+bVCuI5LuQ7w4iqO0g5m24hpCP9ENSsGuD+MUy
PkwhosAEawv7zMMQiVPOYA4HCdfwwZhsLM0h0JHCjJ5XYIlHUW4QsWFrpvyYJevU3wIQhRbFZ1g4
zWa8mmvCw/ZMi3VkVzOwPHHsXO7u2ICT+WH0g79CICUBYl/GfVEvdNTJhXVaslquOdTr1PnwmZoU
Fn1e+aLhYwuWDhwl0U0IHX1NZKR/2gqlCdESqKIQ0PqPne3hoDco4fpINGaJ1oUCYOzpU4gyUaAw
W8swTA1WUoMfEJBt/PADi5Aq6RHcB8T0TiGOc2S8SIr+KFMPBv8uiSxdAU7OvL0aYaN876z9tm19
99L1MAkqmY81jgn82bkCRkDZwoHF5hFjkaD6GVmpDa53Ot1rMqwn2+uqkUpuEk4/gUrOec6f9TzR
g9ZQ1lZYQFhfreE/QFBup0JMcO47395Jhn2lSfzi1GHDZpM9VktPnotcaw0WuwRMmfaYMLXvBvcz
EZJ9kmpeyuNSFN3tIuB0rmox3RHWqm0vcFo7QNjcV/DuRnVIZwXDXrX588zi5AjfRNywNo/uUuaz
m1RS28CXiRtW4Vh0SNPWfp/XYj1vPk0B8xfYhA9Q+dVylODP7hdWOnOR2rV1tbjYIxQEiieji5V1
BQgIggXSD+tlobi5YxBR8ry1evjZpsukzmMEKEfjpUSaITB9j10em/9AGSiUEfUFLqF9wq4znFZg
VM06y/51HLrkGxoW+JNnSXUWccVPhSzGR5iOGtY37b8gnPSCMAZOUji4nYq0Hb8KlxpR50SIryRu
9fWaktbXrfZj2QzTml23MsVNd3F7ygZvmzJLycOIYwkYlWT4wXpSfGNtl3xhCXG3NpnBAkklLiR0
4VUUU8oOWNO8rMkYqzvatgR1KyzFfRJmPzLGcRALM993bZ8ubwIOEDBfOgzYoTiOLJc5nwfRLPBB
zcFMm8BBoHBj0pAJ60gNtHHM7ya5pG993xtWpxOuoR6noi8RqeSqmSnFnOgR4rpwuqbFwfStnTRq
LdZdcziff0ic2vqGSULib9h4na6rqHT2KjKMHowcoyuw0+kLHbMePrxlaz2ECJxR7se31ZYS2wNO
niex4rRfizYnt0te6hsZtgRUfIeS5tYvq3xjqfFDs2Qahe1gJ//DmIB3BS8lzmmrzEn20zqkOOpq
tPY4j5ZcOwUOF5srvOErW+T2F5R325540RtQwzi/1RHKEXOAjBvlR6STxq6JN5u/mmWavhbSeoQF
CDzNOFKw0hxYboNTXnVqDWq4mhrXT2eHomqHB2YgvqrvYZX6CqWn3pZI3BOEOqJmhXEOAITHuTxq
aSFqqEViEjU7RTpmDC6SpVJVnDXIaRlwnvsx1jZtUEOKmprM7fZlXtaZPaQicaBW7NLCKMPkFZts
dLJ2UzhHcTrO2QNdSVvWLFED+T6hw0Y0NzYq/dieBMIcPr5jvaCianDa9plEUqbny9oUSGcAguqh
WZdTvRrs8uEw29BydhPKFrp9s6w4gMnHyUIlJbVfurVaT3qVavjSwaYT3cHhVSmAF3BCZl1brwQ1
pw612ozE1Rrxfy1q8TZHsooNfD7mKiTsuY3TqLBnGY0DUjfAXxByeRyhWeI5QMZfBmRlYEE7j2iD
xu3/AlhexBjHZZzDoZK9z7/kOOL2z8pjtn6LJIV+YKYKMkOUJq2XNzBwYpyEc6zjOAnjPdyKn3Bn
Y0/PBUe0V1xUslTDVyQY+gi2YOnCFuFk246OYovAcgwQp4egUN4aFJT+Hmm9OGTN2i3AA87bEKd4
WtjyRjG+kXKdLYeTYNYw35AVt7fV6JsIaAG5wYXw9pmYHFjKkQrVD+Q6XlcVRHsgg0GNg7NDp04S
gSqsx5ERB5ZP3V3a49RQt7LCihnA2SymzM6DKXgA4dNnNiVqaGZUI5PLjt3ss2E6SucyUUE7mEV5
u6H0K48tsiitrY2Fvb/WSaaq7FiEjWRnjSDkqyzX6SXaxAJXREDvrrMV784xofCGYqAiG6iNuNfs
KOhS9Qer07nw9ZYq8wka5RqOo1nkdTV09hE0qr0C5zHcCmAjDUvpejcmIfCjJNxcjK3iM4FI/TxW
3hUXQFlbUZNZhqz2s2PzWZs4bYwvgV1AD7Tsp9zilmFpzZBqoNhH14MhW3hahsh5FAjRdEQFihNi
O8o8P2uaGX5oeenfoq31ARkU4JIJnPqB5Qc0Cp1/aFhKul5Gi6PBvEUWpxE9Jv0R5YQGc9HnzP7s
IlAMUYOKOp2bjfXdCdKwBajD16SsXtZUwd1v40yIYxbi5SpZRPEV5EGWLE3Rpp1oICgOOU6oRVju
eUnj9ZDG+Wq+LJvTHR6ObDn8+qRSFgVSkt5kOwB73+HkzetMoQ6/83LNfO0IK44Fo9N1BL4BeNSa
N1qW9l7yoJo0AL0o57xSSBGY/rzFAQ+m8F0E2KdUVwi5qLFZIZi9bQg+YG601ac1igXuc5MnmiBn
ifyxP2RVWyKJugr3Kxr3ooCNsruNsAwv33C4dP2nYuR6r7pIOlyhgqHXGrDv8IYlkoQzsdn4JBxp
7zyPup+dTjDypdv8FYKTIFLYtg0eTFbsXkqfr49Og5+9l1DOVe0KLrCaFrxHuDOvnhLIh8hZjMJd
EKDMhoMj3fCHIxmsi5wt2dWcAXZSTufPqu3EyaRz/IXqJQEN40Ei6Wl7zsiyBeC6ebiHjZMOh3Rd
LHTkaZYLouWANS4dBRrIlnnzS921zuNyq6mvncZpGCBHEdITMt0gsGICL+PQWWKx9Ea8hQpjZNGu
NekWwATdHJY7ssr1tksT5B7ivJPFaTST/Ox8YZJTMDPukjNafEMepgSBhAL8QUV7xbugJ89co6YO
SEqytnL1zNTQH7ChI2k8QS553DgUAKCYUtIjs9sYDiTmw3FTHn+ny/Pl0vmYywMC0P9yS48gSLv4
xpk8fC2wWtgbb2YtD5Oy5dOSa4PgaZQDzomyASoQT8Udmdr0puwnVrxVUQuwEzhFdQPwJH0L08Cu
fSQX5EyWsUmGMv0OH3Wdj/NSVKEZ8gVoLBImQzisLoxLDYoLKAVI33LC+qvJdDMmachPhrr8NWp7
6e+hXDECMUDwUE+SJ19B7Hah5jLR96KtlvhYuDzgUFClCMOqNkaokSdj/5nlXjtAltifLerzQ4/A
FMBo1tIHhw4NG3QX0SJKz8kXFXQCoGudvpKFiy/aCAHKY4b2aPDagNu2mPKT/tohNdOhtvJRE6Hy
uNPrBiANusu3uVujiwbwMh30wIoHsxpxbUBPItxcsFvoAsVV1MblKxTjocA06OibTDeCwE+8PFkd
0gtbkNJuRlu6vVqL+SWvZkg8xbKUVwuQV3rYqgiFEx8qf57z1E5PMOgGJJjAXGtM9axRJF+PKF+S
mzmI/sRHl3zp2+C/VK1JarmsMdyanKF9wdT+C45bfEDGy7yUKPfPSdYmb6Kz7EuMv5IDC8PApST6
onlW3nkVDWdpgbb6cv0uuDCPckWkGna1iBO8B9tj1UXIfegk42fsByC01nIhBwR1bqCiRbdOpfqP
EWLHofQ4qCCkNm+17xPxGpVT9jz2IPObDKr+BdHkJBf16CZGyI+wQv3XRwb+R+k3bFCMWwSuSRuK
LzjRCi6f4O+LLH8wIzK7/riUZaXgkilYrogh+zByBa9hRGzxIQthqcLZpR6JoAMRsTf9JV57Pm6X
sh2DeWkH7/If+ZwJdjXuln7WtBmo1+hQWgDGGosXq+i3gvPIXMYqGWh8sEYlG8rGMg5DoxlFOP+y
Bg8VE6i4z09ZNrvyG53n3ZxSkk0I7roi7+P8gDpv5lBJA+26o1JZB8zRM5Tx48kH2K94afYIUA48
rZfiV6yiAB4ZoYqp6I6LdAjO9+BzOwZfUHZtAnMDcxBp53M3ImugPllSGhxhBuKp1q+idK0dD27L
S5z7UuT6PBLLo1hWcVgcLWkC2Jysi3pb2WaTUOO3yCE0TmQoyepN9lgZrlpYqGPVQLHe7ySjXVxN
577ztlB/IC62pXk9tOUeT0YLoIL6m8gsODDfjMjgTRRtDKqysP9knSKb8h+2ZAE7paJVVqLGRHKE
5h9TSXOMM8foZfUjHtOcfssIWFiEiFkO+0kT3qVX1pXoFtLEPNNpUYMdXwpWI+2MXdiQ2Rcv459G
19/bhjuL82/PEJdVZITSrERfLpiH8Ip+dy2HPKRF3g3FTybkbrRwTB9MS86qCRMxErDL/sGo/N3D
3j8RzjFGAxYlOirFH1tyQDQEKdN38y/+/okWBB8OgCSf9ZLhoN5nAO+MjX2UNv0wwqz8h0fxez5s
N2r3j8ajqLK8RH+a3UD+Dzypy+0QgfMlP6MCYDxpchfT/DuQA7wxYhuK6X6ACJ/cEabC+syWON76
eukBxsT/MBS/Dz6uJE8x9DlEtJzCNyYfLGNDh3gMbG5/tNWGoPBZKPTIQbS05fsqEBBawyrw98/7
v988+v9QZIZAUsek+jPd9B833yOAN40h1j8z6sBDnEJCtwQBSu3gFh2HsoVfplf40wrVER7lNxEH
q6ujHUQs3T9Y5skH5gMDUMUZeAL4MATgycceQV21jQA6TfTWD8i9RFdY7nZ0gHvRox/76sZsy5qB
Q9qWta9SgqvKBxDuz1zSEeJ4BKn4ueL97nLCotbpEwCmeXn7+zHb34F/vyNZsUcosyzO8qQA7UI+
xhlX10IyVpt/83AIMQnilcUYrBiWCF5erwneZAkYDH8EHVTsXwbZrf/TwUr2aBv0MLpzfRkgkN/n
LazWxYSFird5yiPQLiM4D7jENsQ46N6QNgchg/OsZt/5mM9gT7TkOsmvgN6DZa9VDy5lZ2RCj781
D9tkbzI0IEHK6O+HK/k4x5J9kIoUjZfQ/Akh0A9riicONi3SV2/okkNhxu8HqmmF5G8GOTdOBYWL
iwpu8WdQZbkIh5JtAR6+lO1lqeATdw3fUP7f8B4FWlujcwltTYODWzQ9UV51qGtSUnlsJ2k0hgSs
3VZN+K0MbgBUin+4od/XbjAdFOcgxAfjBJld9KX5sGJgZs7KzlZ+K+ATwmqWMSx3BcR3RVHYJBsy
z9jJ3zGHCYIZ/mz9czmRSbub0UiaE6pOqyP//EJn+4f/5+zELghsC2FJMIr7QvJhWsCyW1DGC/lN
arxFsLYgO2Z3adKTcEOAXWM4KqhdG1pQ+BAK5Na0U30DMsTRp05tLYhjno3bq9614vtyADAIXzyz
fKrObM33xyMWaE4QxHf96UnqkW2v20QZjJd4QvokbQaMPh6QmKse3yRIzG6vJfcez44gHIkvyxZ3
pjxIiAfLCbL4/uwYZFqgWOrPj0enpghdIErhR/wKAbgCVz5E805RGZlz9t0vdFbyVFmdWByKxGZu
tWYwrKeJ6xSlbNdyf9VlwJC+opdDm73izJ1gkhUIeoz/ssBjAHP9/dz4uIRj9MHZF3tvwIKCE/0w
NVDmzV0Cc+obcvoLCnww8gVOZU6MYrqQVTksFH//iR9Xo3RvZ57COQW/B8rp4ycuOl56x4n7SnB6
xmR0a7YvfymqBWBO1CpUF3AXIWjANFnN0t0V7wzF31/GDv79Nu9IQdE6DxtXnsbISH8Ml28E+j4M
GP7K0ffLoA8QokrRL6hByHnd9DiLJkfdFmJ4tEvZYcWRfS4QMAU/akWN5mlugoaTdgr8aUmfPUKc
CJ0sLqH2yZRRPDQq3xDPxiSCWD3C69wt95Ym+8uO0tQ+Cdujzr60IzP7m2+znDyk2O9lqAnTxNt3
8PT/C3h9XNdAVJcxwCzcNe6WgJ78fQFmtEVrIbUUL3adY+B+cB1S4H522+dtBhwtu+oTBysFR/9q
F0s78ycDGKG6398KdDdK2+fW031Kp2oA1HI1SJxhsESqDR7fSU3oOjWctzwwvHWt4zt9mKB5BN7O
IlF4jf7hIX5Y2UpUQChJUXDmeILol/thqUbHML6JcU5fStMTvFtGdvsFmIis+6v753ucAiPCtbU9
WrwAOqbJvqRoqbDRRH0C4DHx+f4todCU5ju6uhTZFUzdfRxUgHx/3yqPn0Jiar/F0HGEQlhUaHKS
pbYEQWPsF7jdf7i13+tMtJnfezRmaYJXBR2NUO/9/rQMHJBiWkV4ITg0YvjRtgRTCw1LBvHDxCWD
UB8Qx95ei3Te90ceiQQPxFM+deG4cZqYDg2iotW9gOfTGA5YWwSzj9gNq8k8RBWmGDKdcl/dViyb
V0OKahWCHyoSfOBg0NoINWweEgwFWBYMhTEF9FCkjNcRrwQ6/Iz4v/fx2ZfC/V+t+L8I8OP7LvCf
TOKHd7REuYDqqkhzxD/Q/u5jqZu4LaOBquiz5YXA6vBe3qY9oj+sAYOLMvwfNv/0w3a0f2SGdpZp
jG0JINlHRDUeBUpI6YvPy4ouTN/hMRhMKOz9GJ9slBlina2L0AmpphMBnnY12XZGyYJFD6PktJ/M
Y0EXnHZhUGQlFgO8kPYJHjZ+CnocXnx0usJG9ddj65SbMZR+Kme8K3iL9sfRMb8/CKjx+4mzCiP4
uRiqAK4kh2y/vSLIsxO9fz/aiDb8vibi5vdNAItEkqDF5n9jT1EOLiBaYNxC6aboI2JWRmTTurgd
74FGZTocVY9kdllXKRqa9LVGkxx1HU+IJ+a1RLUT3eiOR9kdBNWCQBcEwvADNFF85do1owdWzGL6
iQYEm37ignL8c1FwmNxDZpMYcmE5IpwogaCRbFlPzuWQVrXqWy9qymOe3JJYJ0jGz7pKkOcyq25r
xEHVNtb9bDWYsc4zi5fBbtqFqfZRPmbjqUqTNXumkwkZvCWfrG49owlWn7So39oOSngP7nFqCjTe
2DYAwJiKEjpBgK4Ik2ikJ1sVCBflPPIb2n2KdHhFQLyDXZCZNGkCSF5kVWlnFoSqh9SxpoNhcIUD
q0FwIXbbTVvNcXxOXNKnpy5ayj4+SiZ49hJy27HopYJW4j97wKvmLkI7oegJO0ax/sw1pfplK2w3
C/BDIumXT5XfJnZuB3Dgpw3EERd1xQRJ+6aA4aXKt4TD6f7ZpwAZ/Z75CupXtRrnYIJObklG6MCz
yssDzgH5RM8th3t4D5gvYuwMDwz2bf+rL2diMMo+IYgQ3m1EWExpYEyL7D8RGhsaH2dkmGVxWat2
6KfbOfcMRO1oO+PsLZqXdMNwikQmBvqUG63FZbcfu/KEuUKRO5MWndB0My3l4CoQMBmFrIT+KlBV
L65bon44u4Fjt4FfDRMlHKwc1vyLiFY4OBdMDhe1jYMUChJ7lai6qtoEUnr6gPhjgS/m/ZvRMEz4
MwSKMnwcjJVMvW0r0iX2eqQaFuBV4qMInabCmKMB4hnocMKnOs/svi8Crx1wOx3Jsal8921AMqkZ
0dws7x6Ck04Wj2MbQUw7FYxEqbywNVSlfaCA2YaqRneynd4utMl79lp0bRttsBemBSMVoetWwu+w
aqs+v4lIq4vpFjnqIZkex9FB+T8CmnVLd/wvhpegf59DGQtpMT3GXR8GdYgBFejyMBuQh/OXtIMd
pCBNThWcka5UqtE4B2Nk03IdsIM0MJL2X4LrR8mCzmzVXtNn/YK7b2QP85uext7tI0YmtE+skHXv
TfQ882Jf8jN0cSqLpnJGYAJsMNTo2VSa4+fk+6324CExfGrcpRTsJUuLT5t6pFqfZ0jWeC6JzPo0
/yOZ/D7Oc4Y+IeYQrRE6blxFM5ip7BdwjgonDj0MqLQaVyahQPuvss/XCE8wW9X6asZ5HWaMV9Rv
AnDUliX+rhyL/ZIHPGkJegUzC59A8EfqrY38PsGojvYnDxsS35uQycT3rE3wo9hiS+V2IQuN5XGP
f92P1oSoN0QTenwvBxxMn1metRVpMlcBla8lWiliLP6aPe227PJoMUb7zcGj/nMwVswa3fxV41b5
toPhKVlydkeQS4ye/xrq6P3H/2uQ338OSkHK7ooUjFfRJDOwijc2IHmtz8NMAm5apRv+lT4AEbBm
4mccwDtR1fn7gxIb1FNImSYA9r3A4gpQTZE7toE+VOgLiVGyKZ/wI6msElwVZI7WVjWLw170djwH
idxADY3Ra+V9BIXEG4R17f2e+nTAGa2RYqYuuYKavJ/O4/dH+z49gFBOGB8KiwNfcvSlw2/0NPSY
p10C/w2FRNZTfDMI4E79y4Yo1moAWvdkH973ibStAeH9I25y/y3IpcO7w9msIJhdi+n3S38f0Ghz
G/5HTERk6JMS5zMbL9BMCy/P3a5oxUc3wFqz6DazU/BycXi+gwU7/oaGdTOmD9gHvt+8Rq9V+rBA
D91/ITJq+IIEe4kv0xzvrwPf8v3655V2vXtZp27qhtPcISnw3CuSdOSKLaFIzA15nyvDuFSmOP81
5IAkNC7Hv+Py2AEEPnyUA8M+bxMghvELKrextAepIjMPTbwgngYPfeyBEQAlkUiBTBAMINm8A+OF
gP+EyAT2V3yPhZWO5YmhWPThGu1EJi+u0GIvRhvCqcombut26SAbguRe8fM9wAp8QdGYT/dcrfhv
QGyBfstjl0AqUkg9TffooLuD6k6P+HTk+4V9pXPrcQpow7bPfQAgdBfYCSwJoOIaDRTK/8PemS3H
bXTZ+ongAJCJIW+BmotVZJEiJeoGIVES5nnG058Pkty/LZ+2w9E3HXHOje0wp6oCkJl777W+tc1y
tth8O2kFQyVmL2xV0ysy/IT1BlNEmaaHn8YbpnVRk+z6KKPefZtlK4U4VEnEx7EX358ZvIAZn3qL
cjJYXkTklmP3jMQzGu0D+pr1rU8qBJ+9EejZUt5RGo4tPA6a0axyHdMuvmZM1XrX0K9ab/Ef/VO3
TUd+2ujN9f12cWyu7W1ucL6/jmmFal6cLQgclDTTQnm0LGY7vwimZXyHjZSCmxr+aMt99aPJshgW
lLldX+CxMI9hAN9X85YfrbeAspyuYW0BWp332BwoffOc2qnwu4zGhHVmULk+T50cY+xKYep2LJXC
DhioXVtmLXzM1Hrrh9fHYm0VmL2b4lpKMoZ4TIbmjHf5OnI8C7TTGLRNE1+VSNYmJf4Nlh8nDYSN
coA21hxspyBBJr+zx8rK2g2tC8OWCNgpcD/KEJMpWh32ai7+oklAODsEaOu2kVvB+pkjXzC4+X58
kkmHcuoqYj3GQcJAJA+cG2b9UXtqOEzTVVjQ2tgfWW+5v4AqQMfdJ1Jf3wMuCo3Fn/Jy7VJlCDvW
XoDKS9ALtgIeYnyWoBKzq23X1Yyoy0QsoX1Dv5tMAVMeqLiW12b0vzXfzQyneaEjOabdOz2skzDE
cAFDYXocHc429Rc1xEONHyjAQYLJAkcPdnXNXNr0ZZG9KUuvZ3dA+NIZRsmZ0nEsBLU9d3meKNMf
+J9IZzxnxMM3bX6+kx/Xsq6QY1vI8cXq6Qm+Lzc/XUEKCSR3Haf/9eEFWLR+B+JOPrMg+W7tsQxd
4zvQoK3fGAi6E/mWyn11gcVZUPEoh5wWg+vSzUa1RWnmrE+lytev/Lxlf7p94I7zpR/98HU51UK/
mQDdOJ5hNrr70EdOOEIe1IF1fZRwLZR5HOtifcpDbVnbgS2OOv4FgpjVAm8M97fUmT9c6Vuurzz9
blRRP/6Q1Si2NCaaXOwfFVsRJ4uz6rVRUdzSHwsWQtz1N4P0X5vRWlavTUgI5Y2UmzzM6zLw0GWj
Iup/DFiAWibcSrEZrse4SE78DWfI1pfVf3/gtDJlH0FZ/d1OU5mrIXODZGm9J51gAdTnwd1hHLiN
QAFx9/74QOgDr4te6tqrTUq2hpacI1NkjvsPja9fCnp6OawP3MEIFRgh/aWtDKGDw2lamU9RWdq8
aicEOvvUQAxiXKvJ9QkC6bQ+XUNcr6/9H6q7P9d2659nUIZ4kogag7//S58Vn0epja1Dq+rH0pjQ
A14/f6Y7GXlmf1e2/9JA52nScSrwt2hZ8U97Lev/MKQZYb6jWjGK3+8RqCbwiWAAQ98ESLfe8cqO
1qlZHydc4RI9Ic/Jz8Xx71/Ln1sIlq5z/8Di4807goRLYf75tQSDMGnfJuHTOtCzP8YW2I16x9Df
Edul5Oj8T5/zX/8gHkYaB+AbTZqL6peOaho1upHlOlz770q4MGXHPxImwDL388n++zdo/AL04x3S
uwWZgNLfBKzwayNzyhIZAmeiyPqxYowI17mJZtTklrWbZOtikamCpbn1IwJzMKPFup5/H+Bq7SLZ
j/7hFf35Tuczp5QiqgMTqbIYnv86FpuVro3OLOrH7MdDNXKu4xmfesQh9Y4AgJhLwJx05slUgs2B
o4UWrS8EFUHdL/5QU9nvLGwlFls5HrgZ/2JV8+08H4FxjWeB2M4ff8yzqh/L7N+/iV8vIxdO6gJI
Bdg/w3B/bT2x79adOWnDNYJUzce5fD8IVa1V9LdZc3tJJPPfPTP/t79nwX1kvI778C9RKs7EacR0
9f76c9ubwghBsV6yspaY/YhR/nd/j5Y/ZAjeHzNs4vl+XQ4EfgejGOKE7WY9BXNIXq+Gk8JaRE5U
rxvG3//BdX35z5yH/qxi/CR5AnHuSzqav/QzUXNOcYM65uAUWpNaPhIPR3y0Gx6Yf3oE//qnuHTI
AWxXUukTo/LnZz4PzHzuQzs8/DiKDBbdEe4jEz7xzxH4v2LA/HeA0z/yTf9HONX/haRUc83E+cMN
8BdS6n9C/v6Icvj+Qz9hDkr+JunZOxY5SYoIIcVl+h0Co4vf1qfAsRyGM/S++dJPmoNw1q98n1ax
uv4XzEGI32zDWqUIvLL159x/A3NgR/zz3WqwhDmc+5XBKzAET8qfb6FmSN1iso36JJGz0ubLdl00
dDuRd+4NiFZUUsKEGmrBNlqsbdpwUHmm85F8yZzvyPgJ39BCSEWu4mBPb0M076gisrMbqjh56Oyi
+Qj62nm1wDqeIiPMzt2YsBquiHXcjnF+Mqcg3dmpgmw6JMVdQglYvhaolC6A16tln8/GPhyXwQ8X
On2QT8ZGvQ6sjO4BSw5Ksa6e7Q/DOPXuw0z5u2GWFd0lZtnJrbDRRfkqrNz409Bp0YcetU4Oab5M
w13V9ql91yEyZoCgsZWhhyaEIpq8fIxdMV6zCBqGs3PrbKmuJQEqLRhCCA4rgTCRwaFrbdGARWfV
1/JTwSkBNXttcqq0MMyD+7+68Kv60QtgtXQMSee8H7GqIrYYN/0wOIZvRDD53sYxa8dlm0KEQrSX
Fq214O6lQ5/6ed8wtvLsvsCkWri45f0JYS3W5MhdamlsLHr1i5/aNE4R5yOdjTiAumhql+TLEqBT
s1JMexRJmyEsY6ock8p+j1EmaK5O3mlHnQP9g04TzkMXKEDTSFB4SDqPkaYNeyym5lMKDzyGFqcT
ikDOxY1OtrWzVTV/cqok3Y6AA/15dYbHZUtZSKzIXaPFYk8LMj+WZdfvIeHVaNaKkninIeuPLqJA
p4/SXZ4XJYVeFN7TgME8EGUTsrQw3WA3Fl5Ci+fQLiq40XnL3weFBokzDTKXwmyo7rPEfqa5HN5E
WLcPYzQ4twwp/2uEEhsOmRGcGhT7N+6HcgdFMn7J2il4yMxyfo8PDN3S2PcYHxwzwBIXO1el0uAF
sag4TJGt3WtTMHUc1TXosIzB7gI7yPaINOJlQ7GVzi9V7UKmR4v2XOM3fsLinBqYjpGw0bqoxYQk
pnEmv5yX5Vg0TCw91bX5FoNBd8Ry3eyRJoYvhMmIs1qcNbqgssZ30DLa2XMrAKx0rpvsmzFKm+6e
s1iTR7BZsU1NiJgzB/AH5vfOsRmtd0ntbNqkl8KTYnLuUEKDFiSyIStQsffDfR+GJgNASiYpFWrc
ZOZa93Rdbpjzi5emnYr9EDjV55GoHKNuBipz1z1xpWELVlgF5rZyLwtKvVsACPdUUJe8Cw2xfOiB
MuY7BVbgLSkb/azBr8CXUgvnxHBR7RgmfR1UHRwMS6+30ZQuXEEneVKp23/Q7SR7P6dL/F6MXUwJ
Wbvp+1or1GZMecJsrcOgxolwq5yx28WVfWZib/u5G2f7pBHzfaEK6zROraI5NSMf9/hZ7d5I6HIu
1sLkxrL1+KFA0rcqiifaWyEy4MEg1CeyXKSFMYD9jQR6ui3HvvLHYIzWz6Wj/s0itPi6jxRiPGHR
ossyW+aLREVy32nNc7w0T0mlOV8mq4RNoKtBx9s+gvryzWpJ3jlNIs854tY7vcP7YidtsMGzfVSy
dS7z2BAVUPbt05K52cZq9PLN7nFBVONSPgiEZp8ZKjWwE7Vs8lQ+Vmc0lBIbn7Q4I2YmYM+8njfL
osIL09X+tbM0OhkZZX+a69gHDGNhdIRLDI3TJ4S/8dcMnYHfDvWd2Qfj1rLHCetmLz6YURAfhOaY
LgqYcb4zJ/LJZGoDquo6U+OJg4h1NepJ2zUl5D0Pt0Z5gzqLt7LqDLX9nvI0kFIagLqO9WEl4CXT
wVzTpMqRgzmmtFE8DV3gfk7HXMPzE/ckZrh037eYkOdHqQXuXTkU1qfeasqzsoPGZuy7Ihh6XUwP
oVEA4qXp2nrmKPWLg8zmHWbS9uqEqkdf2kOnNAQtKK+No2OZc/b2qtlw7zTDxOEXtym3qIXTUp/e
ava8R2O052OoBa3PLw39MAno1qWV2ne1nO60zox95VbuGy0061upyS9xVZsAhKA2+GsTCd9xsq2b
hMgexkqXcYrcixJpehfppY2vfnljukbZuUYdyGl6LvXmaaKj4LtGgwcjwFhCnzjaxYZhwRNc1A28
brnVbDOi4w7a8xBq0TVLh3CHMSbYNEVjvMfcJvdJaOk7nve3ZCncR9RmZLbVGbZqCAyeETVABJMU
NzFBBdnFKo3Qt9piuJSFHh6wr6yi/9zu9gxGyxt3bk64hYJWPZfNl3qCG+KZlZFx7JHuS2gH8sQr
nDfmiCSstCqIA1lq5SBnNGuXmXN5NArk5nqrT5u51WOM8Vg10SiX+66f+o3sp+7VbBpCV9wSc42T
fuxa43OCfNlf2B7vBmKTetjaY/Qg3ToH6lKmmymPTH8WU/vNQCe9xcDbPyWoP7cD0ultGbrpjngm
F7uUFjzFg9Febd3p9rTsal5F3NwPIRKAbUKDnAgvM3eRz0facezPTSwj3yrGz40us481AMVdSB3/
hZmDsZ2RsoHNdj/C+v3apHF7FMjucSqnKbJF/isA6OdRbdqHIe70o55kcjPEBqYNQonuFmxlb4p+
A2tnpO07xH2eRKp8o9MrTmabQMbokpo5Ylht+zpTByHLdudMnLw02iP71IyGc5yXTKSzqao3naFp
Gx08p884ZsAs3xZvnTXSH5eAKPsQWOkc2YdxoEaMrcsiCQErSPeAk6PMXWlYb7Ve3XqkvOgICyyt
ybJnida8GT2+EcNNiCLs/TGiPqb8OlYPvbw6VXNzQL6ott4vUHc9CATjRo+KRxeX5SkpYd/i7XAZ
+ZGGYceF6YFAObVLFu4CmV3o9GqPqp3GfWb3wFXmJNwsIr9pafGATiXadTmUi6XEKmhn800NvbHB
J5Xt264qNx0sqg3ydcivUW/si0GQR6M5Apj3hKtbac470tziw5IEpa8s42sd2NrWQpzvAWLOPTOu
LDayNGI/EP1tNA31FmNa2joat1/Zagd7GoqbrQ3M9jsEwzSxDV/HoXac8oa8vgIXUxgv7inv5htc
mo+Mp5+/Fwj/qpb6fzR1wqUt9V/dgr/UUsfiS/ypoMD/TylFTbT+zO+hE/I3Wi30W1DWIV9ZoZk/
KynX/Q0kHg0pml9U4N9Lpt9TYo3faFXTcKBjjRTve5EFJGtNiaXIcvjC+mM/oyr+TTUl1/SKP9f+
awnFb0OlT1Fu/srGI0Yyihf0V8dALFRTdZZ9ssjkC9nvdKTR0TKsHIUWm1Hba8PItmgad3bU5JeF
lXbyaVWk20CPhy9Ob+T3eAmLjwrteemFjHZwYuJr3UxlABO2WIqPzCPEUbcN876JR7tbU4YE2I7M
pSBI6C1vW4XsIbbdJ46r2WMzcRDUh0952cCgJajhBfl+80rrhfy9ZciKBcB/RQZ81gGpiVu8SeCB
Qk7HkyrgcovOCdNtZdfp5wgqbuiJJuccNZsN+hJzjo/pxAZCtaP6S0icgNj1OnFeHG4IKN1CAUIp
0wiVGFBnwKrUKuL5I40uuhOJM7hbMTt4mjT4Ang4tbR8q9qqei07fbn27azjVs3ac4hF/83Nh+JV
cmCEE++GaNbGtL7NVRJ+MiOTpAmqP4+5HimMOZyNHlf8FLvjlQN0+cCQgrHx6E51g0t6dAB9xemV
AdV0k5lYgBcBkWjLI8rHHiMYsQtD0TeeLVe/T+w8GHWrSOIU+dvUZoYnptx9wEdSHYMu6Z4Y07ab
uG3brRxncQgW9lKvYO07WV3obJJ56c/uNMbBcWmputdsMJbrkCLbi63auXP1HPNngyXmReRV/4RP
iXKsRyEG9mcwPsQMsj50nGSP1Uj2U8GKeDcuZuIxNrW9csEoPBKbe7eERv8+S2eQLJbKm7sxaOpz
5LrDN9Wg5vfAtmvpps1kdD/IAv8u3tKEKYLCH0gvY7gQD9FgbrT79FM9J9DTyX+y9nCZCC4zk7H9
mCSM7jgv1zUHxFqED4WrCuNAqyx+BFou3ptgSG9qPYV7RFA2T0ZlMu2sI3k2zGRgCtuX0UETK9Fo
LquN2Q1wIGdjeAyjPPPtPJletSJsTkLP1dexGZ1mB4AsBOstRjfeMl1RjwSpLKPfEv+ofSAl1H6I
YBEhi3IDehaqXdI3SXWlEFObKTTsJd8oqzMI8DKKd1zH9HkkIebBmZL20hpzdHIac1Bboxzruygo
JPRJdJAbbtfynSvI4Arx9LUbjWnWnVGG8lIPsofhgnvsCoGLeA5O5TzlH6bCQJCFl1JBjfPSiY4n
XuUh1vlXWRghBq5JDXNiP7YlwhRERbo+FTihmTsth3xcmwbIhoLHmc19PkVWlBzq0X4w3AQEvHQW
XwjCDkgwVU80xp1h207YDgPCMD0jQ0YOK0eqFlKCWfpF3lpPPcMjkuRio/M7pqB+BIT9KomroANi
R3tZJ8wSyxaBbjqHW5To6dYVPbciz8sj5k7SZOJhyJ6nACnSnd13GOedmF1fbWRFOMaTXNoxZw7u
2IV1NY1aO4x98yLhR7D1u4pD3Zo4QTf+RKvCvpRrGkW+5lJg/lr2VZ/PN+bd5rFf8yvKNcnCndvs
NjaiecwoJ9aci3gXCJVtwdnmNA1WOCK5GEYdXTHeka+DrVAnOmNITtUY85uEVu/7NV0DrdorquA1
AEg7JQmhMKjVPDrHLb9mTefAEv4SSSGPjI5L3+Bj2YFubu9jXb6qNeFjXISiQhy0C4ir4BCuq/Xc
6+8Lg45EsKaEpPOXph3O3cJnGHT6OYlNAkUMleo7lODPE9ZLj+DaF9eZyR8hiMTiiqGJMB/1mYyS
oMteUCrd22NC34wYExlQ7qNbdtZ8k1wvn4ZY5FhunM4fcX96+pgOkFDWdJSegu2AOof8yDU8pR/a
NUeFRBUkVu2pEe25W8NWVr3W3hQEsNBgSJlyYgvZOIrMXM7sMubtVcsrHa72gk1eMh03PJPb6Gxz
te/0sKHG/R79AmphjwZL2zNC5W6aCUedv6fFgNwhX5ox5q2eZ/UoFpremxDa3i1dw2aY735xyjWi
D/zJGYtxvdXa0c2psNEqsszWpNa43H7vHAJpNxbuzU09EW+zrEE39Lnna7aG38yDgVQwDXtfsyRp
OSq+WQ2cMbHG5jSkyFzzNUqnIU78aciC4GatQTtyjdyxsEltBJdJBfTg0jWYJ5uCT1GLxdFcQ3vM
Nb4H0Y14tNdIn37EdtMJ+9Q6xP1M5Ct75KK+t1qigCxtzQNiFO/jIwQzkzpvcCNajskKTHM/zTuB
TgQ3iZN9s1uiQ5dx267hQ2MnQQI2GLmurDHaXdLF5BTh+6kfrSzKNvUaYyQcAo2sNdoI+0z0Jr/n
HSm6kL6T9o/chNkVLSUCOnI+qbeISoptDLxoxx8cpCSbNT7omC9CPGSuUMjO1ril0fhoIcXZ1oaW
PuVrKJPVOeb7rpSMCsc1s4nlcM1vGnTbN6RT7ObYhOFvCXtPPml8Bi+kTvRD5kPhxtPR7tgi6ejY
Ry1jFrv5/+fkPxCkP30BHs9ZoGvit+6PZ14GASvR978/J18gRnzFxv2nk/LPn/r9pKx+wynACdlC
/czU6z8Eae6+33AgcUYGACF4iAha+33oINVvAtOa5UiGFbSpmS78TpGWgrw3mNOI9RH0MDWw/s1R
eTU9/fmsrKOzddEXM77iBTL8+MWlIaJU4You9HOha2VUE2QgbW0z0eg5xB1qnm0qBbijWQxVs5s0
ATTLrjrxdZoyp0WQFpPP0ENBmGZ8xMRsimR5j2BYyhdDoYnZIAD+HLpm+JxPYNPj0LbeD1J2F+JY
uodlBDqwi8vECrEwac4lpO8t/cGeVEWLN0Kkhe7y7CQTu/Fk3bKmE5+1UQbzWW/rCViJbXZsNEoW
zyINeueuXdbmTp/ZI1WozEX/JVlmuvgmXITAZrdRSbVb5pYQMKRydC504SMd71/HxBqZOSDH0S6p
iK3Fq5vcqXYp1/YpJOfU9oVZlBy86a09G1AcPTR4xeI3cTLYR3QJ7RenKesnGxXPsXUAcpgT85la
zdvYiaEY6XWceMNgmnsA9e9miNAPNoRDThRqFpfZSYJ8gyA7PnRIoWG3oXbY0nr4NKWgQIgLzwmK
amGwLoUSW/TEawiWC/RqQdlobReptY+GnlkXIGfT1uh6x6DFoeqSvVAFLwutlafKsYJ3TTeb7rEJ
OqGReYz06kyaMT1Eh82DAU4TbcnGcphlOA6fQTV4dT8VJ1uVDI0q6ClFz2DGM1lLdXbbeTxDRwhp
7YRVtHVY/R7rIpTkhwQhdgUorauXBNWk2Y2HORmXYuO42N99GaxqMtB6B2AQ5odqwd6AIUFb3qnM
ySTBk6MTHyADudlL3ADYeUYJTBm57QvJpHw7gvsh2djsmSS3xyi0gP2iQ7ZItwrbpQm5ctQFlpWp
bd5K36wrSeVBx3XSg2Jrc0g+xgO5ZVHwPQlvPXGVY0IDZ+1VlaAe0Ih2bA9d62Ir1wRln2WO22wJ
BuRMLjnrNEFApG/QrB7DvrlYM/yehQrBicurrBeId1a6l4ADTk5a7Ao7bZ8Ba9wmYRDtxJ/ZhQuD
jXyYXyEjw21z4mAXDPMTudHtsW6iaLsgbLyrc00/Voj2dl1QmydA7R3QCqPdollPPIKP45Pss3JH
Bjg7QzYvR73m0TTh7z2r2fwI4ReWBDqUlYWs+bJLhh1G/q47WUIkxzamC1c22YmeXHiu8RrSzc5X
2NK8LzUFfavqdxLkVJpq9YYua4GMTFOaV4Hl8MMo+mot9QfEbQnGyZIGe818SskmdemPuSOhuXO4
ivUBnsQzzM9keepikh9X1Is3mBbZXSB4Hnj1yTlBJ01K0tRVR0OI/iuAPcyuEeWgw8N2qEmfSx18
K0W4dIeyro/FaD3VIntM3fiOA+FeNb3uJ+byLqa1WuqtOiE1e4TzdCyWfCXNztsw4dMPwZe5g3xu
63rvztMlMTXa+1Y/7SAPd9sBWTVgGPliCzjXIyf3DfLqr5nUG88sAEQlGa5q3JYXtzbIMSe4x6s7
i0Uwdi+c5qkVMeJ5tEo4u5HjdwNKUWzzqSl8BxQl91bVrsy1yN6bbd76WqT6g9tkb4tDX7g2dXWy
WS5PPZBVjwo+uUaqSw49QpsNT4VxQ61xG5J2u8aJuUtZXCeymoj9ZjVLe+ZHjB5b7VxVpnyMzdo+
lVUX+VywZlcBVXh1ash2IPfJ3Zu+RVC8D0BYGUrEJHBi7p19SwvUqYdItm1Z1m+ETpFNvdjqmCbO
Y2A3t3Ho9B3LhHsuE210/Bbfx3vWFVBHBOnBnhUdKAqTuV7dpd0eUpq108u6v8KJjh7FNKkLdv3H
pdG6jUzy1zY0oaWo/h7QBpEFsHWmpOL0XLSP2FhZXQBjBL2e7BKRciDD5/GJGvMKP5jdgRAuRn5q
Hyfdu6xI7Z2ZL8HTmI6XSqsRf0Mqfna05NliGu6RP/WJWeYHwsKPZm/Z3Mc98+yM+U5kjpy/miOT
gz1eM3AoSS0posJ6P7rNW2HN1tbC83LQO/NdFTiMGYmZcjd5hDncqkf9GhnisVfVXdZGL3YK3dnM
FgipKxq3rba2pj5KRWymYHqUrmtppbkPcFX2bZxMjxOXLsenEtJGthf3ByQwQ4OwQTu5DsFkQCUw
XJx52A51esJQ3u2soTbPDbprr8awwlhblZD55sylodIvx6jsDgD5TkMMWRjeNqpeAkeoIbUdm1nm
I750oB9JSLA/8IIa1wtzquZeacPLW5QTCrU4TX3J+ljDeziU2wo/yudqsulxmP3dFNPBKcbs2ZDD
oQjKCyx1NtaEUEaz6Z4GGFh17ORvw1QclDt/SBD9gO2KAK+moFOl5cTnYRZHo8mNnYwC18TNZC1X
dFhYXgnGqTbw6oyzBWJ8x7gU12sfilcCXKtHoRtpATO1K6qtm67UO0z7D6E2rKEJTWRD9GQ2Fo/F
YcaJzqncqHbFimsywyLwY9OsDqqnDR4I5BTauG7PhHeWlLSaa11H3TFf6IMV93oIF3Aj50zS/ZuX
pH8ki9E9qjZdTtMgnuWkV581ECUwe/OiBxDhjIIo7+9oRImZaDiwz5rboVNvuTY8GJFDGoQcu8fW
IvOh0DRgl9qNeLr+Pp3i9y3V9q7Hi3RClf/ebZkz0B07mZrRbQ3e3lpw1h9ZXuVhNObgE3VIs8UC
1RwFHBDg50O0t0FCeq7LgCdnhuvH7fAKh7PdFjqZgMCl0pdKdRhzhtb9ZvdWuOnRGNDuF9knWoTz
kzNqhNj07qtI8cjlbu68OM4CEjewdd90ouRdERbInMZ1SOFkuScE5vQJr82444LRbZpEuiOfjgVZ
8fLChpl7TrBXk36eEfM+KlUM7ykCt+BsGbHpMNrmgS2bUDgj9924YUS0wAnyKr3Jzu2ylIek7yVn
hCK8GGZ26FKUGZrlMMXpVfno5iYMRtON+htcMvewOHb9XlvUoezm6d3QhsSiqlgxUFzS+A56zxcm
kG+sztkOabjaoAEEPZwYZ7sQCsNeM2/wfMXow202iFhBtqRqx6Bq6oWvlYl5Lej+YNSw6rvEANhP
CvB8l8tRHcbSmDZOVL9lYb5G2WWx8VBVg/HEAtmCW6aFCrvqO0pSFmG7I8U4ZfNqteIVJrY4hzbU
rIyz4ItO42X2MSC4ExEhs3jKI2GsSAv7My02okmXLlReQAmsGRkHhp7P3FQrRQgrMwfg4eT0cA1j
WFGFMO8DChVUBGhN+uAUwZDOOXn4kRsPBFXmgZGP0bmhVN6BZULDSluwMS4ctPy8GF7oWB5tc/xS
Bra9p236WUnYczm+t20fhPYxKCC0L5OlPDbKPVfuhB2y80CugSAry8SbZP9x6CSu6AUUYVEFeBwz
hNekabIHpuUhkgXNsaDqPBImsoPomK9jzhhOBUnBiP6vSZSI51jahLRWZL3FEeT5pItyP3XU07xE
u2yom8cmGuReNz5DGubQxIgKuXrwbIQNabw1+ZuaFBsEwdUGJprnDuRLwtEld7nODkvBvZc39M/R
2xo+47HKJ8Zg42LQZkmJLcBy9uC1oPtc2IAfR9Xd2Rzyd7rLx5yr6nkCm7t1GGXBXiEpxIaOlhhu
TguF42HWaWQFhE7FvpiVKA/koxqJsLZD8ZYV/TPp6da9Zi+3LqdWMQG57aaxkH5TAYQCX+qJymou
GmkKOwRJ5ks2NqgDsjx/npC0+CbdBp9ED+klBv0CUWZ+ElkajNekLO/SfHnGIg93teVcF5dB/CVt
6DVMznJbYu50XA7erAMhtCc3eHaM7K6OenltpAImUhffOAATgUhUipEspc/wweSSDvcTQ4zdkvX5
M7rqeJPJPtzVslBbSbIjB2/UObOWZISYsMDMY4pMhYTIq+0Gn3UgEBtFGO4+guBPv8rRdorUAH/O
HE4+RqXu9Sq5FtPcX0299BF5EdnTNqTbSn2+mok6aRja/cWmTeOsOacIvsc7RldfytUHaGivprt8
Ciuon0bb31HqwopO0t2YLUegVsN20bR9Fn3TXPJJDbvV74w2qQ512jwAUz0XExNMFdUQ9uka76qK
EncwG7EXHT28Enq9SJKza+BtIITspKfus+VEwhPx8mly+regDz9jNuL+KcWt7y5OGTyXw9LRKyzC
jxohJj7O3mMXL8xXhXO3KPeDy/y1UarcwyopPTMElxsEjBa0QjfupKxuycgJTWsTHRfRQuc1dUP9
mgYlFrJFe+htaH/kv0wL20IS8HbZDWp6hlW0m123PTarMH1uoq8iHblHgpH5szDbxhtl1iEasfLX
rEzychvHRn5l24IBOpU4FPy2bJwNaUHFbYS0fRjAGPpE0aT7JNbCxgfbq0dk4nTVq4mQy59GIGON
VdXPY+9mx2GIhiMn6/SoyOzcS1VIpjxLeIbTZe+aon83NwujnlLdK7dPHkAGGN+suO3PSxTbpwpj
8MHM5vTUl8G8s0bZvJOA8YjPMT9RxyeXFDWUH4T6/bKEBGO2ZUimDsMuEJsguXHfb6ESTXuBhXuT
DFRMgyPX+F3HhfIHI18UiK8KITcYJSisaoZqtI3CDf0NjTE2YwfZuz50CrE1yby9t42OWIFs/uzm
PU1w0/nkhBmfGAfbS9FnxaHBWkzYJsTPcbgaObRczK2wyVPFOFGPNzWjuE2SR4OnVRbpIZwtEVzx
69FR+T3PTmhPHPmo/DEdJTjwJtMvpynZRbQcj5wdj7RDEx+ey7BjuQKyq7KZS28V2yyN90lErxHx
+GOfaHJPOUzXRUzJK64PxWla6umF7ZqdaKRiuGLvOhdtgfQpTeTGDByLUReUmIESpMSLdYZmqmM6
z+JDm0rDb9bcirRr9XOX1t2pLcW3eukvM2RFb60vzCW+GqzuW0jM+UPScBnL1PYS2p1bI8tGXxvJ
b7fLuNuktaudR5k8xCaxGEgJL6HtQLdT7Z4zdo3sgtu/naZdYeiIUOl5ZPib6VdH865PCfFCIM+4
Me6+LmV1s8vuMldz4jVzQNQ7+R3E/3mJKdDHajkRxl3E28to2QDT0KOJVZl8q0NUZs12SSuLg8t8
GnlSYTgjAdH7jjXSMpoNh8DPg5N8jv8Pe2e2YzeSZdlf6R+gQONgJIFCP9x58tnl0wvhoYHzPJp9
fS0qI7JDUqaiooECuoF6yQxAcl0nL2l27Jy91/bco+80t3NfzccE2taGY+SZJfqpDscSndC85bjF
k4yNeN2P3bTibTCvtRisPUNHWimajdfp7WNbi3uVGkeEols9ymzdNKLEDhbr8rlxDFon0zT5OysX
j6yd9xbuLK5o7Leowjh9+YRitxwJe9RCGjz8QFdgI8JkOsW+oJZzyt/KvgruUvIeuEfunoFZvJHE
wn/0hXPradIPFx8ArXhzB9TPWzlti66PYtnYyNxTKw456SNSyi++aK47bZ3xLb3jzNvV+Xsviv3Q
+1/bEd4r0YxqWwqdrruCiPK0XIu0Tgl7Gr8SJJOtcyN7A9cQbxtnUb/VBnhgsJy59umX6DSIoCzQ
D4hJ7V6xar1BVb4FmApiuRtaOa9rvAw3xUBcBxIiWUOsJ11gGjmYj+A++Uvs5PWYESJt1sxj0VES
iECY8NTIc12Ic2ui10sJnB5mnGA7OjnRiS3LhU4rvIYdmkS6i1EhBnU6Kw8YnzntMcmb8NZnVeuR
rIjWLSiPmxh5HlV5/whBoOh2hc+Aftca2dSubRHTbmNEzVtYNNaQ7FJUpA2CGe6Ry3CqjQZDmZfB
853fumz2sv4SigCE17D6b+nZ/zsrwf+DDgCYFj46j3/fjT9W03eN+N9/4A/1v/kBbb23aPv/rFcJ
5AeJgF8AKVr4I5jH/k8T3v7gItrwIT5i/ufnMAX8rldxzA+2XBQwNO/9BWQl/04THmLrjz147AiO
LdHSBLTibXvp0f/JwKaKvh9LL/FPZlOA16RVwDZgZfez7SKJK0d9nMKedHK87MiJ4YQQWm4v8eWp
7Bh7ep1xS3sPlm1cq/GWfn34lGmGbedmiUKP+ySNjmTS0CYJS6ax6+ZbcDqg3y1Ryt6Tcvvpbmhr
TqwthAEOBqmffx55ZC84o/yneK5SouG/ZbT3LCxA4pfodppCx3gJcx+XWHeIr1RQEqBKsiqX4Hei
yPIvJVnwUU4oPMjv8blPGueeOHsy44exDr8C8y5uOM4uKSmMZRW+zVe9BM47YTQ+zxFNWEt1FGe2
Tb5OELkgb9rZu63lGCDAUXbH3C2ar+hPCMq01lFfPWRvd4Q9TlSCYxFdj4ZFcIVTE1Aedb6gmVfZ
zsWK04zoE47NpLFPQ/yu66g8wEnvtu4Yxq9C2YjHbb/w953nUtwFhcwflIjjG+b3pNeTJncA2hTt
Iyq2k4uYf29WpBdtEGFLzmiRBktF4Jq3UoqU62UDHfQqztAcbIDRBp8VAJp6DbPSI1s+H4czU1nO
RWHWnIYwS7dpB2mS0q2S67yZg3NLigJjcwbLK44WPjlDVcAYfvSG+9ErmkOk4uqQGWaHJohsXQKc
irxaQ2ivH5p86k9Mgb4FfnJzgpy4HqMu8xvhhZ65AjeW3iRSVQONF298yQfkl3Jwev8s4sojIVsr
mplh5AWIQAALbiJ0xdu8K9ubkpSgNZEoxNHbEqmkgwC3WpmUTac+LTB1yXiObv2+/opxRQ00znRD
C8G3q68E5tDlx46XT6vE0f2nskUEcAhD+v3hMKfH0SYpEb9vah/rUo7v2OeR+Ewtwedkre84nMIk
T+3G3okqQAY1J2K60RDc0qfGzMJ5vNOGn1T5Vmij76n/x+R+Ul58W5B1JvLPfLuImMlAbhPu7eyU
sdFdTEL5quTalItvBMZ3sCkEp1rh9OPr5E4SNYSwmETwGWHHvrHwxrs52k6lLRCcCjGWh7CkzUTQ
Kipa3tD1GFjeSfX077siK3i9l0iainI5yoiaKQkiJyiz2oJiKmiWihAeSqZWhtdb22TGJNBGNiGP
mThbfSCu4DN7lOMOwJ7gkE+mi96V9g6MUsgOZqkQVjbc9wGDX7EayRPclBTI84rYSZNsnErJTdcN
9tpuw2CHT7o/WUVbbJMUOYQ9B9MFIwHY9abI9o07DOx8hW7OsmuIHEqH4h56pFOSbSDdvUzL/t4I
ujsd82JmVfoVJ+jHJUdN5mh5/bZyNqkkzKiCQ/FoDHCi82nmGFHS3k1mVzy0Tsaq5ReoJYLOAZrD
Fo1w3oJgNzFSGi3aB+OQ3dpO+cRIIcd8xIsNZveQ9tG9lGWM7Yc8Rgq8cp0ieXfJqMj9Q6slBp1M
Lne7mh5NmyLJHFVw9CpHb61cjnvfSq17WYPQZ3nKtspp3SMxzcVWQrTE4OF0w5WLamTbzOl8UYWr
n22mmi9eQSMxxg+ymmv0tt7Qe48oHodzPcnFIhB1rCmIBnyUsG5ofDKh8iE5zCJ9s4RirAgyT2+p
9fIvHIf9Q6XB4A1GkF4mASENfVc070JLD+seaPgajASi+CRrrql9kr3XFkvAvfVuAiZYDcRV7eaw
0CsyAHqmXIvzweam3E00PrahtksEXFHO3bbslBcVSQQy3ESxifg2rm++hH5ex4i0LuQVdDdp50+f
RxBE27HMsHz1lrk1fZTAqeMR+9H5xQvaIP8Wp1at0OqX/Qsy650FJufazebyRoxDslEkGj5agZV/
JXe4f/VE5Dx4uJPv6OpHWyUac5fXznDFMdg/QiqkV5ujM9xCH85ZdOOEyQq4ypMfd/a73fFI23Yz
XfBTMm4RdXcAsyVuusVRNfeoC7tiUg+RKKQPlE4k1/1IT8ZEOkWoTB4ezNhN18xKsg3sKpbMPLqh
5EoPSWgktwYGMQ7LI6ibiDWftnWPcDHsYw1ljANzgYDzOrHy8GMMNg3ULi6UN8QYi6/FGJOLNWbd
obPoX620mH8rIJittV3rR3u0rXUdpvT48zzpI45E3ccmmqyLjsPpoqdqjFZwalKetya+d+VAczAa
LQhbab1RU4NoibDT+LluFgC/lvMtjF8krCxMBBkzLniPsyZ/tGOHWd8gxbydiItYm5zW1ylP5Qnc
/13PZD5FLWeLvn8xG+KPaMAgKMrMF2VEnFCr2WuTZ2QIIQHpfSUHdqLM9NMbXcUjdSsxlMj+JXJ+
e5zJ8YCa9tnvR7kNM+IuwXuwBMe2g96oXXKbQEQN+8kkunKem32STURHRYgs+SrzzVCW+Z296Drd
ktFWZNSbRrbJ+r+l8r1KPrVVV33t/+O7Wvd//8d3Ltr/n+pj9MW4Sv99fXx+L7v37s8CF6RAy4/8
USE7H1yfxGoXXYnj0NykSv2nP9b6YLoOgEIiKQQWewrUP1Td6EX+UHGTlo7liHabZUuqO0f8naoY
WclPVXGAINVHNoNrHFfeD8qUJux9yMazPBcW3WBImp6YNlJMvBxriDc1Vk7vH8bODOd+eF2Vii24
BXqMjk/3PJUP+T88oV33zSFq6LnFzeaHPNHrwR5d0pS+mUoBeSwO06Id6d5f9/9wnyrLozpwOkPi
SyUcqpCX0Wm6T3io7non8cK1IMSIOCfp7XI0O2oHZG1DCoR6MHyt8aH0MfGCTSBKs4GXZOH6sODZ
mZeSHFh3nXYmLVoPr313yBt/aG5TI8zA1YTBa5drGw0dm+7SZxnTmplEGy/4wODFsKVT8RFK6u0c
5BZBDqgiCNBTZbG1q8S/yZpSMkfwpo0RVNNbQj7LrUZhRt6WctdJG7eLRt1Ce1DZseEv0756nwEO
O6Z0zN9k5zYvVkeexjKjDz5Vgf8pn9W1b7ZpwsCzUEf+J7waB2nfJADGD0GAa6dP7WA9oxLm79hB
czekJZllplLmpp8ifGAU4cuUcahYEiHTKroi5AWVhi5uAdx0T3NchEcLqcheMwa/CzpLndgYF314
guADfrSRHOI8TT7zPLh3aTaO9nasLOMmLkp/D+WvPXTVLBBZ9+VjrD1KcH+obtlivfUI4IB62O8J
E3VH69moEL2gVbDsm8qJBjKlKJcL9CVHjESk79F5HzfJ4AxbYZXDFgoa7QYjnHf2ZGsi5NO5Wivo
Sm+GKuodPkhjD5pSHxl/6U+Ix71j3In6ASdTeD0YTXWpjGgo9g4u4hvmsnIUYjePTk+kweqP/0eF
64zxleFadT2sE7Pw2KKbEXFTe0rrLprKE0rbKa82HkqQNNihCUTmKJaIEfItF+8yYR/C/PQ/K+p/
Rf/HgXwB/P77FfX5S9f/L7RHUVIm37Uefv/J3xdWD3cLy5dEXyfcxS/DP/qHXcb6IDFUA0IFeYY4
cCEM/HNh/QC8nugHn0S3BSeDPPCPhdb7wFFH4qSR5AFYzCb/zkIrfT7ke7sMzQwBAJj2CE0T1tvv
2w+RgspbplF87ApvOFdESqGwserujCLLYZyD1h7ZnC7ubdRnqojIbuTIR0KemA7gNAwSLJHe7VrA
jA+BLwyIbnnwlPg9MSJLuqSdMJ49V7ML012iNacyj91jF3Js3w3pEGr0HM6EK9t3IWk5YMk2Y6Cy
jYv++9BgfSx9MFn0JqIWQqAffRRlF4RYxtpF85u+BNP0JLo8lACvO/VR96Nec0lqh8qBxcdJhzt4
U+LUV2WCrqTspm1PKtq41kaI1pfAvQs/IupNay6hdJVxl4R12m1oDU+H1m6qKz2pkpOFbT5rluNz
apvqMayVvVMtvgWLiRXUeL1cOfKTbmsVMtmAB8t3oCPGchVPqniIYvA4ls2pP+34Y89sxJnAmY9V
VrmriKLqynfUzh/zfk3yYEXo1FIidonTP2RQtG7DSth3oWObdBNk64hdpQauOPcNjcYqDICEjw5Y
xZGmOuiHDb9zRmOXxBv6DZhFQI6irLKfia2uDwI2g+cQgyqG+Cby9Qiwk8kffgUCURlETM6qzCPt
XHBYj/CaS2xNvmRuFRb9IZjK/qMDwTMl1UuLrcFEDFOjQhffdqXL9+EOF1ylhz41XzEBuXR78E1m
Yf8Ulso8BVP7EU4B2b7KLN/aKVUnESP2KZQfb9wMiZbo3Q17f3TfOQAXNmRA57A2i+Y6L5Fnc5fB
/a5qiL43ERD+28w2wo0Re+NrCPXuDs5punWZnVyUrr8wtI8UrnRN0dokEZrTtDuxca7odHMM9sV8
gc2P1VPIkBrVCO+E3b+Qt1au2TOzYyzbkBlVb+bjHSyrqnlvkVG8mVMzfEX6Ke4kh4JzGjX2Qyad
dIMkf7i4XdegPhkLbtmEHuwK89PbxPz72qgtY2tN5hcw8G/eNFXdmnlNcxxTZwA+x5SJ0Sdt/KJV
/qsfxcOjNoaKIKkw38omzIe1LoahOJgOOPsdklbOeHk5TW/0nCpzg0U3qVEGNt1MjBvWIc23vHW9
niN+yQHxbqw0UkeQ8Be8RgzHZvQjd2Nt3U6ueAUm+mrSjEZHFmxpTRXoY2RSB2sHMUO7H5l17M3I
ks9u6D/itvhi4mFH2+TlhFySsX5w83H0b+Ict00Z+AnTZ2kdItace/4FDkF2F193TXL2ZTAdERkX
HQ/zEu5GrOJkXXV4haK9H85txPyrfi0Sox7uEawi2TO7XWoM4S1MOghFTVZfqdEeNx1iYQxuwV45
dnzMyDnCQkCYdnEYkDMQazSo9JzZJoCMpKPptZrNyr3qXDvcenYVHyk6xLapUcJID5uvQFbw7LQF
kVm9RhPtGYcI6Mo+83MmhNIydm6oyBs11bQji44UtjnPXmbcOZsibaazn3g7p+yRcYVKDCukO9kq
a1P3DnPSYtrLxpWc0Cv4Y+as06ZoTmlmE7Q8DGSrO12yHkURXTE4nbgDqdaPTW66R7f326vZ7I0n
5EnxkJ8hpEQbOOs15ARcunAu7QLq1lmSDmZBEd1UbWcdcWnorcvfOjPhqq5ETmIkUyEsZUxZURlu
3IHm5hFqic9K1TZ3IOnsR9/1EWdB3d7ErqCEU7WGFmmEFRzePMtemdYMeOm96QxHnrF0O77lGdoG
IAbxvMKa3dIRkGI16/E615H6StwgY+XR83axGyF/8JJ62M9h94kqkCwvLw4Y58tSbCrLHI5hochb
rsL2QpjuGxuL3CH1pVDUDSfMPKyI1uzraQI/UST9Jws1NFYkTsEXUiJBhETiIfKkfyAnwDwnpgeO
pfTTfe7haok1JWLt4zlig93iFMMZBM3+YLUlNnLIqcjnsvgoJ2feSnTzZzQ6xNNUrb/ratNicCOC
80yrfkvoGTpIrdZeF3n7qQ5QCRNG/HVI1IBangEPvQLW3klgAgtsqzlyEKBTk0YZDOXZvm1FhYho
ttBa8opexXWUXCfmDKMhZzimdBZsXCsRNA6bcDcNzXkuimZLN6n7THIP5PGinrZ4/+pLb9P81IMT
H1sd/OYHfXGMXCACQTRsh2z6rSioYk2hxHYY2G7gHhz9tosOw5TbmyL0r0cR3vddaV+TCFiu/GF0
7yYnKRhqddeRSu8H+It3U5zeztzXU4gViLcxv468Qu9mkEFsjQkwhJUcO7lzUWdsAIxG5codh37d
OrP66KATX00D9/WeeNBInnQKIfiKgXJUbS12TmS1yWzXq94kBTleOVOlQPiWvja3Mbml+qFIzMB4
gVI/q03ieb7eED8I8GDMSg95QsZEmVhT+q/qgNT5AS23x/Rx1JQyHX1mKLKC9iGCDZt5OhFpKxO9
4ReFTosk0EE3hOxaRryp05Y+Xz3Mz+hv5pPXIwdD+dLtG2VMPfJCb8aRo7LxZMpsYunHrUsdH/cH
kn5JTS1YMREiyneV+umGeg7lJfI2e+VaXnHv6yE5AZbH7ma7W88Lph2S2egzo0ID3/3k3nbKbxBy
N2JnL84HEtJZXrF1coMyRf5UbEbRE03dGuJzgTq9zjqKjsImTKHVyJRM7Q6MOAbGIexuoFwrp7YZ
TQ9FvO0txs3owtUQ+HhzR3PnduxtK1/FPmNbD7aQzvL4pJAmwwrwu3E4mjR0zjQTjaPRNNBvzJA0
p5XJIOsGYq0kwmZp6O8yt8GWR2o1Q1eAyZuMbPrXDm6w2Mypmd75cdvcpwF+VayspOpVInDRvHKc
apmxHbSIAZ422YwdFReex7m8Vf0zTHEMeV0gLgDmC3cRK6sXbSd44joXBU440MHU9LhWfjnZ/HwS
IlGxx0NEPixt4gSUOXrIgmGJTFEGGpz214XE/OAkjvkM8SRdR7UZIq0dbFgWtXJKpF1Zb3JIpmHG
4q23NjfpXAUwYMFP8GK7Jp4/6i1IsdkSuBpgrsOLgAsBr4BLmkUv0co7xOfelA0Tp7XM4mGLXOGq
difSeKaiv0wDCgIZ+zRRSyied13eDtkWKWi+d0rZbjGr2ieUgg1Ch9JRn+fQj98Cau6PlpLeOXTi
Uq4T4oUunUlptiFMPAquiJq2mZd5L31hd88MCWkWRq6zyw0dra3ZNY+tpTSzcoYSr3btYHzvwBsd
EpJY2Uus4IqoM/XFMsJo3WNZfGc9TU5QVSFyNA5sL3qdap3higl3BkGl/gZLuEVqS9HuFJzY+0FU
9haeDYAH5WUYh5IA11wxbN15HM/aGydEJtF0T/QOAnlQqYDtaUhWWR2/K7Ie6ZIgiNuJpOoXVXbd
bhtr7NF8zVCvwh6boozRdo+m99kqrflC9Iq+Jo2hfqgnuG9r1vP0a9WL7pH0g/wlwg2DfZE0i1Ol
ovAE7BaFVh2Cx+d5PZtNJO9s3U/4OOvqaGmwSMbChhSeU29V6Qlqf2AcrhsO6wo/T8bSXJS7SYK2
SHOjPM6YhVd1kE+P2CfsnWG2275umKVFLQOMtBivgd9aZxaJccMLyMvijWhF4KkRlkfjMzYa7FVF
Kpk+oA4ik0c1jFtQYmUI6c51Qo0CD43hXtDnn+JMuhq5UTxtk2aQX8e+mj7LAuDNus6D+Qpj0Wzv
JmDTu/85//9Xzv8WRQBH4X9//qeHHAPCLP/cU/39h/6w/1kf8BAGYJC+UXi/efx+P/oH5geHZinE
UgLSaK5yiP/n0d//AL7CXA72JFvgDeS3+P3o74gPUC1M4BqOoC9A3OrfOfqLH0AZFs1VewF4IG9Y
Ivt+ZLmCkmKCkncEzLIc9M16hBUwH1qXUVMYm6WkXRerorqkmTCmj8lcOse5VnEN3imo3XcvGUtL
bJQJKZnKDwjAYrVz6I6dI4vUOgxBJasQ+2fb7f90p/9FVM/Sk/gT3hNSBb8wmZSe6VsuXZXlz/8k
mfA7qheyO9qzTYDMvYjJYHOnNLiwKJrXk6EgVv36A2k5//SR0JR5+ZFIczzhnn3/kUaS2zVHsQgj
dnCpegwlhLMKIeGIE9+OF64xmoNozfo1mJqg4UzjIDDkADWMwGUjsnGPoYfMdqXBL0WrUoYDHeGe
yY5fJmBQq3JgyEPb+jG3RK/3DnrqMzqAEO086bojOQoLjqtpm4KOyTyUGcwkziBnQ47zfa4bf2MJ
TTQn8VDdKkVTlyBdDceIk1yYFhv8AYjCJkkczFryjTTrou+GYRciYLpSMrEeW06+YG7hmb+TsZpw
pAIJvtV9La5bHz7J2osYHm6nJGCwg/hxvjVjJ4cgGUfWoxAQ+VaJ13FtpAg0r0asIIZJJPSr2SKJ
g63UQhmK80CvZWU1McLhgt8oUK59JH85nj+2jRtjuGoMSzxaVA/d2SJVwbrW2YQwWHpK1i8kMpTx
qW87nr+IRjnwdJos90QUW4+GTY3wzLRgNt5sq+fOJd3M70Ny1VyhtvNJIhhhsGi8oAYfnSMZi/Cv
Zvx2VrrEyc66MSkdzDSNb8NRdMA82rKIETbYXH+agUZjNB0+DUoGT+PQ8uPBRCkJrl/exZIkhLXZ
NdykRDl8C9Ihz+kFn+hYHxxNEMKW+2gPazexuS0JGPJpM7t9oxGvM2hn4u1a4oyohDpML1+Jt9yc
oEngg01EHp8DIoPFJkFHjrkdt8pVDJTzzgDBOa/SmZfXjhzhbxr2737btYqXMA8Ev2UrvckjW9zK
0UN60SZ3Gw5vFiCyR4mYF2lAwGi+SEOHUaY7VO9RiqFNwY1/MkZPXE9jnd9i7YftwuHgQCab4+Og
Kb33MsrG55oT9rwTmkc2nsz5dsQg5q/jdOKOIynKFIBRiS/VrbzgCdx+199ZiTbkxh09HpuRWO1k
Tf6ObG/MnuP0jsE31pt1MVD8Qll0CPpAK8sTaX2aipnvLqGEmb6qFDrpUs0U6dd6nub7pDDFYyoZ
usIY5BnpKBWGdUwF90iuCV8Ps+ZGroxw4rvNUJ8UW+1V8G1oYkm8JyUvJSmfE7x2JNPdSwf/4Z65
GS+CwUhhXlLLCKHJcrM6u5aGFhkCIz1EY1pluzS0ZvRXbnPgzKvmi40XiK5HNfAp2J2gYwjetmA7
zyn3BacH+DmUi9W5jDOrfcw0avQnY/B0c6FaN9pbhSIj3OXKZvnVzLkDzA+AwO6JfSZ7rTBaDF+j
bR/16LBAaNLIERv3RESvZ3MiAZCMHG5EbeLEBdeZzzuHVSU+1Y0H9+/bg5yhdcYRYCDb3chxeSnI
q+BfmSebNRStkgXizBBQAoUfyxeCwwbrJg0DFgo/EtCBPHsS17H0qbBJX+czyQ2HOuiFUZu+taKd
IpwQQ9R/ttElZc8tK4SI18Bx3PamKsqSsf0MADDYenlktFvoB/xLJo/TCXwG33mfEz6R9tqen33K
7uyL6xEDBDZDNVG4LUzqnpuC/UdTPg7pNxsK3R/KyooO+jG2wF+siKrVGQeCyHwjzLxDKhz5uHfM
4IUzariutHgg8mqe1pRhw0dFxMIWZXMMw7bGrDfQGqejHW7sMGTwXyTjBPxGwHKNUYMcgGfI6VI5
KREEz4AhB/w8tSvLdIWbI4Q2QnVZ03R46jBYre3CfDMgYUMKymkNUTivknia/YPIrOi3vAu9L3OE
5BpdUHkDZv0yTC1UzCxvZ5TNXvTm2iNWUjapTVXCx/CbsHwTTlzsLMiCIaFinJTM3mtJcFfZ2qs5
Pa4sDnZXACjzj1baoWYzu36HKApL0TjP65JQnO0I2/KG3NPiQhIVjQNwGXcs6/Ub3Z74YXTy28kz
53TfwmjZNarB3ZpW6OWTKnmIOpl/xMbSRQwByvLCVFKgWGr0KTeCjMgQh5kgwXPdKvc8lr3Rrh7Z
dOqX0i3qeJPi6GKEZlbPsZTLrS1IsvKlC/YGN/J8jf/KBgY3Ah9B6/gVzUG7yQd0M5ZOI5wcloWr
tPOcTUz6jlrN6PTKTQdC6Nx0RbX384aOUkpAz9GLZ/LQXHGHJ6jek2o9bEiBql/SrK0JxbMw8pcq
FONWMQm5bnonfAjqWO7h1uPpI76TjDxD+zulpLw24r45s2Crg1mWZIgZIjjqPpu2qmsJeLGcYd3Q
fDzExO89kvqhP5s4u88Q0PQZjCTmq19XKD8Vc47ncVRbhKwQIoIfGdJNVdh+SkbPae451ZGTna/N
yWYTcgwCu1JzrIiFy9vDrz91qXq+L8SQDLhoc5j3k7UaLFXTnwoxJwQ/EE9ucMLPVL8mTsLCUPcW
NcavP+eHIRUFn+cxBJOUyxZRiT8GJY4x4pQu4BjnEJvJmmq2rNnlXL+6pMhEf1Hs/asP80wA8h4F
sk8O/fcXJXiHjYgi8PQNjVpVsXPsYkkKM5Os7a+v6+dClmhxn/vmM+2jnv+hkG2iwKuN2ZQnWypx
XS4qL3cKco7mfXXuPNzFf/vzFtaI4DHB8fJTWILAZs/IoHBPGuTb0z+2oDJG8rB24fBPG0z63N5f
f+Zyu75/Rrg434QxQsKo/VOxzsjQYTbYO9jsSqorzzApflhQ2YHL2WIPxIrBfmQUI/9tGinbx69/
gZ8fUt9dokh8kwO35Zo/SEmq0mlM+vTyRAe0PUyTYTN8mKrz/8WneIIoB8mgl5PJ909NHlpTGSad
PEV93B4UU+M9qIvpL27mv7oWDpSEu8iAbJUfX3PZ00zG0idPAe2ljaSrQXOHZv2vr+VfPJZuwDCR
9hMAG1rd319LxmQiqZPKPVl0tfdoRngoRkWG0VaFvbjG8znqvzjS/bx+saYvbzkwNntJ2P3+I8tk
JLovl84J6ax8EYOPQ8McKUWAWwTb0lcL57TTPCK/vtSfX3a8UctwnqvFJPXjpQbWlJi6dq1Tho14
G1askz0TkY1Opf8XqRv/4hJ5ODzyBBZfgfxxsfSwa/JRhXWaW2ZACmnxWcNbfYX/x4q9nODm5an5
+9f3D+GW6Uq0VNb393U0ye2LAylOuWzaQ1k49jE3/XjPQecv3/RvWoHvX/WA7gQCMgejpf/zmxb7
dHRZT0667Wgzp6JwJ2ZCZn5P/mZ7XQHOAIWuKJPnibpuotbqrsdmnMnVMjqHw0XlvueR1X0metSm
6tRlHt/6mazzv7gtPz/hiCdssEesSISDW8t79qeNq0zcKVFGyBNe4MhYJwRmv6azwX7JKJZHLQ0o
63/9TYif393AxE9C2kOwBCT9mPIS5fRLQva4k+Eb1LozPA9mHuS+I5YWbJlxHS7POzm8182QN6/j
6GqxsZNgvm86q8n3TcSsYkeVROg0Gvb4b7/1CPhcukG8DHx31g9vvdmg0h993vpC+xTdppu+gRuw
T6SblVgnGqz+v74jP717EF+Xt4FWDo8oCsPvv4Qm6ZaiX+nT6ITOe2emC8i0KXlM55rT+N//MPpG
NG0l8pmfnk1fWwGRbIE6zdE836ZlFlxMkpPJXjVrTkm//rCfvmquzMcdJEx72fHcH966IjNEDSFJ
nWTocrAEv8eTxYvIKfHXH7RINr/fXSXL5VI8uFwciLEfHuQcxfQsgeZRQbRxd2tyhgPJ53d99jHE
0dada8QD7daJHP8SM3ueOZF4NiPgfNkGq2a+j5OMPoExcVhad0LXryhz2oNJEPtrQNfL3pmQvDie
Q2HV+8mK1G1fVgEE0l9fyc8PA2BgYNEW+xrKzx9LoaRUfu0VXXdCQ+lvpnIgzn4iljcy1d+uukDB
8gw4Hkx+4RFU//1z10em1Y9z3J5aU9pHvABcPyPxYGtYc3V2yvkv+4fL7vWnhdFhW4PHwqvvEQ9m
/vQtgR+yRdO6zkk2s/NlCek+IUYNnr41RMiEo6vT6Nz9iL/X+ouXzPrxEXH4ZGlLiQUFbS6VkP39
5Tp52CdkOqYnIegk6Q05I9Co9khIB2TqkGr936TIMijq+By7a1QuvIE2wreD1SviBCwrVffmUNBF
1NnSr2labzlYDARfQIfhOWqJqU/3A//+rdcrA81ONSXuAflXltK4xPBz56adfmqXxys32Az2qm9F
fRpbVS+wqm6+daeZ1lgXZvT9yCdgo0+aEVqvj2w+u0LXS1gNwJfibqLbcN3K3tjPTiJvKyUMiOrg
Gld0sUu9Mj3EDRfa0oA68G9hzo6dlkF55jDhR6uip02lGlQXJCCegNgKYlZzdwDZiYGTcfbQJC4S
jsocp+rd1il2N+RBeH3WAxxh8Xlq/YymuIGneB3M9dIMVVEW345q5r89o9GET1e0KOFRBWF8kGSY
Nuuy0fypbrzfi88xIw5jh2ObzaapeddisB7qK91yHM0ZtAoO7qqdg+wY+cZ8X8+6iG9tsPSQHKJm
7O86u+MLgZfJ202yc53dV9pkv2hxLDc7DO/zfWZa/iWSRHbee7XoPs+dyVVMdurqLzhFBueqbRha
rz0UgPAWzIQf5NLdd3fi133AcuUE5JykzmXkbo50NFCMQKrvmUVLPNbwX4WicwXCnUa4XyiJJNcO
+RcJVQjFb3qyyyMOmsF4mCuiTMHcgFreBCYMN6idud1ZNyVql/5+CVbuGBxnNF45r+KPwj091WuD
dF7QAS1Dw83QL4TsuqzRgVss4S545fpUlugOACNNiXdxxlDgSpyNJU1+FmNyzWiOnpaP0Ufv55wz
LEqDgC5jNJhEp4jSbfM9rFQesDL2pXVtJC17w7c6gJ49T5+OJK2GGKFVfBLSs9UZ09zsN3Tbqvkr
8Hoswnqc8fQsLTg3R5C2Iu9TPDoo396TMEa33Q3dhJTq22sl8Z7zhP4ne2ey3DiSZt1Xaes9yhwz
sOgNZ1LURCmkkDYwhSICM+COGXj6/zgzq/4cujOt9mW1yspUhEiC7t9w77l8Z0bfzoKPyk0ZvY3u
bD6bk5mkB6a9zOatThulG8/lKVKBR2eWFC7vq9Xqmbmdtf23OYWEu5tS5vC/rGYQeX5Erq0Lidih
tgtq3/kozUxPYhvG84Qb0/5MpmACf73+fHKkmoeE2ZV/dn32EQQxp/AF6iAX7U0ZxnxNS0lINiNI
hzfWiQbH3pFDGqePuLj4RUyEVUDFCqu9VIuppvce4oIBWMx38/wSQFXGRjXhX/eyDI4JjJ10/hEY
bDK2WaAgoxEmyhQ4mamNScIxR7/kPmYNgI0Q5Yd+Vhy2OZr30dn+K4V5jpkGb0sNBq6ALAOpIYqW
ktm8UbjZqWhapvVzwVByxwRtCRhJEBKF6uIKdmZC3mkpwdIP2fjLjf+fPIHnWf74n//+C04qV/Zv
bvo/5QncAlqvuQp+vye9/tA/96ThP8gJDVnl4KW2qAv+uSR1CQagObsuOv+1HhVkr7FX09RSJkHQ
Bv61HrU90tqoIgk8NUVAAeb8O+tRbCa/v7S5rH14rkJ32YyCcMb8/t5sTC9TvYrZxbgCeUJRxN7Q
rRzG/KARPGd4E3Hpszpx60sqZ40WhouoAlYQ6yrss63pp+Ip6wj22DbWlN8nQZflK89gNhz6zX4K
U/vUVT1pVUOKe9YN6AhWdRTqXFlWXrsZ4vjNUIw13GdArqvaKs4yafIHbTDclyJM9hEe3r2DxKlD
EoYMVqep7Zc0aY6AW73bvtUQjKVNDObY3LiEqgXWzVxY3ivZP1h+/dLK1hPTepx3/bDPDA12qero
UivHwZlLVM2xF98QVtYfkNsIn8rtyMaGHXRb/gO2gVqAid3Wux+jKeAq9MICT3NUiyPSUueAXdH4
HOtG/fRlGt7bWRUc8cY2P+IJ3xz2W2k+pAmKQHRszQVm8ogk0hfcfWRElms7s35kogYi5rI+AQhp
g7piK3UXiyq+aeVifFYePPiVKWtO70VVxzlVX4dwQnE06k1NEgxfEtl1T2HYTRCgjKX5pldgX4E2
5CGQTpBAnhdnPbTBkO4rqOiPqXJWlkibY4IJ1AesZDYfiuu9X1vO+OpZHkKOviq+4e1DEL2k3c50
0vRzEX1xTkVzj+bGPeVNJ09NtCw3MkJuXrm+jpkJWmvTgIWCkj73VsOHGudfAZNh0+Rd6vnTSqPd
Wa1d3Mw4tNdNXXq80CmEgWJG/dlMXeOQkZe3n9ADPzPcSl7zLkWfMlbSxuBH+u229NzMhNVGawPW
0M7ZefAAQhXFeAmSfmnXfS1sBE0my+lk0fO4GI4qhtOKjKCFLHlMpdOIwtnCOCon3f9VBXcoyejV
Q8oqb+VAazrHTb1sXKzdK6sJylvZGdnZMigK1nk5gg4EfQhGxK1l/BL5i4XIv4+dbwT+aB4/W5K9
X+CCqtlQHRa5cN2yMgeTE1QmyaRu+BhHc7IeA2MrkxL2GqYcr3Hv0iIcPivfzo9C77HHDK7qZmj7
Gf1UMt0sC0BOrqmu+hLWWfTVKL3YOEXKUtk2RNjzHVRj268SMeKex4oZbYc5N9+6sIhg7lSqfzQJ
UH9vqMzWIdqijxweH0ShuZsvLYuR4ODAToKWEIQ1+8AZVVtpT472jSbpCt2x/WIPIrlRrMe/9Z7C
nWVyi8Vrv1mKA6iB4D3zhX+bu9MsjlR44TP2/hrZJzxgsMUAAYqNRIK+C5Kq/KAOCb9AZ/1miFFu
PEm6iNl78w9XNgiGWgKkqm0URBXRCxBg1kWTAT4BW9i8dT4ELkRrmTwGUd1tYA+CRe5cNzxDJQAp
1jWPzB1CZ0XafLcFkqLWMAmcbUCRvMbF5CFWwCI9OTLdOEkIpWbs1CmvTf/kipYVtA0rgvfByfZI
mDnWGtJD1kYoxX4onPRiDYa7r1MSmfGidZGzdfxGvFl5EgIs5kQdLIEILqzKNNv7nSyOuHDVHbxC
ivGwtrtLE6QOb6xfZq95moEZUCbcCU60CKVwPEEGDQxy2gd/Zufh0PUelGBLQEs/t/cOoYGftevD
Y23NbHiYUXGeojiEmJfZVtiAqXWGnREk6t3DVvhDIa56QwRo3tqIE8ttN7YBYAMXrP46hEtxn8xh
lG8CS5YbE3zqqfe7UKxNIZ/IXZabIA9HWJxIu0q2XxsPm6uj/a6kXxaPofbADtoNm2lfbG06aj9h
lY0rt9+32j2bMihBf3g11RraXxtqpy2T6+X7woKTOHbtxK21J1dc7bmM8bL7SZiaH+EUysPD6zSj
TF+Xq7l39p0qF1+DOQdFukp+cQH3V0twNEUGnsTMI6OPBTMY++aCTk1cPNOPHzgWJ0bX+XIc4vEF
jFB1UQw7Lr3ZRqQPpFn0MjLK/0osVwDHz68ADtEAvQSVp0FNI1+rIJXVg+in8gEJD1T7uISOkOYO
vSW8WxBoUCpBIHNsc+Wtp3JO73or7OFF+irDtlKWIENE97X3cmOHuQdGVkvbyFc9hAmIjdI7o1/w
7iEoW7euW0XsvZcuenKCxjsSOzg+g9qhSE/AefywF1x31dWA12kv3qxdeSHRF09AgQGU8MI/YaeC
WZkbd381lU/a25dfbX6LMpZDbOInyvBSrKDJ9luF+JQVsTYJ9tovaHULjj8CLtegMR5UQVKNq72F
0dVmOKPcuYxLpMGyFtzbOiYNRLsSZ+1PjLVTUb+fz412L+K0ag4cF/4e66Nxn19tjpY1Qj8Pl+Q7
IJj0kE7AszBBTCixXNHNp1k7Jq28GffhHIbHwcRP2UR1+TBojyXfJ+yWzFMa+IHahNleDZnL1Zt5
tWn22rE5Xs2brfZxIngwt4n2dmaqcO4BgUVQVsLp2HIx0kdY4x3+jk+h/aFmq62irnaNpto/KsYo
P7baU8q4C3tperWaJlfbKdE+7trG2YY3K8sfgNWO79hXyYDoTO/N0u5VS/tYu0QfmuzBsLcu4+gu
26axrPqpwgCL6ITF/5AEiWTBqy2ygkTWZM0GO3xLtYeW2U+rHryrtdb2kcysFs8jA7rMgA+cLQ/c
3l7+4svFYo9Jl4ufd75m7oT/NiZnyQ6IjUhw9srQ89cJKoVoncXj40KMYXbTNTq+ttdJtq603fTD
ugbcoi8R7rYZgY8jLYHDsXi3JmGfAyjqOE9Ff+KRtRrAvUOFCutDRcsbte/0Clm7+syGyXoJwbY/
myqWJxQ8z6ry521pq/IIPUCS1DrQqdfTxSsWODn9TydNPrLOe/P7sf/GppcKwmlA6bdu/+aHRnbA
w1A8KLPYjk5pnPlw6ITRjB8r5hE/7UV701CsomselR2wmO/T4tDUc/dou2M+r3tMBWolG7ixz4HX
N9tysZbHZKHewTQ8uuWvUe7/aaH+roWyWCb/VQt19+Nb89Hmv3OZWr/80K8tVOj+w8aa7/xWT/pr
F2UKB/s++2wvIDiC7cz/V5ra9EuMpwOPNot1zW+VpuLfaZ2AmP+hdQocVzDOtTne9TJP07N+u14p
7N7glE2Gs10uIa7mhT5Am51tIo7m6ozqy5llCYKf8zm5HtWkD47Prj6/W32SF2XAoV7x6982+qS3
9Jk/XY//Tt8E1vVSsMie3DHG6786+s5ortfHoG+SsAvSO0vfLvn1omHkaG0lW6U1GG/7rtM3EpMc
tRNDUHLlieqh0zdXeL3E0DnmL3jRx5NWT/SrSd93AgfSSy8Sg4Edo41LkQTlpbG6F0/flYj9uTX1
/ekpd7lwLTcXLeXZkbXGRRV109YY7e5EuukCGxNYx6CxHc6V4AHipXjuNdbD9wF8pFfWB/im6UEp
ACDsFJNXmDz9vBYaEGLHoELCxEe3dMWHTF62HQSR0kgXq+ncaNBIAHGkvLJHiAWBQ+JoJInQcJJK
Y0oEvJJ8mhow1RpiIjTORBFPmQPmBXKC4hTeieIz/FJoCEowDsnO0GCUptRTtETjUooBcAqTJFDD
Ge587YTNDgaEFSiW2Y7Yjpx0CvArLTvfgxhrKC4J7shKY1qSK7Gl0/AWPE79LqcOXndUKvcB+N3D
rHEvvhLj2dEIGHgT9kemsTDApLsnUv9gxbBkybc4lSGWNwm2jlJjZZhCiZ0yfWJ4o6J6NDphP3Ua
RMPyt/g5Wy1wGo2p8TSwhkgu487Gs4d/qfsKp4VqFFRN+MBuvfxqQ4bamRqAQ7iqgPEEFAfikkFA
RjPRRLTtPblTTII1Rie8EnUyHhwkoRq0Q7gCrZNqTI5l48rimTSWx9GAHm3FZBCgsT2zBvgQLAXC
k+3bimL8Y7CG4OYqBUFLKO+chvDYXuOADAswEDm502660oIGDQ6SGiFUxMCEhMYKEZ2ZPQjJGDvV
0KGcZHK5Ip7I+IRBC5UouhKKSDGDVoQepb8hsc7n/AJmlGqsEZrEbKOHaV9TsxSvjcYfAY7BiOWA
REp9SetXSzU8Nka8vKlCWu7KKOR0I900fg6xb98HyqEnkPF+GHyaRdRmNAKJtc1duwNbNCxwGslY
9OkLlcaiIfjceC1mWwqTymDoEHjREbAuOAjI4UcsHG2xwhQFiDYi2xC+VBOVLxwj8mGuiuVQxUps
6WzcLX5RUokT0tH3EOa4Mulrtg1hLffkMMb3TeJYG0959ntBC8m6AJLyaxslPvQwjKJPwE5RsNuj
wGljTObB9aLy1C/U76CF/DFaD4Zyh10lZ4EGEkkB+PEqL+9IVotffLNScuV7dYT/R6mIkySVC0S4
+nthCjKlMb9Pt/bik1qc5m6aI2cdjJd4aNtwmyEriaBkxuRV4hyv12wdlLUDo7PgJQ3k9Gjht39t
CLAC0yaxcqld4dWMpW5NpldTygcXlz3ytmaQMb7XeJw9pjGT6FvxhC0e59AXHHuyu3R60HMg4YRv
+2mRZN0t6w539SQ3zmDl41OTTTGJy3EeJRXhOIUY3S8l81LlbwOJ9GRnwAXLvs++lGa+J+Oiabi4
8FH8pw74uzpAOIH/V3XA7UczFx/V99+NUn/5oV/rAN/9ByhUnx03S0YELb9JnPIJowoxgaEaAiuB
JeVfdYAdgqiwWFeH5BSxrxYsCH91nNj+PwIwxCaUS0y0gtv836kL/iC64K+nCOFZFyFprwgd/lAV
VKLPmjLJ8THFJhFLrBOqczzF85fSnIZ1HLvuv7eG138hkshAaD0WmVreHya4oOvJvFm8+YDkunnk
khuwNqOe+M2H8PDLGve/yDV6qNOqa//nv6nVfrfc5W+hI0Ld5iCeMK0/yhg6txUDO4vpwE1GL2dN
6jGvmRil2komjLFYmXT4G0ofQw+Qpi9//deT/vWnX0DPw9GUIKTgNf9RWERTH6TD7BOKU3Cuw4xP
ll3hJ+IwIAEEncamm3OcVdLMKMXEnG5HjK8kbhRyqWz3iaBHJn51FMy3RIAj4o5NjNrBMuY4VHP+
26KeWT7ZDE+H1SQzQHYuhwo9fTCzsuzm/MIui9t+ChYo/u5AaeWpE1NI9TWCDrmPyNWib4zNmb0q
KFK1Asm6HIRiUYb4T941Y47nY2KR1tlkE4xeKz+wa5Ae0dbD/DPhbtwNxCy+FH0179tsqkDnGsWa
hRImy7G2KqJCRf2eEDL0ZsaCHxynNDy3aoI37Xkcx4NfMovByF0feauQl+AQ5GcjhCn2HvgaL1P4
rbUl5cJ6RpgUbPypTu5dtVTIu0PuRoRJxUr6afNYFwOu68HHFMy0LVi1XrLcolFPD5EoR5TiaYOe
zFKPbdlFp6X3p71HI3ZUHVUoNpvhJRPl8KKyxXvi0yFcsRUWtQxRuj2d4+fMam8d+ybP0FjNX5Iu
qt96sfDJKFmJgzeGfIfGJjrZXRWePZZ7B/B688+xl/MX0fAjM6PRVw9c3zmaYueo4s58xp7Svmbd
WJ2ZEYfnklSPbgNiiYxUpxwxyHv9gpEJV/m2ZWTNQHmwtrUCRSu9hPhWM/ZIV6obnPv8Y5wjIwID
aC0k2jPWxi3QK+J4+TqTUT7vPcYBR7JEYYv7rGyJbWSd19pVU22F1wIwb6kbu8XNN75jTHvDjPJL
DJxu5zGRu3NQiKwLVpA/8NliwsfVQEqPEBwaZo2MXw0vjA+W21AN/FF2Mu8lZnY9TwrO4WgAzWdy
sva4sO+NWAxrJ+S1AOgIV12I+G4gYBVAZlINP8w8nfcwphwA73wS0YBwjSAKiA6G7YDehP/+c4TW
+OEXoUvlHmUZKHaDVME6iaKLJyL16YZiua3GZP5ijTinKjaom6JR3JV51X0Hkm8+o41miRsXy840
eG/bmM8R4BZvtX5Ei2oafswNr37JZwvT3MIn4Xg1I22T57/JB3QTsR+dijZ/G422PyVpAz03+Cn6
kM18ypA7WbVRaUGect+FNQPxgsvzEls8m5ifAcJbAjmx4xQ6TH34AVFY3pHlw0OJ8n09JXxQMDC6
XaQceS8xld8TEOPe9yjinyvgGW+969XvBotpLDP5smusqH63S3cGiGO4T1OAfmdlZAHjowrhRBz4
bbVObeD5yCDyzfXFBQlfAgJujcs0ywr8eJottyMRs6+yNfLLjH03WA3k7a1NUKgnQnXLtUc9duhq
C/HGFE3oo6e0+ZTAE/mYaIkYoyWB+oqyJTxnQBwIKLQYInce0QnWKzNZM/fehroau8+06Z23FOxI
Hh+ItK+wzXeLUW2ZSI3gCGjv3NMY271zsTWxQGl2AXFYOHc9DSg23QmzG2OdHc8hwANYkZTZ9dRx
NPXVXV+HuGd4wugZ84dOUxPg9F8Mt79zSlkyzPfdx6VxOTv9yb5jUvMUudFdaSh7I3y+RDF+omNp
5V9a14HWUDBj7J35WxrgocaU8T1PrPJIGPPnzGDmmCweLkKzl+e6HAimc4cJ8QxGGxP9AJbB9oZJ
JuYhdJanSfMkTKz1axbz8SbWtAlHcycY1Q/zulmiExFSJyNnCwn1HA2NDCN1ZNVabKiEyY8jHBvn
Sz6Q6F0UP2O5dAGT8crf963DBN+pLlimU9BHRniTJbG8bb1s3HkJX1iVAWBP54iYmDCIj4vmbFjm
AHFDszdKTeGQnR0QfGvAzNQ9ykBu8z4RsDssTfEY3TQ89LH5RG8S7lB1tWcw+WA/LN77z1ZqGIir
QsAgsGo1hpIci4MlaevABb6zzGzOPVT3daX5IvEYmpiKQmYRruaPzIBI7Hrs9/EVTsIFHuyGK7GE
Dck2qzx1QVJlrswub3fxoBkn8BBY4AbTe+AO2YpOfiIoJCYRRuNRwispxZu8eU/yDVIeX6NUgIkn
ax/1BBWirR6pzgKCAjR9RXK+Cjy0EW0iVBurZbpKipajsS3MjBcy3YV1ROINNSJJ+Fa12xiICFQS
nsC5M92T9JrpC0qbbN1gOl8HbXUYi409GPXJbLzlQ2qEjDWXy7PMZB2vzTY8TIsbHkvgPQ+p5s8M
sBROOf3z2rOKkscdTk0BoXnbEhf06GuKDaEbAG3iZoR/IIOdMoZyi2tsWY0u8Bu4YtlX3yMei4w9
4io0JKcPSRlTSVFDqi0fyWLhLk/FeExToqEYRwyb2IjDlwIf2b5IeeI9DeQJ0AJvcb05t0gMMQ4R
UnIpuym4M9XCoDtohmLluGFCmocHwgPr7V0CSuwcsgnw4H6N5DcWLtCp0knyW9ku5pHdoU+mGiSn
G+Ib7bc+82dn5bujrx2QpNnr7UWwzsxM/JBlWRYbMne9CZmcGI4LAedridUOdVvhvo3koKWo4NLs
7JCZ/lnamSduzdYZFmxrQZ65b1bC5TwmOdEsAo8WiJwJBY2fuMO3OgP70hWjrgukekT5W9CPsm/f
BkOZ3hhTgSksYmEHVtUqIbrYQ3NG6F8TAUQidAHbw00PrL2iFt5x7d7PVpQelqSS3ywZGO26kTOh
WwYgjWuJlBGXB+DYXFgYtxizrMjlcJbojdMIcRVjIvSoIm+5cCSn8M+qKIKNRBZ9kblPqZfklAl+
BDVhE7s9BVGSAqlOpHu/pKlxMdihvJGnbic6hyMPNjHy4nVJkYdj1pvkt0n2i2SRwIdkLtzOIMvU
6ZfiS6WYfDNzbr9DN8vwLkMgpk4udebGNAOtogz1nqYczjapskpVW2tw6JkTqzjiaK/ORbMsB0cQ
5VrWUHq6RouHS2mpCHBRy+UelrVxqeKwf0lhgN0z8Ms3levJO5IM9W8RKjZYHmVppJQ+lJdy/tll
1CRp6FOehEqZDxyD1XdbevWwMRB/cGsPHJUQuaNVCb16M7fEZCam0b8kqeCzM5URVGv8lvM+Lr35
RgDv3NJvj5s45i6vKbbeJNuwdTvr8jf06je/m4qj1fIStHf3OSin+Wcwy3QPvqneViSPrcx0bOcV
ERJIBRE+FcfcYl/z102E+b/1EAjYLPolhDWcQL+f2DZWmNdxbHSH2LDUCRGKlqm1frVWLKIeC13R
LDYWhYEP5r2d8ZRViARhpnXu3zU05h+EN7Qwv/wmDKsxYUE6+P3v0td2XcpMdQdWHC00qqV3730P
InrcjdFpdigIE5J8twh5pwc/rkuA+a59WLr6PY4qHszKVqfWHuabapTqK4sM535AAfFlpOL+GwG2
qdWzv5X26l+WiCdU3gHen/CPv2zAptQfDLs9GODbVgNElqdZ8kUTBKTeG4TAbriKeMDMgSceX2mw
EdxTp7ya6o9MUjf7DkXQX3+a15bz978U+dEW3h1+Kd/5U+Mb94pnJI3bQ8kCCZlqaKMNgjILetoY
9k3TJ9j2CaecbZuLJ+qpoDJJ8+qTwIjdeshRzzjqZBfeAknNrb/LtPAfAy+W2xC/+iEymho6aUdS
zF//5u7/8iD6ZNcwvKCptr0/+ajc3rBlMY8oFUmTXs/gwrKtKgHs1jPJTTKtxk2Y2P7PwSJXMQ3s
eGeY1keQydexIu4ndSmXDABqmx5E4O3QWM4bs8DqNl3s/EaI0n63nDyZbmUsq+GGnN3gGCF/3gh8
z7sUwMW+5CiBupK698JMQNvhtL5MRRmeKSCXXTUhAnUSqnnkOkiJ9QljOb1xGeLGeyKQcP4JpVK4
RMU6SGDsljPWczzq3rEujj0c/KOWR9FIIxxdM2fTEZuOfkKauOQkvtbqE7yzR1Ie9ZkS6rI9p6AP
S5jFjki9JwQocmtNkSQC1QzOWa+oQU1GDjEpWy/kgEHRwklZvDc2grBTVyz+cFYRZuzXEfczV1LL
PsJFtUxatsTqbUBZz3qiCVyrw4iz4QVV1ksdOeaqVTY7Q99biviYU9JsIMvzf0QU9NFGsPbw1lFK
kgrqVyruG2w3RGEXmnTpjNT0hIKRXQVtiVccV2G9nTiEk1UxUcr7iFGRc1Hk006LA903R2zgtK84
Qby1VQF0ZkKPGJhkveX26poKEkd+mzNCNpu0S/WYl+8TRv5DtHQ0FKCR+pcuLd79hv5xmUz5FgA6
SzfNnA40lbx3YY7m+7QsvPlcOsalQcd9NLk4HnNm+PsoTzj0Arcjl80N6g/y9OoPB7cN9T5eYyyL
fJ52FzQaEBGcZyUQjo80/V5Rta9VSS8zTaZ9FORDvXe6t6sSDJ1J2UFccpYC1NVcjD2whLg8Ni3Q
kgwpE6ym1H8s7aZ/EWZvbcEW1B8uYpC9cOiwpEn3vEHQyg3Q1Wb7amUMlBTj97vOT32+wQ6nSRdV
wcYOOjqjiJB1H+DZwnekFX0Fj8/kX4JsUp9X32xQLsWK2N2WnEKHGXrCnagkmytKIq6cKdRXaFJy
XLozRK6itNRX4jOCszkyZmllEp5RXzendParswfged9wge4rYbnkVRIXiemV9n6cU/TVTICI95F3
Zc58yE9pkwOy038GfEuXbRrgCSCs4WGYfPmt6zvabeGC6a9gUeAAgbjm8IdWhi6c9W89EVdrrsj2
4MGoC/0Z2GNxNPVXddLnu8jzcSMZlry7bAt2UwNjaZWJ0dpir2UyopvXFLF7BeLVUY+CeKZxXWeU
Ite7WBJsCmkwtmbAkQGPKkUvcx2bkGcGq7w6krFukIXPt9PAdO36GFosZIBBErJxmMh4unViJh52
O6vH68SHdJCCl4JX0zOZnKiSLriozBSSNAVVEeA07CPPRbfNeMAAjf+tcxSdLQNHbZpnkLekSBJy
yUBoTJKfTbDMtwtft4q4x5hiZETyDpCB6ZWQU35R0kHqSAEc0qdQkvW1Pz0oNi+40Ts+4ngUBXhI
XhFJErgYiICh6odk8mxFJGMy2iEvS/ZGvQ0zHsGKwd24rUq+MfFUuvcWLKonCh6BsMob2tcuYz3K
GZYr+GzkdKxIFFKfccbEpUWe8oWFH3MbqymOhh6ukIbEsUZHH8GCZVIDzJwYGkqNBllMyp9UWgx7
FGFsW9vkr7/Ob66X5JQzu620HxsP8Q8hFl0u+wYfX1FSLKlWkLJyfTRTRpcSW8exqsEbsoytzghE
843CeHoOulZ9BUK3HMw2ZqbW63HiSF7N/eDQaa1j0XG4G7gQ6yKs36eYYqcRKjyPPudsPSa8hYmr
mk9RkQg75nlvblvap23rUZ53Gd9p/TwrVmR6JlO3N0VbMJEMU5+aN2/4cS7R+UYrvp6JrnfxVmX6
FqBBezcDHgln6dvvvYrqj8SM4nu/l4yNGv38gFU70OowjPR4OZGefl3L2yBkQhrnVX4px4EpksM1
6fmm9Xy9G8yOETCW2uTe58hn7sQQFW2ec+/HhstVMYbBWSE9ulVzbj2PzTysw9JhflZTCTu0w+vE
y8xnSWYeMhE+SHjWxXEuRHVeAPKcXYsiFstOvUUCKd9aYrQlEaU1xflocpo58fAyj5TJkmXxWdQF
sJ4SqyvBls3XGg7dG/766MT8AmyuHgkOHUPLwAJnEMOR32QT5WfLaSIR/LWQj4KJJ6SeKE46mp1r
OgoCYqagdcGXYoZ28F5YBgPqkZmxnUa0Ch2Fs62dFLiN5JbLnofnesxOPu8Gk6P5pgEG/0pXPxND
a5W6n2gnplCNPT00DG2+oFVaDgaS0Zl8yYE3U3C8JQPfozy0ubW8QdLj2Txrhogu08i8jEV1Sfy8
46rTiHz5w9dHJXY+a9vkdn4PJ5n8Ey91mXoZ7dZWBGWtEkYmfCcbptNV58+3+MHNZ1v5/Q+/iqY9
+iXQLBR42FZZuG5g18tvbYl8c6XaBYw/2qwV9u3k3vKrd0ykvGtXlxbhyHxVhpz3oEPjvKmGUX2l
KsmcVT+h1lhBtQmpW3o3BaIlOGRHRTkBjZUKch7mzdDzgc+oHW5zi5H69R+vX8y5zLhiDLNvPt2R
O5VlsHOslm56mCzy8cokS/f1WPOFTqkqY9/lkBlcnmxSARb8GG663EpvoSMbfTJv2/xn7yy1t8UE
zOvTg2K/le8OcMLLePVOT4qWjLSFfs8ggVc8Hv0CXHcfOG/or5LNojcxHQOVbU8iK2Ljug9OXdTV
q2u5+p9V5d+sKk28cjRC/zcd7/j9I6l/u6f89Sd+3VPi4GBRafM/REJsK0kL+afrA0fmPywbs6Jm
2yNB+Nea0sEmIlgdCszCAG4I3/vXmhIwHq7RkCWYjXrZZdn376wpA4et6297Oi2XYuirjcKoqsw/
GURzM1I8N5F35yaOcaSnnNQNajzGEkYA+UcLBqwyt6vTRA9fPFFruOE3ZDY/knpxnxw/R+cIDvMZ
VAT6Pt9Ib5j1kbhRWAHzDfLMmHKiwg/rjWEvc3cxCitGrRqPo/oi6KoJnB2w3pY3eZi26CiKLLvz
GSwpvpFFsEvbpDqW0UzoMcf7upx1rlxZOBsTm/AuSdlRbgH3POZkvMPaRJJ5hl4nz21vddg+B3VC
/jx+R/f77pRd8N0JW/GGz8TfC0nZ1JS5gAJfekfOe8J1M5aDU5CQqepbTXKzzKw6hYTVyQdl3FUE
l0wb3x/A0wYmWukGg9jQwB7qTZJp3bbosAekY3ZvJIn1ikvy7PS23Jj0WkwEE3GZ26q+dIB2OfbF
a8G498vkTiRl0GrtpRVSUAceAqd5HdlD+ehkkPYwn1p3TVk2xz6wo7XI0vRc4jo90lykt6FRfHDF
QsPFLrh1AW/fIJ8K90VtDN8QsUbHGafcjkC+4gciKSh3WWD+wGsUwLVqm/oQWukPWjVgrGM6fXVN
6lVM3JBmlAzitSqL4N2yoLa6fkamQFC/lmn5SsBpeosKBAtqMkKj7wx3a9tM95w89deuJK535bNU
0+X04JokI4Tlk79MjreKRCKP+on8ogYwygExrrotL/KDb+FHXSW+3/HbD/6Goflg78UAMIaTH0vK
ysMtenFyM3+Y53a5j0aaumRx1DmxLYP7Wkwuf4tNMef7zt7JioZ8UsNOn9iyFme3lPM5wbl5q0Nq
GNlH48PYqGZXte302QVOwehC2ESA54b8GbYtTpl4dMx96WfjmdUB9QjsmHMXBUu9mrwx/s6MzlgX
UrqHxOwq+Hu99G9MGWLqSzsNaCQGABEPObgrsH24dBWJjoQgtP0L4bv9yMBvtnZcj2oGZOanGytO
BqbydAG5UTJ8r0srvBnKkvDeDtFXtR5U3QDXnc6p4pfylSdP7TK3X+LGr9gn5Fbys+4XxqxBEdKA
5N65cY3vHr4uzJoJSQZQb/FtNsaIwpvGbG1LW6JgE+Eri/V8BaAOE0+VPpRBQMo8crFvqPeKHYhu
75MZ5XJapnJgUjUkHmJug+Brsxu/MsG2CRmLfBY8QbTruzqM11U+zjcsO7BsBdgyTnix8XWUEem4
GIKWB98lDnDBiIxUYdKpz7Z1bBF3X5jju+Csxv7FTdz6MU2rBPh+lBMjFMZMj6WN1aYMA/DyIS/J
I/CMEPkiJGLAHzGsNsNMGOKQIXGP5m06BsuXAT0V4TEApxNXQHwPZz4SuFe3SVA1Dx77ETMKmmcA
Ad4ltPtDU9nL/dgL+qUJD0jP13qVFRY5yFE5HgIKnoesJOHAHE0SCAIZzE95W8jbsh2sZ7Bt2Xsq
TLUh2hjy3diM5CmmSXSssOI9TZnCb0MgAqMDcVv6xlZU9fgYO6o5z6QJrzk8xR3Iyoq+tkrWuEZw
G1OWb2IkWwzqze/m6Hp30sEExoLJOpYtERmp2cJ1rCR1Fh/ynq1lsgH28Wz4co4o8+zuaQmT+Uf5
/9g7k+W4sTRLv0uvG2mYcdFmvQHgA93pzlGkqA2MEiXMwMV8gafvD4qsyghlVkRlr2tXWSHJSXfH
Hf5zznd0DGOr5i1H5hGIHktbZXyKtE3jmElDYlfFARyZjOBWD4FursM5S0f1qS51iGhcGkNXTO6F
nCmBpoaFyE84uMaFL96sRk+Pi5whSKnS33U2EfmIiaX7xibIydT3te9Gjk8d44YVLq49/sBP2Vxt
J2seaZIwQgCHXJha/T1Zq2SHkwBdrpmoMZx6jXwW4tEbMvxw21XlY980qMO+W4dW18mzWSbD/Vo7
zX5m4HSvG6TwekKEbTDQvQIXwu0Old1kIeUkIuoLQabBS+3vyVJPO8wq3/CNT2HBmlluqUR6qVxH
u001u2UW7cyvJNOy0Dbk+uiK2Y8Gq3HfRpHybFAJGq2O4GqeFYp89aixYCXUYXM4/FIAQ8GA2GZX
I6Z4fdUb432GFBUhp36KR5Z0c17MozO5FFnqJNmessxQkdRXjJ5++bjqxg2nBx1xmUqbHSYBPmAM
FH4ElvZhlkXyqimnCimt7AN6U9P7vOyXOtBo4XvRE6YdPifqU0KMQLCCxv6RdVML+0G/7UlnP67r
eE953RDQwEDhAm9Y6PDde865GJziBmFKc7mLEiO4dVcIgb7QHovF56s2dw13XItIpV0ngrCGO3Jf
GcpdT3Qn1EUMT1cWh8btyTCBYgiY6lC5KSv7hgcKKaVqgF6AFA+4VLVQYuLqNoESuali8zvXbnlA
4HHP69R73wyvLL92FGpfGRY99MjxT6uwP+mL3V8LNNzbeUZk7DBBHcTokVxxvOkTGenx5LjVew6I
/ybNvWQPPb05TONSHMe19NxAaUl/ykwkaDtL7EfcCs392nIxE+xcE3jrBwMb4ps21/Mt2agpDSwj
nl4NZKFjuU7ObSXhTZiZs2+svA1hzdxRj/JCcMVGJqtK6kigHHIZKp8RheVhHER7J8WAxt9LiCNt
/F0UCUtgkqYHAW44mNGHKPgq19uU4Cl20yIh5onI5vVTw7inpH4WRPYPByc1jWB1aBa591TE/AiD
UQy0c8PSd3PrQmC1Jk9ofIl77txVY6d36KK3Jdjgi9paY2LD/lS2RX1qc4vIGg0XGwGLulRVxF+6
cVEHGwvCF6XVgF18oFHAQ6cbb85HPJn9l5ncK4zFyoDPOwWFnVQ7+o3fUQIWppBIBJ7I15NPgycc
4BKV/uxRgmIGNjr+1S5RaFOhNyH6d/kp19z6iUNVca5bwVbvGLEXMNsg+NXglTj4XiKvZWLvK9eS
tMvr3WW2bAzLytEOaW5Xez01k1u4piw7FLgekzjf7ppz7t63jlQ3AHxpIhNjF9HnwxzCnr/0Bmtt
43WOPMyzsd5JdNLNRG+c6Eev946Y1fsoYsH4sKWuPS6YemAaStp6ax6yI6dZ1be6SOUXlzGCzjH3
vUrAZ/KD/KjGqt3nFWPgcKm17oYKCEEup6BmZe0KF8MuQHTSkkV9kcosQquwXSLGVZuGmp2QfurM
yMaazpbmEvrFdgPkosjvOPeSL9PLPZFfBoCxZAedYwN/a5GEbMIySoXQGeJp+g8EG9pdlhKFepib
qKHgb2dkhAQ5enS7viweHHChFEfA9z/Hca+HbW3mN0Swxy+MXpMjc3faY+oRcEmy9MWpg+8QJtQH
Ry3yMGFKMtmf21Tv/L0B6p+SAv0B/MZWIbck+dWYB+Obkl5Jek2xIMDkDS1ab/dxvTIUfBIqHvM4
iieRNt+ysZpcykTq0q+ePZVCaTnFjsiKM5q43zzPy8S71gwfStOWwK85KQdM44wVe1ppeKSO59yJ
HD8rvGhJkzrShjinVTdZ1HegI+nH7PMTckZwPvN3sPck5AEXc5LM9+nhQbQSCOE9A/NxEu2llfzp
pke2JCIZ4JLp8CgL7VL4fhuNCf1ASF2yCRKp6o8u1o1Lkylx40Km5gnGc3r1Rvd5TbmRQ8NxP+wS
ShIImVWeY8efd87qd49dBfokd6vupOGbedCZeEZ4AxYciuk8Hu0S7wmrAeOItjGpdeUIY859FSQ0
5R7dbmsCwQFw1use5KDecQQAqU6mNVWR4y6VBYGQ19PB/H5StCO+9gZJXKq2ZOURFN3SHUi5pMrm
/HEGkBeCW15of47vkhy1KdDB7T+p2U+iKSfPGQ6Y5i6LTEysgH0fdVZJsrV3SExhtpeCPEMn84CT
1niTg1dqgh621UlVef6ciHJ4G7ahV+f303Wp1+SJquGeHjDe7JixyYHc7BbGxg1w1eJpJi+OU2zn
jlK/wRffPsVxpQ9R1vBHx9V3boq+qx+HhHRr0hrtC7E747Mhkffqhgx25em3tilnKOS1juZjSkmC
0yclPk76mWygfJpS1W96jay9y6hS+6FO23dv7ZiWyVUx0NRSfQ0pHWTbz9YESIBO99pdUS7la67L
/JMgUnoQWPeTcBkN88BVaPhUdCPdwhtIWDIMPPdVIqmRT+p93uU8hAppIwDp41Cj0XacdWhTNKM4
deavK6c+Tvwak3ACkst9i96aRrVfZo8dzQiB3q4dSeIc0aSnDXGHr9S/mRmT4pBa81snnbKbipzS
tXS4OVDgwpdJ176Wolk/wUmJncClqp5k0sKiodM/9sqIEpnFmGYdG7633mkLIfdylPFhMKfysd7O
SWCFXSKnFFSTN0lOsQkgC7KfFmYZofA6jw1o4UbScP/cDrKG093ik6GuqdadbQVLdj5+M4SbPqPY
7HMzzKK6M4q8t3YldFnr0hrsAgFAJgoextTt9ZnqJnf90JZan++Nn/G+FAZXVk/a8joATFPPaLuo
toE2cOEd7ke9h3+3G0c0f1DQZFbmM29JJ8S+SVpkFas3Gupc/jeD3h6+iqaua6KoevLa57Ks1Mvv
xj/3/2yS/lXUx/UNc81BjuZUxnTnV76XJPUPhdeYrww6HfLg1HwbJjhQhalNCFpMvoDiO0y5ebIK
Z6/Z3d5JjZ3w4gsukl3fDDt+1YO/5lHBbO/PfziGSn+Y9/z82Sh8pIZ2A1D+SgOsjKmtdQCeVym7
qyc5K8ZH9MJ//0W2jB5+dBwO3q9vgJMPikvvNNMorcNj4AqslXtaS34zJPzPSPIvRpKMDG0+1/96
JPn8Xf2xAfnvf+M/IpTW32DEmpZP74cHS3lLJ/xnhNKljtPcoK4GNnthMnn8e1EnzBnbd/lPW5xB
Z2TJKJF9bEj/7/8ynb+RuERQIonBoWLLYvwsmE6+N39/Xvpf/vfvQwbMRX8JVZLTYya6JQ1sAy4d
r/VHW4w+aBpbHmSVuTW710mz2a/K5ZtQZnmlfrLdpRoNT6racF+zuPS9nD67U94+UWr51GIIP9Fb
gM1QeOvFbkaNIZjlxoepydN7iBfa++h5TYApidIZW8SsTo5jJv197TmL9WDbWWFWAVh+w7tZjU6Y
V59Sg+ZTX9JgxQgFRgzjumKQ8iJkp3NqhKDGGQdxZBoqMA5xkdv7dU10b8Jv1nXtJ8Qa7EMBQ5rS
4M6qXDZfE7r8Ds3T7vdpyWZ1GuwkKyFyEjTETqrMBR5ghjJtnPCOmi/2kvQtheyN0aD32LES7D4U
J9yMOOT0GMh65uXP8aJpIyUaXjG1Udo4eG/qWHwkVEMB+TJ7hWm2S7FluAwAN26PWjuSlgM/Qn8o
VGOehW5t3BTXT89xzhwlnAfP6fcTZRHTjt52AgPQlY9VAghb1RkEubK2hmOON343Y4x7WybHDjhB
pOQ7oaZjs+fDGvNLa9bNMTfnl7zJrAP+fE7AwLeOcCJIBLZVkr5S/gQ0YmEr84S6NHZHzcI4vuIk
q8Ox7OHCKfoV64l70pS43wYVzwE7LmV9Th+aOBgLZd0kqnghjQ4RxDfyE/DKr0nWdDvOniOXxhED
/6pVh5G3VGNoGTienA+9l3p7YdYHqI3AUrIXtzR/NMRKz2vfzIFfJNc1bWmOGIc3uotOjGDrIzga
GsoyK4JZZwb9It2zlLqx79r1Pk2qJijM4kXqWhaNHRpzUU3f3ax2L5ULTW32G5ezN43P/jjSPYpx
qVjGAp0HL4papzszt2iInbA7JwZGcZtk6i2T0u4iBiR+pmf6jddkGT4dlKURCTZc+1Z8hXc0Hbi8
Zl+JFyhEvWXZ4XfQHgl9UneaJ99JxTR3jjY8OUOmnnBylIzDGQKR48uOdeG6wZjpTAmbhZoosB37
AXryDetCugdP4O9xGNohjhL/MLnz98YpqpshHZooZu0IimTM6hD/+tfGsptwcsAcJAlmVW6KfdQ0
tKf29bDVAWouPoOp3IEYwU5rqmfDqfWA89cLWLubda1nZEnZIrJrr84SM8EsVH5KW8cPNWlnP6zR
6b6MK8lcg6LvYsa8208tl4hx0Qtm5MV4dt2BJ37sRBtZ9qrRmuXWVjAJYXC6Z/tKoi6faDdcKqUd
wRqMj4CCZu+ptAt5jwjDHLsFDH2VwnT3W+n4buNQ9aFRjvlz71ZDOOj4Ww5Z3pinekw6aMdYZhj8
WYRogxgvPnxbK9TjabrPif6E08TXIvGnEmOHUssHDgZd3yWevZzGIasBUc7L7B8Gvloq1BZXV2HL
T4svuZ+HH0bbcqTl6iL3rhrHlF6QHqoN86h2xTDVyvlqCqenk45vC+FlFO29MWEtT2u/OsyZkGFK
68xBNxt+swIxcclhE6UNq4SazbDRE23nWNMIQGPz+crW2sWMrwHyxoCixPpZgTZ9waqmrmWuvfNI
vZprRmylLIAxtcMJ8IgNURfJvivN/Fxr2Ufciy7K8Km/VF2OS5pisexiIr3DAxtpvliNyrhvq/hT
W5qFoMvD8m8l84GT4Q97y7OmW3LM8pEMvvZU2L33blZOFiWF34Zr5Xc5tuuUx3hWiEExt4b9Amvy
4sZLQ//x0EfJMAzXsk8bsrNZTQeIvhy67andeCEPmD0soiB0tmhwceA0TfdlamcU2/TH2WCqAO6I
238rVvyCsVuDD1neYIw4R3uq/G+d2T94yk5nCvWo5MOU9NllrooYodN/a003zB1EhHHCsoLBkMOP
uLHtXa4N2nkZnZQL0GhEtb76O7n1vy2JSPaY0VgPxHJldI1yrunTZcnAYtXL6EUZKPlA9URnJxST
HSmVhPppm56K2RQh83CkIKM7LBot0sIaLv7IqrVaxDwA0PFNHFR9AyGU28DcUchszI8jxOCgoLBn
15Az2fgp/rFVBJWW1r/p9IniEEMxzXH96ht3h4mk36aSGNTIyh7+Tw6rk0GQMPtnP8t9jFnFErV2
6WNkaG/IiNPKg6KiWu9TlXkMLHxcYXovIe0uIAI0GxkgrRUDwbFSZDPajwnhvQQ9czYwigfrDK6p
ROK/MzmZ3JqKD7bWl3w/ZwPjcA7gR8yIuI0kZFQyzBkGoQLOL5G9YCzyMkDBZL1r3S9kjeDDiI35
Ugxf8IQXZ0fGcWAQrw5ia4Z2t+TGLd+BntpGGyJXgUDvlv5eyfVLIvlXCy7uSZDjUb7QVA0maEIH
YONPvgJ4m0O9HPDLFWYcprQqXWdboBaWpgxcPXlrDOeH9NvvNr69felwYJiU/VrhUSXi37ckBPin
1s7uAjmq4QchHq7afV5ENoso4785vW+cMn/wzQYNTZjrLZRI3gav+DJWsR6xmDas2tn0KpaGDWOw
mCUzHqfyZaQ1SbCuu1n51STlD/RqaW5Gu3L3+eTRz+hr9b7PqUUxDZPe8GW1sSouX/uUYeJkuh6Q
Gn4G3P7FTvdb8UKMb6WQum94Q7mOuwh3o6p5wyQ//jQU+RuPfTFcCOGJ59Zz+Lu0iT91Y3xDcnMO
NSJvD2NfzvcOg5o3L3efHNdFbimTq202/dHCxQMxKcX97PQxbzTYIfuT7xRzqBy3IxIidvZKVXHY
9h7N13jPl2htt9A5IpsRJo354dR4MKOFzzkwpdHcTcY6HPVVeUdPOeLLXKAGj7r6lst4uFt1i4r3
CV/pMSenc4csPCEjYZliZZUDrs+UAJA5+YwCqThHu6keW+E7j/OiMztj1dQ4Yph03zh2X/7oO3K6
24Oa8JkCLdnacjv3QJbc4ZGhaLw5go6HczCiH0RLYj1JOnVDj7k81/L8MywJ/SuJ/1M5k/uI8iZF
jk2sDyavzlNNZ9Y3I8m1Klzh72+dP6O6kRt+kMx9mo+Rchb1TacLKZLN2D+tKJ03dF55lynVygPw
j/vVrc+UHQ+w6NgO1BG4cM7X2Z28j5gEfZiavUcyzsleHdnZoNgyJ+qqudxR6iVD2TCJxhjsVbsG
KeSxww+XhZCW+qsq8N9QoUrfO6yzkY7VTgxVNKkeOpXIykNidFR6kyndU98BrISf6zB0rnaAfRhX
h9Yrs1dWs+KVLW78XM5KfyryIT7quZfd6M7MiTdu3VPLNTknEAhJGeFjLokAZvlyZkyweQ7wgfma
yQMB/o5GajgIJ7PFOJxWyiiwVtYg5qZE3606esIAX+tVp7f2w5HzdBR945+bPB/u7CTtPjWW0xU8
f00+RFZL7Wu12Xo4Xa0v1H1UTc71oYfEZbDChtyTRj9afWltrfVymXZ00A4FfTj2VosWl+6nGQXZ
/ZwUFMlFjB3ZWcVo+zyIHYLb0rkqQUi33atrFekb2VsXoc0bn8q1hp6NI0K7kKLM3mIK1fddLCo7
qlZsaQiGepRTUEVe0C4gUvXVXL3qMNAeJv4oPVosr13lP9HNWnMIa8evdVXjzEg95PBhTajr4Uha
1lM7BAMlJc/UYqN36J55YGpT3Oagl/ZLNaR4wamYldpaYhXtpLOfIVE8lLbTdUASQfvlU1bsptwY
b6t6pUXbzOsj2eDk3sSDvTwKL++aO2ZsADH8ROmtW4TCo3U8+6hwNS6UTONJMGX/wXEzE2MSFF47
20/NkLhM4TngNcLr+mNOwtUPZvgS67lUthYC5zZ2SYtHLLIN2lelogyMo5NrHYfUdV5NPIdjtGIP
945dwbP4FWcO5m4tj5PbbJqyNuAr3OU76oo3+DKua5R4D7E8Hbrmdho0eRxp6n1U7cBdwGi1w4oP
AzsHxL0WL+BNx3eSqIiV3RI5zcLYHL0fFXY7LJQFXA+gdwO6dCWfe1Sr7M2ggyesbH++DDyPmEPX
dWOECPG9ASxydIF90NQ6INi1Wee9rPms7zKX1XnnM8Df92a/vmP17884Brfm4PLaeEAJoe6Np9Vs
hweJz+Uz9t/qEY2DNhxJUs+sbBkxc7JkYKSVtQPqN0ABx/ymt0V/UMVkhF2Xo8va7Ua+RibqOUXu
aHDwYYgZ+S5hr+NwTmGXMruBCKd3oxEyiBou7gxlM3/fgeR+d2xlH6uiozyuYGXCvoe/jRHuIUuo
tO8aXMVWBrQyKPp0/lr6JDZK4smWSv0P3Mp3Ez8JMj14SmmayxE5uOUoNSa3tD4JRWDAnpmbuS34
MuXssHRyv+FLSe95nqW7mbnyzqdzhNuIVnwh3CeDxvcq8iuxFWkzO0k9u7Ugzzj0IUbbJbRzWgAI
A1TMij3tbsCz9Cjn9DiqoryoAkXeSQDGcwLXSuaXafpdwse90JeWsdC2yZHadp7dnoV/RFxayrQM
mShXeCCJanpqXh7SQfevkyJzmEOkORZYIncwT1gw0bNPuAbuBdJj0GNKaYgsJO/4hXNGyAv0H2m0
4kqvXxeqSi92RhnbuBJ86+0nNdcCakoLYZZWbzT6vbUWoJl0Egfb2dIHjZw+dMXGKqiBuVkq3MsG
F08ayxxsS6pOynApwKoikroRGYh3EFvpjt4zQtW1+iwFl4hERMvaftR5+bnPp+37NurNbhzqAkOM
RSB5myeXmR+f8oxOwgJTaVAluhtyZjb0UKtVXiLPsecltmpvwQRuI/zeO4DqBj5LId9tSejznvmD
rkejrUaxm6Q+XfuB8zYpRTNqt/EPIXy55dZKxC+83sgV+ve55oqWDzlJW3sYo1lrzQeQBUwEZPdt
SNVw8qBvoskW3om5VpSmC7RQ6bZswFpxord8eliLNNknWfuV+xpHsaXOSHxiGb9BA5sKMif98joN
Gz9hmi8W4bgXjlLPGZ3hodcN3jl1rTls1crBkYRnPK9tH+AG6DCgjl98o70gmVpBmpsvNc6QMJ9s
e0+qVYRkS8VrqowqsNqujnxdkNkgjvS8NoVDYq8wz/WS3mZa/TZID2pUnz4hfv2ge4Xz38LpqCbk
85Q25pu1Jc/pzrM/egfgup50ViS16kURhvshCXjinq6FOwRMPTh8k1xMwQZS2r4MOsJTAk53kCL+
MtGATnRnmuDW+sv82BqbpFOKOGbsNMwzfjd7yTj8VwZ3HOUcCuCKj8BFnCGQltNAUJhibwTElw4Q
X7dmSL3oTjRpBvOaJYqrTkx2lV/nQphU3qH+cbA2Cq3ZavwyI3BNVMLdJEqj3wEjk1eTeBpN7ZL/
VNTih5mYj3besHiILD2BYi1Oi8Pmaljzt7iQY3sAmwUZyEWp9DwQ/k6pTmvmFTzqxgsicR2WYK2C
0dxmgZuvZfFHL/AMd9qeCU55meEcTIeTMHkDlgRXkZ845s149Kb2SyLWk+ILH5YZElWRaJfY7znr
UDi6yzFcoIMOezLT3s4r3PIkHcZ/rQ96uOaoTwmZMsMY61qXTA9+3n/oIEAicsrOzlf1A2QCtO1q
8TBUwzT1tCHFOUINuwc0+W427dfMsPvzEGsyAqmZhQnNNYdUlxSyNpVxVJCCo84Z+5ua6CCTC/zA
euF8yDn2H0ZNZwwXzzRzN8uXIjGYnA2LRV14lwX5YH2Nncl4mgUmCFeRT8Na0szfnd6bnlj7KKdy
HUyPejuekLAugvhfaMSafSk7oTFnyTIs30RTaASuL/ZQ9iE5KnuMsFAB1gWIg/qY62lxatkfySY0
+wKWyTsaTfNG9YtVRYW2rt+wssUqNJZCe2+QSLGgk93K2fAAV3meOhJB7m69giuS54s8hbCQnDq0
851VLctXzlk8Woms3rPcEHcNLZ+XdUjHb1rm/kg6A+O7j5B9ahlDP2BMjKmqxbEYSoLbn4RyxnvT
TO312mF5RND16FdkClqRIBjQ2NfVd/dGkxkeeLUMs46ZkenI1kXuM4ncY+uxdjUyCqZDh83gmMXT
85I4nzghOE9tnDT7pF2GI8/BsgPfif3cFy8z/rhAprX5lOglhtHUuhNGH79XGK3CHOZHaHimmUUl
l3TtPJscam7LmtFqO0zpmTPEoPZ4nBrS8Zk7nuya9SdwB5TKQxLPmNTAjKbBzCyMM03lGjAVVjyd
Fm51h/B+0710OMrObSsEznz6a/Vg1JnxLTKPQ/R8481tIIZe6TvRnyf+ATcSYM1ex2IgMkY7B0Mj
BtTEiOqlv1ijHG89vj14YuQ8HOa2zm5XiewUsWEBJ+nGhBPTMiMsmkM1sM1vJyFWmbeqcL0vdpcK
Hu0xH44Sf0DQagrfBZk5gT9VgzJOJFQ9OaMcGD4hcbt4DjD2SVMjaW/2yYeTJjlm4QR6csRMbXlc
iklhtOBBw3Sols1Pw8UbZlBJ2EevZDRZ8sfM8XqHRPBAGC4P1t7VT7Jwh8iR43xABG8fACCYr3nO
CTyCXlFxX3eM+75tDNDi7SQee0obOPF2SXNfrtr0qtnZeLJIOoxQG3xxoat4eC3ITVwB6CwH4uwG
xJmptx6Q0r1HsApcX0gc+mdg3+bXpcyK09CL6ck0LYahCk55hjbOshpUjqghnfbYBjKnz3koqSxe
onFmKhhY4EzzKxP+gf0E71h5zg1zwSPkzg6fdJXvMJkkeaSK/n5NetA47iLNncUY6llfveSU4+4O
aSVbfpSyMt5iSqITdopBREw6umvqE7sNkjxrX0d3M91p7LoJVkw2e4RuLjvZTk8oy5HajMDLaPTc
xcq7mWZ92MneLW6lUVOVWniGftuQoPk05DVVra7KqijFPhW6FAexnAzaA+Wu8uosszhWqZHs+mnF
stPrNu5ViHSB1s3DRZSV9ZnprcYmNstnnfPdLdHdGTMqp3/GmR5TGi19XNIcdgS8HYb2TQ5jrq8u
4+B/0yaDqwO5/KObOkOk0dR98SceDcj86S5rrZsmNcR9jXMKfrIznVzNW+fAjaEoDNw6Rk6MGFmH
7tQDEL9oND3fQkP9Wgtl7Kj80/e5WN4TkAEhsVxuBpijEIbjillZt7xoGQRNDxvmTpqrhfveFod0
kn04dYuJ2aFhZtMUNWBmX6xRaikjcg3dA3LecJbV1+4tKwGUcFVYj7TpuCsbWT/eCw/PFgc9fJS1
s4n6ykkzDDJsNrlTNDTzQmS/RQmnmQX5hhmrwUmjSfd0GRHeatarU6z8//UYzx1O9XkAkG9OxYvf
m58t+ACRA1cms2FrMCl592vcAn6C4DHPaRL1WqlH+AKavWkU9hE678FO8sdVSK4KFNCHPqwn7Czr
HeVeVlDm7avs2/zeTUaC1+aRg9VwmFZ7+qJBzMK4qX0mUaTv9ZUTsmq17CAnNmpsXe8VxIGHeWwf
RsojlgACEFu7IeuOPhntTlg+nnrdTG+Qv03qc7QPW/PGCzitDncDTHv6kkHI2779GRYQxu9K3RKm
Vjdd2b7+1GL/R7b+K9nadekp+RPZ+jXrieT2Wf37NI3129/6u3Qt3L8J3TUdw6HA8jel+T+ka98E
4Ge4yHM2gzUwfrAU/i5d297faEkxqfvjv5geivd/Ste2iaptebSy4Dwkh//vNanwEr9zV9iCaI5H
pZtpW/xrBlVkf9StTeSCgqG+e/5ZgdRVhrp3DFr+IJBTRURRlvP+uzfoX3hN/tULIqrpvk3lmXB/
FjH+rtyRvjHmjbJyzpZjigjpCoy4P6p7txTtEc+e8W85O377BT2sI1ANYYOLnzSG370egF+yPNQj
4+RM3XeqI40r/FLjuXcI+/35r/ZHNMbPl+Kj5rNmfg+O8VeEYsfoKRkLwz5TsEG/FBOjozOQP+Je
kFDMyhHsxSty49rFjnr885f+o0nmt5c2XIdvA4dXCPC/fIz0/02LrnX2uTdz0n1CGmYAAJWNb0r+
sq3xFwzEz1fjG8hsELoSAejtGfk9QVqBzq88ldnnuXF5IQ9HwcRMS6eqcRo8kji1lcv0VClF4dXS
pVP/2TYaEHOqzDQMx3Dx/t1fn8Z44cIVg4ZJc+D2yfzuQ86NFJU5ie2zmG1+XR+A6kHfuGr/n69F
Ds6xmNUQG7N/KShMckvnhLHYZ6ufjetINyrZ9Eo9jrkp3/7819rex3+QQrb32cX2JNhWPNxZkDL/
+Gtlg+w0txntMyjuH9wj/N0IxesvOJz//NXhRXB5/nwxVqlfPkwwOLZHaNk+r2zZ51xM26DYlVpo
rIx7f8tkflP/5x/OmT84ZbZ359dfyYIHZ2KS4S38tSNZgOadVryG59zMCiZ1E6/JVYwJKf1gACHa
wnm3t75tAliKk8+AN2KKrZs/f2P/xTcYCCvLHrEc/g/z1y9MjGQUxwS2z5Qlbaa22qAdKiZpLbWe
b2jrM/guCpOjwbKOjLB/PryO7LPDf6N89l99AoAsKezbPmmElT9+zAXEM1WhQp37KVaPuo6f8GfF
pi27v2rX/FcvhUURZiiYWcv89RulpOiazmutc0aH0KPvJzyyWqlY6oXLJ/Hn7/Ifl3qWb7RNzHRU
tZi83D99fSUGixJGOsUuFD6ugaZ18q22SkpMZ6HuJ+5cf1VF/6uRceuiF+yNbME8OiC4f1kHZbHa
pmt4/knHA3Hg5kV7aN/16tGdKWrMgDBWO8tZ1X0qcsZgCY9UBQzk7GlbdaHI3Pa4tmx/P1eQgfEr
AZXVpEozTrXViDJu/H/xJjk/t9h/PBIOGz9d7h5fRPqZLZet8Y8fP6ftHCSEZdPlqxMKWDFANJmr
7ZlyFCND7mpRSViW6A/I2rlc3N3m4HzoOo0J1ZJvVqUYNhfncwfE4GpVOM7JpHGqTbkNBmarsfKi
EBjogQa0zMBIIJm3qVCP5dY7DdBl+OhwtWGt4O9F/QZdmU1wWMPkNWeR2Napy3kDf/Z+3WP4oiAZ
S57/gstAy8OULItxNHpSHwGeJOAnlZ8yKyw7htYB3hrLPZR1y2sI3mm3TzEKt5tdDNsQkweMEsYV
q8PWIWbDhFkQ+NaDFjOwIJZvNeeeQgAyEJ1BzWNRpsMHAnn75knw8qfKyJZHA7z/Pe1o2gSmoUiy
L8bi85GRq3S3Ag1BNUDLIP+tHgr3vchMvu0/GyAXykg+iFRsOzRR/PcKwMI3ucbmcWq99rFzh+oA
iY5JKTmbKWD9ZYA8+yjbDHmI/UM9oZFWQU2wSfqF9EzxjsZZ/LLYJvwEy0IM6rl8ag10KeiyvD/k
hLzHvk/WF3Ny4Kv5Np9T5c7+iwED+KOoEjA2rjVQwtRTVhWKpfNfAMfyp7hlWzcwz/hXqnwxnteB
980edUZzP3c5JqRizy21pJ+tSrv8yMCaMcfiMTWlIcqlS62qaaM5oZ11Ry0HO5LAbrrVc5OgRrO4
alfqGo2PDi7CKyZvvjWFpTvvHgOjNSCDIodwagTtR5Mee+5JbuulNlGAcujtiQpsU5n8MJbjFagH
oIo+3Abllm9wsiQUlNBbnWoVA97FIdgcxo0AdgDu7/+xdx7LdSRZtv2XN4+00GLwBu9qaElQTMIA
kAit3D2Uf/1bTmZWk6iupOW8zKqrmkkk7g3lcfycvdfmfaOqFAub03rcy1NJP0QCXZQ0bQHbLZa3
3PZOzLtIAaI3WhneyxvF5hDFupcB941qDTuxIBx16obgOcxHcJ+yFUm9C1ZHPGSedk+aGVqEXTX0
v7TT1D7GtLKu6H/Uu4G5hbMBrO/EB6ewAefg5j3L6pWPkcCQgO1q2u+2TEPU1xpfJShthBtRUK7X
MeJqWlk5PTdczMmWtgYagMDycdHo9bEC+70fu7zvz/HBIVjjnqR7bcv2TvWSzlCZjg2CNKHeYrAK
Z4EbjddJGDC3WZeSduJYsTJtdc3CNds9jRRlrf0nVPFCHmSwhq+LjhixqhYSsrRFdgC2HaH+G8kF
g1bfIiEdu+uknJB6tFrmXzKIsBtsKf0VgtPwOLRreuGsKhrwcs3h575o1AF+v/4SZnN3DmYXpcIy
+/oLyCtM1YGrt4zWuIwxTVfMh3P7pYQTqJgYmJhYW0RHU4zCTlsGk6cnGms/UANuJoqXQxO7yixM
KZRMOBxjJS0yb4b+rCQh+7AG4/qNZuOMXLaw7laSrD9BNvW39drSo2+LalMOxldWiedI+TwfhbZ2
KQ6M7TgJ59D0Hb8I47u/5DbLP6pBFI2CAcMuhHvVqW01JMRJbgT5O1lnrnyPJ5lA6pPrAQ/YtcU0
b3yGYyQQ1BijfIRaZ/RT5ZaBG+iKbkUi1XTjB1psNCWnVh6gyCFGye3XmnH7J7wPLpRCZzlIi5Ed
Bk37mKSqueOtpFHCsrxfhv4wA9y2uaJR5paXNC5J5FJjf1tLxU1thVRkz2uqnGvLLXkkpGTHsO96
hTwtXFIKbAyh5Baz2qqvmbBZkDqdOI+rTQrSxlZT8iTQtmT7eFwCe18VOYoQ41GdNg1eUQ1cy+po
j/nLLYYYaxuttTgpmfA+jseA4T4jze7iRz6v7Sw9KtsCtQNDko7CjHbbLZAyFm2EPg2SBO08Tr3P
oz/mAerkhWyuU+BU/ee+57bFr4ZVAhdaWxMjNWTUczk+csfr3I5nPpd98yUo87h/W/vJRw8ZqXRf
R0oCWPTnb008Dxk9aSv4mIQp6q48kSeY57hdILsWI1aqMn+RkwLYF3j7AE9ktsUgNchPNDNH66HQ
feediKGKryf6zNuQ9uQ+n+cB+S+GtBXo5gedZLT4k8ifP0yBaO5h6b25NdJB5N43lSJ4k3UVxA9o
BlyXY+9+zVSefYW0OT9kY8SV44kHhTdVBNj5WUQbeyK6HU5xLaNzyEMSH81MU5K8FdbxbTXKbD6p
ZLEv/KFbrwapvPtQLwXRYXCTGRdxFcotxU7yZLUTpsjFUYxzhfDBe+r6ZmBaft8UIBFE58hXukM1
ohbtvXRJOF2osEcfF6RugVw39optldN7nUc9J5tmqFkukjRgDhb75+s8vaT0Ox9mlVWEK472lSiy
4Es1h9jzRJ0nvCvBYW0GUmUQla8FKWmBd27BJUJBNWXymSlJf9FEXrJvC0JLnBBL8MZXKBoYkq7F
ASPqSOsS8AVBevCtF+RlLfwNxAzkmXoaFVGeXtrrqO9UjugoIdru81irYdzbUvrFOdHAC3DUzkZ+
G6cIDK/DxZ77Y5KPkB2D1rrECtR9IBMUMYtVjUhgXSuy8cty81zPvOHfMJHIq7Hvp+PCi/CiLSUo
WagHDEaRxHlnBHwzfPNTB6sQlYXF4DSa7jJ3mj30x2nQc1/W4nO1KAJW1zq4XAqXZRR9WKK2Qz9B
dHJRxZET0nbulYpW9M1rMjgx3jbADogCUB274ZgeEjLID1Ce/TOkCjSvDcVRjlFxT3r08GGEuvoU
E+m8nwBD43FCYFlFCIR9O8+NxrqMdl4/R4yhUiLnbGQx4LpszJwpKUH0dTlVt5Nmn0L6SgQysEuL
G9eGj2SL2boKCoVLrgA7eYgtT5BF2bfBATVagIzNLRJ5HLl331L8eB97pJivWOuir3OowuJg9yFe
Slk7gPBLQGtik5Id/6aVHkD45QSNntBOvZG1kN3KsvF4yxVSnXvzwiyk61qk/Qu0uY0fCbGteDvf
WPWMbMUOU0j3GTV7plcEhjaDHNwNo6/ii2pE/YiXYvqUh6uJxIWGdmOjZ4ZZ1rf1DVazWmEtX6y7
3PK4ajUNJPQb+PmX8WlBTI7c4Pum5r+90N/0QsnB+Vuo0P+rn1+eG5qB31pVqPXs6//9Pz/+lb/6
oP4fpleJi8uhHg99HDd/9UHj+A+QRS4dJTTp6OdMU+AvCw+ZKdixmIfanh+yUfofC49n/+HStqSB
GTK+tWnz/xMLz6+tlsDnt8Se+RZgilxKpH/rIPWuLz3fOiWWxWAJVR78ssSXj3+/Jf51//3jY8xu
D42Wh9z1fd9BEzaC8muyTlLDl6s6RineaMc3gOHIePj7z3q3/TaHlDiItH18UywRgYHj/tQU41qg
tJ+89LQ6XXJjh2K6CmH6nmMMoqAOUd385gNxCv7S3TGHxzIf0tilawUd2DYg458+ksFcMDiRwKBH
MGsGvblTlx1jUxYAq8ECFPPWeKKR57kHe8wmD4FDXRJH0c3YWIYgG7fBNGFbRZfLoKQs2Ih3C4X/
mgiUpTj7IeHJ5Mg8OjnOmh0+IGd3C3itPWd/CMmcXsqR7an64GCbOE8mUHdW2hTX6arA6mdl0BLQ
1uZH0KAk3GVy3Q+8qO5cy9ffkrLQT3nli6eoz67scS2oz2pMPFDaT9r1qisaHWG8zUtvvHPl2Lxp
T3c32pvLDwRSI3a30/pA6Ftr9iITZMd2PtldSpmpBxceCO82Mazz3smXflMrT15EjuquRR/PG1VX
3rNdZyAawnlAf2rNp2GtoVn5S5JifLLc7pXkswakRbPcMebKR/y1M7NEMn7RpruM0yreytVuyUUk
hw2T7GyWn0HNBqu8zNue2LeWSnM7p9znW5ZZrMW217Qvo4j6z+WYxR/LpHLvk8xOkAPZMvlaolrC
8ZSIyJAfUSUTIlEsBzHhQ0GX5OUvVV4bG3br1zc2mXP9NvSz7jIa5xGzQDs/xauut5AexM51a+69
ksHtxi/K4KbwnHveCDZSt3K9z4ck3EvHFp9JHZgO3WIrjAYh79gFLcVXaFL5MW/z19U4vzIaXBdZ
Eo/My3SQN3vJyckJlbsa6kZ/xL1n3RGLrS9tyOaUz8hnz8J2sq0dcHhcORaeOx8VG/Ji2z9Ncwvd
by0qtsLZ+DWToXqpHBorew2OvN1bqkjOOQVyl6fh66AIX3FmcQ1choleVH+1vYWhKr3E1GIYXFXZ
h0Qy5xvSvj5aKAE2WLfIf1jQanSuD2oSJC89c3VR0rD3NovK1i2d7fKZFjCGeyv64gFZwQgXolVE
KnifzrV7GebyNlhQRG4IhfK5tXl6FuajV3AYIIo507cFLs8hEJaCANjqF7WAQuTKBi9gR6ubImnd
XaWVuh9wJwEvjO/B5xcw+PQnaxTeNQkX0CBXLa+ZEus95d380LYJmWZOMqGhxW2ONjdiS+WeAMrP
1OqKUn4l5B3z4WZMyCxlwOv7DU2HuCduWKO421VZUwXkfsAvQVI1hPoS6O+6nNUJbQEk2wTE8TK3
SKx7quRschLRC5CCy4no4BaskywffVHGGb0MB0fAND9GRMPuEwcNPdt7Q38hWRZyRjDgACNbEmQN
Ersw+rSgrYkPEV2d4IxKUNoEaFhrjGlAFuTgZY0KwXLOOrufKoCtB68vpuyalhj6sq4R7XybhVYW
exskdzK/SCixgMvIdCZIoM9HbDx2a9BQs1gS96kcZ4taamGN/AoNgguVYzGzziv4A6N4qJq0bYYj
LafqsxX01UMykUbD3o1luGui4DTZqn6K8EIKUGouHoZ5DL3zYJk6G/nZNEMYsfLkGCjPO59d8DEO
VfHJbSxG6gtGSkJxzB7QzRHEgf8w/xhKXvqwQu16DV3kp8hn2v7gVx7CgHrhc0e/XVGn1v5ZL+32
vICcsFcYnFpULThC8aPM3cXgm61dNEXOwaFHTHZO0YJto+5tIYQsMKLJ7LHSNPmyGPzjoKz2ATFk
isS8tUY0KtPc3C2e33/zQwCvfJEiO1Rmg9nD5NG7MczqfE+gZ3cWw2+4gTEXPtdMcBD61JNzSGXU
3CGNQNpRwRhu2R6zYeBkqObNjUX95GEQuiUJM9S7mEi/h6yBc8qeuWMfBRA6RDiJ4uG/VeD3uu13
VSCJsdQZ/9nIfXqen4vilyrwx7/yZxnoBNSBJquOLovHUDx0/1UGsjH8w+UegOrIyIsfoXr4swx0
3T/ov0RuAsXZ90MUbv8ahzvxH6SqsTS6qPqBAP6zMjB4N8MFKokxlMqJNjxzTT82Fc5PFQzM5Rpj
buY+4NCGv9HrhniHyeF7mh6ccfll4i4vamKOosp9zPPKuifxYT22Pn05lJW8DWu5IIynGJihqTlb
lVgYgpYJ9i6eGrFlTQElb9aS21IsPY8ZjQukOmBzsU9hLnGAFLsWRVqesK8syop0Cnet7nXp6RM7
JRS6jjV+wxKsBYbJ2b+xeJpBMhKducmlmp8TjLPPEclbmA6BFTkssxNllKiEPpAaOZwHKyBriFbl
s8rm9ZZMe2fnxuX6eRVabJM+Q9zsrVp9m0Tm4ERiichc27nL8vDOURZB48yA3Q+jxy71x6P1H0eE
76z0oMc9JrkxYr0EomjMZuHXS9AQmgq2UoYPWnjJWYBnFoERKb9oexDFbzw8AoCW3Ca5xTjgXrYz
JgyW6Jj6sqjs6ajzct1HUdCd4VWarnQa5Nfu6HdfYZ1ZH9shkPf5aoHYL8ryagyUk2OMYe2ta3TC
mGf6wyi97iaOxQdFKPoJf81llM1A8nIX4ylV0RAOLz89JP+LKsLsY36ei7IzsiNzAzO/RzgAmODX
g+5p3meEubQPoKbSzwTy0J3vOvgwLk06mhmwNEtPnDXlrPZ+3iL1bizCraQHGHoZF/ulrxxOQxLM
y02GAvd8xgL0kK78fwP0hG9u3zkXxIfMN/kYOpdeNiD0iNMnhgQuaUhF/VS15NqFFbUuMQ4ocy1h
0bcwRq8Ov4S2G+5pT9nTha29r6D8L2fhOidAdcGJ6B/sGD79zmJZq/0SYPYm5zY/BMXnuk/Kc/yS
82uRdwimFFrnXtBy+d50FIqpVJpDsesnTNvFvNzzUFbX0USONHlqxanyjNC4FMjWREh/udTBRQy4
a1vgpxh3BYlaWI3K5IigzN26hYnCadvlfmm5SkwJivKqyb0BNHLtflxV23+L6wGiVDsLhmMQawcS
l3i3tbmUp2Tpi4taKfsqzdflNm6d6Sqo6M7RcB2Ztg25LtGq5SWmEj9z761CLTdSOZxQl7daoWHo
z4F5NiEu3JH9JT/6uRxekqzKLn1fJFs7W5bfKVx+XbMClA8umy6Gh46XcC2Tdxs9iK5pSr/Kuseo
QQ8tGVsS+2T9tC4zcPRopIUHYuYMT49+xXFL/17JHufIvOZfS7q5130I731Q9vAxGvDZYAGxj0Pc
f1oMwnoYw+ZDM/BbqkkENUYpdNs11/6yIzmCbjM5ATLIlv3adO79YgssLRFjKwhDhrafp4i2HUDT
kx+4ZkHtoHIFvXL2lKHuvrDHgd+JVu5aVJ2++37bki/DIAXT0JUYAufS6bsUsEFsf4qtRn5MSocw
B0sP17AaKMLwXxFqBMy1eEFWewQ3isdwXBKqOG8cw6O/aiTtVZzDe7Lptu7//tF1f5U0mNNv4LPw
R75Lf+LIPNo/vTLmwZFUryK9d0UfWjtFhwNL3GA9lDrhCJzStbcUkBZ8wgIYX7D0SU8rt82XY2wX
vF48nkEwvPWQnseECT5XUwgGNhnmPtuiW00/C3/lYGy3ds6GYrQO//wA6BHwtaDsgB163yhoEX6g
4swixsFa7ZfSWa6HPgM8iFKUGIGWdSYdZtYLN2SJaXNitpl/9c92agcXzhymbzx7Hgvz2j17S+Rc
hvNSneduT7sTJHL6WEcDQQg5hp34Ny2H7+/jn4bn5uT7pN/CX3Ej2EDvv/vcYE/T/hzcd2NATMvM
qOSNuzmNsapSGzp0y6/KRS43dTS1R9WYMaLbtiE+mmI675oYS3fiirM6mMVZFw3Wowqb5JjMOJ63
YhhbMPCyuIxcjn8GbsngUc7ybeI1wSUq/Be2A+OZrTX2l2pAWDD6c9UeKZdhf5akCeA2MzjPMf3o
5g4R7LEVn7P9wPePDexQSzJyetqtn4lp0EcxT+lZwZ5mr9uohZvnuss3J6OVjiPct0hg6V1nr70+
wSBRvTiNOCG6bwc4E31/VvtT+pnAEnFGTbDcfn/00sTKoL1ZOWCyin84thWhp4tw75Gcr+OuKYlJ
SNyBXjKBbAdcDuln7rzpm183ZgUxp6Yk2xIMAWAaW3P6mAi6930hyLhzm+rRRv1Ll2IIi09RUxLY
13REmubLWYXgH1MeuTGWzwY2X2a5C6J6uYbQwrvk729iisRf3qA8hokHuimBoh18LwfflQ2s1c0o
Icjc53hkSJ60ecA239dm7LgD8bqAColQ4gByjWeKUqx/Dl2l7zQuoWqfNfIst4YI8W1Znw9FLWfm
6HZRkSxeFoZg1x6A1pvH1Ynsl3W26w8s/+rFZdP6bSRP2Noxt20i7K4xlFB83PXVBEJnD9ht5T7w
kb5saq+mR1Q7hAxh+G3GU5xZCw61PjrD8PhhmTuG/lEuV3i0aAiSIaSTwYM17+Roj1+hfLJEVm2O
E3HoTouj5dE3EwT8x6bkNNcVgpz6KJfqRB44uQAL6pV94q0fnR6DjtexneX75CBNSh6IJPO5WUtX
ol2nr/DqRcSqimmqzjsi9046qckIDT09HGlh5d0VfEWfzL2xyp94DxRP0ioN7qAHxrfpAP98xO6Q
6E1dDWF2yqlblm3DBADMSQ7Q0EK5eE8kiClwxNKds33kVSWbcCfQdGfwnke1V0ve2BxuxZJXd5IT
JWezI0/VyGOw5q5OjVjJ93e1dtrHLFMSVivu4412Su8lJ+B3pWcR9tWFRTIt5U+y3mWqwOaoaTa8
NEhBsq0aGpyBrOzG46cdKK4zZixuhBinJCIfy1/zbku71PvkdCS8cD8xn4LViWfEicrlXlBbntjr
goqQWGDf3LCKz+JRWxBFsYMgoUuBA9pCz3t/mghelWEBhFoACQVCzV1YDFSZGwJMdgpEgLUB60CD
wtP1WxTN90xrUfQwBelIkKlIPapn0uwj/Dy3LshoJB80UDYyWfXd9wfpv/ON3+1sbaPk/M8bW+Yb
snr+ZWP7/d/4a1/rJn9A/8IeEVPH/whA+EEoY9v6B0I4B35ZAKadGLp/bWsj5w9iwfnxiI3m993w
v7a1AX8F8oy/9Xjm2Nz6/2S6YbbOP28veHYdl623g16Xb0303K81ShxNa9OMtv8NQGRfvtElTT0b
x4NrDWqnVOmuT2WdFeogV4+UUUmAePC6pHXfXoLuIgf10Fs+7/BqiC26wDwGNrUfqar58kHYcN9p
NfqkhAD0TLEbWZA4poGQGq8eV3g5RTlK98ZBisTYMLOZN5ObPaZiX9N2RiHlI9hywaCPyGCPHsE/
A31fmsSJ4L5fLPjs7VRK8Cu4SAkR/I0C1vm1goM2wbvDWDH5v4Dm8Puzg9ne6ZTUwbdezlNCHFQW
5WAn6c7S9E+yIOEjF6dom7chFMX66NOp4Ku59AA5ntaZs9/FLL4rKvlKUZQ4QeQDZUSumbwXdLMk
w4qTIvvqgJYnLBVZQ3Wu/RH1C1uzEM4wUo6CimIDzTceN1VJJ8G4FPuueu7gVpDjHo2IEs5pU0s7
3+s003AE6oVLsVco95h1iDBlHxxqVutrrSu8APuGmVcwbLBBjfBpfnpg/pdN7q8zNp+OjrkHE2Z5
ARw/noVfb8I0rxA4oAP5ZsNzBp7SFlZ339Rpp2///oN4on6+2/kgzwt82H+EP3DyYnO9f6rIce4O
iUYo85WQE9fx9n2dVj68fZsnfPGi0r+BdxswoV7DoLYURXYWTff0kNvy7e+/ya8DMXPIXhDTmXIC
ZKloUs0p+embOF622slShl8niFJElgDrURgHiXiIvHMmDaAYfnOSzZP8PwWx+UQWE9+hGGI1YvD3
7iRj66yrvgjcrwt1Y+F/cxki5Ti7+5F7IUMex2GDMR1hY//9of7b1UXZiq44YIxLKwOU26+HajmZ
FSEL8F7rcRAdFrG1tyboRrFO1/k3B/lu0GiOMkG+zJYLvTor6nvJdElrpJont/kqQXg00QkDf/uh
dhULx1ZFOCj7myXRqd1cdoVoQ3sfTHmln0oZ9b1HTjarVLqxQbckd2UZYr8BftS69WVFUGS8nsaZ
MYY4/dMTxI0fmv8ANONN8a7F44laiqSs5CvBNACswBbU8XSf0r3ilvj7j/q3myAAsJYgD+JOQNz/
fkFzkgo4nWu3r+2qBAcsrKQq3yZntYJPXdeEGPBScIAq/c3nfnfv/HL3gfU2zVNcKC6q7/fLVkqa
3NKLwHrRgeWgFEyioEA1EsV9Luyt47HpqHFZ+1X0vOZ1tjAbFUIk/baxFnd6LBqoP+0GabJWLxnY
DvY5bUjaX9CsPumsvzlL73aPZtsYRrSUuVthfcXoFX69Z4Ns7kUziu4ljwvMLhv8jkrfSmzzXB+9
MqGajolEVHttUVZyU8vW93kZtCHMFWZQEOTXV65lU76FNHf5DUXqV3gsJ8fvyrcfC7Cf9qwuwTJm
4SeZJagBt1MTVVz0CVEhV6cVKuQ1TBIhpIZN3qRmibbwyPKB7rrU8V2a92r5rFfTUN9AawBUtXNJ
kGaRt4nlG8qD6w+4TTdDTiYOw32/bL6F8+gAJfCgP+hbnsIk+NQWMP6eCH8r+Y6w5JOWarYdnU9Y
P/oSG3G41PpJKy+aHicxhNM9WdU1P5u3JQ/yJs8xVHc7l70cH43GB43btvR6i0WFSSsByKh9S0Lm
Dytpn21A6V66/GToIAXPwVxFFPvHYFpydaewqPMyWwec/2orhV9m677MEj7awnfPjzNZN59mZVAq
r72kKobPQ1wE0ylFblxc1X4br8fZkUt7ASJwHc9HOqHcS8QymAWIPFRnvYgBKPOytFOai9VmiBGL
ihPQbSVxp4JUwvX/5wEAAc451BYrWVjubAzxnNDAbrn95JKZBbNmK2fRBUQIzP8UUU+2GltybP1/
/Y6hHxDHE2oXUOxzy3W42L1cB5yD0StAmJyWHs38+ep1HFP246z6iGg5c0Hcs8M5zbOCNNDWYiQ3
kkhK84keiSgl+sg05LT0a0QXa8d6a26XLlG8tbyqa7lpyjQsm3s2nV0UHQDDmNulD0qXZ2pqE/Sd
u4yoR66Zt2Cyf0MpTGjBQWUKW965RXTC+jo0y8Q57BZ02PU2YA120oe4xvdW7nQ0knFDJG87YQfO
dGtqN9pFHn+30iwyB1EmfbhcDV46tdm+s+j05pvInVgF9kIDHAO+RXuGbyK8wedPzFcHbzqHse7z
W7q183kU6HXH/MnKVMQrRLid4iuBMjQfNI+l+S5+kqMY2oIL5hFc8Q1xp3g6DJnno73h65XII03d
lk52VVxL3FbBp2L0+cOW7TDDkU3pJ+YcD1PDGRyXeeR0auzH/KaaEtA/lQrMQnQAB2NuUVNaT499
3PLfKPtoE2+iUrE2UDpqqgx/LnjOV7HSBd5o8tmr53LwhHmkfUYX3U7YvsOVCCR1I3rc3vGmRwKP
XM4CmrderqdpsZHOXU0o3PmFAy0svh+KidHc1WAqhNr1VaKd4AQlKljErrQfk5xQrmnHTC0yK1Ne
5+SsosE8BCD+yOtQ1Zr5NrRcjaA/m+xe3wbrunD7xxI9FlgmCGlry/saN991GARTxVSJYfRA2zIt
veKmc/ICoSS1urnCSKRXgLEA9uRknRUS1x8CcTEo4oGWWkprvqiY2fIdsXVxbQafONjguZUOZhy0
OuWadQ/4a1K/vWZ7nywx6ofCh9LGQsxys0eiWK4DNneojnAGqNsXZgQuXFRCIsoxyLJNXLHMhq9g
Fi0/N4vtyjEnJT4mJsMiX/Ic4FKXj050rYjLNTcPmEdzJ8JVGPpDtabmvrTHRXIPpV4xVNkFjn7N
3w3uNArnWgceS6UcWs7Srqm4Hu1msYlRHK6RybssuSU4Mq5S62DTzffd2sz8rmSgr+RtEIUn3Ll2
AaZvOtiqh/ECXUwO/J0SqVmXGFUZIQ+RpNxIOUJzlqfeX0LOn8otVoeJs8izAGtCckNNg/DgH3L1
h5UJyJpxp8e11HzxfLFGPtp3EHOjd0JWwbt+7SPe8g3SVZ48ksLMS1apceB2XBAkd6i+Y7GyPqwx
gUE3i72KHmno2gT+qR9UyyHFHWaxDZxgU60YOsH62sS0oK7+3Iew6puTM3eD1yXHSrCqJvssL2fP
YloFzh4jIUzlHeHWbYohHwTeQzosHDyIpprVflpx15gsL0gMaH6aPOLBLkdNOX2Ki9GcwT9v66aY
zd+tfudx42qs73zzsLPMci+tmJcWIwabc+xFgvi8DVVvZvN8WlnBkwswO6ApP+dOBJOnYNlFAV1h
UcEj5KzhF6uda/FgN0v9mDBfATEiBAaY87CFoXQIu2nsX/uGd8yFyBqwMVC6Im/btX0xfEFQhIqc
Dk1XfyW/TYv7xsBfnmcS/OYbTdod8g2rxvkEYmjuAabRRAr67eB7vhwP8xzE07UYIMeAmW2Iprn0
al6rtIcVTLOBayRY5Jd40CVv4Un4sJXBnZnKWouZ2AKfQZqbbLCKrupz4jqj/xCSiuFn23LwK8Nq
rt01Je0g4fhT7tM0U8CPeZPV20jXs9a7pKi1LQ6pq9F7oCWhxxWq6mq2bac/TATZINSjQNOPGWCJ
jhdfqCBSISyJmV0o19muIHbBaob04hJjdzJ88ShyxTYL6oyYPE/ths6e9UWatLZ9dGYnJ1OlJ/ca
bB/uHUZEqRdYtz2KSP/DKAdQbke7j9Z+2CedvSyPC1lr6srC52Ld+5Yv9ZNquath+YWh+KAjbM6g
nlQYCZO1E2QaIfEU9eEuWQiTPaaFKpeDhvUByzipOhMbFgkth5gmehm35OKBiV12gFPWASVgwORo
O0Z9FzH5k4GyjwR4D0G8Gys7qMNj2lhVeJ04kVVVR3KwKGvzbwSz4dxyyNiuRrfbOQFM0nAfesqz
smvhcjDl7Z/Vt70SzOHczxC38UbMAFB5LfWN1/TBB1Adfe/v+nQW6UQ9ZWfUKOsUBVRjqT3zwIhl
NbUmKT0omY7CWybzWklYSHi4h9iUj+RxTDwOuU+nNNw2gW0qzMIiQCk9lGs9ZzBmPdnP8YUeMouS
NMgHuLBXqOlK3jK4qzJXHzGP8TuxuHSm+gtlZXYOEf17vu0KTBi15UgWW/iJlEEwCUentyKiHDNG
0+OuH4eAZTKQRMc/xmRy9e6RtHCqYHrnpoqG0dWzlpVxYV4aqUWGFu/wRmJZQXERau+U+G5NSUQQ
oceaQkKRzYFSl6BUgFrZCLMgNrXLO3pmTkRpAp5XcYJI9jBvTgxmC9+U0FmEAkjbddTpB+aQOCK3
XZowg2MP2KU8SzLoBN9fJqVZJys/qvkRt3QSvlGb9tIRz4lITL2apBOrjatGEb5gImm7Q+iW5Kxn
XTnxWlQ9fBfvvO0jU7LkiTLnSHVtqJy30ZJrlezm2plGbKnY3WwHISBUfLgltgg4/azhqymRvrd7
QtmYt9SfbzAc9JzHqgMqpbZhMptv73ipxYnETVAm3XEtAHu+1aPFiWWZKc03GKUFAPf015nQA4/Q
Zuzp6NMfanN+Y4cMDh5n5bSMyIGy1+ZWLDBOs2dpljT4VAuH3tOPy8gL03Ge2P6N6jEe0oUj9rCH
cI1GjDswdtqsmoD+amgAafJ5qvDIVae8D7NmPoMIEU6PGjoER0XqkGk+CUHwe37W2+ROOrwo0eDi
fnZXsyeOw4GbpaFf5yzbYsZZpnawxahSMjc11fzU9UIEJxhicopvgWW5XXEZ4g7g+wCcNM+B5wmb
QyVYmWKrlr55RIZmMA2vthz4gXTyTaHm1GyNiwEBKiqHdGRAdxzcCJ/RLvvxds2nKeOlOXYIH8ln
8XqqwNATpt5UobkfU4JgqaxtzkD5luqo5Q/8c/PTVCVC3851HPG6dGDd8g7Lc/h7NFRD1NEU815v
vu2Px6NS6Dof63HuuKhCsvA1l97iTdmXKZ4zRNG4uzGFINLjXqi3BUhqnjNfoC9ANNG6SXtFtHc2
qV1Wy9iB5aSaxqOonbuVaztaE5OyfasFh2D3E6pnwo9MaZ1MHVs+rBiFeJ4Exl2mRBW8KhaXdfa9
S392VNXCEna5zxrbNZvAsg/YseESMxdE+gnlJRtPrrNaA71eeLPL/glh/7rgvXG9oXqecodY1W36
o/KRmT1Ra8guFhxtsRBbsO7/3BHHuk0oDJYss9l9QRb2+FPGnkXsiYywllew7+QW2GTu2VuPCRPb
ESazmbROEAy88REopDdaW2t2OP+oJ82mOwrBidESWYjJwCScCFPIZ3jEpseUkHOummpo6GLYii2N
DEGQB0CNkpCd9sRZNyuudgb2vGcDTiHiztg/cDuFAR9Pay/VZqnsWZPDUx8FC1LVFto6FQ1KJ9Sy
awVr/PXHo9dOtSmtaqtJIFWvBKTLYaemSZobo51NqwoT4WpuSeQHc3tj+wu6Fk6INjvuILEUJ3J2
IvOIs1vO+quQKS/F6zqX2TEFUT7ehUukJZOpxamhBLvsKXixQTDP2AQqeIcHvKQdvybxlWCtKofW
VKJu67KK43z9vmtcqgwT4dmAi5RFioJ/DLeSJplb78FSmV3gj41FnWrzpTsNNhT28xCuKDFVrNnx
+lNccqOzSUKrvp3ztuWSFs5ovnrIEuqRqpCz5qu9taBfuop6miP8oF65o/ClmwVLcRktAGiVJGB1
gxhBaiYDDMCrZ6+DvJzs1x8rR0JkCOewcSpzV/591+h9S5eeEWYUYDIMdKLAed/njJcOQ3lSzy9L
qsw+09Cpc0KT/HWok40cBcf7m49831o1H8n21DftPJQm73u6/5+9M+uNG8m29X+57yxwHoBzz0PO
mUpN1uwXQpYtzmSQjOD06+9H2beOlS5Ip/u5gUZ3F6pcmckhIvbea31rFGXp6xJZuuP28/Tm56OR
+6BrP/t1f37U7MJBQzQPjGaPyvuOmBlHYuroTnzDqTevT8QfWh2HQhZr1q6Pr+RbN/D3bqFBm9oz
LDzN4If+nEq1OiqlHuPDt8EqFIWMigsEoktH2jGvYdwUBnvh5FYsGqq0HZReqstrH46zhCV4QRdi
nmwElLzz2vNzZf41+yibaC4RiMdp2RNQ0ff81cdf/49LxeAdo0uA8opy3NTnv/9bb39owgLxpOc8
S9JP+R5sUHNZyOZKCfXxR/3xzFn0oANGQUyCgEKdto45RiUm/FXxHMS+pcZdOJLkhrjFm18RN4zI
C/7kx52OUHDvGOCrTYfPdMw/jEoNw2k/YlbwLOx4XqPkwMt2pRJW9i+RCSxqXIUB530OEyN//YOw
A725ZLUrnP3Hv/30MjM1dZx5pMCY1DGM0yeyh7DXkehnfaUnQekIwZgulY+ThRXw4086vcoon3R+
LTJMPo3m2MmQlISJGkFAanxVZeVl51Lkc2mepFRqOxKu51Pjxx94IvpEasUYzMcrZTlM+GgfvX+C
ZEost9+PzdemZE6ECN4K52WORXHkvoZNnQ+4CJJoxIXrZeAhP9OuvSGpfn8DOWoB6tBhMhD9xk83
338DqkTUMsIrv5KJOUblmlnWlK3pesRBuv15bOnIKWTPc1HlctN/NcU1wFaUF4WLwDLe9z8vToG9
imtE63/kLa4QHVItTORIsSW0WV/57cq3JKYCgp8zyWrt9c68WXajqsiJjUOdFx8ZGTP0dCU9Mitf
DLwVxMd0GS26tc9h3pT7hNEyQMEq0+azVYtBhMVCa0yPKgZl1byd4xDgbOO11rzFC9EIvpb3s0Hf
crRn1QTuMx+aUl++nfhMYz4shyn6Wro2mLO5/n6UNnQmzW5Am0IcTUZb9uP7/8cD59kYflwHGzf6
uz8ebUVlEQNCHJ+quLY4s0ZCziVQMMn5BPCrZf3xR87r97sbzlIbvM1oYK/53ikgh5nTKOvW75+C
CKOmtVZJ4GbnkOvMTLvQW51vMJMPFEXUgDGaGwFlZv42H3+N018O6AY2EFFpOBR5597G37+tnaVb
lz33Mn7KKtqfh6RoZHFnohhrjmYrPxHInq4g2C3xJdIpcoHpYS04eciRzkZJLNr2a1eLdLp3Um9+
LOCZzCerj3+XefJK829Htkd4OxSyWZGrn0yUon7Qc+IIzLuylcBdQ9qXEkA3bVQq3STt2R0WDLwL
/sejYcNzOThWcE+x5jT+G/yfFgwlzzy/R1WVcw41EMRzwk4iKpTYYxF4AZYTz22tQZvbAL50K17C
znfnNjE+I/7pOc6TH6dlDntRFEGqYVnpinm9piDIhnoPqjUZyTiEzmKff3wRTq431yBgXdF5T23P
+nM464AhCgqX/HVVpPPOHFaMKrA59CRE33/8UdbJ8zzfUxYvF8GFy7ZonT7PkIDpqRp2eOvbJNDy
WcqhdYoMcD7qK5Z6lqCfs/cckQ5XAV3e3CX99VdNBycfBFavc3Ed25v7mdSCgpXOLFocHHstS5U2
HVteVfL5CKLN+u1oKQqmNUh/ymNE33NZ8mvwx7RoHiJpeWry7ky+PvH3uqqYb/jkpHyK9jaJ9362
JuACzD1ezYnnO5kanFr6Bazu+b7LJpkby79GaLyRPLspMw/2vTCkywHnx4DHW32y375/NT2MEQbb
Le4c8JOQJ0/FExXFvocVt/zOIGy4CkyIQ2s3ryS03UZ37z6+f/77Z4VPs5Eo6GAmA4eNFxXn+w2o
5nJ1vi7Cl7yzvMe0geqzMZnF7pDTCZuBQiw3kT0EZyMxLOFK2GG5K8wsv++iBP9l6SN2B2JuLQKc
fe3CjWV9F1Ist5BN2i5exn6HXTFIrwt+zsuMKQH21Gjk4jA4ci87J6zOYlTY52x/8ZzoF3fZSmtT
62FiaN0dwoaQ5oVAbGevaFFm99qkSSqRHIffsg2aK5stMNvYuWado3rvINGP9ZoBfH5PKLp9yHOT
kUQqJL3DKuuZF0oj/4pSwjkD64UMUE21bsB0aLxbk8PAs4jJXFrgdYjpl0Rtu4X6Xt72nqXuE8uK
EV3pGiniGk3Cp0wBsMo10dy4dttyBgvVLh1UumEmMQo8nkyyl5j6wIoou+gOwCnWsg9A3Phxmj4o
FO206EOVgZtuqtsJavqKs64GWgUX/FJ39Wtbjvo3c5TtV/g19l2sHLWMB7c4y7w2WcNuTj7hob1/
oX8+fh5CuXmb5wx3eiIJJ5ujXROU30FsFmiEBv0W16LZLooiO+9sawZgR1VxzYgQR+DHT+MfD+Pb
g49Wh5ENi/ipbEI5bVDh/y6+10RyCeyHAtxUYRkI3z7+oLd/0/9sw2+/EisXwoMgMNiQT4vIAeG0
2aHL+W705Fpy5mG7WFQUPAn27dz7UppFOOPqNCzauROIldWRB7TtEscFoimRfSHWcy8btwkOJarl
O/ZbuEj0FeV9UXB4MWVZiIUpDfsawmNJurvlH0vas9edOZp4KKhTF0Zl6GKJN+XSAtlGfLRXuHRv
MmZxBpyznd4E43fyCiSjBNVsjMjRn3UQKMuJ+/fJWehEhMclmY8BHIO4LqAhzdMjgaF57WBjF/9u
q/nix4kVb60qzXfDNDyX8KCfLC0YVsqMGHrUgDF3uFfx8398Z5x5wXl3ZzAYzlUdYkCEY0QOv1+Q
jCwsGB/E3vdIMTignUaO0kByMtFwTEnkqrOLYecVclDkOImCaU9V7EhSD8474XZygWVfu5yMyN6R
xELjrMEYW0A0d5ZNpp0nY+kdRwu7oFVYt/RA88tK46bhbgLwvpzkwNglrdpw6YkAtLpJ8b0Bkf46
umlyYXki2ULYcnYJSaaX5FbkclWFrYK5Hqs73TGza63Elg+S3Og3FsmMEO7h+dz2eRBD6qvJIydE
3AjIO4sYAXhpnTIIYU+8sR3NPybxaD8YdLXDBUMH4h8+vrjvZUncYq6tTXcBHi/VrHeKGlW0hLnv
Xvi9TmznQqut9F4k5PyRGl3qF0Y/e6E//sQT0OfbR3I2oMSBL4IE79RXZ6CTbgq2zh8wyuwDbTMw
G6EatTMaleSQ6LxLK8uJmu8CrOs9IR/ySEy4fq11gbX5+Lu8gRzfP1ocNdlQTd/Ea2OcigGbvnBa
PyrLH9HAgIG6vQq/Vs0Udysy4JxFTQQlHY6iAoUnHXqFqzR2nV2MHHZFnyQIlgw8cTo1Fd72RObd
3PqlhV5qbXxOKE+7qy1ruHBVDGPL8SIbX1xgkvIIx46IA6EXCkq/Xy1xUTtiq3FZNmkmtXPMZfiS
aGVoxzc6I74xdhiyoMQm6tlQlyQFZMeCMS8nSgui8CKv8xJJCTFW646h573TUZpyFmlvpElYY1zk
FpByD7kMTyLjoqVL1+/KCpKSkSviPQKuBuZK0s3zaNmifTjvRdDCYkrIllly/SpjP2Psmq3uRuaD
bKrkEZqEfLUTsLGwmFLc6R/fnT/XH2xEAaI5pGsu9+d0SbZMJqHZ0Gc/fJf+AKTGIP2GymNkasgt
o6byvk/tnAVYat/GLu3J6nU78Rm05Z8eWBDYHJstlKt4oef98bfKCKVUW7STl/8IYZuo1dsNcScV
58ckdyV40C64JXBHbaD3hWsRhMNT7Ded4DmBw/bJNfmHF5b4EnrLLB3IFk8VuxhU+q4asvRH5Onu
Te0a7RczJ6fFo7F7xr6oLsiKlQcBdHmfD5ZxLkuPjczL5XCVeLGPIBlXKSFAynpFOV87C79OsptP
vuUfRwbPRXYKdAYLmEFReXLJuoL8iaC21Q+63nV0x8nCaUmLBHipWpKYTLfLmCm1k0sKdONUr/Gk
e6D4CD7st5ZXtfdOkEdH3euzO7OxFRMSdoFNkzY5lztKvaVdM+79+bz9x2dxO4of//f/PH8vknIF
4KtJXuTvrgmQy7b12w1ePcvnX8yoi+eCP3n+3LbPL6DbfkjZ/sOf/GW4cPFbIKKdSdxvkuOAw9yv
SHhvTot3iXdHZ0tbCsz0344L4PnYmCzoROg+6afPAKZfkfC2AWMA5DYrNG8f7/+/FAn/voqaW/W4
wGaUpMH/n70f719jFGaulgmy9yhbXkFyBFvNx8qT+PpnWuh/+iQT0zi1rDur2U8+KS/t0p4Gg09C
vrEodPFVlCywfRirT47H//RJfAaTD7Tlf7IRIgmUtxGZ2Mk+U8tQ6ZdtV1AWEir52w2/+rkl/k4J
/4cPQrdPa4zKnp91ek7ovNwI2BjFbmyz1yzPXnHtvab877/zMQQ0GW9titN7JF34yDF2XIRqgE9Y
nmpsai64oiH5Ny4dzyqby9yK8pnnvH8c5s2X/gS/qAuL5jgQVEZXxPSPzaeOg/dL9tuD59O352QY
0MGm3fX+k7wOi6sMevaDnnaIq8YvYzTM6qh70XWfTXDer7y/PgzYNrRU051JbO8/TDOIcvGMSuwC
eoorxL0IYZEFLCotedb92aRvYww2QJn+64+iz+SJ1hhnStc9vXVkRikzj0uBVC2pblRTozwNNKpz
FJefHAzmC/Y/p7Zfv9GZzRTs+zpv9fvfOKkUElhViJ2mgGUXSqBSNvXw5l9/FmkE//0ps4Hrt22f
8R8MT/SVO2oc58xshvuu6MtD2fx7l+63TzpZL7ARxlVX8kkx3qwVx7PnqaIN+b94vfQ/32O4Fj6e
OCr5udw9eTwq4l7RW4liJzr0UELv2EVHlOxXk12MazxkNDcDsL01zSGKTXpeaQ5GFGFweehqx2W2
XXkDfX/AcA00tRcvToqll0KPCIDPbZSXvY4cYPbRBKhBeG24aMQ0M8+DqiY+kn9kjMNirdNYXip2
DPIs6+IaOIH5kHkmtOUwJTawwCbbU/XtwhnRW40lcLmU5znzBpfjKRyDgnH8gLagBtsp5Zy3hY1p
LU2vvJEadYUeTP3LG5XOmLlznQuLbkxBHPU+Z9Vl7JEHth7tXP+WZgSjJi3fR6N9+lwg+1tlnRSb
CrHuJZor+n6O7bgY6EIQSobKA0L4kJVt4V8gTiUbl6w+IBfA9LVlofPrJuQsIME9ufRkydjIY3GJ
IyBNLiDsJeIDVEmxqHAd4Kk50AcixAALwJmhy2rlz1EZfkCqBFwY8yGKO+dsiIyUsMAqv6cXAMis
tcRT7RbmQ8hvFwuvh9IuCltNfKeOYgV1FTQoC6ECNDPXpqml2U1+35LHd+Zj773G7iq/hlyaszit
xaWr0lfd4J6i5DYfsOC/Dm0f3kgX/nU/L40x8KYzVI1VtmlyHWMwbZQ8viIkbvgCERV0qsGvJfAy
2XbECC44BlA5Eu0Jwwo2nLVATZtcRJYILlM3Kl9dLTAujApIiKtyWgYm+V7+4u2xz9uIslAP/WPs
csmyhIsQKmrlyaZHSIkU3ZI1z0+KUGp/DRA2QNBlRgNUhnzGXHbVBHu5cfNtgkpNkDndiWDF0Rxk
KVzdYG0atJ+XZTUz1F0SYo9alUwPvlY6t0OZgbDyYozQb6IXycoJ8ACEMsKze3Cxxq1VVjw/TqMT
PNjYSLNhZ8e0BNQAiwh4EH1POrTUi+FA6uZgClCLGjHNSz11A9TLDa/d7NpfQlWEKT8G/lZaooMl
lvciRkOpRd1W+WX6HOAF3QQz8MT16AHDsO7y7VsgRd8E3ePUTNkWLbHMNz2ztmSTMuae1lPqZ/Wi
YWCGZHTIjG9TQASyOfFu2YCODTRHTnvXeVI8RantnKFVZQ2FygWCW2nWwdXn+DdEIcSNZNwJZpzZ
1zoyy8MQMo5sZpl61qSAvuLgGOJ0OvBFAJFFgDO1sQUgHxdufBFlwbBW0Sxf0bhDymLrUxarGqWR
T25wEN4QVU2fMxZD/KMU9LbKjNDMmYA+HW1DPaK+77ZWAfYNdDoPwtT75WFuvLQhCcu1JnWo56SQ
N9EPpH9QAtrhpqzNnay6b4xrk0OBT2mtQuGesRV617HipTRKvpZu5N15J4nyiDLec9tnmGYCj3rw
DTGd4Q7cFJR7uCkG+PoFAe8MJ5M0wbeT81CzKsKBIpR7Vao0uLQ4VG5qkJZrsG3jqutEuLBayvCp
YXUretltjXnfFTa/2yzSZ6SVYE/oYT/TD/evrQ6oeBX1xm0KrucwqHkUyoL6VQVhvtTzsVp1mITW
TstUY4HaO7iUJfy4VmtAgUQta05sZ/614UK1sHUid2lpvDHely52/2uU2WiHmgZ1gDd3kdDR4l6q
suZo9IqV7O2kpYKm3pJ1oVbpmLKImbSdXQYZdDaqZpe0vlxiLetfYqfcQ/klPTEgrb7DJb1ukvzS
ErLaxBAHuAmFuCTIkHM1MPEzJtk8TH0dExFcGPYyQ1uJISsgkMJVxvpt1e3j5Am3i4EHldWqm58R
B2r6RYY/6CJ1hmjTEbfHGsdJgsQS6VykkbMha3Ai+wDAkGNNrIiyGpYgBqu7ZOAKTV5YrgYd4oet
tf1ScYfTRa43DHTZDW47Ec3EgrI8hJMqrlvF2qNFrB59gNIt6wqueVAphJQYb6Oyo88Xmvq3wFCS
ZHhoy1mlLv0M41zrgrdKY8T2BYl159RelxbT8EctTdvLEVPVeZhOD4lu9Q9+NlLtjoAo7NkuMhGI
sS7jurgUWHKg5T15dVOAG4hfK9ySS2gnd7zP902nRztsS9o6jop6KXVLXNqIEUhxGKMti/s3zalg
1eChPWAvsfdaEuf3dcnKi80StmvhG7cJsvFqOXFLxc9Flt602Ezcgw21V4/mcYDP4dsESYxwmpnn
OHazRXKwMI1YwEJFhkt3hd5QtUgp8moekTQgdCPSs33Z13qw8IUHiSZr5mCQrgaDhjMFSAdYK6kD
Pu/rYiEK864tzOLQM1s/ECpCq7vyVX2w8latlFGMZr6i61p57tnYY7ee2HzyhvUPvkL4pTb7pF/p
GZPWrZ10RXzocZB0AyCWsPORs4F3XYSuwshLyh9ceHcxAQl9bUdY9gsfxcIP4RA/aSQRbA/fE8YS
cXKDIrVG31y3+Ku4Bh7gxqVspLwqXVivTWoriJt0CdO1xDJpryZLMbdl7Wm/4hjJJMas/KZPrSFf
CMOF9Mjh2gZ/5o0dnrE0WxHt+8321U6kaQqbEQknnd0Yuw7vFwtHd+0whTzHzULou/QK+I22OW55
T010eyl4E5X7cmfWkDiGOnzOYidDp2Fma5OAwhWEHOOxoMl3odij4StGDXGJtonIMsit6YLXNXqJ
cs/AkW60Gt3wIeBoqWEUGhwdGGdUsL7ZLss30hO1pFoC99vbQe6sBD94l6meyAB/dLrtxwdsYz7X
vjvH4xKm9ocTg8yFMcPJCRuPVmTTD8p3NRvoyjX77lxGik6f33BOkBwtL0ZLYwpiTpwrsqCZExBM
50xaRZQsjOAza/h7pQB1xfx96BAYmPznYve0UAMCyDvA92Hqc6/08Qw6X01ub/Jc5upLSJjn5uMr
8EdlSBOcJEI+iYQ4+hwnbTIyWpwCw2tOug2HsDJUIRsU23FZxm+8k88GyScm7bdfSL/bmTPp6GZa
p5PksuGAY0OUY0GpSQ9ilajoGJWdWKVN8Sy1KlhncGEuybXriYNi2+mryXC3sdkbGzLBtWWY5c4z
riykw/BzPynsrD/KEy6Iw1zAwSSo00k6KU/EgAvKtxX69KKwD6pri9fKqnmnetm3Osgfm8N2DqEa
501qyItuztYx4C1ckgNrogwuSDquyoNv1rBkTCrPNhFkceSjcs6IAAqOJU3EY+aSMiVxrCKFnWl5
UciqbA0UrmvbK8IbCwjxM/O7qVsE/NfW1wzvGqMGG3CI+/deT5L069uuWJYAE5HEZvTzP342Trrf
P+8VPV4s0MDU4SedPByR6sOU3SvbSZd4EUdrKyR/abTsLfuxTjxtp3FsxFSAb8dpAmcZNfKTAeAf
dTYZyowAMZBzS3hMT76BHN0e2ZaR7ALq7a2jRTim7P6zZeCPjgWfQqMCfQraK48xzPs6GwFjh321
SnauzeGZ1FYsk8Ilw8FEeA7FGUThmFI8xPj3Hj++xub70eJ8jWeQy9z/mbns9mk5PBIo2zV5H+9s
+MbhLrer4PgGzi0UR2P0q854GWhOcF/a430WjPUrZNB+LcfOAVhUlXEyr7fMbWtk49Y6wmuyse2s
AXUWBUeyftrvNf4euZ/pmdHPjst/+tWf9Ktp2rFufMAFahIGQM+/N6p//pH/DwbSg79A7jjAyVjr
5270331qw4CFSyACbU5k3QFr8999aov81/lP4Y9EHMjf4Tv86lNbkIHMeUn10GijG/X/FTAQjcH3
2yILxqyNY41Gy8zXO9U8FLXXAgtz+6ORCPyjyMl6PEvYFB230s8q0flmwfifTDa1zcwiL/QHSavM
QP0kivYWLJ3k+DVLyc11znIn+nQJaq8W/g1IMgFMnTK/ROi/FD0MtI1t9SyRgMVH8nf6Hjk/kh+z
6PaNQmjYtYtJqlKK8zIf05ICJ0HVE/iiPNKrGQ4MQDt9TyNgPB+JaboFgSAQQLiPLFjdtq86L1rq
Q7AKnFQc09mvVSCIMRaOM8N63QR8dEL6EKZIKi18xE0XrHvEcT1Y64njppvTYpgywuB0YTJjRELT
nSdA8Zq1Gc/TdARjFPKBFek5iDdKZLx3OSVmUCV7t4hq7yLAsgIVYNSpEzSN/ClXjHIrm4yqW5v9
OnFhZzuBsGiTTo2HBQX7qVqU9pz2VXRhd2k6Yfkk+xF/oIvlc4v2SlLrtAxeIzGasOQjgHJtxuGX
kqF7lPAh78OJgyxWt5oEaCwKlGFh4/BD7VBX5iPmpPrYO1Swrek2a9vI4AFGojawoTVHgGeGWDEf
7dfMVWjxJFnv7F38x/dBOg5HdAREwyCEruUmbhs9p3Ay7JWGFF2/rl3OhoDQii0Va8iM2hmQ9KYz
o7dNKe8c+mscslybXoTOQgeqtyt2FG3EwUad8jdm3/frXqbVErBgBzrClDoXOhIkmc8GgVcvTPTn
yTHAhju8jZs5TmCts0g+F6SampugKZytqgZxQ3JxfIaHM38EQ+EuQh193VKAEdjlXRzpK7PxLoti
bFCRMDxtcN3XS4ECmofGGIxujSai3owdMFPcWcHl4NQCjn9Dp6q2owNthMFbVFaR4bC1yARyYgX+
P9WqPRWfuZeFRxyW44VfeRsaxGm0cb7BWSE9aWxll20jWZu3JDWqfd8U3sbMkQAtgjJsb3y7e9Fx
s6+6EWlziOu3WPAGJCAphVUsaeGDkItc3zgWLqoyTuX+k884aAvdwqXMZvZrrJwOrnQLEd5atWF9
62D6vqhRIH7LZRGuVB2N94QtFrtwAkW/1DQ9SBdCI7q9I/X0cqyG8qJ20pQCrEppQABtCJdOm82W
tbC6c6mtcDIH5b4MkuhBErUwoD0N8y+ZLcwlTnSx7UhMlJXPc+iFNk0mO9OvMZaq5Yh9N9hUVApo
zxw2qTMh/BSbvBSXTREGG0rb/EdpZOOehI9qSXRPuuiGMViUoXxJ4QOsrLHvl46fgGXI0UJUtvmM
y+jByRtnSSgi0qCgM70GYC16jignYa2OhXKv+lYLIz42cxiGND/PTf/ZFT/dFR3qp492xQyiw3P7
fluc/8yvbdEP/nJpYyMAD9547r/FAQX2X4hjAkxfGD7gn82T3V8ceMudJ7tzXHcwI/Es77dt0fqL
DYx/2p/jddjO/qV9EUjX+30RWTr/QZHqGaSp8k1PyjPs/yaPtbL3Tu77S0hquPRL2mtTGA+HPKrp
qWgVts+q78fvTtV6Ryeza7YUOldfqkrpiA+E9kxqnH6ewR/Cbxpaty4vFsdM4ZarqLW9izjv2i9j
2iW32J7zbYYZdl+gzP9aidCHjuelVBcuR0Ag0hgd0h0wPDIgEZIPkHmVmF50Qbc3CSOXzv+QmTd4
NbJDQNfsLPSsfKusdoHPrzyvHBPwSR4WKy2lmUFXut+XSUGxXWiuRUs88g5FrUS+CPPhshJ+vhW5
HxzHNuroh7mDeY0RNrigDa6fG2OinyNjI3G1o2TaoKfJt/iTo0cjSIILQ8uujMFV5+Qs3046nQfD
hSlQ1nagLXSUy6+IvgikK0aCbQzAW0saOfIqACNAxodnrREIDu2iYaXcOrkuvvfs0RursQD4JA0b
r6qyu9pOAXwPuZ1uRTGku6CVctXbfbHSvRHqvmGqh8pPwkup4v5a0nV/wRc9PpaNsq6jDMqXNabN
hWulwzVIq2SJoD3Z1CERdvrg1t8KSw00QyNvI7q823pGxs+A3r2ws5IaGuz8os5sBdTUWiSNA1Mn
EGdmGe3t2desErgPmV6Vq9YJz0l3Lvagf/d55mWrqK4IqYGvtK3rznmNgrSCxiqTM+na/dbVg3BP
omVxhb9rYnfTUmDKI1rQtYVCl6JoTO+jMQlo4bnFmrOQONB27m9E19e3Ad2g8wnl7jklLNwUkl0S
5jZ2e0yVnkOXt8W2QKMXLHqIDDtnyD0QgrllXU+jl5xHkU0koucBdSW6Bh0q4bxsZJICN2mtDrJz
ol/RBPcOqELdcJlOdv6ihkFchK6b78ZBWWcuxqltIdzkSfle8liL2MAWLpzrAk7HbgCsfqFrnXVm
9k61a1QVXUq7am/TyQqWQ9Hm+0JT9H3DPmRvdPwLsxbmU4mB6pzxW7ZPkOfv0jS3i0VBUxR1ZOxc
5qI/M+Pe5nFkSKvpco0KTj5jXSNAbmQwsTZF6D3XVv/DqYdiH41UswWwk30FiIa2pKCC90rz3rKz
l7G3IMRqkW0+eX55W3UWIBiI6dtJL/XrKnZB7Q6QhA+UyTobOJ2Pi7ij1bDsNbd+bsMmvfKiDK45
AMngBVB9vC07/lA0Jfmdn+gF0z0wUTpNwrM04ib2lsXxUeXuCqZFceNZrfyGVqVrSMY1bin9SF/o
3UPV11usoBjKXY+Qw4R+3zW+ovyLE+Y7d+zlwQ2ncm9ntJRbIL0LxWL5JKsg2XtOEW5Gkv+Y0pNS
FJZD+kW0AEGnoa6WFm3O5RSPxKsKJ3uEDTLceaiFrwVhp0tuKEK+Js7MFRIwcQW7d9Pnbn1WN5h6
l0GwcWRabMO2188ZZOfbOr8GSU9fenYzZa5lXKd6ZO1KCEoEqfZoskq9a14sOfJNYBP1+uBtK6Mf
1l1uKHrPlD6P0oPUsxD6lCd0xcYKw/oYXU5tlW21QU6cqUbHWzbd4ALXxVuyiMJxrYi4pYSoFBPS
IOjuiBQkzS3PUFDnnI1Z5lDxLiD0TmfAY+rzsQz1tWFoj6mZ4b+JIk5DSR6QqOOCPwroaS9zLXkg
7kjf59ij1pwr64WZZtW3HPnIWVjFwbVT+O6+bZ2hWEyYpq8TqWUrD2YvxvH22SVpeZtS6l3prVsA
myws/aLzK33ph8UEhsPP3TX2/OCeIYB+wdwxfiDSKzkWU8fAUbo7dsRpOaZtd8GwErI0ustjm7rl
Uo5acKR50FzJNKzPU+Ag91qY5BfUBmJNMGi0QUgTrSYzJoGkra0HHAjmziUodN2EPlOUITV/TF6k
zntE5s+2Vc+bi5rsRyScyR1oly5fEO8Ehi8Noq2CagVAJuqXmhHGV4bBgKqnfl50UT3c6LSEZzr8
tBpHKdbtYPokNVCJoViv4ku4mz0PGgfyQMNpyZ1lgDxGltqWySBnsJG4y1W4TQyRrmHQTFekT9hr
VCvklI0kG6RLpZX2gqiBjVtX3YXRReYhwK7yta/NbNWbrg8Kiu024RU/a5H37TwDuzbQ2iZ4ylw3
WRVlrz/mIQF1rExAMaVJ3851rhB5aC8C7ORBSF/bAP9qL+G95nuHKeaGSLP2Oh97/w6jbbgx9Fq/
ibtE5+O8UFuOo+ZuLAqGi2asv5XtNL7ok2L5R2I/gc0abCYnVm/Qy6elZ7bamVPqJlLxsmF8tIAo
AVxnxvDpjK0YQF/P1QN7f5pGt8rhILJIyUggY9gK5HUd1fmuYgREL4ghIjLGtkGK6oV+/Rogztp3
eWwu7KHXjolJPLxfFlddV9LXc9ST0ziQ2qu2xkVCQtu3TLpPgOoA+atXKDxPfjV8KY2J2mDqsY9Y
dbFvSm9cA0O6NetIHETsecyzMvM+QwD7QkNveIB48OR3pavxqCfgJrMD6TGJrg6ibutObqmo68k9
56hVRsxITAA66wSim72ebWvHwXS8leoH5V/Vsh5BJJInoJLR8qnZGD0/kS9lQrUiNZHIcH2rRk49
2wJBw3kCbK96EiygnL1mBNoQZpsa3Flx8LU5yB744IpDXnZmRGN5UE3iPTmjU39Fgh6lVyFOizMv
dozmVoGED7f5lOU0CBAjTEB5Iumk3/14aLU7B9KJA56gC8tZ2pQBuPcSa1Vq+riFWlFuOrd9II6s
XzRDlK90an+y0eyHgbyVnZsIpl2FJNa7KodNkHscJ/P4kDT2kZxyAvx0rXIWGSHl95pHNCRnkbty
ivN1jE75wA6i3cRaEh3JmjOWQDHHC2rZ+qLhbh4mSbUWJ/2zTb/w0ASuBoNDU1ujHMYFhAWOW2Sf
K3JhrOYsSfboWmFYMDiuQgk+DO4pRGe4NwRswtezr4uJDO+01qI9+SZyr8IwPDSFmRykHh1dI2dG
7BniSBCeXI2RV39VFoI5gEvjNqk7VAHM7tZapFNcE6K+7kNboPWOIcpJKDpLIJj+TtFawUBlFluH
BIlXW4GEWyIrTMi6JRzI+E64hOs/tLpCTPyibK/OnLuwtmcfCvbehHy5t9LkP0XcJ0WcadBb/KiK
O69K+fy+t/nrz/zd3LT/ohADS4C9Xzd4in5rbrr0PZlxQXZgCoT86+8qzqYjyhhO11mRqa1gW/zd
3LTtv5h0OPQ20Qkj8GJK99//9S46qj356991pPYJ99zBNMlgh27kG4Z5Nv++b/fPaTPQJsf40hMC
MhekFY3xTmw6S4e+1bjzqswqN7AnYhoeiSXOI/TtpHhF8fc2xJ2/YGBpiqWvx/Wwj6eaUxelHuTB
xgzWRZn4JDMXYjyCqGjyh2Sy62PVTvr31IqGAPVWhk0IGrZHOJ/WddY20RANeFJ65r6tg647QHVs
+vOGgnAdy4yYdqbS4yIbMWUL+sxLQ4US+o521NUoSPASfrQ00nLiKAY3oFMmjUkzzvc26MiRQwLK
Bt5lRfq0FdmbwA8JdQS/58RL242T87yr+r3KlbfTGtXsMaamYkGg33Dd1RpWQ2X+P/bOY7txZMui
X4RaMAE3JWhFyrtUTrCUDt5FwATw9b2hqurOymeq3/xNyqZEEoS55px9to0dvk61dsCMMzdiJsdc
iFpryV+1q9rIGZx2OzAUTEMLFFG+WJLR01Swd9gOTUnWyoYEEhdzGQSZDRHvUkULAY0LJFqwtBnA
2sG6w8bhrmGg6k4xMPbOMGzcrxyR+Vyw/I/l0+K1y4nBpjLE2ZcQ73a5tOAjTp5uDxKccLmDcDxd
N7koM1ESgDHTz9d7bwkYuEU0BWnvHAkrTZuOgWmB5sk/L+TKSmopC4iVrXdTWgx5ytYtkdoeTxaU
x3A847Shp+o3mhlFUJySwPD9dtuiUXgb0V8/KEUyVNmFhv4W1iuWdc0j+jHH4JCcG3x8bmU9staz
9l6fYS5gNR/7nwikHgTu0nC8TDirrrx6aDlQsohTUjGH/JSJsKYoK4t7y2poDXDEk4tVTLdEgYxw
JDMmqaWmBZ1bctkN9DFXAVUoE0tz2ZNDXxzgXVKztPqh9waRbWOjtLdZKEmjxaKRXAVB74uI6Xvu
ATYL4iO9zNjvSmcmHFND/1vCRb03RL19tfvOcvZhwVNhI7sFAlkQgwZLengIm1qF1pVyeO4IJymv
oKzmFk684XOai7GPQOy5dwZH0N3QaiafEynMM9Kvao/A0jhQ0dVbn5e7Lj2nPViLpe/rprcOeLeD
/FaAo0VfFzAPL2yzONtW0q04MDVug8KrT+NkujfZOmwlNrUUF8Bby1UdL+Zmyc01yjJ95z3m+wCO
4n4oCfNMCRLZDsLD3uGrT6ku4s+pTBlFUl2TMEyBWXQFtQFkyOdcLTcuxJj79cy+jS0CQ33TQUfZ
WdcEr894EpFoBU7r7oOstSVHoDV/NNZs3jZukXxK2mw5y05Ml2Zk661K3LVz5iWHPGf4G2PnJBF5
lcch8jpgdAofE2G4G6gF9iUo/JfFNm9rJyds04i9S7GM7gXCpEGzq6ZXt2smjMQ4lMied+y3yl3D
0klXaJLNVJrOA+O0YWfVyvlhIDetop6jsS+WnKd4X371qMQjCcYV5egwd+GmGD3x2Dqks0e2PzZf
sV4mT24uEnODXMv90ldriA2mLH4HrKuS+LQI6hlrfBg8KGW85gqMAFIN6lQgatAVnToJjtplHA3m
cgw2A9rife8mFif6wHTDCtPhqV/zWkuOz5PS3T2ndfMQ2PMFNiWbgiIOj4ZPnsEmcDr/KpBGFrIT
L4NvBCqmd2EZZAjom/qbn5nhtjTBQiHzMU1vBzaYOCLTgk2cP/SVDE4zWp1twdn9aBlIkDfWNNus
lp04mvrlOTBzaztj9CQk1e9QfpUjd/bBdD43JWVclQ7GVk+WoHeB3/GGQCHcOuj1HhodZpHw5fRa
pAp7p5MTioNPWNEL6K+gq8bdCO7yR1JMRlS43bJrylQdNAFcn0jlrbCGZuHtCPLvbq7dZm+VSX9n
S9mu/EPz0YdwVUToNotuDxkygYvWme+AoeVW6KF5YEePkHeeUocY6oHtjtUnP/SSmMd6rP03HJ+L
sV04tXZk8rBqYnfMRi9Jp23dcOcPiJ7Z+MHoXdvdkoCeMJy9SCz7OekYXgWTm141dBF3HbXutu/M
kSMbpvN34rz7R0x+Xc6inMWNgl/ZkUKpKoaO7Awta7RPi4QIGgm7+15VmbOzdBNuYD811xrvZQSC
Ql6WupnuS9/YkQYcXnej7WYbf87S+ORgl7lOTauDd9vln0s12k+5Kttrvw3mR3OyFEolLw0fRKj7
4xj0+tToOMPjGIsJBldm3koak9cK5fdrEtTyrh7K+KVlV3QedKc3KYykZ4tN2S41m/yAVX/ekQre
bUyvVulW8GlZO/S22Z/qchlbBL/DM1Zh5keZUBjuSYeIPFc0u85MzbuOct/Z+UHcXNWTIVBuFtN8
dvO5KhCGWDbwXOFwHPvpk9C+uyF/wDvMugJJkHfxcgWZ3fuKVMc0IFHW2V3SwxPwcjN8nRdXHU2x
8KAPanMFRZLjsKcJ9y5+1rZPsU8m58ZwpVcw8mAfsg0mfRm6Ru5Vi3f6v3v/7/+fpFtSxP5tbRy9
l9mPRtbZX1b/v//Un9Ux+30L5AwrixWkxW7i/6pjW/zGep9bkzDxR3yo0f7YcWBRMynMPXBQ6/aS
RND/rY4d+zewHIC8A5RsqzDgP6qOf7GaUhxj7F1jb2CLgTCzV53Dz54TpkBN2w2DvqknXBfEcrH5
bZx8DVr2p/Ge8PX5imRG+B8mykPmiGJ8LgT3bXKn6u71p87in3i+rF/0cOu7AQmEJsdH78RSg13R
z+8GMz9o83TAr9nVFopu9iWbwW88eA8jI8zNOInhzWdVSRVcBbiSu1yywo8XRV2D0K7+Fva9ecvv
SIetXZbWMyCqwDqQ8RJ/J/nC0n+jp/uwof2kKPx4xwACaH6QKZr/ADESq8PVC+f+xuFBkmClWcrn
EbIAzHXmlUzFZm3l24zZzGZZHbObuTCdQzVKdPFybPpvDBeUFYERcLeKgLJx01cpNAhfUk3sAMqm
dxA+rioV0pSvwsYXlXbnAkm9RsxseNeZTMfqb3SS//g1QIgyMYZDf0NP/6v3zp+NZDLaUt3UfYwJ
IYETyMaDAeKmrQcyEDVlSxtb5d+Io9Zz7edjCW2OYRyQO5tzkb+sb+sn/5Nr6kS0Kqlv6gA1NiK7
4aaGVJnRwLz8+xONy+cfXontIS3p6shDjPXXV2rRDSwdq/+boEV3h5eDhVLcB7O9Kdp0Z3ZDuUSO
OeOTzwF2V3930vwiAlsjfm3TJrbGwbfG3eGXl/d9J0uTuspu1rHGewXP/r0o1/fgLpXaYWxrqGP4
6g9T2X2smBr/e1+G6oRaXFw0yFlQpyAiigjqcPXsyNZ2tmkwz99bA2WlaSyVHyFHEWBiHYzjv89K
/tJi/9xS/yrqXN8/dmt8pqxhxYrv+evhM73BrV03RkI8xNU7iQQKjbNR9ExmWerVyRUK++JLEoTt
RS9dCj1d6CxikOz/6P1laaKZpNGIdJTxeyYd/9sIN9X/OynhLzHea6QLyU6Oz3aZeytXJ3OJn08n
T7JlkXSA12hW2jgMyNhLl4P+UCH0I2xvqTvzfgS7MBBqkrJHsGqkMcDDy1XMUBAR/NCW8I/xsk/J
65QTaomGoydNo2ufAWGD9sLfAA54VUpkvYNqIs5VfTOtUopuFVUkCZrhjfGhtbDHtDq66FIe7Dy5
YxjpaJYQfnfTo9PoPxQb3iresLLZ5t6AtQrg/hTkF8iiwRsKHnGVruKP5UMHMpmpqCKuroyd4qoU
mVbRiLXKR5Zcf21hnz4OJoU0G9be38eqG1hK2vZTl1oTjYhvoEhhlB9/weqLTiWrO+PzsIpX2lbZ
J6JE2pPVheW3DKQJ1/0qeMk+tC9kuiVXchXEMEalfRN2eNthnSP7QnZ760NDU7JST6JxStDtj6vM
pgLDtx3QWLMyQ4NDf9sfedTYU1SvIh360vKTrswU12PYPrpOj5gnzA0bTUi1vAce7TCrTAIexiJI
9obW5ju49emH+lAILR9qofpDOaRXEZGzyonmD2WRXEVGJE5Xxxox0YYHEBok1EfokfIPbZIfTzQA
H4olsYqXnA8dE5XVDq042qbJQeaUfSiecs6kfk/fixJKO76+eMWylPH9MHXQlenzyNCQ31LmLfby
piZDE9W4CcFTF81Xm0SGHiLGQA5sa970RV8V+irMuuUwhqSOnEixRR2c22XzaPqGc8pnx1lFR+zr
wQLjEeLrqoIAFHnM87Avi6kjznVKzAh6sRXfAnbBtXUsZn9KaWvKsIfk0TucUVPMGghPCs/CvWek
eXxLC+6gDiXfmdGz5RSq2hMcL0OgHjy84p0eMy8yYkgLDJFiZFYROBpkAmmIRpi9n08OtiLdpdgz
0K+WKFhc7pi1zS48qlKw65tRzQmDncyoIJknWfDDGEY6tq3Z2P0hw5wQ3LhocuKr2vF7AOFRDa53
mY8K8ZlMdy30nWoXq3HpkHapOtvPJYaBo6mw+0Qu0Q5Z5DNxLg8y6zCO8bXar6B4FkgujlcgwSoq
07gtc9NQHPK6fs2rKqxOjgz7clekvfewDL3j7BFu2dY5nVLls0FJEfgdYpqI+pGHsXOVJ+wq9kPL
O9g1fUnKdWBpgNAwvdvpugpwlu4MLhW5jS0Y2xIeQblNYicZCCAf+TozX1Gf1EvuLN+B3IYsd3kD
FUImoiROFpqmY5L5BeOYAjr5NmuyeLsMMdY4Y8KScJfHUy4isknyhYzrfDHOZlyKvdXGicvbDf12
ZwGba05pRgLhrghFiuiJP4dZIQtrTp/E6cB/ZcYHvtWAMjo3xLmSNRDYN9ZSZyxRg1EYzhOBAPZw
47UhUo067Pprd6h5JCUKf8qqlUTdv49JG6zfSLWo06turkq9V5O70NYTH/Qkctt9d3UMKSuwOHn3
Q63RcRBwh1qyGqBGb0vY3yqCnQz1OeveymmissiTfHxUrjd9aWXqHEcfYfQuKFzTBu0W83vcsmG0
UMsRqDV2R3Gvetd6snqDPzGxcyIj2ZrxCJMFl2dH5ng2shY/IW0yM/zwpTa79eTM804d/FKl6k7P
og8is1vln+lU88YaxU33zBMsfGGTz9ldcZeUW1TcGmGfCmP7Lsc7WDzYQR0KcnqhOF73ul+LzzUl
nvBWT+8aNqvTqWkWZPzarvrlYBb++uHXtz5xf+J9tZV1I9yaT0E0wpqITUYQGWnFyKXTlmzN7mvp
c8nLgaog4f9xTwXkld52lphXCnhL73pKJ6mH68oAablhz9bpPd4z09lhhLLXmwYXU8Qn4gaiQ2ut
k0GBvcR4lK6CMcuYrWDp4bwgQeZ9AkNFZITM5wen16Y6J5S5OarfusgfA54WB1Wb1k0XJt0b2nb0
NqlIM/uqCZJwOMdwLcbtLH1mdIs/O4fW5rCyIermr1Ab3Ds9KLM5duY8Fq8T6lh1rGKj+jETK8w9
hF1OuqUPQMqegQFU+5bk7VcDS/O+Ivq822AN6naznNKHrOnVOayK3N26trQTbnuu8DdAecMXmRtj
sivtmsuEQbMTnkTdWAwhuCHPV4HFKbWb1jv2LncJjd9rNok7HjJTd7bkYAOiD7Hx8qR1RpPSm+ED
ftfwySDIybpawl5a33pVzwDoYJGMp2yy+VW6stIlElPiJaeWr4WNeBF6oILGsb/Ws1/iNwVXHfjq
KAjUQiw2eXw5BcTrBV1V0TTXtafFBV8pE4W0q6vxnBCHQWiYq6r0iUpEfTPDFYTGrVONpHyqCSH0
NAYdT4G5e0SCZmVrNrETjJuFCmx+bgkaCfllCFCQUBhFcmXE7fQF4SvJ4aWvPMQzuC/uWWnGZI0P
ZInusmXVM2d2nzt3mvWne1N5Leqfrh1N71pYKXkzM9WNYlre8q1hi0XAJhe/4t6hFKA47ZBDNZZ2
IA8LKTW8VaETfzvHM2IPln5e94qxAcMpPG+Q7DILXzjXK3VX4zbmBmu3IQPbKvWmjR7ekpn0QBsd
9qpqsWuE2RM4UXEt4jUssYtVCPs/4YzeQQ7j26RxYBeROX3RXHzZps6drc3SO+GrD/lcWhvJdSGN
Fg8o4Sk2wpdq6K9LdHC0kVg+9ioNinQLttU8zeTl4CeEdkHIeZz6v2NR/7tm/Js1I5SOVT35r8Wi
L5kER/DXQcofP/THJMV3f7OFx+9hy7JKO1dz3x+wn8D5DfuWoBH5XSy6EmL/VIuGvwn2i3iaWELS
zZr0Kn+aKBCSOgzWTX9Fl9i29x/BfmDW/7WpZLHIypLeDVuR6+Lr+2XPyES1aRDGWMcgmGu0x2MT
RBInYrTUc3fJJmen6/jzXAcuESvMY5/NAYmZMJ3mTDs43DiNx/JbjjzwfNTRO+mjF0rnpD1Lry6f
mhqh0gZY2KmL+yegC4SmzUP3jj23kNlWcoCflTTqF7v3iH+sJpAAo23IbzgJsDGm2IME0+733x+H
2lbuu9MS2LcBgxm+wA82vhfa18+F01T6++oeRHiaKTHdIJHfyYrndqLzs5kXbXDwkEE84QtjH7RJ
jEHcDOiELEIhG+MJZU/bU6wyBkffnWx8JtkbVWWd2JICpW8sqUsc2oPxhYwq7nnI4gMOS2PbR0tP
ySVvMYoMhYdCxbSdhhQsArL2VmeKTayKL6Ja6nMycVd0g0VsXSmKT2Qg4Ve3YvwIvudGZexML7bN
E61qsAycCNnKDiwA2rs4hPt10HEqTigjjbdeldl2UFo/pyYTYEz3JSu6Zez8l1Zl7LIQvXI/BTjA
8EPnsdnt4zBZi89F9PZt93H/MVzPepJdIN4HSPkgHuAqvIlEBJcVff2kJ2c9yoXFsUC0Yz2FH7XN
bOPAh+DJerBsXX597xDTvJFswm4UTNQBlIfi8e7gp612gTtSKkFAWFX7sqPynlDA8vQqbYeEDv6x
tEge42brSeJBh5o/N6cVP+M6c+Ff2lq3b3a4UMS7OAFechHAPHYHL7j0lH/ZpkwBqBB044YvAQtx
oCHr7AclXs+tPhgZTIVSWE+kO/MxKjTKh8lvUG/pPnROTtq7760uqbCorNCPAW1YzmENdXAzV1Zz
thOLKicXy7rxXA+K3UmRn/uCQMIrI5h5A5PV6WTnJzlHFwtMS3VY8bBIiGaqti5ckXwbIH9h1M1A
0L4hgolWBCq5mZz6NcBmw7Cs/5bnDVJoMgAXBFDrr2X3SxWLkmplGBr1yHPUM0z+h0AWtebgrR8+
WPq1coApvERy0vyXpfOdEx5laj29zuMW1bdvH1ZBYdAhw4+0zbsgG73Lxyt6AFf0fkRFfSLaiXOT
vQbHN6eUfZlkQbWJnJknopjskceutMS7Oc9UroKUmbNnSugqtsWDsyPRkZYgd8V9koPHL5wubcDd
Z7jGV6e5w/Jl7RMTp+RjzTSECHFK71X0+Wy8fLxLFLZDcixnkdWRY7m8Wbf1OMsMHNE3RN3UBWJI
BcdReRPfc1Fhnn8E5wVppSnXrxTS2HpMch7eN/0cNufQW1kssuHfwznDHBuECYQdo4GDUDQGJwRZ
jtnBn0ruUPBEJQWPac37rGvLH8vCmmKTeziFotqivd0kzGSrQzOMYM59q9LQhIHsRpo83Ikhjb0c
FeCAB4Yf+m6k03oD0Dc4kdkMVsB5WlcWC0FmS30wRE3rBvPGJcN+xPaC8Gio6sSJZqn8G+jB8TkP
5/CFL9NL6Qx96yFPiffdoEho33oxqJjkQVs/jpzFh3wKqv3iWHZkjol7P2S9+pobjuVsSub6L2VY
6sfAM6AP2Wx3NrYEmAwjtQGZaSK4iupqtY4uDUFoETDlksS8sF4L8SwZET0zojpOTCO/giKlL7Lq
hqpXxAQDIggsxClhRX5yKK1y1Mpp/CIBc188ljojL1hNt5Plip1A8JjsjB6Ego3RM6SYEu3JYR18
aMogTSPJE+O+ttr6AZ0HemO20EjL/SK1n8Nm8ff0lfN3PMcOWOs+O+ZjYH1jXLO8BMmg/T3RqPml
k1723en0hPbQnU9tRak158xGmsx4ptaWL6kt1LYGsE7gXoh4bLbQ1NjaKC+Wrif+m673ZgDgqUab
wOoQrT1DmVKdA3dCbD6ySRebaomdt7nI1bmfYlxYzKOt07DI4roiD2TrThNLrph9nIe5YcFcsSre
PFl9ZwOTit2Cc6/c6Lmbr8gHCW7KyXiwKgNRB2obR0ZFMCrrUrJD7+4X4UDHN4lhGz0yAEdn3Kqu
ADlKzMemMIb4jlhF7iazvyGRvh0erLr+5CQTU6w+VEtywPLnXNoC0eZz3DrNy5SSFllO4i51x+6B
JTRjlkRZD8wB/Mfa70ERDboPbjtYo8fML9udmaTmJ1pAfRZx8LQktvc60HUeGk3u3MGd6ibk+mgR
to9Srxf+RE4wxIuhte+UWn2JVZu6u5LNI2a9pUSrB+jiXqVNs9NIs1CLoo6BWi5ZdI5AmnaorGuT
SI10+kzOYkWSsBjcfA90ZaiOc1eWAxpeUe5GB/l3oM3+ya6L4C2DpKt4FDrm7QCLApyg0Z5Gz+Gs
npz8s+bxfkbKMtywKP08yaC7btG7IvaZdOsBEo77Cz1/vmWSZD/OCH2hnOfWfWF5/Y9RaPl5Jjqm
e9e9WY73mSfj5Nyz8T4lZVFHbSc/2fMS36cEVaIbLwDlMHO5wKxxolJR0vievBqUY9zigvZ2ynYS
1P1+9b3sWYF2S4YSwZ3t+zzrx7cg8+JtQl9xF8L7udXDxLK/qNOqQ5HltzeILIprM+7sepsyLb0X
ReNufTFMNHclvaXw9FWrqvpzNvQicpv2OWZ4dwV++QXq07hLGXlsVW6+WXZyygGGXWCyi0/TlMDc
YG4iIytW1i4GKXFGt53cOkEzXA++PKK97aHu2MS+mkzRGUC2tIJT2mNfYF8R2alwGCXhPup5+Bk3
nuBUMdHKVlPQHO3SesWr728SpmIbspFFBBm3YP1UllurHTkP7FbsgLSHPCnCeNkmghV97fEI34fs
fkCY2K1zHyTCuwtCFvsNA2ce9DVYDJWnfVQsem/4/XjdSIZR7ZA8e2ZnnWvkGATVaYjhgLf3RBtW
j+g3EE7klB97u17h5XaZq11rEjs69B4q75kY87tKS2dfsFR5MqUcz7NyzFdD8oOjlzTX3IHGY6ZV
prZ9Fd47PZAbdk3svHosWGenWrqH1K3KMZprNe3griA7T6fGuhqI+END4plbGXungDydSwNJ69lU
pGtu3Gp4SYf0U85UirRIK6Cg0GPyPLYhswWle564yrnycA8dtZmw5iJdae8NHt9DL/PJAzkP2C0K
/MGT+xnPJVdC1RdRiy90L8inpfBKw2TT+RVmqUkEL23IBx9bLR/jvPH3rErjfMfjcDoG5MZtCQjD
YZEQSq3q6gERbY3JKU+hvDAwPTdiFs7GTOfhrKUA+23b2tnzM/oaTksaRGiVx2/A37wfAYlXOxQB
7nIkYrL82iJiOULNj7FgU1phzIaIM87dZhEWBo6yyr1dZnTtLmcyGTGARfDfWvY2nkvUJGM3wrrz
7XORV+PNooLWeeb5RgJSXTrpGFWhru7wJzno6NzmYah04j2UoeEskWuEEpY4hIygnsSXwrLNZB/C
OuICMqkFC88qoNrpx2Qs9aUulNrNA7CuKFdBfK8oA1b1TMudF73iJ78a6waZfE6NJcK3ZLCah4Up
aLupkhRl9zBfXOW6N8QTdXC6us5AcugOV05T9mdtdfOB6YS+I3hVPaVTddUx42mDRW+70O5uK9Wo
r0iqzcPYdxIHnBsfZBK8UKhNe18xxPCluM9hEhErOxZFsc91hcRNEehh7bNwWebNJCRaloYghXxT
2d7yMDhm+0UTQoqwPrSR6gEAKTdOPXBASHO6FIM0qq/zqBWquHm5NdJFZjuUYu7wJejbp3aY68JH
gjmwoTlUBjc3ZhfeoUsd/6GxyteWDJj0XJedH1+c2nxnAdFea5dCLgs4F07FlMV8z/lcMDfNU/+B
tZ1rvmYV/ySnjSSk5K5hJbR3Mb6soahuO70uqWjQAsog8e8Su+3uePphX+YJOh1/6uT/yVp/5Wn8
tNdFAOy4gQNY0ELLK9D6/nURl4TTMNsJda0vpThNDp0ojgP7CbeZ+hZKK/ub9bX7yyKZF0QFHKz7
Vd8UlApMCn7e/JXpyMLfVM2xrmR46VNKd8WN+b0wWK5v7Wb4mpamEDfJGAzOSUrPiedIkXlRXedu
zlTb4MJG8lcLefsxu8UeubRX0rbClzHt0UkUDQWgQJ5A2VZ5jOkSNto09IAQHm3PYPjWaaAcGbue
t76FvNa449Q/KhYqar/0+ENVVHueIz4v9BNFFAeahi2JXYdaP6EXYX1hPVU+1MWpnNU3Tpn6R7CM
9aMTJlT05Dfx5z1og29mRSDkJaE3MtZ7p0mDZRnx/WKoQe0RYUp1CBKYajN/UN6KBmTUQaYW42oF
CP7toxeukDf+R4FLmFmh/gBeDoLAFegqf2WYF1TIsbeOft157ZfdLF+1HFhzktO/P7t+2eX//kLr
fgeMBtT0X8+uQNLBdSUvVKaAghhOsHHq647vh2tPvKssoLdGwEwTQvZv+/afvjpBkBCj0U4COPoH
+m1rzJZvzhoTY97aT940YZLsspn6EapSow1e1et9mgBjqmjb/v2LW6tQ4K9XFgohG4QUknwUE79+
dpB+BgECsjkqsHeMiadkENd+0dlPdY7/ayssjw8/irk59wmiYVCCYNo2CkdreSRSx3r6eEP/HW/+
zXjTRrqJyONfjzdv06z52Qf/xw/8MdoMzN9cJArmqkhxuQWsFoY/R5srHmb1n/8fkfzP0Sawcuad
MJedNaXR+zBe/DnaDH6DimwSd8YFwY+jH/vFMvHvLBS/6j0Esz4UKy5Le7QqNoPOv95PaVGTMUXx
ccJg0MZbO1+KB3iU8ZUrxBg5s6teQ4flfLuSOWgD4qug5J4bsrJ/duuAYRiRua/IqNVromHE/HQk
/8nj5dcbAO/Oxv7Ifd7FhoIu5a/vLhwCGRNVI045Mc7vLtuKO+SZ9aV210FOx1L+ELbmGKmWYJ+/
uQIRlPxyCQarrQSADy4TBHviI5zsJ9ESu/6y9ciKPrHM/lR1sRMNE4F61ys8ztt6retfuIDxkEKD
989ahNmzlcvss17q5Zs/YI/btsvsXCVlonYkQZeHvmTTiN+u8e4Rl7VzpAffPcXoOC4We6a9MFux
WSRNA7UJhhYBtOw2tWfYhr6F7wF6bEeVgthqOwxLNePzS41u4zAWpvH27DeksSCOKfOZagWMYJRY
yIoHOJeS4L5vZlGPGyYMQbFHEhymURjDwnUysRbs0qDE8J8GvcgyEkvHPcX32vpGsvDZGakxrRNM
ZzzOBgV3gQZmkwPzmbn1TiNky1W60KZ1Cs1RY8PPg4pNN26Cizvl8daTc//Kdthfl5p0rxvTSvGv
8wV4x8Ap5j1dt3fQIUZ9iIXswhBddg/hYOT3JnHA1jZPOvOtbExv2xD1xf42pZOeBuJv9qOjGRRl
XEoPOmaSjQy/80qK47R/soaGhOben4YTaIky2dZ23T/obAjSyHImNPuZZ5l7ooSR8dHfFg7DZ6+1
jJ3ALHyutTQnfMPZShhBIrEBrSz4WnNDHN3RtkEgCk9uJtf95OdzsEtdr74rQOPtVdJhIRhchsZC
9gAvE1OTgJ7nci/7yb2Df2wcFvyB37rUHveFmdFyjeOWKzU8UcZWD4s9jw6wliG/gsPLiNTt/ffU
79vjUpnLLizb/jhnsln2vd0ngIZyG+ACKg8NC7qrqQ363EJ3HqBFCaz4xcnt4RhM6dTCbXTT72Iy
x1syorSLRIgu2/bpkcEjdg6jyozEasy3HarGcXFBqfmSwDuuvcc0MXLnZigyovg2NF+gCSxZZZrB
qA/OOIqduEuiXMe1BcezL77VeRqzl6bnYvzYTN8KmKgWw6u0IpamrdlEXmMNktn7mJWMSMJ6FPat
UjK+WobFwZft5OMnT2fUljN683dSfnryCcJBS64K2L1fgR3m5Rb9R5fiZm9EtgPiWxu7Jg7m63G2
akpA0++t3TAaS/ZI/vE8H3/fpxtsDAHa17JKthKoQPtZhMz3GBzVbr0JSaCSEYHZ5nHpkpRHQV9f
ZMqGYtux3Hkn28Y5WXIuOdU1u/sZvO8DXqf1Zpjy+RlW17f5Mvg3QHC7EGNPyKvJ9bOhL3EfMdda
065zVawY7Aj12mdeLmgXRt49a9YFkJJejlnD1kHFbvM2jXbIntgd23GbTlzIaKeGtRs39fDFRMdg
XlMWuuZNGK8D4NZum3epyhD8plEu+49becgnxy+GGWxHS819lNp5vNGZvbyU9CdZExUTMbHooGLY
08uWJ4E1v7vDIM121RiY/A0gTyg4j2aSsPJNYy3T+KlOdJkxizbc+n2Y+4pTRy70vXLxbjqqmBFb
6tgY+wm3SL4RBmq8LrDL27lO4a7iFiYFTlngOoYssalmGy4s4ArlrXTR60XYi5ngBPM4AsDye3uD
vymtLpUhmTpOvAPO3aoVpxqMzHgjOqnzzeK48bBFaep/NkB6zBsOThFGqH1qawvIaMbFnc6B3KSd
P701WEluUm8Oq23gMVmNqdAgM2h7V0yq+aKs/tnRk3cawzB3D0TKTvcDpKhyaxQiBuyYBh2AkyCr
RoxxYRwJN8dOPpg4H5yRLs4w5vqSlpN8sotBe4h8Bveri7eaqaljpftmwgZnN8YSlZarL4LpLiKM
Mb0M/iLXxiAoTxphlwsyX1pn4Mb9icStxQcQFRtPBc8ZNh1OCHw17BjGW13lkx/tKoVbhx0cw+fe
r+cDevCZu9/o5XLLfTyJ3MQVe9zV4KUqR73+t3D8/zgMyDahW/7XdSNjhEa+f/tL7fj7z/zpLzCx
ClB1wLNcLa40Qf9bOrLr/g3zK6UJjVGIhZ7C6U9/gYW/wCZ5EPXzmnJj00H/WTp6v1Ht2SGOgD9C
df6HvTNbbhvJtuiv9A/AkZiBV5LgJJESKVmW/IKwPGBITIkZ+Pq7wKrq63Lf7rr13hEdjnZZEikC
icxzzt5r/52j4y0x66cKRXguvF0UuEzYTYrCX8tAgUlfhORl3kEJU6m/xe7gTd1r3ftWUR9Tkbuw
DSQspzjduU3rJPa9iTJoCKIcqISL75XzSBUdUSV60jwVDLGEM3E8QdFCT8jL6qTZdTJtx3AnvcRO
EsYEHDU42/BfycIMmeb61kdB/Y3daRV1eTfG93qPd46gh8FztVUMOmSt9VjO8yPI0GUmxqwimVYK
gIl4M24BHKXT1tX0lCooa2bgWUSlXThedLH/kCQt7DofeQq0dKKMGasWjNeyrp61CW8TTeZ1ZJcs
yt9On/8tt/6i3KKV9B+rLeS47ZI59Y/yxz9YQV3+/mdhyW/f/4euhBte+Ph48QIs62dZC78XX677
gXENvhFSnH+Pg/pjBZkey8TiZqX68nDjIB755wryPnj0Agz+EdDf39WV3MqXn1bQUhYSU8Wglp4d
2pLlN/+5mcXBRJIDOIq9HBc64o+MbMlxCg/pogUeSMJNxLEBtuCH3asutVVqNpufHjn/R4Hl/+IH
ub2FpbKCM0GGy4Ib/dNbKDHpV56HwbCsJ3HuoHqiLmWBkaNrKDFsUg0cpJWFp6qKWMaGBcXZeLN6
A57QBoRQdCJ+Aj6/t21pflcuasKFWGjZ/QrQywbtHlKP6qsFPCcp41VXEEMqP6cNYQr838nCYJ9M
H5u53CU5278WTLa/t0pOcoxfnXs8igUVBlEm0DVrtBMbQTbVZBYvkydReOnmfoQLk5v0Zw3zDs4x
XMp0vljoK3iCeHRRtRNIdI8ayWyCRt4zzb3MKCSDvvwOBdnQoK44/ptuakETuV/gC2lBnjKGdkw8
9S4ZIT5N+5i5RLbpx3xNAXcdNdCkaqjhW+dB31afAX2IXZJ1j0hq71K9eJ+JP2lTuVbOkO2cmTcy
tO3SOC6+5qMldjKlYpnE8LWwok3kdM09sw+bVIFqXTkNLzZvE2k+RDmM5v9ux/+v7Rhq4E9r419y
6dZLzOPXNvnatT93c9zbt/3xPNE/8MggQBIx028PlP99npgfXPZhpGiuZ+kuD53/3ZHZxtG1kWZH
0/o3dOEfzxNLfOAxAwAd9bi7QIL/luOPtNVfOxYu6xj/EZl0BODRc/rzakY8D3ixTPp9WUSLZCuB
MjMXPrqg9hXmxLtHWPCqKuc2wOzlr2XqNKtxnCQ6WlmtRes9e70njxws5Wnssvves+g5aw6mvRqp
hNAQ0qegSqfOAg4KjWtrmbnYwA4y2WqVv618DQyh0/lrLGiXij2WmhGszqJJCnTljqtI5zUxivRr
1gmvKZTYpLJ57TMfSUJSIk0tl0Nr+u5oldhktODJGoAOBPy3PlR9/arT9V3PNrVxOtss1tB9wVt9
TU39vWeGyfdWr1mJuzNqCSwqXRRdjnHRY0jDRsHv41RjG4havTp66lOW4g4g8wb0AbJyCHXM1XvN
ZXTgHaKibXEq8NH0zN6iNkcCksofhtSoVxw+ytKrm41Q/NCs5yOwZPSRX4GPQXiHPGmaDYYDDveC
99BXFuSzkBqni41ynzJpQpMDTshRDv8qrcvgEcqwfCfZLTy4/I76xUDmEU18BFVmtoHd6vMlKrOL
DzUiyBpekiO/fWdb1Oyc6nmoKt4Q2j+5IdryI7ANmiHuAksrix9ToVBrm0vKSTgB1JJMbla0RL6G
mabzOfjP7FdtYBIeRrmckmuV0/hD9OWtCLEG4pj6zXPohfJe+bABbwVlNYt5P3h8eib6Y8S87sHT
tefbTZIoMkomSzWbyuU+wDdwyXuPoCPhPw9wITFG8Ecu7Euf8KaiFKGMqdUcJNOu2ZRRPh5dvzUC
al3uopavBZp9ThodBmzJBuL29K6ckNbXjGabYAvsIznjQ+7nH6MvYXHB2V5lQ/IOrJ1rP/O3NCT1
uNe1YjO0XrOGjMD3MACl8AQRaLjVfBKqAaXQ1K+3653TUVv1QOKQ/VBAA5LxUbnVXHrFFoXGLjsK
PfrBIueu5piJjo+700OEsyqXtRCpdvqYxfwVmMU77V6u/+iDFqtkcu74uFzLfZ4wrASDYp24ZJMc
0SrNpxhA39p3m1f0PdXacbnCXsfN5LEabx9GUbEoBo0vrWT+npcDJBi0+cfMaGy0R9y0SMHoM4BW
vOZNWq3JQ6VQrifaugtafs4NAndkKTbojPhIF1zIEMXoeBpt3EUIbu9NFSb4C2YKYJdFCTgRrSut
LDSJ3GUF/zgOhTx5BgvVFDwIvB5wC4SuLEBL+gMRSHLpY/t8W150kec9gggjGEE+MNn1QEd1lNmI
VpqNFfvyiIym2I0QvYJeX5ahxKV5u7aEGZsrWjX3iFOXRwi3QFHRTzFRra9vd/nsynlbVrW/Q4wh
Awws/hbWNWpUjdv5dgMsdzhL/JIw3NuZE48xv2d9W5BR9rfL3HYD/baa2wjSahv0qR5+YZKr7W0a
WFBueK2i07V9SFDMmvzkdzBmXAJdgoPg/eG247misZpzs/XXCCbCo6i7Al+/GM/2aO8IanrXIqoP
zR2K+1ASuwIujEDaWWj7yGadlnCw7yfcP1u0MOmqyM3iniYqr17w+HLTHCwvDwfcPYjfrZ0fZ3RK
wVIQnjX0a6sxUemQ6rPBmNaslNHUh8GBCYJjyduMSS72orTNQMsiHoqRzsNt4NJprvR3qB4vMbHe
u5l22Q6vgRFUVt+vbTDLZLHxFoYO1AdLpNxTCvGHS1zG7dlk+LRIbosWb1kPWVN75mfHj3bNLVHb
1sWY0okwOc1b2Vi92XbIx5vUWGEBTLh+ZYaUSYkC+6tF8gypf9SHfDQTK+D2WTMhkBuZ8yOZMvpb
q8DBR5ez2WgerclswQ26mRY+IrPEHlaqbOeF6ody+c95lwYsesaECc8TS8uSrV7XXz2h2SRrowEr
lfuSl7g0pBY/akN3duGxr8zBi45TMiLY05Am6Rvg0iIw5FCKVTFqTreZs/mztDN6PQ4nAiegxUog
zjzX6buRliNSnRR9OHlzz3Yks03jDVV6QgfSHZOBPLqVKZgqrMII4VaQCnDYcZm0jzGqnRCCMNwQ
d1s3txQh2YoAVDYqUTra5Aw5CCOOVdh90dqy/Nb4/VcrQUCJGmiUPzxlajOuS22emzWP/2HfFnW5
xVwz+qCgCGVfVymhPnlq9domYivawCgITz66M22bmcXQnLGDe+4BM1ST79tpbrXXKWIYFHeoPO7D
2DfbVV1nOr3mSQJXsXvHmAJC3ULtWnQcH2LXef7pKPZ/lCm/zoE8Fzs1+ES8GQJD/r+E4PqaMVtl
3e3dZILJN8c/EsnmYhbec8dMgtuKVWcRovIX5dGv8obb61pwS5m/YjoWv5ynsGQbk99W3V4fbg87
1qCZ0NEeSLocq78dWLv8li5wbAM0BMkNv7zaPESaRYRBh8CXG2Q5CfgSLHAEhva33+u/3YW/6C7g
510q3H/flHsquzb+x+aLLNsvP5cBv3/j73WA73xA/qBzbvc5uP9GuPu9r6ALkHkOagUod5YLXJRb
6o/OnP0B/R3tN87oTG9/gpvDBLHQtHDtkdLA0+Ob/sZM9zafrn7qKwhKFBslN5FHOtUA/Lk/lwEI
RVD4h0q7o3PfX1BxkCJq1YDAQGAGbsV2K+beuJqZQ9e6ZESo95PPwc2LN2ieh+dJOvmdSdTAWlet
twf32dv439OCoEud/A9oTYFsoyvH/r0lEdqFBIKuLat4GTr5OBgW+kcM4pjmSDLSnXRch40F6ikv
wN1YUqCpszLjCSkHA6DKcNezGeVn0oCaZyio8apxW2szdTXpC1q3mjzzY1qmP8wKnI8bdpcJKMc1
LR17pwbbwjeZdvmVqr87wjVXd2yfPXw3lUt4ZHNC6Gwx3k+D44JeHyFqM7U8WjWhBG2D9BzK2uxs
Ij5OBMgojNGATSGV/ghUijhZkyaFKKb9LGoRMJ3l3Gsr+17U8Esz41rBeqG14OswwJFQhmO+SUfG
hJHHwVXGkkajginbiorWoc8u4xV6vVLgo1bJoNaRRMzMxcrv5taSW9fWoLSnINyQfuSrznKr7Yi8
qtiPBV0k0hqYxGJkeFJ2oTbDFL/AVDc+Drnt4Ft1+7dCLw3iVZW/EQy5wnNVTwbq4TLGAL5WWqyL
ux5O/fxUAFuXXZAMpadh5hx1gkrotmnztnOalLllAedwLWyYMCTItURDgEudroon7tmPfKHhFFRQ
DjhNqmGXc9DYG6497uBWFxxNdMt9oJJqr+hMRYt7XsvjFisGjHHIqTSCXQnnItXHRAaanHmatr2P
sC7tLHnWJkiN2kbLxzGa8fbUc10DAswSLWYuV9KUtlf8oMb111U/FnNxJKCxdeq30gjtK7niQ0KO
aoOgPaVF1JZoPS8MdvMd9Y/nItR1574ftoy+F0QxvpW6vfrItSfn4yCwtD5paMw8Rt5+muWc4yLa
ysZWEOYzorGTTKHEeBoSgDZqixmz6NZIn/RPpVeNlwEYLrSAlOzQrZHo8AqkFo2bhKSfcK11DS6G
ZOq1l1jaidwwumGG3zr5eJLY3BhA++qbPUdq3pTKCK9FFmscXl0bUjberPglRBiYn7UU/+8aLqV4
mPvB6bcZ50lgFdhJipWOI/6oa6O+NwaRfJyzJT6R0nJi2BiTQUiFNX6SQLDlCkam+VnFlrHBsBk9
qHhSD45KvKDtK0oO/ODDjjcgAM5TUpB+wzkEeNY+4WD26DR18eKD3upwgekWU24Q1hnedL0+GGka
HoDnhAeCHLWB8VTrQrNqR3ujazoeDaGjIG37WeYkQJrttNLx+kLuatorLIHikX56tHOZpsXIOB/8
tI/IVanGOyT0hr2CXzv/pvX674b4Fxsini6BqObfb4gnuhTL/6oq+Xk//P37ft8PPe8D+x57K4Mg
02b74kf+vh/6OkEgdLdvvfc/jJs/jaTEB5plSBqQrSJyw/b4d3Y+2Fa/NMBIEmfEhaecbroPgYs3
8nNHPWHkZMuqkYc8LecTlP55qxkNhrs5p76321jsW4VvkCjSlrO9zgl2CRUwintKgOnjHHbk+pZU
iRGYRAcdgK9PJX6T0Bgf64QymZFP9TZjy5wNDBmw1O/CxJ26oGgqIzC5t0++Szedd7mwPRAsSXDO
Rf/dTT2GTypBRQUJgRl+apnOVWkTbBqSoSgNB3LTlyK2MuNp5/ZWeCxvKienoLzjbSJHgPRafTF9
2m5MKSiBO1giUzfRrXZiSysqDo5V1NVPejh32tEb40FfTRqDvG99ZEbOdvBdzXgRfRglQd4h2yUb
Itbst1hAhsCgOvhtfFe2pgRkPuSqGh6V4XYxlFxviM6zryGgLyUz/ytsEmcrMpmzRpMoJ/oTiGdL
KRkjGD7o1vKVkQ7E4nWsZVXsHAgmuEkl3FBnimFEhjqEvY0Otc/0yIZ29Ihna+7QwcDiWETv+ZIG
0MPZAsm/RAQ0t7gABCneK5jXVgsKxGjBUCh31znzpuVvS5eq/mqnqj+7Xoo7nYOGuQdEqpNbTJ0z
LJkFNc2zJcMgpzY96Q0xKB7tulvQQb9kHtT5sFVAhR7VkodAfpEriHVEE6FNfnjpnQkXbUWGAjp+
SdGJ3Mm0u3LdJtL+ri2pC96Sv6B4MG4KX/O3qECSQ8s58i0lawk2cUxIplsXWPULjiEEO2CuzZDc
kfXQE+RCC4ioFiwfaqfpZEI0hEOM/vTswsioV5rvN+92qYfXXMbuZjTJlZBLwoQYOEO4ImPEUQEP
ipckinLJpFCaHu8wIvpfHZoUSMSX9ArMjOpLdIu0GNlFcP55CwY21bVjcYu/4MgjLvjopt2g1Pxi
GtlzqhHT4RAqFq0NQjQSxIkvDpAZfI+mtQ2zRS6N33DlLPkbNUEcITDSL/OSzeFXJZhFqObtFwQh
QToDFtaXNA9JrEd/y/dYkj7MfsZa45Cfua+XJBD8tM4pLF39bTRgyuhuQWSIMaB5SGV2gPPlrzuL
ZJFmyRgxB9JGpJmbd8OSQALPdGnqVPaF2Fn93PVV+oqtIH3jihLqtuSYMGPJ9phpq7NcUk6qW+BJ
uGSfAK6aH5UNNSJHc7FB3EtISrjkpUwp4XnoOEweKxjzTh7e1Qu+Y4fGGktin411qK0qL0mOhROZ
Dzgxmvu+JqNlRDCJ3G0iQ6OSfXJqY6meO+JwnzC4VEdTEoeujaS+YBNJX+reae9amw5igEIwPYpb
VIy+pMbYS35MRVD9rp1FtBGp721rRc6M3ZM4wzRz+kTqAyk0vnYoJLk0LQE1aKiLDbn3gjwH6HI6
MTYGRNDJBipNh2VVQff51i2ZN+aSfiOWHJzCrkjE0ZseDk9Bmlksxs08Ouq9umXoqCHZZhbxxk5h
DZe0tBWhmqTuUKWbl3BJ4umWTB7CwPoLH0j4MJZV9wmOiL7ulxQf1km7wY6e7odbxs8t7idfkn+q
JQOIy85q0QYYQa6svpma0+5gP4/MK0JgKCN0DXjLdfuILpKAIVBfzjqFwwW1wjZ+kIixsPGXVKJp
ySdCZP1cjbI/xWH+WOEIPRtLmhH94Ww32z7UkFvYkVhyj0BxipPfSv+slblxmcaeRrzeTP49MXpE
xBOflN2ClPQlU6nrIvw9lo/5OhygliZSj45VSbZh5NGT4MMoTh3HZ/gCPGqW3CaN2cbRUJb+5BBQ
gyG11UKQsM70Nb7FPg23CKhuSYNqllwo6bjBSDv1yF7iB6Eqjc/pkiOVLYlSykqSZx2P/DVyW1Rm
LZErWqfIHQHBqj42ZAScRyygp74hraoCgcuORoJVlpSEWbF63PtiGKZv0y3sSi65V0VhD0ctynsS
X/T+3Le1eTTgr2y9RKkXlI7NI3SmkM4+dmcTAjeBFlghHL8rsbwU7o8pkYw6nYUc5/vRt0GOaUBf
w1+FbbWl4OgwDTZ48XTRrrWS90liSKNRftIXXOHt6r9UxIxn0MUGM1s7s5Yes9hSLyHBkUFJ//Hg
2fmSXefQYy4sXW3pgalPXoTrIiBGIH83o8jjtD+Gp04PvbveK9BpIms9xL4HJFiSdz4Z7G+0Dtvs
3FrCf0Cu2nAIn0gW8pryqEqtPYWt5mxSS9LAzlzqoL7oPoEDdVYwTXq6a5Y2elQiQ3eposa7n3EA
fRcm+PWV34GTXfl8xvDGW+05Rhf6RiIwjx6plVBtGy0tlod2hXNhDsOgFV754MrCPCciLHgs9eCu
PeR1y8TC27lUMcmqawZMWoavkZiux+BsS9f7IsVcbUVifsHxXJ60qLCfvChqVroYzftFusJjcDIe
JzULTCgFSTB2c1SZqe8Q7677qUg2fqqMU4daFLEbzTSY4uVjGRnmR9dr+wDzSbZVqrR3mpMW1TIY
DzyHzTGTWPq00qwOEwXCxbUj6yv85wy7aFvNhH70/hNIgWpbqIb6Ka71Z0I+Y4tEssp6lKEKCePu
R/+SRYW7gytYrgdh3ntEZ3LZc0uclNBPrYVRkzGQF+hY3L7HHTAbgs8Hfx+2yt27GpONJmvITwmn
5rGas+pRUpntiTI29qMJ1Xe2oYgNA23+XajX7ifOAsbzaPopYei26f7wCKR6y0vP3jI0ebVV5gZa
6l9Mo24QMJSirfC/es3e4JEXrdI2JSu+qrWDUxgNbXT0v3g8NTV/Taoa92mThMPRIFwMT+lwNwG1
49a0mm2eSvsRYI7c6gmbdedIK90yOnPTjalmgpZGHsJn+GIK/3IN2qrOH/qht+iBz8Lasd8RREKc
NcQ7bcLGpLt78PveA+hNIFWMGN84oDnNWksZrKgp3HdVGq4jko4NbEO1Lom6i/Q1d3b2OBD8ip/c
GlNQY/SOA+AJEx1wOVydugYsOJvDwRFT8dBKteiFTafm5vDdbxx844BUYmMnBY8Vz4XhzpDVJkSg
NcTw1Iss+iho6X+06CJDn25m3LUIsh8q2fp3s3Q4rUR2eBD0ocjgFqlJkFrJDrby+vBAfnM9b8bI
TI9p62PkTIjX7Dhi+gwclBE13808dRuKV9lOOqorU3n3Yc94AEd2fbSzWAG2bcyTZdXT2Ve1vvFl
gtObBKNjXAxzEHHwf50d7y61nOfISYZNZyTnIrF1fkvrmEtX/5y4lkFrgzgUFTo+R7LceWUEbRwm
jWFxD557A+MEI6w5f8GU/06A9sWrqIH9uHc22azTwlKJWJctFbQwNWJY7AxXaGXcJZmeY+dmNusb
YNQmz1r7jd9tTJAXjBqSh95KzFNDGoHeWDAs+pZmkmSAIKVXEy6V8cHkAzS/fELgArF9VbpWweRM
mVua71vgo1Cxkv4hpnf9YtZFJvF/l/kaDna91dE0McgagYnIztzMJd7u0sp3rkf8Ov5qPPu0wHZp
MjMWZRbkhzaNHCfGFOsw6Cu4/b5ojRvQ6wmf87Zx9pUWTkfbaMQpJlJq00eDtca9zzbXxMkhqVxv
C1hzXlfIl9cT9mvkB210LjSSWH2ZTg+24JdLvQxUFemijqIbs3YqxqQ/Va3/jwkC9i0DuDIGFxOk
L/XhnwvDOLTgCnZeciA1mLIOfiPJN7PHU9qGR/NkiUJ9ZWLjFWzZQv7FGIH69ud+LIRSTDzCMLCT
LVJO/5cXRwReO9NcJQeg6fXXOa0LyP9Z/OBJX17/8+9p/etLoVqjplmqXzphv7wUBrXUGeOcl4LW
VgSskSnDfRuV3//z6/yrds3GwgiWiaJf0Ar/1Z8mkdBbtXSjQ1eF0zb2sH869MmCrGCMBRZI+ve9
H4uEi55/qVzQFjxVkNBr2GoorsOYd/ef39KvQyIgG4ZvIr7BFEVN6/5S+3fIV+KWKuOgaAqeRF5P
O8hm6NutjDbpBkhD/XXseq6zjv7+9tr/7R/9Rf+Iiy+4Bf99/2j3vYT+9adZyu/f80fvSHzAX8nt
6goDMTN653/2jjz7A2mYFs65RRd9s7r9MUsx/9RCMm12WVo/nqsvSa9/Y3ZCn+TXBbRot/hhwsHP
bNjOspZ/Mn35RgmZsvSyvelFb4OMx1XbEMTCYPK10JynmgQvsP3q1cv1VyKLySFxpy2D2iOAES+Y
NWUcTJJPD5gu5hVNCvvAgROW6SSI4NYUqX69X5Mnw0ZRxi4Tf68R91qUVZ8RfIurZgCDmLX2tiPw
2KSU3IY0FoIucq8EyXqPAyMN6XGCKIZk4KcRIWBSpQeNZhB3N1j1UbQ1NqD8YWpollYt0xiMz4e6
cecLRgF7U7qDu9anoXs2Eh/98jTSrU1wk1qafmHrt3dNG31yLBwcxoB+Ef5BfGpFot+l5sBUQBBo
gIqrDmz6CI+e6XK8z166kfOUSTj4pBwbdUD/BajP4mzoB5DH1fieFH50Jwe2SdMneqnKlLOzm0EE
tVVz/oPBSK5PNpJZY35rU9gIVmeEGzAIwMHc7ovRT0i52/6Y+hKEZAI7MAVyyjG2iAKYZvRW3OKa
q2bbZhOoRu0hBGwTdJoa95Xpgx90S/3qV0b22vZ29cnu022OhWPW2/wq6e7fJ5lX4/DyyN1bh112
qiswMYHh9WKtAOK8dnOZXKQJYMxstHZtmgW7ZhX19RND9/CJqa59Z8kJP4aW26CeWkcxLq+Sc11m
w2voG1jibcd/GXOq7BUhwgNiBUBAMbOPoBmQP0En9y7uMJBMn9ESWGUGbMnWxGbpJin576nbZy+F
LJB8gabYCWAhZ6uAewYiMgPyFImqvneV4W3AJwJZSXyj01fx0tRsjKo41k0YoiorRXEEYt2plfIK
VBIJxGGwsiXYcpS28KCIadsa0Hw+uwa9os0Y0p2wjQS22MIw9swwh6KSlE+E5upn04FzZQ2pf0/b
IP1cVSHPXF93kwgN66xz8CUwF1HK+DjZPaInyKrFirIZl3rScP2GvN6bYILAMiSUPfVCW8Ndlb1M
ySTe6w6LlWaaXbqOkIbvo7rka+J+fOQD1Nb9OMEDQ7imP/fQmY6oQhJkysQIbkQRTY8GfcUXu0Pw
trebnl9eTdF0dZEyksZYivGKL7O8a9BBS2ycXAeSkfmBektEObSNhC2U3gKny7x6i1l/u8TBHo9o
ErFOOCbN4uJps5dKL5IzgMnmG9TnfqeTovUd3Nf4GHZl9XB7Z2mYVt6273R+fGYY7iWaCcVJiPnD
QBrG3sUauQctOAY/sjy2jvjPuucmJf6kdCYHTtLyiwO7nq5TZ7cf3THnC7MlmN4GR9hsPFxtgfDp
16SDlX6+3Wmp3fJqc+T33UqfDPsuGQcfh4NfPgwVSQqrGBLZ2p5V9oLtzSAYDPtX0OaWeyFL0jqU
MhyvkPtKBEWtwSisc6191XNRu45TJ+KzBX+HiGgL0a391roxR2lROg+cGKY7IFbGNRSpdx2Ulgcx
dySBlr4dfvaNWmGazOMEz+XID+o9XtGFlbHNolh7KmdFFDcerCeFTxX8FWCG29XKh7x8SqIJvFoj
mfqt9bb31iWCeVRTln2vq+XUjCqPgBsn4sd3wxSt3Wzxgs38kXjeG0eVaW2oMlk36Xxuivjcq+mR
8/xzr2Ax9Xb5meS3FfCHae17J6PtHsQQPca9gK7Wxvs8rX/Yg3/nm2W2ajXQToZ7HRuTBma8a535
JaobZ8OQEMQXAJwV/TKE4hpdgwkWk1GU15Z9rFsZZkmSY6I7V6tKP+J8088OltKN1D3SJtzKXNPy
tNZJPp2T0Ydhmm4a8mjMwg0f9VYbH/TRAK1aRhPdR8+Jd04pF35bbwVkbTC9Bri073vkb60nVbzR
QN3i0cMbanxX0IDuFIFXd4zNm6Awcv1gGvbXWm/3UCwv8DCztew788FQUfimRcZro3lfp64kBLeA
KZ711Pn5BAhSy81pQ7ZWJsGmGT2VglM+daZlrdFnzt/y3l4bECNXNtmT26odn4q0q4509TidtTHk
npkLjAl3O6rF9zxM8p5xwEe8edStvjrIccoPcIvNPd1+dK1eVzGGBB4lfEJII7ofWlm+KQAdq7Eo
BaMS4R5rbvxdOoEOsvvwTeg5lAZq806ffphTda0Sz/2eGG6yh0EsPruORqtTyudWb9IvBL6a4J96
nMpUl2tyKuHVND7detK31aoHFEPnvYeyQKa1DqpSUPIgo/LDJ5U334DQhYEovOk8xvVQBWbUJy3I
RYMeeIG3O6CQZNykO+eMZ/6F24o8OCfUH03CjDFXMHpf5/ie95L27YaEPOh3ulF9p68pA0Sbhykv
JejI6kuXleQEeo2/SfX+VYToQUXJbu8bamnWdF+FJd4gzezEpMKPg15NK9OUPdhIMM4EuWmn2iJ6
cyoETVx0lWlSRK+wAeGXNCYjFeHdMziOAg4J3jfLtfurayf6Rzmp5Qzh+gCDLGc6Dm2IdaE3AJ2s
CZP/mAJMXFmNlX9vQjf93qIVO/p1DgQoasJN2Wu4nR1r2MqG741yyNZzK84uSKUL7PoRUZriZGVq
9oo2i3eu+mr4XJBI9XmAen0G31SubU5YK0h28wZGJpOrvE06dw3HQFHY5p6/IpssumeeIgmzM0Id
bFqDC9XwVbf1IpULlkQEGHXUHhy99jCFGaPiIpZizQRAAwKTdveuXVvcMQV6vFLZ1QKFGdgGyek6
l+jvjxaMb/qx9gKzV+GLr5L2OuD4TYO5UQxyWr/Qzm3k2QdOCnKni1IFyQhqj4SXEoJXPf4o0OA+
6HnUfhzqZNgTlaE+OWoh7/Es3EQzDv3BHeiyWRUB9u58kDmnsLzvtaMoeYBVpGnty9Bu1pTN6ToN
p3BbJrrH28rUbrKyd7fBe9LU4fAgYWOe6pAuQGZCpVMG6KdukOGaM8NpLNOtpWk7yjQisb35La3r
strAk6JvMah6PetSXyUxYxoac+0adJi1mxmxjgnTypqe0srowoXn3vSPs+SMJ/uyYefqvYdpUNmT
ShsoWabU3ky67yj/m+/D4g9UztRu/cqJyPMLq5Vm0pauiUvY4LBjiQNLXfWeuLKDlg+Fi9ig8kEO
NGKwX8xq3I3DGG0aBC0T6N7Fw4yQ3fPI/yr0HWH2xJHrdYDrOPquRsrBli2vVyVcvCTt6KqP45EG
U7Pu0iY8IMC+TyJ1tUKb7nTopfQ1nfEuTEGzthihYkZZjjlffcnTVb9zO6S+fZCSValXO5kPaXQx
nRRdjtE1A43CZrB6WuAaaoWXCPEEfS5fRBOMSbg/42Hk/Dvf2xxVyHqJcmkHU5P2m9GrMOraFCdM
mlqc3sUmZyTBtBlQBzMC6dETJFQwLI09u+GnMbcumvD7bV743Tqiw/IUEsQS6NPcnKOUDLq0t61T
a8+vajYTguOca+JDUkUG1V6BztLIJcT7QbmV/d6M5cQYpZjfydBsT0PuattE77/XtJCDwTb6k9f3
5sb1XItxBNXPyoa57w+ZcT+4jrpGHFUCI6S1RKfsM3zEkCFNl34Z2mgiCKm2sCkQOZxrCdPgVAji
iZti3fcJCrHKQwwWLtO5lhR0wDjPvsYo1ZbW3YztepVl6TfXAEJhMfc5Ax4jZ9CC9mTgsmgT/zhF
Mymrqb4c+sGMt+/CGtpvrrTT+2EoGs7xjbU3caEeMDI8ib7zxYJBJ1BP9q080IZH3TnP1nRvJbV2
gYY+f8pqkZ2aOP9KARqRdmEw+MHJheUCYDOD3CL+qvKcXV9T+Te3J1KLRI62JR4h6be1Luo3ji9O
YMBGvsLcndecga4mCNgH1PBLk97IzKPArY2uAOzjyAjuxemG7k5VCL/nrPcqRLZt9iAZdEOb9sz4
nW46Arr/Ye88miM3smj9V17MHgqYhFvMpnwVTdGTzQ2iHeFdwuPXvy/ZkoZdzWk+vfVsFAqpmyBc
Iu+953wnIPt0o6YAKd9BZWGhNARaNoDs/Iadj4UDzqlxE3eh94jFBc2ClWNLi0rS1vvAEhpLvqtS
JPShuCvY9K9tY/YIvG9LWJkQpDxj3scTloRqoMhilJdextjrPiFxQA1duxb6oSJiwpUkynnPwY91
yKYkKT2QF0Xst3eEAEvyHtqyLsgiW7B7bmeQJ/Ew9+nKauhsyrrpX6Imz3euBbFU0mvejVoBrZrs
imYiLbS3mvNU0imuQundOLneX4VAv24IrJ9X5KSwu02ERmp86ZF5b6H2IxSXKXZ8T+EXrFw/Kjda
knv7zNFC+aOp+L+uzwddH/qneNH/e9Nn9T37PHyWtBR/ZPHtv/37Xz/+zp9NH4DvPNXCgqTu4qaj
3/J304f/xfKBtPaHK1dZdv+SDfl/0LfFZEeTD6cdkqK3vlykrGiZHMc2IYXp1j9pAhn+KfnHp9eC
ioi+lIcaRHdOlNhpwtbVmP16N6FWeWqTtqjg/TDpW4wzwMXRlXm7qaga2IHNw5Jqg64IesQi0CvW
27ig3LBm4ymIO2KCioIUGKIZhu9j62jKJJMsST+hmgjbq8LTtIXssmeAGCjau5h5Weg328nSwzW0
WBzxXMR4F2Btuk1afCPj2M6XGaXdgCMI+5WLCFEsgySXB8egd92V7OU0N0PREVFmWb4jz8YarY+T
W6rzbSdb+B4Koiadau/OcbAvNTSQtGcEHYL4OXFr7SnOcmwcdeGw3o7FFodrSHQPjrPKa6rjPKK1
Zxp/3QOwsbWUkww4UyMyr5HMpxvfJ3Vhsi08y5jotnqYvlTIIJjv+i0ZNDoORJs43Y1ZMxNGociX
qDevHWvUF7HbXrBkWIvOxKtjePDwuwsjYAwTjcUtb7xxPuKlAHQNy8jka8g/8vNyys+FVz0FOXUq
LZ3xgA3pGZ/a3oGyzGjHuk6n9Lmm6wOQtbwdE23+lGa4jNBbQYcng3XTkWSyjEFr8wgyIGRz5ybO
Ig0c9SvUC8fmR/s10dnu7OpH9jLapgUXeBs2fvZQ4ol8MEYLa5Ey0FE1WRvHYBSHh5BcFT1/aebq
Cun4vAuEdmjFVH8uhSHvKrA/RA+T4LK0qgxdrVldsUPckU9OmIvd1sepj+STSL07p4lLoMIy3qJH
CM+dIHXXM8z1nV87LH+Zd58R5lsvhDXchyIArZAz4cfp0+TXlCfdV02vZbF06a5ct3x6LumiRaR7
mxGD7DIizRYE961FluKayZFUPEXrpqH43oDzLIBsRyiTeXOoFPp4FWXkjvT5SIEua5IK9mFlGPhs
JpZ6+rRsxHqnvDSNsTsLQzqaG9Jp7XtXDPGZyB39WXDiq2Zq8UvFiRlTqZGbsjFAfsmFNU762UCh
0e7LRCdf1U7a6QUmz6xtPUL0gpfJd4eLzJQItMMCx1fmxpZc4JthSJYYt/9r7/+/mKbJVFdem/++
0m9gmMTffm7v//g7/2nv8yN0m2IRjiOgEj4cf/Hv3D8cC4eEYpIANEHG/J+lHoiJmglAYNAt3cQX
8/dST7KqYsHho9bxSyg23j9Z6n+ZGTmWTVSjAQ8F3YL+OuV60+0Ph1GfPWQxO9PswhbHpBLyMLkm
UKNTKk1qwIJ2RBcXK2a7H9mL1CzhjU8D6a2yhYN2YVzFiNBUv92bo9c1FV4/j+126Mx+7U65g8jB
zFaTG+e7N7flnfnnu4fyPUzhLtYVTFQ/H4qIhd4wcrvdsuTE28w0Bhy7gMShAtb/bNr5elZcSv91
ZIPn/WQEORtjWgF2aLfZOMaE6c31SrZwldvR7fa/P6uTYc2PQ3FOAlUp2mOVpfv2AqrpeJrZXEA/
DoiQnUwStuAnjwxXwiLAqVLyBQL1wvyaIKYfJIX/mpV5Mmr98+AMQdVTDNrx5DzpEAcBnpR2i6KH
jOxkBDRniPr896f4643DymOYsHaEY1rsjH4+xSb0rKavg24rfZQmPJtFAzlnrF1VekLv/+CkTngg
nJSN3w/DG9srHpNXwsCbR9Im3MKKjLbb4uwEYJ7K765lvkCZJWI9y88cmtg/NtH/4DLapmkCMcJR
JYxf9lpBhOyL3nW3ZZ232UH5GTfLL9e/v4zqMv38qnEUACe+5zJSRKX+82UUXQBsBcQ0irWeNpim
nWOrO+KewfKv5/YH5/TeVXx7tJOb5gg9rEM767ZeT40c0KEK+5x0UUwc2MJ9/JNp+uX3J2iykP5y
hp4Ll8Zi68wDybr99l2YotRBRM5rZ0SOOIpSZA+h3rH/KWdvh0SWjWF94/aTt6wz5hQOkrNDZVu7
jokKGQh+v2Z8D1F6cKuv4winenLwbJmorG5nOdGRikKE2vX8wcJk/Poa2ZbO9FfZ6TDMnT5xXoPV
vGx5jeIB9w8zyAFg9jjadJY1tEH4/WvGoOWwsrh6azMbxTNy2BErsAfln5TrJZpk/4gn4E9Uyn99
Mu13fzXWZ/WGI3c4DUtO/IwUUDtraUlEtDUie0Uk87isPaddN3XY3JPNkSz1wfGzVZlhRBqLRJ4T
p0l9m49s63q9IC+tUVOnQl9YBoTVoPCwEJvhBKzGlJcm+sb9jK94VWNGXw2uzd4Rp/pDR7AjSQRe
sPTJiESrpbkbumExFbH0AMSMhzaVDRJZoh7awPYXY2afRSK979CqXaZishYTFL+NpKTABN8eS1/h
BGOMXvQFAWMg2T5Hxa7InwxbkiLV2NtNL+lk3bRei4MK98SudaL2yE8uNr9/Wn99QTyCtCxy04Xw
Hdc9eVjHBre7Paib3kSXWtpFREHreyMe77o5qNakWBj/+JXkiKQGQgdX5Cb/5Ii+HHvPn9N2K4Ng
bzRinRnhV78Q59JiyEK639Pvz/DXddujTECRQJKqQliflJANMzdETl3LFCKDpYTmeR+WBIV5ppw+
+OD++ph6yB4ggjs+PPbXNLa3b37YUdQMfclX0Ovts1KrjX05dO4HF/Ddo+B1ZZtiAcY9vWU5rLec
KCE+d47U8TC6vrYjg9S7+v11OwVf8wXibDyqb3aL6NFOLTwpeaaGU1EBj6NRrkomMhtnhM7pNOS5
iKAh48viwceuHR6k90hc5LYUafzRsnTSAnj9NdjCUKgYuJcg6f28nCJ4FXPcu6RejQhCB7J6N0QV
tBuairGKfJrF3ihA0Eq9/J6Vg3uTtsmwDW29v8jn2ToQDBx8cAdOgcQ/fidi6GhKYBS2T3ccIR16
5FNWsy3Crtjr0l77Ooq6uWjry6CpCFtyUWJnJJYuM6xFx66Kp6UDg2CFsK2EApF9z4yxv0w9pPzz
8NwRw4wnqa1up6KLkYrE9s4Oo+FQTNmlprcfbS7ePwEE5sQx0cOhhfPzRUV+6+eTN3BRo+kmpC25
6QYR3kesYsTDoIRFcq4vc9dp+WLJHEgqCdGxe9dIx1dCs2A5epJsFr30r0k8Ku88MX+fScE7WDTp
N0MVTnBtEo1vRZttJCFVH2yPDHXbf95HkAf15gxOlpGhJRgoLCf6M2RjHYLZLw4t4lfFSVu1sWSR
7+jYJIm+ZxyvwNQi/+ApsN59MqED0KPyTKDG6kV9s0WDgCqGye6aLSMJtMlIRuwvbKuuXNFAJvT1
b2XWj48Ic6OvjVy2XQ+NtzTpcVhMYfuw2Zh6w0DfIWNmiI2BQbHZVcuIA27pDSWQYUPjOwMUg6XS
vaXRu7b1hGBtzX8k9A/rTm+jWLKNbMfA7DNoH4wMHCgUZPtV5GfbH1zzX7dunkM1SINPkbipln4+
Xxp+bhrAHtrWSfZYBHjjgP1qsx4toKVYH+wT31m2UWraVJ6499krnlQUTZaik2XR2VZh8eLHhMpY
Bi0jQTT0B0dSP+nkSeJI0Dt9cjNcfG0/n1YdhF3lMrrbTjK8Sw0rfCTkT3EmJ6oJe0qJKdEdzTsE
DnLi36+x73x9iS3DbmlZfJjYeP98aBzYuItxyG3Rrn0KWu9qdOsbXQQvmdt+oeR1PvhAve49fzlX
G/SBYVJw06P9+YB+rzVjHPPIUoYXN53FvmcKGBJB/l1i+/pOKPBdGWfMfqeKzY2AidM3oVwx8vzg
1N99mGwHlagJ7/MXQhphT70d9by/ZC21K73CbiiI0Vqge4GDGyUvv7/S73w0HZ2dI2Q3au9f5LgO
VjVlH+cmTxKoUmUEyxn0+Ac14rvX16CTwZPE5UVF+fP1TRojLA1RNVtqZLn0+jFa9UXiQ8fytP3Q
ABkIe9GtNJLB1kMQ5ku6ARlR8NrZPDsfrZG/FuUewQTslnXeIQTPJzd7QJ6E1AN+tIUjdB2FLim8
cr6YepQ4YW5oaMHzYgvI3MRj2+kfvFaniQbqI8m66HCxldKbjJifr0Ub9rRScU8QXCeiL5VL03FB
2lx7bHDh54vBKRFTlR0/ABsJiK5F79SZjZGuYsia1y5i9wF/yUUfWQB6zLbtDAVIbr79/sl4Z6EB
CoZumleffY5x8vpHmhcDF3fqrTMGctMJUqsF4IY1e/n4g0vyzqEggggXYRptOK7Oz1ckTowGKZBb
4xgM8hdhTe71TFAadlJH//84Lfag5MI4qqX2y6oGzn1uK0/UW+SC8tq3DYfUAZXVKBVw5e9G49WP
1eP/FF1+VcZF2/z7X+8sYhyJtghbREJoTutGcw7CpOw4UsykhBFwUd2CKDDXfN0ADDAWx94WTR8s
H+9eSuprAaXHEPapkj8M9aL1IxtthanYdTZz6TjJzZXUzY8cC1CeuS8nqyY7DR3CMoxl0HAnT7KX
irIjuZVHREjSaZ1pQtgbR2KAyZ4HBSYp2Zgrhz05RhVkttqGyrEb1/PoWvl17tm8XEQOzf4+aKbs
wax6EtklOYDdigxwEonhNkefywEhUIpzoYFul2GKb7AsM8/hlKyl68DbWPm9jdB5sHRrOrM1hKcx
qfDzuhQyIiM4jYw7pzMZC2ditM1NQu6ns7b8KjKf/MGI8+9OQrMkXFRUMNEZqigrINM4ldF9k5XG
tM8KumvbKDZysdb0yjjk8zhq26ZL++bSzrG1XAiCJoJrpzGyQtlctIEMedmkUP+EnxarIu1FiBmp
sAnGsC3ELB0+rtteYwB0IAmg3BkqKWsxhZJQBj+KH/IGewOJ5KJM9m44hDD7uhIF7ZSSaLmGrVHI
86SnnMTg6leIoJtmwHJP1vs0omGaAv2MNK9Ap++QV+aqym21uUJeaH52CWiHDR20IwN7UcrbCgOa
uyXjPpmuSMDob4uYSIj1pNW+e6OXOayRburDbs8mdtzU3ujHMM5CB0E2+rZ52TSJv1XxfOU6C1T7
TydHIF3Uje3dJ1GNbiDLSyXGinpGM1WF+trrrunzbjoldA6U5DnTUNG0hTMsgjwZd5pSSVi1f+zQ
SqMo2IxKPB2gosaPDWNGCauxeQ8rHCr5Juz6g6Xk12bVfE6UINvukGZ3SqSdo9YWljasAfUqTyRS
bkeJun0RO1uhhN7smOdFosTfjZKBuy3KbQG1YFGgEZ9rxOK9ko2j5EUAnD3ourN2lLDc9nO5NpTY
HGb3jFIB6ZOnpOiWEqVTLSARQJI8KsG6jXI9VhJ2zN/BPvBFuhyTtGNTwfwr4yuxapT8HdLNvlaC
+HieSL2Y02NKd2lUovl0HM3VrAMGHlsMQmRW9MvUTfOzwYpWjLu8q8ATN7kWYZ8evGgD6W1eTkqo
H7xK9pV4P1AyfkB9+nmhpP1TW6OdRo3/4ijhP9r1auUpMwADSFQoyiBApOa4t/TY3DfKPkCT4sDA
bBPblbFJ7ekpV1aDIg52ri1u4256ssnVWA86cnZSYp7yV1EDvntv33cu/kCleQCKegd2PTg0Sg+B
AtWDxohGIlNqCaF0E5FSUCBy6a9qpapoOujMA0KLVikuMMqS3IAIo1FqDE/pMmKl0Chyr38RDaqN
6YeCAxu70nMQbPEq72CnqdQepVJ+QOlBBGLy8DzmDOvHlfsqGDGVdiRRKhJmv+llrZQlidKYeKmx
17twWmtKf+IoJQr/QvgpLwSZn6Y9NefeRJBf8wl6BJlb+HcDMaSruTHlJ82wCFYJvZAcZH7nLZCL
8uvozmm1s9LM7FY5Lst+MZUAwc81nORgL1xPIq+fels70J7VUXiWNQIUyZVatHjgV5jN+7uIrv4V
mZfmXZAXabwfEgfXgx/Xl8ZgwsKI+2GGNEUzLoob/YujB+wn6e9Wa3fWs7OKj+zXtvFCB5hhWJIZ
bRM1O44NhrM+DV58mvvIrwsHp8UrK3eePOLKey9/kRXJ8ARsN8ZzgdxgRYkGCKcwq0+AI4ZVEzXT
tmXHcudNIvnUN/ycScM8UbZmfcD8kC3jsRB7U5DnQBdODeIJOmRe3fEkACCpn6LQq7/WFdipdNTq
J5fw6V0igzbbW+gmN2jvm0fI9hP1YTngVAjsvF11s3LPEV1jQ9cAhxI6ZLInbLj2HeCVlascYFSl
viQP1OjzXV6V/PmWlOSHOhjCmbBzRvoLP1Q8vVIXMDxzRoP7qogy9QxqwyH0k+iWcIEMZ6PsTMzd
baU9QCPkFN0q9aOz0Jz5VZ20f+hNcl8vwiAIj7EHqgF103xRogA8F5Hgp1pVvBV67Nz2rWlDuJrc
mkDQKDomQ1M907pD1Ya08BhKXtV1UebzZu7GFJf6qFyRLrQoIml6F+hXZB95iWpeKu4uTfj6kBJj
cHTBvX6RfSivxYzBuYm53nGSTtt5AqPpRVxUZG/TmcajeV3ZsvpiqwqThMCZQJS0TmLAmHa8s8ec
H6t1xFtKUR8q0MTnM6b9L+1Uyac+4rrOrlt/LY0QTcfc4bOGk5IHh5BuBOqMFm/J0NhHcpsALvWl
Hx5HIhNQqzl5Pn2bE6yRI1/gwRLKL2QE0zlgNrNaDT6IcXAtNRFOADIKVqiONJq6xFFRGZN9jO0y
uK+cKLx07K58dkI4v20XAQwxtTkgyMdjE2l38ELD1qsPk9TJ5dW6HpQKJ4+QfLz3MGk/F2EQ7yyF
Jq50LTx2aBZmoNE2O/ACndBRWHW2lylprsgeaeLg/IGFG+UtfwD+KIL8cMjQYc5V2ZHhPsDt8Egd
myaa1p7bN9/cUNjLgMzTvSFb9ZR3UYVelBzf2ziP+geo8oiEARDAyMV1euO1EppOEjm3mo8Dgiii
ITpOTk5uT0OCxRPkrPHKc5ruQYcdcROr223KwDu3AcPe1KLnQClWbN/F2rZgkxEdRcNV88ghv9JD
bXrRMQxttVGhe2jaBzcm1M39a4CZgwT7Ji4JW2PLPt6Tetl8I0MHYchM6kWEqD6aXlxgPgVOpCgo
F/RbGrkoHG0olqjVEfyJZM7xj2hOcCMIkpkXFYlj0x5xsIOvo+NJwowmWXodwZPGmhUdszQpAYcZ
c3mlWQlNXMJQudd640X93rFK3K9+077AhKNm6vU8Wdb5UL/AhjAeRFgNq35ojO+ArzvIASimwapl
80tpJpVcOmaBkFUmdvfd9LoZXmCPakmrKi6Lw5e82epDCvsO2ZdxN5uZduO3OquZ6/Tfx8qrr9ug
oPFfm9Vl20/VpzEJ6msDmfYxgEm2bX0MN3HjWXvWMV+uMU5b+0IL20eYSgpWo3kNa3yZ5va+nEou
Hr60C2riYFN1gWQRc0yXvmlrdQyELe+ZfLT2MsjhjPVZ1u8EwIF9zWfz3IKG3C1sN4yvHNFUmwpm
+L2senKb4I62Ycl/aqqqWgV9ZX2x/dDeiCrDqkcU4wqhJ/Kh3nK2BtdrwURTrFICLarFq3PHyLEE
sQkZFoVIggczC8Uy08pbMA0XvasQo7oeU8tIuRo6P7ms6f/oXYTnLa8kh00drCi5cRm5OesGcMPt
qMfaxQgq/Uhoc3DrBGa594k3C1l0c3xMBcPGGuHc3o7bQz9N2Srm3bzQw0GeExWpnOMELLDVZwvo
M/6jhfrZtyNsF26BOarsrW99Jg642QFGTB7/sJp6XTgGkORWnGH4Eo/st3U4K2P5xR/UnKlsNxGd
5X0NvIdpWcSGtE/K6RGTeXijFxFxvGO1c8qsXvn4c8NFDJjcG+bP9P/yT2mOvIpvDhfJ1ETIQk+F
s3SxG0fAGtNmn2q6hYZV049pLmAId519lgcAF2BK5tf8i0tTnjykrtYcljo/vOkaDtLZgXvV6ejI
aEwTvuAG4rMf+86D07TZLo7dh5HMmi3t0oh9IFu5Ra6kTGU8RBcx+WnL0jD3sBONL5EeDJve0/Rt
C3F45cXonYeel7GpoBxiAfARIE/OGZsL8ZgIe1vYY0k2e8ICXOKUWYQOmik/8/2XPu3Mx7ESxqWf
+4pDmYu7KhqBQbCH3disXZxakz0YtuteEwfXbOy+GeuNy75wIVsZrvHcVd9nRk3mEoRRfFknPAZx
AeEZqV9RsaxVU7QQedIsR8i/SwYIC39Gyda5Dht6ESafk2mEvU3eCLCHDO250JDTkcM16+ZjC7px
w6u4ia0Z8jczNjZkbneZCzu4z9KSbYbAz8ESSLCA18Y3ng7AIc0t76yZkNIFekQoHt4gSJf2Ma/s
slxGg28wtMjm/TSV/YVjA0Nhj6alvHBOgadnTI5ZYkVkASQzGDUpC8rSTEt4jZih9Rd+0CZPuSnw
jxo04GmtlXyx5oqWRhdr45UfWPX5RDNbkdj7OF10En6OP8T6DULug0zccRf0pOR5TXpBGhAGwILg
kEZg6JoY8MDSb0hk7CGEQMPcGaPmP/nMTKlzPssS4GMe2fOyroBdJ24RQXPvW+NpxBC/L033izE7
30lurZ/ZsWbPWZOXLFqNdu9mtoZJDEdN63b59eSwY8kmyBxkS4NICMnrBbugj7vezPv4oFnlIFa9
qzdgTlIDwWYhnPKoDSHO0GJyyyPtG3jUppfgMuuyjEWoBLjynOdJcW3WXn7txPSRF/HEApoQF/ct
a0z9S0E85Lc6gBuzNDV+YI0K4GBLzHYgI7zhSbLj4b4RrrvJIyfjK6E5xPBVHl8Uf6w+8bWkdzZn
Bli9kIbkvgxi8479MZVpqpyLYTo233IQu9+arqGJ0Exd/pIKlevezG3wrDeJ8SWNpAreE9N41UDq
eTZTSREughhDXTUH5CLblZZD7e99RI6pXdxm9cjC0ETYETdu2PblRuA8iFaEPvF4RDDCQMAV+FMj
pyPY3g/L4BlYIX/Hr8ZMrlyMw/ZKFDqPUWFNbbrqG37LdYKsmLwdVFruQpgjB01iUTRn8Wy31I16
0RvYcKCKhoRsG/zkmUjFci9wPHirSPiTtgXjxxagZUJKEDLJnedJpIti5cicTSth9dwlggcx8GZj
Fzz3sseHEnaxSmcI7fzF7DqO2tUWmIJBWP7zj4tp91rYLUAuGvDfGx1lmmvMY7mgnii3BBaHS6t2
mnRJL4hLD8K4uLXRjxXbLE5o96AsiCkw0zHdVQZdIKx8NhGUOEGwL8BFvbUHFBXcQuatyyGoOb/U
temHyEpPk7MGFUO/zSeEHxeA8vuX3qE3iirXrqILB6zcXTr15pbQ4eIxN3z3OsWtBx638vS7Iaqa
iWQeYQRH0XHSO7MH7kmrXfBbx0XAzQOlV2jM/0rQKNwT3l16/9G0oi/DVey1lj8/g9j5FlO9xAt+
Wf98avrme5w0CRyuDvMAG1+0o1s9jc1xmem8PwuCk9FEF/T/Dvh/NAWXadnRkR1bJXvdkTRRJLMV
cgdqvLe86oKCm48w3y9sdzoO1cLrkFWZ8zhnx6i39GWttpCZWwAeytAGEvJK0C0Be/qBmbTcDXln
XeehN2L2TuOHeY6GexjI/Y8x2P/MBh+YDSw6+nQ+/24N/5Lc8/Bd5mXRvjUb/Pl3/nIbGH8IFYzj
KIEnglE1dv4rBsz6A/mnmr4xXdR/kEv/g+vmP6B2MF3jFRtDL7hRePB//0uYhP2g66BvhDyAAZr7
TzSoJzMiE3AFEhHG+rgb6WPrJ8Mbz+i7mQAte+fBxFvkEd8Twm6tDzrXJ+NGEtAMdK6OUNIBJlKn
g82gw/ZrlSFYqKTgfejhzy+8McDr3OKlz5kV7jMyfyURFO1HSerqfr3tZL8enAYYtA0um/vLyJqv
SDZCFfV3IdZzONeyoZYYDY6rCrHEINU19PPKp/ccW6tmnuLvowYMc+1Ix1pl0kC01FEqo4fKWPQo
w7uUuqLxkgIjWwZaqJ1kRYBXOF90jQse08mG1ZuH6p15w7snAfgJ4QX2EB6kkzGKLkVl5e3s76gL
VYgJGV25RtUQu8N0X1skGgVG6pKukTP4p6qrPg2qaLExaPP7sdhfQQwDW9B4Html7N0JYJ7ZRwKz
HP0+3Sit4F3OhHIzFTM9Ki2nPfb7czgZX7zeBySkDCOZm1DxnIhaGnoo3eTCToOwDZUDsiqEKTg5
Lnj13x/pZM7640iemgSh5rFRa/88c7JxVeaVwZF6Cy4mnVBunkPlLVurvtZtRpC/P97JS/R6PMZN
TIN4xMEAncxKTKMpilzLOF7I3IkVBS9fR2Lw74/yzvXDEyRQP3kWjvNTUZAvWS4yAI07aQ4x6Pzk
pbL8eJc23t3vD/Qq/X4z+1HngxAXtfbrkP6XRQEJhgmQwfF2zFWy/eySdxT5PDPTxI2bcov2DzrP
BopIm97QxvTOK8SKK6FaExHBXGfYheprOTl8Op2eMJjKiHUEiYY17+hSAxfO6E8x9J7ue8rAaWkB
mdMwZQ7gwl9rfaoSUl08ejiN6TSPg0PT7fcnab0mWvx0lohKUAMhJkO4Ss6pmvG9kbKofGE6SXLc
DYllLHI29wxjgmZP4yKFNNyYC7oSL2zetJWdshPl4U12WZ50m96o2k1aSXlJkNLAKKuAyeYU+qNh
Eqxkk9zx7A55/mjT15M0a28NP1f42yEzltIJsjtTT6HzguZawYyi6RpihC0wr2zTkACqPnxmOUt3
TmvTHWTPs+tjwCh8XeA/VAGoZ9BxO63wp2Vpx7AtgL9sGzoodzKwk32C5XBVGDXlIEagrxEfnmXe
pOFeENp0rDJjUBwBV5znHmE1feDY66o3xZJWTbd0OkrjZctIf5fKMn1oschmNdEJRT5pR9uvwHVO
U0O8YdSuw7S1tnYgEojSToT1Ka0cAn1mcW1Hln5HTyh/dIEAvlR4RcdFCukZqgWIx2BBlg0hVUU0
Prmkxq/c3JSv3Op9QvF3PmNcPTpZ6q1aD3LPwsrj4dgR2fClSDL7s143a230CQkL0u9aqnkXWpFp
KxHGgPNdechzh9/aMep1avp7lAbFZRlUzNPHgvoqJGwei1qx1avkXF1P5LMUa+RmaIumHDDG5tYn
O2JaJcZIV2Bh3F1BNd1rWYpswCD//NLoNNQyeKPMtc73ZQkWz9qape/tu1lYn2XgNFcJ16nYtzp5
dLXbWHep2BRRxRPRU5Gy37Y+lzXpOGlkIhmrRi9fgAKX90yyumWZwtglboqB6FiGO2QNmyiyrs0g
79asbf2+zUraCNrYeiAzzW+W5J5Lx6iuJ5ldxIEdLbUBIXAfZt2qC1JCpnOIm1LXDzi8w4UeEn6Z
+GMIECO8CELnOcL0tIvalkGSMU/rRDqPVCmfTTIVVkw7E9CO0IPg+XobS0rjHDs8Uj079RclLhIq
R1Iwu6TWFm2P8Rp9ZsQS1Q1LIy+UqqsczzQv9LdpQ49q0jywHlU08cuMwSYyU7GMUqssF4yaex6u
fnBXfIYYBISeg75tUJ58pNpbSSl7ZiP9Om+BYy4lMNjPtNN1Yrsb16MwRatKQynBJFjq3CGc5GRy
IMbYR8WY7Qwr1ncuzreto00lSBW/NmeiKExcaIvIjWhutxE6Pz0pvkqmuk9JYHTfHLeZnqxeDofc
8/p92tPW6sMK9a6uESPegjGwA73fd2Aaj9qEzJ7B5hRaCx1apLHHjuxiQzFq4JO5HuaLUZvHe4E8
e4P9KNrraVitBX7yZTIBIfHRTG8Npy7OY9VZKHS0+4xCivOk6GByxM5YH3yKJPBN3YQeFuM4pux0
EyT99NK3cigvdULQVkHFpmDuJ30hS5DMlZnTwwz5chiYzRemDslE78lt44zlAdEj0whJMp8Z6ROB
IMxfZn+g58yLegmZuO5WaYAge6FXZf/dSOSw8jNqnSlJ5NfIHcMN0Y/uQ6Qy6hmEG3eazv4iK6vo
mKakg7020cty0GFs+0jogmyk6d8ZFDOj7qQ3NCPrpySxiNrS52EVa+wLKcKnbYY6bT+IOt0gtO8e
GGRne4onOtYaPP0sIf4wgW+Gm57tl5OVwWH2sTlOk1VdWtEcHNwGzxFID5fwKosxUVLS6vVlz5mn
cXT09XxYvU4QapU1J2wRHme3ojMNSIK/Y/pZ8/g6aeqkxW+SYt3f0nLhlDTA8bRWXULM2zSxUR0w
pzFYGAhMAwRVtSaZc4mTkaTXBQf2KvayAunJ0CKTBwpaotTA7b+wB+4f4l6yrpfMz5Bs90xJbGFC
7cjrbVBo9lkL5eJm4gCQdDK+vHPgMsi2p8h+HgKbaWKAVv5Gp2m/IEm9u5G6ifHJjYwn3bPPmtQg
Phf2xLZJsAwv2C9aZ/ZIC7FmUTBkZ132Vi02VVSP+zw1nWWfJdGmhAy1puN0ZwRIdYe2pRBOB3tN
pNwVLA+/B+AfQuiu+inacvnd9KsUXh2dyyav6U5NNsktYwEyo81J/ZIWA4xzHy8x2oJxgtBceKaI
LsfBHPP5hznrfwXrBwUrRZba6Pz3gvUMV3z3NZ3eVqx//qW/XJPGH4h+yMzw8Stgef+7XvX8P3hz
8UyYShOkojb+45n0/zBUdaLrOjlpylH5d71qkVeFj52WEA6r1zL3n9Srp44dPIuYdVDp+6qmxiF1
UkWQvRFJD/nVoTcCCE4W0qXrgQ7Txhrwesc4Aw69/iXRhnFf1UIMC5gQPgiXvt1JF664VaNp0tsY
/seby/hOiYai9LTQJJgEhwf+NRWihhTw5w0lXPHJThEI7l2UL+URG7p+9GYHkXyiBXa6MDrwYcRT
iHUMtbkNLX+hVbC8c0Kbgm8elfF1gyWglutqcnP3ETt1eDlF9dAuRdQYn6jOWyQApL0yKYb3QQOX
Jr1+zNHiNGx/nJbiAKjOvBJ6WrTRykD9kqIYEiQe3UeofHYlHcZkWPp2Vt949PanlWBrkhOLXfgH
AIQGmJEpWY+kVdYec95u7Q+edUWTrrv3Sxr6g6zJWfAzpkfgzZL6Sz7lOtQaxjCod2SVoBFTgQve
/2XvzHbcRrKt/UTR4BwkcHAuJGqWcnY60zdEZtrmPAfHpz8fdbr7d2UVXOj/+twYKJQtSlQoGHvv
tdaXLu0+1JBRdlRklfEoZ963QJZM6x7ND/EZ4bAtGiQ0QSh2TTw3xzpM9F3Xme1HTGD3rYfCzXeS
9sRhlFR7p4VDETOi9gjTkW2nTkHAcGoUoAQxFtXNKvMS56ZGYshwKdoKJuFIcjq9fBCW96qZnFJF
3JalP6dZ9GIEQSVXGkYgcstLcT93qTeuZTS1myHux3Mo50dUIdltM+FOQIENNKgd2PG3biqsd7a4
hNZuBBKAMRsCIXQ0zgOn9uqBBAaTtqgLLoFj9iIypst+wZjfghILCbgedRHfznO9AfZlbDF3AD3T
NMz6kQlvw6nsXZblxbaScBrYnZ1u3ZrokuZC6oSK41CShG2vqJmQC/E4Pliz4pxVh849d70+kY/e
bBNSBo+hbnpHQBbuEfhWhk6x0LKXipyxp3IpuutBJ9cl7UT1WLfxfGPSITibvSa/hzJythbuu01e
8+kbg3kFepVmY8Slclbcd2vLFHysgTdU0VvKsl+xu49rxUpbzW048CzqhxvAO/3JHtpuk1mxt7Nq
CK1KwA+lgjX5QMp8iHg2EH4A0SZs4oglTVhXsOXsSqr6XFvOi82LrMWYiVXget3GRtX3ZoRJtM45
YP9YEuIuNY1/3x3HZm9VVk8uKRSz19aY5mYd8Aw8GL2T0FsazClaz4qCcwd1h6AjabctR6E6l2CJ
PZqqZD55E0AqwMYMXxjj2WO7NOZhUjPYbPSTxwzJJgFOyw69nJt2letZdAYWXyAtHLh7eD3ntdXD
/Wz7aJtNho3UzA2sj3ywBoewy6F5moeqOC8TOG4fXa8L+QLB1iyBdBluvPy6EERYqzCzgn7XO5mZ
+QaihHtJo9reybR0Dkx1v3jRML9Lzt5wVFvr4BFYuIodUiT9ShflDTvh8Epok9swGiPPjgJ3LnQ/
jZvUWzNvGyZAAI38VqC763ybYT1YYYxR/Y2ZV9Zh1GeSdYjhlvAnehXl56mUVD/e1PeHkhkAwwk2
EcTcgZvdMlhzGNXEoXHbZtZw7zS0YGigR/24moo2u4XAXe1QLSHZHEjEEtum1REGgFdzbhy2g1Me
eYB2uiDLn1HT1g+MNRUSLBLWLkE91GdBMFnrS7PWENsk5RNIYJH5ehdbvlby/x3WKH4ofYqO/Ww3
Fw700V1sDOmXKteLJ6IsdLJmu9zPqwFPSVWy+cLEST+SUAEWj624SAkAa5y7Np4y8UL6KtkqnFG9
BwMea7yRWh7ypaCMaraWlns/mhkZzpTrw2voRgAjJr1/IBCy3sMa8WfhiIYpSxntqUZ6MD6gzk6R
R+yrHMhsRSY6J6tAd6L7pQ38tezz+EFOY67v26YN7yzLqshKogLL1oaM2m8lVJx8ZZFdZu+aRT8Z
MGd6i2qvZryAreqikIyV0IkHG2igSV9vlU6KxOtRidRnbsvlSHzpEUxM3gPVGaQh6bTfMNZwCaB6
89lib94mk8kMJjXGTT3Y9Ya9YTwkWGBemMfo/MGiY5/nR56S5sfcnZnXqluyRDlHGwVg4lqe9RBh
wkpOBhMbjQLs6I0DOS+9qruTch3n+rXthRudcq0RgKwhbRi9Ljdt5Hwkpjb4gwt5ICXt5DkG53BI
KinvPKzhXDX/MOoWqgBUXvN2FNWZ+TBbjp2dw8kNPsYWCQIDTgJTBImAek7kjcaBv6qs5GayS7mz
SlHxD2ij3hb80C18SO5wg6ZUWxtGZ/iIXwxmtvyBK1R8S4aUVhbSipNlA45cxuzFK+Ls/qM3s/aU
0l/yGRGMu+Vc8p6JtPxgldrm2iJIga2D1Fx3M+HyOLdlDyKGx2lzMt0amIxtRpKczZZeDBpcMVk+
abSeuZ0Wta0/zp327CRKFZvaqdN3S+GJ3UxeAfkwtEIksEkrpnmlMpWPkL/lAJ4Z8tCOnlQv1h3R
jq+oedJnRg58XdGbsBLKU4RzD5PmPKZjYO+SJCdZzEQ3OxO7GJH9Hw8475GfG7dBioSPI1b5bSoD
tVWdyP1SaXxfpKqiTUDEU3wz7TrnNeP+u4HFnV5IYC0P0Sa/uHWrn1u2M35F7cSAmeRJ+Iv4ASE6
uIpcQ4y56Ruzu9dW6ESWTowQ1szZqmPiBgKw5eAKC2gRg+k18XykH4qyzh+GSFM3ZZJM98jk48cx
6yFOo82m/dAgDdx2LTgabxmo0xq+RHYZ+RAiDOO8QKNs3xvbdol6jk2kGLlFePOS1hokk/wYkrF+
d7266hHbCO+IpW1YDpi20WwgunmbSZ+VRRevmQ9u4sgSxkrnnBX9IGtFpH5nLJW9rCFlJ/251mfq
nIF9JFk3zM7tNceT5quRyEnc94wZrV3HQ/+eXy0VGaZyK9h4ZeYc+6ThSQBap6j3ac399MchoCmh
JEqfVZmZ7iPmVMuHHS1a1hdaD7dJ2Wgjz6zouThZcoELkY7EGcj8Jinc8bkhfPJBNwf5rSZacFc6
aA5XaZyKD4akwNpKWRe7um3GfA18h85cRA+ImlpG3S6mlX5nxGGUH90q9mhIyuqnV2hWzNAz1A7Y
8jINNmtP98zE2eKPHbGf6uS4k1E6/zeH/N+Usr8r6zyMz7/UI3+aQ55LOlzxW4GP5f/FngHgXf7V
v+o69x8upZOHWHWZv1Da/buy8+AGY5fCnL5M6kiF4X/9K/jM/AeVjKF58A6p+8Cs/LuyM3hBj3LT
WyztFH6e/p9Udkuszq9zOp1evMVYAzURlaK0PwceYOsYoHZB8LRZuK6fJEJ/0MiFIvaRXLKyTlwa
YZXU3lshgycw9Q1ptEVwFE2M3JznP1HLUj+XwEZ29G765ZmCrtflvP7kVjmnB8RgMUg/5a31KCHC
uBDdj6QxyPSKQkKojVptoD/FcGvy4IJAOBp94pV7n4SpZq2HWgP3LBfznn3IeeyKbrz55Sv7ixLy
09yKO4CHzqDFZJjcU8x0fywgEw5rFKpVdeCoycCO3F+SUGgfG0otn4v3/fvrfZooXa/n0eth7usQ
FvB5LGsIBoXwXarDIBpCGcLsnUMPKWQB9+D3V/rkl1quhCkPiTtORFoLf4rl6ZDV83TPDkg9Wh9E
68RJ0iZOywzix97IrN0UJcHD7y/6Fx9PIvFdwj3IOsKy/Ol2Yosack6fh85hPwRNRgxdS+CTjWrH
xiXzn1/NpsPhWmT30bz7VP2HnguWN0/Q5WqDDa6mQc89Oox/sLl4fzOh++wEX+6nJ/m1utIkUQaJ
wB8/2piGWZSnWnyoozEjuy2ilvfrOi99d5lXR1M03naU8+ehTfv9jLW22pAX/3c2sT/fYfKPoJ1Y
5Avy52cbcQZHc0KAksAOQHzl86Bv8XwEwZPngF38mxv85zVkM69bRBFENFjW585PQ6FsqsZJDpU+
z/el27S+EvyCq6hKo8PUxnZCygBx0X9z3b/6kNLREeQ7Di2xzxKJlLFkjB8qOcDF7DmU820OZjcg
o42B8/1Hi2iB9WgWFn+NTZXYss++QisWAzRiD3gR9bxPbDDo4kpryGuhg/3l99f6tN9er4WUgFuJ
DdTCDPnHNZTk5EE2nN0O8zQPul9yWjhmsdnr/u+v87kttnwmyEOL4fS6XI0/XqdzsrZxyjE+BBpZ
IZxmqCdWAMUMVNqm/RjFMROOEU1YvJppIJFfnofR5ffv4dPaWT4rihk2OgI/DZzvn7qGFGcpcF7F
e8DaTYGMHmUVzoLRlznlx5KcbL91zOlv9vPrLfx1xMxlDbYgxzGXkT1Ggj9+9D50ON0FMj5ERG5+
bRInP6Iwm26qpIh2jVkR7s4cayxWwzQCXg0GrHiHAejud93J6uajAs5xBDUQ7ENN5McgDvhjTsT9
7+/OX71Pe5HH0Pcl9468hj++z9Q2g2GWQuw1bM3vE2mSzbqvM8qsIHMGZ1/goZCrKRESPF05pBet
N0A7meQpHxDDWCdPAQYdY9e8WTBwcuv0UZnAmPFkv/v9e/3zqkXY4SIhotdKrfj5rSKhphGQDfEh
9zQ0/ynSt5TapVWb31/n06+eFeOSUrBsbkSR/TmLIRb4lgLRxqTZlPO9Fy96xiIt7VPWWvbj76/1
eTu/XkxKAjWYAdErv0oVfpEiTG5rt/Dw2M7JNvdDN+h9LWMan/FT2QYG2NtqHKaTjrz8FWVOuKOk
UX9zY5GOLb/EPy5X0nU0MsoIxTJ5O5+eKllTCYNfBoa/jlngQWYGm6nyRiiL5EXM98J0tHc7wipA
nsJVMxnh34lx07or0pEZNOF/P3rIfO4ADRndqq0Xd0adATFeG2k+X7KoxVZDAsTDnJnBz37ssmcg
YfNlzho0917dOI+yRhHOtNI+9Y3Ghtvmg/FwBaU5UQVCW3f1cwSREMhKFYsn8PPz/UTiabeCiNzf
MmpSb1kAvWVGEXtpRUWR7I1F8BOVt10di7zGm1D0VbCfWx02YkKVE61MyfRzJcrUIiGrNqy3yAv0
Dyzi5pfBNKuazKqryn4MrJ9Zr6zBz9VoRhtkYNElNPllWzZbi9708XsXsXmXxEz9pLPsGusi59i4
5PO64XqIvbADSOlYu8FCyOATLN9+d2VnbIqklq9uPeCKLPWE9cavP8QhV3pcvoL6eO8aLXun1nby
dSYp3h9TL7zI5d+2FLoXtF6mtanjoR1WMs7Ek1ea04XnTPZc19Nwe729gTOojVFE2n1lwpk+ljNp
vYdADx1Qq1jfLilquG5Tz1FCp/m6W3X6dGrUzA7lIkf/VpQpKxJ+DXE5WabPe3KDuXfM3sm8R2IQ
PVljbH3tyC8XYFu04s5MDckY3+J1BmBPF0dVJOfXMn5vcJPCFm+aKdx5s5dhEiU/7zEJTfOLWzAU
xVbJvc0JH3vPwtzY6k1pvdFmIvSfHw2ynACryb090OhiCovDRevr8TaerD7ypaXH3zJHsTUhZHrW
J83CeLysw3xgUOx2yRCupwjnAHBhnQOMnqOrAzvAWpKo7S7hgEdpFVB6McNs+/k+twWDoznnnNNF
IKrXCR+ALjDKJTi6LLCNRrDlW7TwmMvRZfUSIT8yLY3Gct9FVAyOXYonoIbcMEQY0yUUUBWhrW68
mUbd2FjjLQbKeqsSuv3hMJcbEpahF4qyuQ9VFEMjAXDI8GSBswA9dAzwh7pZzMeu1pw9QafBU6gk
/nj6g4iS0su0IBSDBaaYz3KXLnjFGufvTluQi+4CX6zwG2oLjpEwNNPXFkSjQc231hdso7cAHK0r
y5G7ajx78B3jENBjoqNhWtCPQxeVR+Z1TFsEEfXQCLxVvcAiEfA0CDtgLE491l1jweMo23ptmDld
wjy+bRb9So8D2+8XGCUPHCgOdfzFCdBKTC3IygyBtoaifl0tOEsSUontXxCX0aw5vrdgL2Mvemij
6R241lu1gDEToDA++YFMGRZsptDcF5TqGH17Io7X04hCJOgq41sOcXMmghR6SHwTLTDO1HKe+j44
lYUMX1RlzJsIi8ARdygbsLWckXJjunFi07woMBv3epy14IMQFZBkck5lPbmMtv/JCGUTgRhaaxiB
J71MOkKq+wDv8IIX1UurJJpRhPLc2RlvqMzIK6ffa8xfbARE23HIgm6jesM7KV2vbzkoWZE/OMvg
DNI6lrAp/ELLcnicShKgaOVXOJCrfp4uqZzNTYCmdmulyv2e5HED7sEZDzSLCbYj4tK8NKH24NrD
8CCHadqYc4eq6MpjpXcNmzWu6vyuVTQFJb+07MDIkqOAQajYuoHtGhLhxbOwgPdKkAnoV6sYaEkG
PBFk6Ml9lVD6dKw/P+eYt8WxQa8Lf2G1blCh3LaaepbIfX2dQduNdcXPhlnpJr5yFiwtM838JBZW
bbFQazUSbLaO7MKvKgmHk4nXSi2U22ToNLXCM+J9M5OxDSACLEjcnn3yUCAyO5pXZK5BIuF+7nMW
ZsLZgRIhE/cYX+Qmn5qXYiHvorDpX0FKuT+VNabYbgrdeDJyW34dhxlwr7YwfKduwDBRdpzHirHe
V/MM3FrUzn2z8H/RLlV47Gu5p4L29t6oo9ev9K75URmuu6mGZDrWyrxIACY4iBbIsOXpZ/rIBUcY
CMSdzLz77IolDszApPhfYMV6hK1XwK5Y6yrzjnyp3uNod0RwRAEIpEL01sc4a+29VIKuQV1A4ipr
w4fRyYBgASZPeDx2g4Si7LjwlJlkWDB02vIuVK25ygM9OQQJBGbuYOybeQ+7L9B3vW2zsL3i4tA+
WAe5Z9yF5NTs6e6bZ28hPDfVbD8Gdq3jnRrKHVIgMFxz6751kGfWbDT1ur8So90rPTpdQNJRXxgI
CQdGQ8B4QijDo3nTLfBpbcFQY8UunVV1pVNPV1J1nPQZAqBCvuJbpomzIK1HYbulHwRWBhAX5rWi
HD+rhYON7XZ0V+YVj808m2c6Fh3MzmVv31CxL5gUKSkA9PKY6bC2Va+qy5Dk2V1Fuvqt247j3qwx
eBKX7+7zBdk9uMC7ERqQCIBN6JJ0hbuzwj5/X5AYziatvPqrFdrEoyw4cO9KBq8WSLjowIVXSdY8
S7zeOS+9aQj1QwpkYz9dt+CS3jRGEiRiCPDjYbWAWFD7KxyLBT4hwFgnbNJwd0qm8XYXb9Lc+BiE
hwCMKDrwF54JOSsMpwvju/Jd6kV/hDHGtMPjGUgDdt7hTQ58Bm/qTtf69j1pUvbsOuOpwSbQpCRO
95asU/sLEsVCth/kSLrWCuvQGP2MSGtCNt6S4x9aqqBMUuJn7UTFZbQr4yYe7O6LCIP+3Wpi9zXs
vKaANOAxklsyrWl821OeyRy3TV7shWNNR+atHtkmTo+sUAf1l+a1L9w+IzSkXiaX+HPXnKIQPBiT
9FVW09Uw6uBgl6j3eVdq3FtFol1IcM+gfw88MxhlAbTJuo5MJTanCMxcUo97PRjUUW/yqvOVZZRs
Z9McPrpmYsD/sI3uYHsjjxGd7hD5+nTlYfvN4ikmvQ4qcMn3xkNhZ2qVOlZz3H1U1EbLdCTzC5Fz
Fxo3/hYYy1Kmo6RdIlkZUJqZfu8dzQyeJ8Ki34RRiZ8G0o9z4E7hk13MyVoH3LQbrdH7Aq8PcEBn
N9+Cyoo5TmpIRNv4CwdjiCWBo5F9XD84JuQeZuXTzPZKYCqLKn/WbLJcNVc8yH5MVxgAQWKCObYY
OK6aQk1rK9VQGHI48SXxAHhwEYe51Ni4zgihxp37TipFRCAIdfKqiwAiTE64x3lmbDtn+EGkrbej
lrfWNUODLTg4uU5z52i0ub3W4RWtcnvBWHkElrkIV2XActaSUT9NNv7VWX+bK144Kjt3Z0x1uiIA
INtZKh4fa8eI1hjlwgtkp5+iYsxQz3mBQrw3jsCatU1LN+sYw77eexrtAWNc0pKrptthbdXeU6V7
K2p8njochI5WB8eqxVpOGo9qz5oak3Oqj7sU9N4K5dq4pqh2fDWMtwOypFVkjc7ebuporeU9WKq6
8jPS0JAilMHdqLfMaJEBb13V/lCNKDeVKGd0mDFT8Nr71kxYUZupck6qoncwM/hAd3rfYcqMHWsL
UnjinOLdFHkLYah+HfL5tkuDoyqdL1UTXNhyaRhlMXORZv6Z1OEztpwHiV+u4jS9Rtb85mnxsJtT
mpRSee/Yptv13ISd7wnd/lJmMaS20ngfPZ2DFUw8n3wHwDKN8j1D2yZdhQJBDrAtnY+890h9zelq
r2xBRRAOXfcVJsjH2McHJyHXopYZ/NbJm8KvWtWidmgaNz2i3yGpZJpWcRmb6EQ3fR2/jP3Y7nEm
ne36i+b2HcIgksKiNiadMYz2GDpw3td99yIMsoHHAaFVTw1z7rpG7FEVLD/zSTvaZixfHLINGCjV
eBfbaGgOce3QHh2SpZyAljPuykHnCI1GwVqhOZrPqrdFs43y8cFG/v6dVP5JHEWV0dABaNW62s7o
iZU4Mf0mqGhVIzi4g8uwvJ5Rp+D0aDoPNC7Qih1C6Bwe43eE+yu6mlZCllGS6Vu9DXH7ppyH9tLs
JNi0TsnYb0keqFeEOLVIQQZKztQDOET00KsbEp/SBg4/QK7KiAFRNIUIiY4YQoERURaFLPvOh2CZ
0WdaZhpT2QWv8JDEJhA1NUaJuRrS+YhlGqqqWwfTRVg2VXIsxUZNtaPdJMIG8aW8ibKjk2xLQ5uY
60JfqhPCivsfyWwMt4kz6WdNT+ct4RzpMSK34jXMBU3u0JL6g97aauPYDZUIE1jtHQmuY19U1C8l
LziUaR3ZVfsVJCNHh4xMtl2lm82Bsz0vLZxCbKKSAp3xLBI7ouSor5gQf3MycsfihuMftsrqziaO
KNX74lBUjDtnHvkHI215kLZmcDQjm6ZAS5HvdpIewTKpuV6vryyxmVCOHAIHdAl1Qr+DIJC/XP+K
5+bGA9Jg57GURFBJ2573hplWb22uqMHGxqBL4JrD7YDa1hcUm8x65sJ59FJuJlnZ9kqLVL29Noqr
bGSMMpau36X0jbM8rkj3jkkTEx5vMY+G9OgA8905ud1+LWPFB8DHmiN1GmdUeQRaEA+lv2DS5Fsv
Uo33PIzNobELMhWQr26vcmS05FDpKrLS0JDzuTCTBk+VTdlX91EFOnBKCMITFbV912Uk6xDEA283
numK0LxkM+hwWgda4yHa622CEAKct6x/bRZnrwyrN5p/8MnShI6iO5+8hhA2svE9OCY8OxTJaeFc
blVKFvs5qyEb2ghCTmWCDrqdbZpXwZwer+tOxAX+L1JlOP6r7Dlrsvk+Ui25P/0olvcXVQHME7pr
iBSt+Z40ae5J1jFl0/lPvqvxppQ9t40m5drSyb4xCr3YlUsrrsUEdJFTMNzO2UAyDgSvrWOxApS1
sG+hhPKCWeI8hoYnNle4RZWh71Gycv2xAHeda/wTFAjNQRY9ROFScbd0YL/Tmsj06dLzQrAbG8/2
60FoL7hcrIS0i5R8uJZ1HwmO17qkz+pfG0+6MIKfM6l6pz5hNZkzL5qMonyjlYh7h8d5/0UZo372
dIJfelJP3oJIgxqM1g0yYMRPGP8as0mAk8eg0su3VLaIwupRkHXe9pmGaiAL9AeKAz5hgUS0w18d
pubaRbuw84rYOFO3NF8VUD6gkVqWHruS29S3pQG6Ec/d9QdrtGn0PZ/z6q12Yy49dm1/zAjHOiha
rhi1XdG+zUuaJXFD9wi4kSGSZ3di833v7LZfR3pM6aGqjwKM3Ro2hbtre5jzmuLbUSrgxz7yCwy6
yaNjUXg71fRYeYDnXUxa4JcqB1raDGhZ17Mz66csNPTbwiTLzs4WL7Si8rH9gu1wp5k2zQ/GohgN
l1UwVLTm7MqmpUBcKBFmLuK+FUZEVgmZVO8hOZdvjCJFiUak4jddNjZQTqpTFIDsj57FnQqdUDwB
xAt+SoB8+cpTyxpsFjwS+fTBEZEZFm3XnOa9kFgcAXpR9oGg7X+4DnXymgJjfGnLePxG6jpTqJYD
eUMrtQrJbibEChZuUp/1ti9uiCXonmJtcL9XPQm0cTmiHrajbFqFA08mKx7q7WTLCZJiwQro8Zi/
Jo5NpE7bmA2EN3Ltez+rYujH15bw/+nX/1boAPjsl+75n4QOl7e4+PFHkcP1X/xT5OA4/yA43baI
vWU+wPpjfvAvuzVcH5fnB0J0Ik/dX4g/lvyHtfAfXFJKeWQQCvdvjYOF/MGWkvhcTScIaZE//Pd/
/QHi0H76719jQz8PFZgmUDDzOosR2kF2/8c5y0Tws6mmRUEQoOTa2NPFTW5/uRt/oSH48yUQeSzO
cIY5WMiv+vlfRgmMkJbDoTfvAS2u0tklZ5bkFIdb+m/PwP/HVZZ38ctVmsADkoEndC+Lb634Vo4/
1N8lb//dB/k0npRxaVG6c4luvpfa/RT79fz++08Bz+mT5MK6hv1bDHkMVgYxJp++kTYTVRL2sKpt
UTQfJePfYcOGYGw41857O0izB1Mj6UzLsPCYrdZtgW2PG4eKZzeN/bCLsYE+G9Fs6mse44nfKHlv
2Hlv+5xFh7MHKJjqAPuLqcZ+q/cBATmawelLwiZ9mpZWmkwkiRcOSW9uSbPABX2LG39DPGmPYb5Z
I02OyPBgPu2ngkCMrKqmVVp35cqBy05B0XEc0DJ50nAbMB+SWOwjvEEXjRAi9u8MJbVGYzQSdn9S
SyT0Kh0VKYNd2p0JsZi/xIr/jCosnAkxb46RS2aNwJFdUUNJk3O+s4z2bKWG+jIWk3U/BJ2+E/Ss
NiXOQ445C528061tm7ro38ZKv7hU+BuC38bVSB33YErFi/BAOMs5mTZgYYyJfmerX+AY8XugObAO
yy66x8Y2fHgqn+772eyo9YIRiFyPM0DE84+hcIKXqELJ4ecMC74wnLTJP5r1H00zkjvIGE39FDXG
TSI4M/XsGUuSzOgo675H2A6TiRuMiuNSUqaTd6Dyau1MtoMsOFDnzKHPgRYYTWRgF7Ja8/5SWjZK
okBMxE0SWj9UiypxmFT3PVlcfLPxwys8+3U0yBaxOhG/qHQk62Oi8Yszs9Z3xWD9WE7E3ioiA3Of
1Cj9E4Z70GWDWT13Gq+Xj7yPZJTpMffs9jkm0oW0llqeyFKNeCIPwca0G8wRKBLvAd4mh7AwyVVr
COZCVa3tkLPPNIVAvq89OMwbFzcnB/HMDY82Tfs9xRQXMGZnXdcJyK8ce3FiJ/1jWs7do6rAVXGW
alkYbmzfZyH6Ti0L0iNjbaKMRdlteibHty6h9BH2MT3wc3q5vsHeeaNI8cN1zJhmW2U1WOWxjkms
6hpOQ8jhQ4Zzsfa4uBeJoBpi+9bIsKNFxBnvdKsJ3gNpI8YeDRHcGINHjzmNGGktWuduldDouyV1
0/AnmFDrcYYSOVVNfa7FUtzkM9FxXuXcBcIks7eKzDsJ0fo8WPZzkNecj9BOI0C1e43pCw2IQ90o
BMvdmI1r3H/Bu2ICiY9jKMmwEZ3YlYyDflpJ6v6kvaXWrWiHUwNn5T0i5XoTdrWlrxY83Ea0yqMf
7C33I9BSRM3z+D1jVpOs237MiB5nVqm3+rQHCW6cszC0nqgd5k1AkFnPxWx9R2Zws7MxBry4RtAj
xbejeyx/Gn5vI3N8qxs51su4p1FLl/NDJ+ToCNI4v+lgEr9hRywuBTkDt4j1zSeKAGZKGBrEZiR0
7TQY4XRn9hSGiNbduyRuijf8ggO+/Gm8G5NI3Yxt7Zz1keN0W3v2Ka2owvTa7tfVpJzHChm5T8gq
4B5SB/o1USlcoNaXzSsDzXTfEMVUrIgrg5lUkMXpM/8v8fwM2k/yd1W+irIyeqybPvluz04Lu4FN
KBV5C9sBKe5IWsq2mgiOVyUodr+t4tbnqYIYWrPqU4bpn2Slso5I7MvRC4c9Smd+NJEDZ1dilqD5
deTdhk+GXs7HCTT8idnBtM7sAGhRgiGfPLE88Q4uJ4YtmmGHiWDoHezWo0ailthUJCXuGoJzcj6A
yZqgS0iZ62lqo01Nc/jfqjKq3WmLBFdsZECcHyHfmbfuA3IoV2M5jyuDKumuyJr6faiVYhvr03vs
vDS8E21aK3aBb3HsEVndS7lX2AF+SI3iy0B1crrWTAP4AQJREFm8tWmpv2NRYeCYcXb/2XpMyKd2
ZHgLXvV4/etG4diPWF7oKoyMRBG/y6UKRtHYuvS1CfXgOMoanrm7yvUtPVwmM8slmf3RWaELA319
Mji7m9nSWEtV+1WOqvU5+/JXrcYUmxgvyeVazhttaDzQFeboa0Xlcx/n+Y5ExGJHRR5s4lnX8Ldp
+XqoaWNq43LYL7s3HIHqQByIm2KDSGzfDVJtj5g+ZfNs+hvyF7l9RWQLTBtefHFSPAy6UKG3Ylo2
7kt6+8bKpRlxQHwPypzWU36ENUAtIEuH5GN65POe4HXesDY6896LaRXo+HVerpPa2Fo6M1c5p125
xU4OSxrFXHVc9hruOc44p/WGghb1s3iqYgdJlyAxeeOSs3cuJW2QLjOj79eKMF2q1bxx7FOgl8gy
nRYZYw0VnV+/cHecRpuDWYn0eSDWb1cUNX2I2hEb22q8tavoLITX/tHysGs9JiCCHLi7waHbQ1at
ty49xjERPaU7s5msN528iE1RscBR1KdHKDPxGhGX2jA/Kn5AbO8OzH3bJ0IZ52cWUnjnROSaqqTz
cPQzxiE9kkq4qQqIpabzojiQqlUXG8E5Gwp46NfKzwjIq1Mqne9nofU/+iIQX3K8z3RwVKL7rnD+
+T2lagR6qvFmR8sctppV6Tf0Q2D0BimbjLlMFsg63gh7jF+LrnXvvbIftwJ73Vezm6yvfSOsrwl+
7hueVM42qiPhT3EsfHoL9BCDoLzMoWgeyigvNkZT5BuRmuPN9a4rm8n8Elxza6TaViuACXkEEpzs
hhlqXUbluujw6pQsxO1ol9pJMkPZFF6iDvmkzE1V5zrtIs3iRyy96dhRR98Grh4eGPkzdrmu5dnV
UfkIC7AwyUun2Y3HG9kWwYYxBug5C2MPHNgivdXqJD8QH+a8eAH+LBUgrVu5MQ9DbAB8/TOC5bQt
54uOTQWjlWfma4RKEVugvrQlkDyk03jDpjAdjCoobmUzz35c2qRmMvGenomytO1VMQ/JZu6mlqZb
6p0zj8jyLpUJ5N8Ik4NJ88vqcnqIAzmxuhzoKzbVeEvQBI9uGWGFlXVJawJktMTUrzdBvHL1yNvw
bOoPXsOYchWQMHoBKlTo60IW5RNct2LbseFwBmIgdMLxq+Cqo6SGa9mjiqaBMw16dazRkGyR+4pp
VaeFeGo1jQobAxInZjKfV1lPF1AD/Nsw7oeWPF+1mW5PrhTuCroQevE/7J1Jk5xKloX/SlvveQY4
OLDoTYzknKkcpQ2WmpgnZ+bX90fWqyopMizD1L2tRdeiqyQE4TjX7z3nO6DWabXCuqczJbzY+Pom
hrByBtzWMOhfJ8+lgTLGpVhp1qIZYmq8jVGHMuVC76OAPp7LwZq2LvClM6wGtErE1COUyT2JGQJC
Hztd0Yj5TpeMQ7CrQMyALCjHB0jKYbvy6Oxcdq2WrAP+p7eJwMBCqE8d+I2RWPtYF/MZThS5H8AH
LXcEbnmEcQKg9NqYY7NZd3F+b46p2jK7LrZzFWn71i5bAoTtyfwCgtlN+DbU96IXiOXIFrtgYnbb
Ye4FPcgcYki0H27dOjvgeS+iYxSWASS/5DbSTaaX7Jx22Kid66phW9KG2QcBcyNQxu0F4h+FPKzW
nS0VYsSgys7XbTTdmvQi1mkj829OoX2j53czmo3YmSNRS9Rt9RlGIXNF7vbDUEbzWrla6LNb7XkQ
CzcKbmDIHJ85mPuiFaje22TBcsQNaHd3CMOFpElyjdsyY7crcuycivvFlAbYuYOOxI7NiLAKrmBq
h+u0D6FoxRnKzhL05H6ek+hL2PW2n44GUp+pG3sw63N5X6GLnzGoIYha5WZ0ESWyuiW6vHrRwrRY
8VXPsQlVDON6B4WYgUxmk7nEPnf9NJ+bsZfurSzqfC3Cd7wpw9q6tVw13yahVPdVGKdbFAAO879R
5Rs5S7mFax6sAxVFe1D4ya6vU47kehafY0KeaLC39VdPzfmF4WnCxzFse2Bxy1AMjIigdKdQO79S
3hufR1m4V4bXteBITLu86+sEvoxZdsNtME/lWTvRZSYtq9m18Pc3Zp7raGRw4GFYUvyKG4xYX2ET
1sO6j+bpxjLa5K6wQdF3WCI+S3CyKZbhyLyeXK8lNjxyzlPsis8B3McADncnnvTlCymNvKLl7Ub+
WBTdRRS71lWUN+0zNlvbH0k+AD0d9hcEzKTfWhDAqGgMflywc8Ft71T597xx9HUvDeuVYUqJxw6L
9LmRmpBOWtrpcBeZ2U19YXHWbayOEInWehSFk2+Z70MSjTG4XZfa9CPtHffFBBTNUH9212GYzTvE
Wsk66fMJxzToo7WKcia2nTaCd58UO1mSJX5CTMiqko7Oz8vX9nziVIGMVMyrwXA3YVPNGzxlD1rG
XIrguRUsEexqng5CE7bQKjWqZ9KGxSYFwRYzNXbglthUxvvSk6Q8pTngmDkzz5Rigks9n6OPwKqX
Vm6n+aIZtNznuCS1H1OboRgZlH1mdNJ9aslQWHHudPecYhY2cAyAVmjtJR/F7JZSMXkdDVE+JnVa
v1RdNTr7SsPStopBW6bYje3AXqUpJY0FWu7OEgYo7bceZaokvrhODcl5b3Y/wsFlhkd753IkNu9C
UNl+KypdrklHQFuvpddz2WNUboSW7VskR2umQuVl2lcDaN26aq+Z4ofXCcXQKrGypNm6rl0j+JHo
01RifuL9/94W5Jd1fNO8VYcJj2lpO597ZdPdppgp4Chl0dOoGsGHyzG2BqT3u6YS5VehVV+APQ1f
UEXdzx16rp1D33Wj0XLdJ/XMzl5pglj2Lrt3PQduAfow9cnWwdCuQSLtZNTpu7nvQVyz4rGAltY+
iqRzaaaSJmuqOucsyj3OpokZfqUFDf+GnXAFhBPffTg6Dxx1+J6gUPwS5I6+gQnzbI3WcKFXhrnn
bzERzdftvRVb353MVTd92U64WoJ+16eIX3huU3LleTN0JfAoOPhcdw93YCSPyOOhiMB5dvrIeoj7
EhN9F/PCKg/XZkFNNUXS29mavW9FZN5yBnliQ05vxmqW5zUSs1U7tHJbZUXwWnrpvM5ojPtaLZJr
YpYY5NsapxhTUd2CiqhJxRqKTwVmeSpc7S7P8/asdScg0rEmb52aXCGZSPPaiHrx0wiLYl0mQ7VV
XUz0XxF1N4Cdo0vyFu176KJegZJxDrTuM1RCplYkYJEEmWzBhONGbkf9Lgg66WcDqmKobeUennN2
37LjrjpIzVvP6/W9yrqHkAzU1ejo8lwscP92UF8ir3D8JIz4YlEInrORan4uvP6SUs45HyxEG01Y
p9S/ZfGza5M+3mRt9VUg/v0M6LxDBRCiNP1a6kQTXhhVF1y4Q5Bs6JYQxhI25kNnauO01shp9q7j
TIXmuizqegRcX1b2ri5GCFNupBivg7d6KHI42rk9ecT2LGp+WlgPyCB/jCMiQ32mVFG1UOdwhL45
NqcGGzQ3pDSbQ1KNomA2GJ/lsWfg0Td8DWHKOe+//eLk8ilHUQMHGOQWVWEGuN791pgxk1x9CpA5
8H2dhsHvRvnqcAQZk/nSVvodNZSkc0abSOtc45vlZcOFVRIPKGtBIyUt1E0YGH7vacHPSAr71iZE
564ZvZ/1aGlPIa/eo2k6KtrYDUkgDHTGYNO4BiFhhV3udW8EURXXMH0JGFu5iJJPGBXed0Ex8Dk2
0VJLVpx56OOR+OyLXnOVP8DvAX9LMy6uStYkUVoR4tCP267vOrvucjXPQMSPC/Fd6LIzEpqOE1v5
UxkypEUnvYpzZ9xmYZVt/vxS2M3IwrVNOByHina9kRXtR4Mbi9zwAV48n4ykN670tk9PWHcOLSYu
d2WY2PYA5Hhc8aBfDZtZnzLBpQpVdJdp1gLwUwklJ4sXEN+Y78uexfXn92cawhD04QDSHF7UjgPD
1MgZ8qeUpwhQna+0omXHmdQ6cX+HNp7l/nihGWE42AWtQwJpyuY/V5Wm/HyKRLDKAi1hc3OTs9Sk
o5nR/ritJoMOYjZHV2CXxxPXXzrxv5oT3q4vgNTiRF1mNAed+im0qghUWuO7uUYDvuAGZT08fvw8
F4fD4UWEycJcfG06Y4Hf5xqE/rZT68EibFtat84QUUWEjgiuMxPY2TyZ46rvPJJuFEXyx5c+tn6E
iVUR+C1es2UK9utIxbOt0QhNoZYmyYQGzW5D+io0gh1Nz+oVWht7NUVtsP34ssdefVii1Ob8sljg
GX39elnReLJ0Yi7rkHB6buT9o0Rx4oeSVes5rN+PL3fs3ccojLcGrLGL1/j3y4Wq1g30QFyuae2H
2qz3HP6BTQSOfmKXeWeqWRYM1CmiIBnuwWU6fKDz/PdvKedu+Na8rc0p6L6PLWtTazIDvwR6F+nO
+msULM2kgVb8x7d7bNECjpRQhwUe1HcvjSPaGS+AQpcfWndE2NDNJ/roxFWOPVR+wmV8BV35nbvW
wpPSWTlbz9su0CcBowhvGleGBdfyz2/IQjjgwqEVjBiXf8ovg7907Ao4TgMb6lDDpRnI5HHLL/+/
axzspLHdmpIPtfIRUV/NUu0t0gQ+vsTRxcH6A4DEUrSdd4vDS9xBma3yCd5hIXS6eW6WkGjnfohf
Io0dBomSTjYTYxYYDvoZBr5TO9r7V09gSmaEwvvn0bo42NEsu0I+WHq1HxoQdVvISuvBSOtLwiZQ
/lResfn4pt8vRq7nuJ5HHYUX+/DdqzlWuROmHz8vRgoUOd0BR3JOlBLv1yLQygUOR2vXRCh78IJ7
odHOMO5rP25DwFVVSdRW1V86CbOMj2/nyJW4CYLuAX3ga3IOlonXxATpTW7ps7WhWtKaCzE5D5VK
nj6+zpGfyXAsU8cwt1RH8NZ/W/KyylPhKaf051jfquxVAwOepMUiuDr/+ErvCXIuuLpfLnVgwKNH
JRfnBlYhMqdIi7DCVT44LfZYr8eS1Rfz42RTj4HuC9Smtuju6wpNiuTIugVf2W4Tpr97s6GNlitB
Azy3EHzZblJBYRsRmg/RfBWQKffJqguBWJRpEeeqdpuZbdKeO302Xg9lRwd7wre7ps0GsEnG84kb
tYDeH3xnl0QLbIa8AEt28MHeTFqIRhhzxzNtovbZywv92ujdT5OU8Ws+d845iSLMTzOUSHjdd046
0TMZ5ZnEFxTbTGaNukoREz8SP1GsWxkh888/VYN7RYr1vMpLohQbROLkLAgHe1ki0GEOJRqt3nTO
tUTr1qNVWj6z7WHTtnj0uE6yoYXnXKYWWoYkBcIysl9viItbz05Iwg936PG0TBA4HpEYX51F2PXx
Cjiy1ojkNlBw8M2i5D9Ya0He11QfE88l0ZrL3iCdjl999MOEiBQsiGLwP77g+4JHCCzKlo2DB4LH
YcGDJ6Hvhyovfc9toX7FZb4llrG9lKJq94EbtpcRrdcH6G3hxcdXPvL6Us3pCy3SxWt6+PqqcOq1
qJMF7sFpeunlYHypmfc8YFRPfnx8qSM3icCD3YheB/93WDoyF+W8OXWFn/eKqQiGDkW7tkM1mhTq
jBST2F03DNin1WDStP/44kfuk7pKwLtH80YFfbDUHXCstJ2Kwm/IetwTO/kQLl5vN5nUH5cB8OF5
nzDwcryyD/Eh9IAakriTzMdy9DxNJDWa7tjxFgnxx8uUcgPBFMIoTh/v/OIVFMUu7LsMXUE3bGZJ
41UkN8Ngyx2Np+9/+gAtnfAM6hsLAoN9+NkK44wUtKzmtuxc+Nh5i5IZIjOdJhPpKaLF+xeQi1Ha
UBrYDLQPP1812hASfHLuTLMeIqE9Y0/7TtTsA4LAEzXI8i7/ftbgUhxLJbfGnn+YFZ6LKJ4KDSEG
tsStoFfqkUazcrJ+hpyHmyczT1Wjx68I/wcZ2/LSHX5erMpxMSSnfm3056lXvZaT8SBUCogZNgus
TPNPIwuQ5lF44ymn6uCKy9P+pVq0oa3gvnVSX+u6c7jGvmWlN7HUT1zmfWGzXIajoVgAE+YhNYMQ
yDGO+av9XjMXQzjgsopYuu3H6/D9LsJVDJ1iA5SDfGfSxyEzFklipL4SdLTo9KAp7X46hbxLanDQ
nTuvBWleH1/UfP+l5KpsHOjbif54xzsI8hkHQEQzwbPxsQ8ZCOh1UaXIzD2m9DOBv6tmgse60kor
jdagQQmYAlq5b8c6PMuYI+8GyiIih+tPCHGhC1QVxcFSFtSLCQFZnHz0TCAPOALtE//6oz8M4A9W
nIFn6PCHQZIQZUw2Mp/udLFNJi8510b6nB8/o/c7LI8IXSUtJdDE70rO3Kr5jIRl5hetAyGt7H09
JQnTaU9VLUdeWFLXqW3ZhyRn2IPV7GSiqMhCwC1VCYQsQXQ2Sn3cfXw3x3YgSQkAfoFDOc/u96vM
5DuNYaeliIdwtPQOnykMgGjqm+wrev0/r6I5MyIT5ZOxMJIOT6h43yVUR17RKQ2+L89OxfIuV8Hz
x3d17OVZwMgOklwOBofYjrFJC5I/eXmy2HZv08lgxBbY3xm2lDsV2u63IYOwQ7ewOfGpOrbnoYi1
qKu9I4ceWqd6JAg89kPgpG2h4aAId1XyVCXzPdv1iasdW/Ace0wWOyfLd00yYAhISLEu+1VYpftc
2s7dYOLK/PhhvuO1wD/SeYiOyedIIHM+2Fe9zhw7m5a773aD/hRHernTUByvgkT0hC83zvCYGG5J
PHbb39RTkV7bmSP2kYumc8bExmA5qUgkwGOOPwM9Rkec+olqxDj65B1O2LyZsMwOCx8VNLo95Dlf
m9FiTNDWr0brlWtUZQ2xRe5zN9KdcAhEvswKET+lQ98Qnl5+iVB0zHJxXw65dUYXyVvJSavA4nIf
Hz/II+8aM21KUAKwYAscfhAzh39DPFJuD8X8vZqNdqdXiCmDDP3K9PrxtY48DuNNY2wvjVqq7t/f
axP6hG7hhvbJLf6u03DYkD/12kxZ4TtekWDSku2JCuPIS2cYTOyoaPhivSuxe5VNowpLbi+xX6I4
hMaBaoc5hppXAnfmY62GeoMao/f//F5hlJGmS2Vj/CN655fvvqV5yA3dpvQ5q13j8SN5V2V3dOND
nK3h0+Ta4YnVduyXpGSjDQCE3WMrO3i6kmljYxHlqulhvYbFiyqhEO3dAPTAzyUH6Y/v8Mg3hxuk
hhJ82CgWD97APFBWRChP6Y99yOTCIg9Dr8t6I1DE/l8u5eF+dyUFI7iu32+tcqy4zQuOaIZXFrdA
l3FrOq28iDvDOLF9HVujZHGzPC22lXft7x5JXDHTGfCbvHuA6vGDHKeHrOH3i8P6jmjC9o8PR2xg
mC5MQGSMTw5fQGNk1mY2c+HP5ozGzxk+qU5tKvoAJy50ZGOmpQ6HTNB5xsax/J6/rMhqxq2nBxwB
s9B+JrZ27871w4klIfg7Dgr6365xsCY8LUkTy+IaCPqNFQTX6hxEjf3J7CQQmYxkoTjUsUYNqoI2
loSP5aDg3NrMajsQrjT/OtSQBcG1pTWigBOGAbABN3QsWnU+W1Z0Z3ohXNcJhxbxLsU+bxBncbqd
iH0Og7PIdhlS6CNmRWOhGUG1NT7NXo7YqjDgaZR5o/Z6XwceB6gxvAHcSnVYLuZwuOA30ehEe0M1
01mGYZRIkCi/6jXV+27qPcQkYq15wukup1e05Ak5lY84kdSiYa62BIXbiIXT4bK0RAzliJisjx/v
sbXJV9wxWCdioZT+/guCPqnbSbI2kQm/1mP76kbVDaG4O5GXmGqhlX98vWNvODU3xR7tewZCB9ez
o6moRTgRTFxHS8/pejDTs6EtThSv78dqC/HUFDT+6BFI7+AyAEcioUav8BGR31VVrNAMut/q9JEh
9BWClHVnm19CVZw4Monj16VLyxPlcH1YkHkVGKxqsOmJlNP8Eo06LiFlaXcYXfRsi2aGM05t5/AI
0r7eZIRTMNwu2MhrsyfPGzVkMmhnQu+0ndFaZC0jDGXBVXvmnUywveSrbQAkH0akgCBpwo3XGpLe
izNvQiO4J/KpWbuzXa9wPloprkLseQn/HtAP1Q88H8Zt8gazHrHg4eji/5/P9jpq2mTrwC54qoV9
6qc49otLALRQbmkzCGN5ZL/sEbHe2GTf9oUPQGxiurSaBn2fGm1/YmUd24t+uc5hYdRXfZ6VYK98
117IyfQbyHSOth8v32MfRAmtj7kC8zaopL/fjF6bVVmDbfIZOrnrabEs6nDmUwj8UTOdMJ0dvRj9
Ss4sHu62w0OEVGxGRca7okWSMBHACdB+dihA0VKTGvTxnR3bCCRtf74WWPbeFb9EawmZoKLyVaLu
AKLJNaSU5zJTP9oYzUIkTzxJ49i6WGbeHGCREDiHc5q5Id3QtajTkjGDJjKbxrk7q+HMpBe/KYUW
+VZV4/iuPPEpJgfYn0JMDWEZF1du6KY7j6DpRwdLEPaMgMTjE8/j6D+PDZE2Ev1b73BjHMag0dKI
Mmeoqx/CC58is7/PBDqSj5/70es4LidFjr+LZe73FdX02hRV6PF8TqIV3Zz2tZi0YVN26sSH9FjZ
uqBtabEs/+EcvIdi8HBwoL30WzwjUYPEdSjuVGkDhjdusrJ+yDPvRKPi2AL+5ZKHR/tktjI0enru
kxu0J7bhh2dliNvluSr7E2cOcWz9LiBuetHgtukl/f4c2yXcYB6dnG3GnL60UfUTJuASuWW4RKgD
VFz4AIQC6cU2rhevgWYsykyF6M/rm2eLpspzUEO16kwcC7ja8BlFrboPZw/8b0EaYR407m50BvfJ
tdk1AVo1CKa0ZiT6ZmltluZPfTCxs8BDGCv9S1J210hxqi20/x8x6XurfBLxtssn875CdM3H3rRP
rKZjT8FbnLq0OFi3hwPYLKsa8qsrKr9qPpvb2Vi1uvWMefyCnulzG0/DiQse+4kXZxZCGYdm6+Fj
rxIjnGqKIT+uYQ70Vaeq3RudQITAdVbNokn/+IV5004cFIQoZkxukNeFY+bBLx1q5JdLN8t9mc/e
Oho6eW9FRr8mAN6+iMose3pL5UsslJNvdgE3AsWQdzNwKiR9e20ArXfiMRx57hQbiwUaODzHiYOD
kicnFw6KyHzQkdY2IqT1qogoG6ekbJ4T4NHEZEVfTzyII01MVAl0fZZd23l39g1He66Cnje6mQOk
rCK0dghSxa4JVLOHuSxWrBSUkzYYRBKS1hMzGZwX1ikUsTiyhy2+cOQYMLMZtJm/v3s60giZt3GO
bzkBo/Lma4gF6Au01YV9wZNxztoENTIWKyhlGU1kQ8uZo8IT6W8HMei7aQrATbzx5dtZf6EsLvbR
wJLCMZXuEPXZeyT5PybE2GzZ/daSSbRFK2xtlFa0fiRrZztGnbNxwwuzTMV9KorxhtcWE9rEi/Ac
uZ13nunOZx0o2ImD+bH7ZwKGB91ZJvSHjSPabUnWtIL7z9LxHkwpWlQ5xs+xoUW7j3/0Y5dCeI3W
ADc6n42DAoShEzzy5bMEhDTaVLW7uPnGKj33oix8/vhab7/b4Zu2dH+JMafLiIzx99+10GTWDXnM
4aAHxrMihmrC7DUT9BmQVwljNTMuDBJBb9vRHK5NUwvvzFaDWyKyal8V4Fze/kH/wTecwDcgnVve
uX+hBN7hG65/9K/f6Zz9O6Ti7z/yN78BsP1fSyABTQGXqHCqrn/xG4xly/47lcIy/0LKIkhzJy5h
wTlQIzQYFaL/+W9h81/xji8IJyrShWt+QGj4iNiAWJSl88vSYt6D4lHSnRAgG0xEsr8vrai1xp4P
FezGoHGeJqzFZ5MwNLWy50zfTFFe13xEy3NpLFlMpVH3W32m8h3Y+fdo5OtLwmE78wXTQwoxJ1PR
RT32ZN2YVT0SRaCs6Un0Vo9xPFebNmTKE1UIDdde7+LqqNBlYJWNih6G5mR8Ih6v/Fz0QX8zKy9A
Fo34vgP0QIQPVkQ17OKcQZijkhwHdorS3sEEupce/8RVRepFihujBJWjTWK8tabJofs7Yu3x2S1n
JM1pQnpiB9NylU1p+r12tBrcKzLq1TDk4w1OPYI7CV3j3vMqX5oMY5w6Z+WkLCBIgJKqfTOZ/Lei
gRR43rm4kOvIxu0WImbGtp9PI4kz/ANLXEwgmlekaeREG7sIjj0rCT/NSUrTOgNLmzhZuxmiHGxy
QHrSPqFf4uP7L3D3WuUc+jFavluFrabYaBYw2eoK0vBjW1WwS6vNEOhlW/t4jeNunwdmKJy9i4cP
PYmK9ZmkmiRXBUBZ/LvXxLjmnHFbVAlnVmOUHeB9VOvouhd5EdlGMXisbHzmMGA14lOf4hZT9Cmq
lYsKFxhSWveWt/gFY6z+VRkq7PDuQmXtlmYbuDyNhIubwJg0LNKlgS3dZic2eZhd77SXja5BLA5r
EGelrzeDEVyYKsoCVD5Nvywch9bOmNjzThtRiELZlUPWn7dt11WIZ6Y8aYVaqabphzlfpYM5NMZL
GESAAT6PMWcz9b0d6jbHQZ3Ocxb8o9X8nw3v9Ia3JOJ8tOEN/+W/5lUTxerHwb63/Mm/9z1H/4uI
iWVQRaOeHfSfzBrzL5vuEJUaH22G6Mt2+M8t0P4L5QXNbs8R5MbYgqLr7y2Q3RHvPP9zBDZv02rx
J1vgu3bFAq2hHbyMB6mfDw/3libHsHZZfmlBrLiYaWaaMnz65aHc/mM/PUnGQSiLbIX7fNcGa4mP
qjyPOrRLTQgSTjNvIgciCn71U2T/5fj4y4a+6JzZy6hJkJ1xEjg8L5d5MNbwxWda95Cy4myBZ5ko
2o2yyrEgxq2PlFbbj7NtgXqYyu3Hd/rucTKgtik+HeYH/GiH3xMzg486SLP2k2J4gLTyDDV98/El
lk/Sb3e4XIJcTEAF/G7vhq3k20+dHhi1bxvDw2iLJxznDAMZj2KPqVml/1rOR345NBbvL4d+xbUt
ugJv7YHfv5ACt6UcvabxrYFIxDDNjQo/O3kVqU1eRdZbj1Yw1KQXhnWr4+UqE7youC7VKk/R0W+a
EnOyY4bgPaPExdM5OF6+JgnJq9djloUcfBsvAeddGxVH08hbqcQzz8wkF1/NZNiHfdP+LCwXf79q
dRNcggeMefJIe0wxsV5HdedtBAHzm06fxqcpCdRlLMMhZAi2mG4sZkQP0qYqjacl1Q3l5F0QlvaN
3RbpJ2lrb9G2oNfCNrzueug6Ye7BLXM7uqA69N++m+ezFLBpl2g9/ej8p+Vkn8rY+iZn947sbuAI
aJjPK338EvZkEnt5IjHLK/SZACc2aTXX+7QG/6iI6LSbZPihIq8+c5LohlkI+bZeqbaWCZZ/gN94
PY4CLI0Gko1v2pOjGcF5QvL6ugZ1tpgwfwipeQ9jAdJ5MpLkevbq8KEFwIdIJV3rXh9CLguxeQ0B
4UBxFmwTfYyuisZed1Gw0mHWDhd2CHxxOygNqGw4THAzWjfpxl0MqfOhduDnRRRfayJLncvqzdlV
VEZg7IpRKfloFY72HKW9uilKg7+HdFbzgfl/f5GpuPOpIpmGKAXQw6zt6AJYi7oqM90mmYCodwjy
LJG8Tm7rEtd2MuDV7Ce4pX2c6U9WmboQ5etxrUWx2X3uiKc3QsyKxiX5e+FDTGjYtogXwrrMrQ3c
lwbqRGx4Z7NGAjmxwequmgt1m6vmMvAm8RmRV/tgdYJZNai/K2MUEpE0a6GewTd1bTHui1x8jlJl
YzKNu5DQCAGQuIm9O12GyV4TlVoIBuVtR6ay2XSA/ceyqtdelek7zJ3151La+KdjSUS7MdrxXnlW
dwHIPF0FcyRvY6fZgUIqQU62TI88I/ySdOQa8ceemTGeg5Jc6szhjqgFhvsUYVqfaHsrL2A6NRLz
bdQ3mFPC4U4LsGOaIqYvpFeZP+UoO+2qqS8mTkAZsQN2eZOT1kDMZYjhZ4UtUb8TQT29wjwl0oGX
5hK/uwYrSpp7MXrRRmYarfmE9vguDWpnU+s1V4NuiH8YnqFYl+YY7IIqmghkdkGkpi0jATDBe9Kg
hosxSRLYS92wlhif4RFiXM7THJu0pYcrK+jGdW6nHl2AbDifzWhxvwp3FyTSe2LImqzzNMb95kSv
sNGfPcIJt2Hb6p+Y3eu+2YsvmLkv0WWH8Ix0a2U4PGmBarm1yg5SS0reJ77bTUCs8KYGg7AGLXOl
NXWFdCuA61zP3+PQJQsYhxHZ1UHYnwHn7zj763fj1O3aEUcgomEicmEFAenlr6U7WD8qQ3NytqdB
44SrsGybpXiFBglJIKrkthl3dRWKB9uuPMitqYKQ6vTNLbGq4pV92z2L80HsdYMA2bGPzG0UEYGL
Obaar4MsbUlVDqrpsTRc4k1Lez4zRo+62LQ/q5Jxoum52mpwg3KdVYG5aXSiiEGdRHwAVnmv9+0q
DGElZiTgXhNOcZb15iM5XfrKDIxiHboK4q+rEV6gBZsg1dwrcB7MXiBiz3WzJVbEegXFU3EeEP1N
ZTU5mblkOmzYEiQRG8l4CeQuO5M5hinh4pVlFDi8lCO6a6ohrqx7ZDSvSeAocNwUY/LTS7Ts2Rhq
/SFwZutOzDB5ROYZa5L6kmaFAFLsoeiCrAVIy3six+8cGLSbFNkVjxlYvnKSJztibjV5cZmtazyr
4DlGixMBu0fm1hy6Zgf6qQDeCD16JhEGJpKPnGuBXznfUKxAf+g9fvc6sJMzN3EdZtzw3Ao7zrfK
tCZ4Y1PsM6Iyt4b0IhTKZXlRIrnx7da2b2SMjgncSvjFtbd5GE/7bIp4/H00PhrsXBsT/t+Oh5Q9
CDc0ACcZJHdqbWreW7XcSkQxz2iSLfiUMrqWSs7PDQzSMo1xmxGYo647o2p3ac4MtZ2cxLdS8MIE
MWkbPp4/ixTma1CrdEfUWnPG93E468FXYP8eUR9dtAZ9W7w5WdP9o674T5F/ssinxfBLVXSkqzH8
1/kP1fyYfq/w3/7YPyt88RdCBxIaaG4ggiOI5d9Vvk2Vz4bm4InQBbXbv4t84y/OkA76+KWcc2iM
/KvIF+5fzClpnPPf6NYi8/mTIp+TwUEV5yGhdRZuJJNNUIiHIxCzhrojYNL7Xq/FcKaVaLdTSB7V
RRT09sWI0aS/D21YLKUeR90ZMfftXVRpfb5PQWYAAVc9jVK4sKCKgk4QsgLK3KxGwH5hYMV3DC90
4suxnYRezRYzasN1mBqR2BgTmOTRLOwXXvtXwhnwxmf5A0IF+x6v+nzXKO+hXNDSGdJXa0XGbUB8
suGQQ0H9dNXRlGF8zXjoUyMhxrRVq794qZHIFaxd81NRgHduFsxtucR7yoo/+IZeYlQwXucj5GFD
g84TzAxF8kbzfjbY9HVO8XDWVn1OEkTY0ytYMa2vXknIa7fzgFFgtlBovj2odK7dzdI45/eP15rW
8KcHREhndqpmd0+9jvItgdo0IxFZO4ANiaK0hwaEXlGB9pG5l3vPfTLX4brIXB0zOvFDsoIMhZps
9nN9XPyJDQxaDS3obLiMfgrsobsmJhZ0gJPTraLWU/aiOwHpMEC+YUDqUgObVah97jpSldw24fwv
O2Fcos7y9P1gE4s0pZnjbvqwM14UCUYxRhudvy3Lo/HGrTLt50x7ez0K7E5pNEbfNTbL6wqjxf7t
39cs/ypWNu6JhP+EEd3yYxSg+daIDwpoUQpWWEey3bp0KxhkJQ/5DVRWzAuF3GkhI4cumA2YFG2K
gkSaQRT5QQbU3JdNq8Qusp00Btq8lBsJTSOST0qoWFZ51iuLryTMAbZKyMAvFXE/cmdUE1BElgrn
SfKZXzxQMedJB7OLq8drzioEwZJBa9+X+Zw9KYxX91Glppe6ippLtxDeQzL37i4SppIbClFxXgBo
ughqK3pG5CCAszHC4ci6kIcTWBtpS/Xel9xkMsM0I+WDsYBNducqtet2WEmvlSsEj/Nn0hymvbvg
uTLS7X8OEqQMIJo8L1eGmEd6QCb0jp2X6G0EAKvk7wJFUO1kKc3BpGPd8wuvegUVfduGafOJeBZ4
5/OQkkKTkmTV6sFVLvN4XPdISfaILo2dyiLxRNwBmlQX6vUqlZFHVgeTEBeFg97ct6X1YsM8uUSU
+Ew/bErWVNgwRZJu1ggCSLOrPIRXuW4YDu9il7grpHjVuoNucB4GtGJXMSKmG1pL5W0j5/yuIS0O
6fmUQ063jPMuLLyVATJtmzOd8WdHkkLmWfM5+vAlrB6K/3rIbPE4omcE2zcBRg2U5EUd6W9aTcqL
YZKbsXaGgGSgth+3ZtmCHdKDZF53Q6Pt60o0V53wkpvRFelFoQ32bWuH5raPeqiPutPoHUe3LEhg
7XmUCF4N2mEYdeeln7X4KjCM8NukkoTmdXmmJn76ufLSDWhAibbFKNFOTImQBZQ73Xmda4+XXkvU
WPhhmdf3tadXyXbojWjbRb2IidPCsDfak76dkzpCUFUh49Kr8kmT9rQ3a0c3t4Jkr3alwgqeeTHN
9BPBHFobIjqaregK2+BVtgdj1f0ve2e25LaRfP1X+V4AE0Bh/y4JkE2yF/Wmlts3iLZbxr4UgML2
9P9fUfaMJSukmPsZx8i2LDaxVGVlnjx5TjWb8eR5OKjR0nhAln74FHL/9gkUFcVRZri0QMyW9meF
dxD1r6c2cEAy8V1NZsP9S6WiLfNbK/IbbPmwS8+ePT81N6ps6Geir4vraSzKNZr6PMMcQXg5KXmH
qVs4LVeZmTZ4atRv7WbKfZ+v4tRSC9y1qzKeEe8n+CuEcA/hvOBT4DdogEQbRAkA2rI8X2TcL16K
wpuISoOH4PclsshyTP7AkqU8IwGPqp6FkNuXXdShlfF0sW7rUSxF/cYkrE6iRXXPXzlh+har5yUl
PHcN0zJsB5wCLZfStB2zXps3a8eECg3M29mcUQjLcNBp7uDVrXdDj0oiyvT0Wi9q9T2Gk19IBf9L
l36eLmlQ7d8g0nfTpdvPS/57+026pD/2VyPIRHkbKhFT5sCcGhb9d7pkmSGi3HhN0r+F6wsx+t/5
ku3zIXIb1OF02+arfIlUCuogbHkLugHDZMF/ky+538B4puY5ASIyp0mHCXGGb3r7EnElJvub4qYX
DDC+MUwKotE4/ujszSw0CHb2TN2/Qt5sh9o4tQL38R4xYb85tnOO7oAxrO+9nao6MszORa94nbbr
pfH8zxQ1fpwjKtBvkqGW1CsHTphqXp0nY8i2AKnASQnRDe8VCrLs7DUF7dyD6xdZ+MHMDTSop1ZN
FuKH3ohX3JPd9KjZevM0mq+VPVc5MjiOIRQqXK3Z1Oc8MJDJDXwq8gllHbSE080t0RfypkZ2wVMm
/K2dEfWjtUxRVDsj6B3+YvXwPMDQsvZBQSvV/JRLf9zUVdNNAZo7g8lg73Vu5aXaEzN+zwzk7HzZ
rfeuqBo/2ta54KOw+7dfacL6+RfX3/9twJ9sQNvFhPxHG/DTG+2IJh3b5u8b8M+P/bUBLaT0mc1m
5JJGAuI5FAx/diVg9f8LtipjLl/VKuxKPXwH6Owi6vNVQ4IChz4tWxmFHAfuhfVf7b2vKhUHB3nv
i0IKk5NMD3/b7N8QacTnUTGmRJWANVe+KO3CpxOsWQ4/EaP4mox2+TJGFzVBKURnAOGEr8Ht1F2c
yqcJ/IAlWvfaOK14XhFOeynxiPF2TL10ryljH2/hVPQ/IWt896v1iHygBUR4qF9/dW6U1jK2lvOw
0b19xdPQQL5znVFK8pXH4GawYBYzmL2wtaEcifvflsR3gP2vuwj6zqE6CkuLfTAQ8M9GhY3LZ1hU
9kNVGyV5rjGNMjJHtXXnvNVft9RB8BNa8jfjjn9+KUsFFq5F4fttcwbJ20SlXSgeXCxZnhu0M06i
9jZ5gPkYvnSjG9w4ubYhUZgrDlcZXk3vZCgodBoez0F6zFh3flosx8Ho02S/QQJ5o0cyyChxJ9O6
xvd3teJ8w2R1N3SWdq1n/Mj+ybjB18X0l9uAfcsMNpMN8Bm+OR2COcCn0s/EA5R+1oqqmK2vVLkc
cBm0ngm/7fVSusP7j9/Y152tP781ZHv4gFkcjd8sGPIjv1jc3noorMl6boyNeXO/yf7An00+rNa2
PIIsotyL1Rbim5nKr378/eAUf+s7Xb6fcRhwDA89k39S5pGIb0qJtOeDR8/wERX77pUuzHKfTtL6
CYvSIp7987u+DC3yhVSbX28OxC9RMTSV9YA0wfJodAyH0R2wQE8T2x7el9Jx3ibT07sTC6Wo82c2
y0V0uUBB9yev+3s3zmAJ0dJC1OIfq1agkB9KMzEf1CjZJI6fVO2NoPKcUNJFvvfHj/l7m8TX/LXL
X4zg69zkb0R1qys44+1JPPQDCiDNijBv5NBvuFa+2V7XfeGcbGyFrqXMWeX4JFh39RQCxGCEZsy4
JG7ttYFK7mMq3SXdl8z630DzD/fWiAB1llH48VMLdpkbIBUDY8tU1eHHNwE89Y8XqPEuJAs4KkJW
7Nc3UVRpooI1tBAmLEx52Py+P17WzTLW3Wvf45hdBTNxb+UBYjIa7tN8q/KIaWfsV9e6pJlSMlt8
tc2Yh8dWYmKj3ZvL44+v83uXSRrJwCXdYucfKlLGItTEmIv14G4+D+TymK2u714tOqzPsup/trI1
2vfVytYsSXxJSHst1wysb5mx9QgAQBtieJjR3Lx2x9p9w25F/2IXsElMeDu97ZERJnmCkIU5FVkD
OWcNn3JV5rAOm3V8t1uc8AqTCGAabIIc3tyNo9fE5RENnBoeJnJZeDNMfnu9MsN3A1TmnGiIWnfb
qn42x/5lAu8/TWm0r7gT3jOMBAc6LHSCr9/3xhCRL/M1fWj5FH0xzLviwjeKD9Ku1vHYUKTPUYHT
xxgL10BQMZ/qJDuEWZoXu4qfbeLdTBtFFAKGVY1s8kTDTRMqB4WANexepKITPDVilJtDhsko9j52
Rp2iV+y3LT5UKfYHCGNhCRGbwmRnIGVKj4eJAcRlCkRVHdSLHxhyy66DoS5u8KBv71DT8mUctD3Y
QScq4xdr9csPVrtWv5vlYMVYOvaYSK4bttoYwmTvq9uu3hnV3ybOR87vs4kvLEI0dtHdSzOjF7xk
IRwKpx3M2PUzLbjo+0b3opqqmGMUSP2n8OL4AksBZKkXk5yQu0wZ2gzRZusjbxTBbxig9wHO8gPS
ANuyAYJR3mMJIOSaGyfkzZ0bkWLitusm3Gu8MHxaQSZU5DtT2j8YM5ySXUGD26VrLBAOqDGs6O59
4JE+WkInQ++5mMOXNFMcuyVrhIqbLee1+BbB65yZ1qnscO8j98TVoa75NoQOaUITEG1IAQnEU8cp
MOSIku1WHyvZOLEbIwqGpHIQNC4q/yYo/VJxMluZFQAWNMr0O3RHEdq89exW3hgLs5cH3EjqDDpW
vgQnJ80BUspw/D1oSq/dpSIztZN5HyO0nt7RvekPfYjetGy719k0t1+sIcjPYgqWWJPxf1vHFh++
XA5XEKSTgwBT/LUOB/cXBjncnfS67J2FsnxOQVHG3ZalTayVyrsoSxDxB6dx49ryp4iFVZt2ukua
ZQl2q4EWetCO7w4ELvxG8rR7NlxaYtcTCg2lc2Y8BpKBD/MLkwRUEdbWj2sfuJXRpxVaBQ1cxw0T
wd8tYD63i9B4NjA6z1eQnDoOSitEDDubPJvLLdGtiVe51rSZTJ38bO7y2JYlTxpP6PbaTBlSJ9ob
zpsMZt/eDwi/rjsQvOrjYjA0iC/0yKHAKA39UT8kroQtsQKD93bYZQFS6AcHA3M7Ci2/ew17JHIi
z0JbaZcXrRGZZh/EczizvJp04NWjPfPaY5zzoPwAkHDDfv0twWAc80uTfHWscMgo6tl9Qwg3fJmF
GN6HLXNOnvIIPA5xyHfqcF8jiz/sJDs0iCAF8uNX6XJxVBztNWld8qI80J1yrdtrCHjiWZqu/kMI
M92MI32LHeEsoePphHUaW9bI76Qb+P5uykl8hKndBze/bMtD4PJwesFJje8rJTpmPVZxp6h2Mc2D
XnqTyjq8Cf12eYRRzqGeG0TUS4wkhwtuEpdD1C9kf0zaYHiX0AhUFPaO9TwMin+8XG2tVFrsbOks
9y1pJw13N1/v5SUXKSvPgR0BBQZpgsm6UxtvZHLIDFcxW8+TtYV7tGnXR5VTbthodj0XieB4HmEB
xKvOHlfBs6fbx02xJfmmEg7AO14Cy2Oh/2nCsJYufUH2aZaT+xZUnKJwvYb3ruK0lWEqX4uyJvtd
8mF9vCQKG61WmvhF5b2Jhfy+YNjntZdczCKC4p0qH83pHI7/qZWGeWdmbGmvTUwAtapsManceHdC
X23TSg6eoe1RPuKKzMIkCW9bzGPRCu9eEyS+coZXhdHvE5DgN2/YaBlPGBG2Jzn0XPnEZyYEPRhW
xfCH/lR0SXCUTlXKrRjfvxQ/tk591iIs6rjC7QhrdaOUuOh2nnJuZ3cNbjI8n94yHD2qK44dLrAT
aPeCAje4LHS1lfxWGRlf3ly2EMIUxXKYll6nQZw8Y9zPD4EzA7eEA++oSwKSO/4VsTsO4MZxiW2t
LlXKrM6vrNUiMTA9+wTVf77Dg8A/cTvttT0Z3mO+KoTKjaziaieVayFFTtxRL0+3qaw7E+IFcDjG
Sf2+mPAIcVCKUrfdnDJnVmNCQ5bmNaxaBRCEQxf/uxGJywIekTHnVysIX2C2+c+YGGEiMkqTzgk2
m/muyir3LatnnunS1dz/JQiUlb08rnnDU6nKPLzBDgvRsZAd1nn663FXDqJC7/pqtLpXYPD2OqQv
iJwxiZhMbN4qbghBjGW3fg4zKShul8mLkWmfoTX13vpgZL9i0FojY7wZXpziHXfT9wNXclmJzgKj
5XrOCQGuhTHK3gKcRpc9lelwHy6JmE8B1iDJrpAOoUmAOx9rfGNe8nFbQqQTN5yFNg8ezE4EihxI
YCj0hAWW+2Yj2fMsjIAaICwoQ5wlsJ5nu+ch22K1kF5PirDarXnYvXppx0aX1rzcX+6Qk4gcWY9q
AzX3+dWl4N1mo3vdGMd7xt1APOeEbnp9lLTPSvKbsKN4LaPO0jZUx6ovGePl2FzBwOa4qwz7ZAcZ
975BC7lpBCSOQok67vGlerw8tb6bljAuZkwS4l5fTuZxF2WeOG+dGtmvuCtgClI2bKtttTGipDd2
UGiaBjt3SAlHecnmQpGU6JgNvQshgyWvWODJ8pjl+O3Sp/Dlcc3dqt67NJjcx6Wfmx73TAfpcoyP
3Ddn0ZGFPx2+NItJ2Vop51TKFnNsqJpzda4nfID3lcqEfGI6kWFlPMN40Js+XJgA17FvQf7kqk0t
gjypCJ3g/eaM1CtZzZq4PIAvsUgX7lMhiAs6sPYpDb/osnaTFAXAHdzu/rj4+fobI0rJw2V9OkIl
VwVAwBUgpVPe+ipgiQSm6o+OW07nLF374M8FUdNA+KPDr3aK6n7qjyi/hftq7dy3FKmf58uqwNCZ
TVFCjrnznIaNLBvrrnA12lAOBr4aHlPQzY72JpEIjNSIfCkAIXoXR10krLkhgyEUKHi9i3aiM/Pf
VhIhjCMsYd1ZDrfAkrOe3cxr59iqUnaWn0hOGD0gfmg7Fo0qWqK9nVsf4AVvD1TqLGrTsMBqx5mg
fYmATsmwQNwmPg97RIiZ45u+DZwnf2bb6AMI2/jUXueom0aCAmz0KTlIIwgJV0pfbaFGtpktV743
7dblsV6d3tt1lGov4bKS+Lkp903XNmB1C2c04gKGvYX0BDrQT5OFQc5xhAyZfbCGwmxxfq6tu96c
uAoXUaGNk79ltZtWsvXPo6tIQlKjDF/MucvBhxd9v3443ztK+E8qWOoPwnZBiBMjKsNiOKJzYe78
nsg+l2nxR8rYAxxRmdCQoqSm1WqzgcHMHwus41H8yOctGoE8QzKU1XspC6TN3ByVH0hF87bgVljY
mAcF64QYPR033BnrU951xa0N3R9Di9atT1T2y7GxOoRgMVlsbpMWvk24VOQLnkBWwSHJTHZ4Lo/B
flmG0TxLHfzPjJUBRCLNRU6lnJYKpmqqk9EKUBhQNhXJKpmNp7SAaBz1dcevMrR4SLaLfQ8I4Iyh
LaK6mCkSl+REjsPc5vIos2B5LNORDG+RSAHImT2jC+USV4Tr2dYuA2EmG5hWPZeXbD5gk2jJD2Dc
cqUM3/Pzkoy4vbkoOHxuyTE5XcIu3MNgtE+WUSQvSZCwgi6FYUqPrztjzQxLsR+Jaa23+Mk1eBqK
zVkb3qAD6ZzmLrTuGOoLX3DsGt7FttKcs0vnRA3Ge208wfnZIwFzVHVKtIJEKZ414yq6xM2wKAmO
8GHs/Sob9kSl880uCYObug/yOk464Kt5cTrcTiBgtCNxr5dsIbQBSFITozwbrQv9SUfmbWs5gajt
sqNws/yzM3nmcI22LjtuNEzBvIMMb4wvGYYEIzE4mWtmPpwTMxWmf6JgW0aUQHF9CZTqr9pxUIdK
zxZRq4zum1luqIkFFpCdGxKVwHl4JH5hcGwkiaCSqD0OFm9avecMxDrepG+fOndhP2ypDgeXlJnp
4j+8FAFxULLaPECT9oO9t47iwDdnz1mvlo9Lhud95qz5x06lJcRoiNB7iJHjRgdfKH/ne7UpotXp
jPve8NolIp1ugr3dw0YVqWv8rjrbfS9CtX3GcXD6o62WgXR7rlJIM6vAfGEwbyySMsgHwfwLtCKv
j1WSVPiYyaaQe9ku8uzaS36X+3hxp4WXf6q7MX2CQzstEcqIa1wOrnmFhs96F9pd8hHN1PL3Vq78
JLcx84FMuQnT+60xqFgrM53pN48mXCC6yN7rBZ35X4fnJx0eQU/thx2euxZLnv8XvfVtlTdvf+/y
/PnRP7s8vov1sfCAa9AiY1hZNxn+7PIEDg1TPZACQseMk2MDsf45e2J7/wJxBRRyA9MWfIxP/TV+
Z/+LP0qSiewExMbQ/a9mT5jH+AoNQ5YWuMgGNwJJBwsDW/0aNvLLRdY0dwoMjHQyY4WI1cWYpnC2
CNRcqS2nDoeYwPQz75SIlfAETyQMoPjS148QNiQWwaupy33rYgx1NPDVRdAIH7LaBCSiGKqRpLvB
6B3VyJbEBRKqcxodRbm2CojbFTQE2G4a0ZgLZsDoxBKUmOgObkJ84l/JnLvXztxI2KdiYL/DVg9u
MGxy3pqewg5ql4GkT0OisVMtc25Xgo5Sjz6xoT9iJxziZUFdKOQYvkDO4otn6CBYrQ+E/0ucrXNr
ecS+xz7pBItDEIchTEVEU7bnFiO84OyFPjV1oNM0ako45rows5qUNLBzSMTXaqEqLZWO/12oz3oh
0v5o6kQWZNt98/UB17aGOtpTZn/cZkr2xtbVm21SXXg1pU8qgJ12l9K28HT5BsJMegGAMAxXHaLI
70WP7BF9cNpkua4coZWT6C62LucwOACd1lDRmvI52OdcgGtxvqNrybcBp+gaV0NkyvZoUXi4TD/2
Tsl3BqXdvVaFyb2jDgGAgfCdTZqW19dN5md3dmkUN8GUkKDM+XJb4JR2snHhOTW5z2fwUOB5YsPD
gYHZLiUI65rf+fJCCVJlH6c60RXYZ4Nc4Ux2zysdhl+oRqk+50vXaCmZOYnNgTrpwagFt9BeUPJu
wtdvFwzIWkdupXguc2FwjRmWxAlSS47h4uLgp7RjQHOnY6dJ2J8gNzn2gQ4mfCyG9v7IEg2wmVMT
vqCw/zhug3tYUYdxyKopp2CUFQ8+M4bO7pIM0LuixkY/63XJZr1qaxZ6uVA4HtYu5SdtieBXn5KR
JF4f1peiJINGzLTNOLEaSF55s6E9kpzBZ7MR27MomSvfpwzq0oHFZwiN202QF3b+3I3vqCwC/Zkj
5Sp2xmxCP1x4wW3HWPYuCCmWgFLJn85Noc/KMoQWtEdag/VmsS1v2g7FSwSyEvtkFBN50DrbXHe+
KbKhWlcnNikIlfhcs2ISS9HKWRy+stl0mjvpdbKGtEOVfkWBPXKWu6p7DayBH3YpGLCEAJfUCfw6
ARR0DtlP35HnXJZwbpAjrTg0Xrd6s1/gjUT3QmZbwzYX19wFgbD7ehNMqGaFrjfR6Xz5UkOPJOl2
1FUBC+aSileN9hX9gk3p7MTLVx7epbl2wQBgP8jXS84m3Y5uI4gX5cbcUh8Dbhi7bigySI0yrfGL
0mjUpVTcGKu5qjJ3nhhcoSr2TbD5fNCVkMSKiP0AtDlhasgm52Dm+SBIR0UqSBVXcyOCMLFlny4p
26zRsU16vEJkNfgJbUcHaFfh9xMAqAyZfV/IKfVjA+kv4ik6IrFZdf7Rc3v8NqsivHHlYsT2nDH1
vLQl92ujKzgftoHMZR+yKRgJ7GF87jaa0o+1aOfsEdPa7jYtVLjPVxwU7ZW9rDUnTgC3gBi1VfFz
HAZ0TmVJvluMhAxT91SwjAQTXmtneezIevOdyEr5WprU/CFzL1fJmIln32bNe3BikkOQoWf4NISQ
dI6LIkTaGzeMRR8rCkspXlQlDOs5MYHoz2nru9Q9TU3WXidFfnXpkShHkElPur6qdJE9YJTa75EV
Yk3BbWSBr97Ga+0HEBQTfZo8WhqN8iiqjMJdZ5Kivqboqs2W9WLhDb1vG1bpDOnZ213yw7wNree6
ZgiEOZqOOngK9crxLXwpz07R8+MFfP73tKQSzjOX1Y2+4rOt116fA4tcOx2VrbJ8umWXNU+fhQ/R
kecqSUP5VaEHdXfBC2Et6fruAnhOsyVHfAkh9BzIz4hvl74hlFC9HsNV42ES1MiwNQD3JaRhjUUi
/qVriqJCr05FMEiD2oSydt9Bl753PHYXMv2Mi6iZx4t/8uGy4+opcF7mZlywXZVunx0ukbVtMwTA
ZvodL1ZuN80LdpJr+cmdbeJE5egoZWG+ceVk5NyhRioLJesHK1MiCtLmvcmW8NTjQMTil6Y+nBOd
XF9Ay3nTAFhF/qCiAJaxtVuyrLGyD2LN1iPhx66pt1NFCrFLWybSgCy38LpuhpHejZ8sVDvMclUP
W1F9prkKIRq0y0hfLvBsM0JHPTvYSYMOKNJ6+FuMLWaEmHZnANYXkS17771t6heQjv7MXL6ipFuD
eSEPsftngJhTG+qDaPCa6pkuWHfNGRPcWw0ejuzdyT70EsaoBLO+c036foOq0mgK0uxj7kt0wdcm
+VWOYm8I+iIDPaWox2+Mhj97YKdqqzZmTIvW05CpjuIkZPzm3sycNgpDHCClOnRMgB0M+On3nTPt
itp/TAT9zk+rV3UG50Rbe8nJstqaqFqww9GziTf03UTcmR0scgw6m0i79tAEkk4Rda2oj5YlU3oU
ThdEhlPah7IRmAr6+XYwFY1jt8jKMjL8maobonu2HlYPTZxjyGmM0N2gXNyz/Sy8Hm1n+xAso38e
wHEf/HzBQGQxOrirs/XRsab21jC95kO+lcHZFwloo+WQlGRBu09xt4CtitHXrih9dd0vk3nrg93Z
uwFD4rfKaYuPq19/dApfVjd4tDsPskSPmtp1DiIHHYVDMNnTH8Pa4/MeQBUe5hBbbRbZXrp+Hgdw
gQ+rUYRHc5JTvNKh3tdBt2SRg832DkmG4jboM7pWPC/vvRiD5rCpOeEcxzIkzeeP6OF1hzL3e+yO
5l8ndBvcvPB/S+WyPmbu2gAGSXGwS+w2xOj2D4PJY/XCxtu7S738Djz4DHeBGeV5GG6DPNseahS9
o9ZX9aFdDecqCSfGMMPc2adyeJahYmi198iM9kMt29txSwhRJSCFS9Nmn5I3nBUI6lkMvXF0MaA7
laFyblp7MyMeWgPjW8K99SDcL1IGeyOEE1gQsRiTrst7RxaMkAZnYyutDxwCKynf1BywE/FOVW+v
D2lrR3ZjN0cB5+8q0CeEvXZTvKShOrolL4zGoPE6MIsdM/IU3m6F+4ChrojHpjEfS0YXbuixjh/F
IowbxHSwwDIC1IKBWnvvt3FCCD1OEDc4jwv2tUU+tr8UpO+kd6qeGKOqRfks+iQ4+rNt3JmeNCNO
Xj8uA+egfHc9FLiBnmY8wN6Msv5lMTQL3fIrBo/7fjgYPsuGtuVsalEedYUJaxa5QclEZ5Wn8ca0
8FWSZuNpatz3LkNKSYzWHFmdWeloZZ3Worffkt7sZIxkxvILGfGe7LonE8zNhv6NWYLNO94z+B+d
qZQJgD0jq5DGc+EjALHYVzVtwngQTNC5c2XNN5kymAztbEV9TyAJep7d6JqP01xWeJm6Vb+Si0vY
4I/4woH2WkXtVEd/G6b0neCfHrJCyHgLrC5OjKnpsHQGnQMdtJMrPFQMAhPq38h9qvnFYMqMvqZH
SxJmv5XFfTdSgWRyDy21vUVjOo9ze5xfOnROTpu3YoqC5ugB160N+jtemmHh58BmlflxTpeAJY5Q
p2Occ+apJ0EgxYLxd4hnqe603cHQHz4ZWaigrwS4wTdDxOGVPNVKML4xD16/U9Qu47mUNLg/DV6n
TFAcxirOhrQ2oY5ErfAAAxGQbF9YBplTSuGG4sYYzmSzjJPvFjCw4DWRFT23pMBNk0bMvJphsnOt
fmPykDYHIpOicgxzlw6GOTO75JrKfg2ymlNXKKDFKMgDGwmROXHra2n2/D5Dp5sVm24Nnjv1ApDV
VeSgWY/YMZnsQCLiTQ5nUy67aj2bmol1afKRi6LWJjXAz1xs9xMC39f8wUvprJkkkPiYY6eM/oYi
xSh3lXdjXtChDAGh65Zxpk+bs6nhFwe+gjzQciUbaRuGOr3dXHL4/pg78w9ZJop36Na6hkcomav4
hvMxZx7+tWJMjy6NfN0rH9I8VqGVYGsKkzkl2Uy6q9zOs/R67PBIha88JHdpM4K4Qe66Y9SbrPLH
V/Wdx6KxRdckbf+OjmFjq4RJDgff6wtBbuH032N8Q056gSgZRyLzUfVGcmRMafcFsfp9+f/p5/Y7
rMpveE+Xt8LXe/r/pOAoHH0NaDTQR/BQQ7zGXekAHwtLrkyHDjKoC15ItroGWTT8wefST4yTpdNv
7E8cRjMc2YkPjoc9+Iap6Jhmx1FX0J2Ehv7Hpcc6Nxqf/vHj+s5LdNGIdX0U0k3Tt3zx9QVPYQrZ
jOHqY5NMzMBhLKeGKPNKDRG7oSuxo6ix+V4G+Yb00PooR7AKmVHL5+3SP9ao9fzkijTm8x8qkX6E
2PnZDgxkx0dD7XLFf+O/Ga40NtoGGQNuNOR3F9bYpe85APEMtHV1+XshGUAzBYrVeHozt3R/rZ4j
mQZJp2swnuyPL8z+3oV58DQ8CMrQuC7v/m8X5k9mh6CFzI6dl5KhMpnbVmoX0uL1F7Iie2ieuqwC
eYaxQMRY4B2U58kR06NyphDmxQTlxjSZPNqhpUFebI2UsUZOEYVuKOl7ng7k3Ikmr/Ya62lCk51t
QJQiNaVbom5XgMH3L0Ups+XLo9o0CtCsHX2/JKcjx5Dhcq/zuLcLNREDYsZzdnhqUQH9+HGIr1mw
l/eERxC0aXADR5vLfr1yMsuA8DX5xpWducRA0W5Ndg6ULnUuDcULxWIVwWQ8NWIDPFnqjMtac7U9
LaHH00pt6DuRuxlYrqG7RHh1aDVHi1+t6f4CD9mi0y+7L0Bp1KzS/NimIGBQFOg27mGe9th21ny7
K0rAG69cJ1YIBcEX7u3/kOifI9E6rP9g2OeCRMdvZTt+i0PrD/6JQ4cgyoDPes/YHFpCC7r9NW1g
IgnneIgfCS0k+JUGkh45gLzGf4axx/wyK+wvDST3X5DWAYz5mLaLRR7pv5CBcy6is/+JOVqvx0FN
mYMUfwGW87fEdCb6u4FemLjZsOtJtyucp9cRERhhIpY63BqjA9RUI1i2mwK3kDtA8u0V9MxDIiW3
jsPUGTeImClaXkYNpU22CGJsw22bNsest9U5kLMfO1XoXbeqMZ5kM6Ci06SocOQBWZ9Te08TNcfH
IgjHBiCZtrrVyXZXD4WMvAHBNn6edRBAss0unBL7qpB42HHdyy5z02OZZ5Dq6v5MJwxSgEwe5k1+
WIY21jF259SddZQDo63Q5MrIr7yz5SALocowzlL5rgBqY1V0Q4SJWhH1sExvkz5N9/OIkNpk0rpl
WlBWg7EntbIOoFDbldtKYk8qrpB+az6F61Tsh07PqFbOvlr6D325Onui9QgTawQLhRAXdS5tcrv2
+P7agr20SoeaIAiP66DyRz/NWgh4yJR2pWDwuV0BWLtuwr2o+NCvoQmdsdz2tcwZmUSZdeeYePVk
jJOB70Lwm2uFhW9bDWeqsdvMIvcjL30MzXre41R1Fdbq2DlalAVL7N2K7k7kUErGIjGJwwViDtn6
4o4TM5KjvomuHONRwcCoVpVGvWt4aFCo3+oBxaFlQfKnsfLrrs/XiNbyvt38g4Gf2cHdcPNWJeVU
zuG7k653DJMQ1ij6K0Ep6Bni5f6CCG+7o6R09wMA646RguUgnDRE+qVeT4Is5tlnpPg0WMEU+z5K
6UwXuAcxGNQNi+nEDUw22vHp1aI8Bwqq5+xDq/i1WzrnGjbACVChjoRry1gN/byzKWoymzZjKClb
qsrYl4V8bgfvJVi2m0LM/i6dPOdgNJS1lrllV35Xv21u8SsOWM5V0SY9yPfc7NH9MM5ShJ8dUNt4
nEI31jQcBsd33sySCPoUh5UCvZSUaVOKnyqiyw3cYUFkHypzZ43uSYrC+nV1Nisq++F6McrfttVZ
0E4Nun1Bk//oNoCmGxZYO6NiLeT0L2M/7Zxjtjlq70A/ikAvZVxa/S/GMKIG5eOrjhjyFA3tKq9Q
VXH2rR06B4/h/kNiFx97lM1uGzOrD3bwWxoO5hmvPhm5nWc8I0dbDxSRmRP7VZ4/1lMJAXdgWpmJ
gvWqy8P+2WyWIEZ6t3zckMqKh2G7ZYC9OgRFOe8Za/cOG4VP7EKM3zeLle5GYZj3OYN+iEaW9Z7T
LkPxvxRxNtqozfiFd7IoY6M8DaYjHZvT6E7imtJExQag/EeFIshBYU4bC+CNyEvDOcZ1R+5MF+fV
wS3Mj2vimLvRsDx2rtwOCE77EQ1iOiVb2TyVhr3eJ1RTZws4xIVi7GX0L1AU33tdMDMjXnuRqhBA
tFcsJLhUdeOjqsUfNG6aNq+u2tK7A/z5LUfNJCoaqsFJ+hDVOdZjf+N5dnQyYA9UxS63zT+WJEN1
ekbOu5s2IBtvfDKD/ERO7CGr7oMJ9+6jl9CLpsPT7rNwkbttrrzYcZYRtajwdzVW0OigO1jqvoKu
zaRybl1Be/6Mrdl6qPrtGmzsJp/58wN2qLMH465xmubgp0YP/2fo4jUhDYARGOwsJ3+TbQpVNQBF
RsfoCEso3VUlw5BzoMaISZcV3lor4r6RLKnU629X4R9ULd5CaSMAmTNlPNWD+5SILI1qP9yr1UD8
xiquFkd+nmDf7vxtTe5cjEivzMqyzklQlYeigsqOtemwW8cSvcqwDo6ZbX5oK/ErTlg3ReoUp8Fd
XoJ5oPefe2NUrbZ3UmbePIfh9On/2DuT7raNtVv/lbvuHF4o9BjcCQg2okSql2VPsGzZAgp9V+h+
/X1AJ+dLnJzkyzyZnLMSy5JIsOpt9n52DvAzrGv3u5OMI6AjGGBjnD8ZQl27Vt+ea8/AqwVmzEZ0
z17HCUDd3uVJVKLFTrxN1DTvbat0AGMWTfCiqr1lKRlG9pxum7HPb9hEkb88oaOyzcg/5GDYOjP5
7MNLfpqt+VDlpbheHEg1A4FCu97LmfF4fMdyWZ4YFsu7LnNuUsElNGkR6fAjsJ9MxPmuVbYd6IX9
uG7DQhS28npuuisSwrHAD6YWxAy20SxyvcBYdT4BLH4dI6UO7ux+q5TBei3Ok51CibmfyknbsTZi
uILR5bbPhzs9dtE0YOzgBx9PddNFm94GWFBEDxX+F/Cscjc1ErwHXLQrkWgflV+nQaNN30xZA17K
lbryhgUVppTtFkKJc+D8lceECThMdk650WOvp1qvCDzUinu5mPYuZty0M/IaSS1Wq33sph/HQdqQ
xzx8g911lzXsnrX43dRq94hKKFpHTUtg1Y7Y2RWSEGEV+tGrWadVFjf5wqm6axm5hETBLGb5Nacu
7p/JBIqgmjFwa8gOmdjpWfVm6huvGl96+jSXjyLcsxQ1EU9f4d1GduuPLPESNh18yGDw2Z15aIyK
ONQNUlkjejYV/SMC9HlGIhtv7Q5ZJePNZqlHmQUlKtMH04Le0H7CXFIu5ZFw7M71N2kFzN8GR5JL
dK0BbIGlbf+18n4ve9nPf1deW7bzl0KP2/Y7G4vfCTx+fMkvhTXRVB/ovdDpQ9mnY16nQL8W1th4
bQcEPC5236OGpub+FS7qfGCgj50E46tL7Wwgy/i1sBYfSBAHaM8Aw6K50/1/Ulibxu8NVvARSZJ3
MLExjzGRkxg/zUOyTpEapHx5R+QyI7wNxSgnfov15daPasu6t5wGISVwwJI7OsKrSxU3SGeTRUM1
TmeqGqAZLsbDoOtl1psPyQ9Sr80FlOkbh83cqvbIDvFS6uNdj7DwW6HXECECtyuJ/m1FgsjRUKJi
6F7xAfGGfeVbkEqSJj0WaSnezbhkS+szpfmqGfTlk+PFRxf7Ger0mL6V4MkHG7nvPsadHJp+rt+y
f6xW1L+jVIBMtMiCJa/h8yympT27uvbVg+ocFitdEt6Me3aSQV5JLPysLi155Q62+jwy+N9SwVLH
tqWTPLSulyXIwqb5DuZk5Ie1MRbt1qz5jRGvLcgSuyavQ19PoEzDSYkHGW/AYjhfJd7/544rOj3b
BttchCrurWx1aJSznLjyc4Tfm95NkiTAbuYPOItZFz+6dt+XIe/E/BrNVRlo4CNVME9R/EjHRJIU
pVSUQexPhivpRMn1Mk5Mu6UU9t6xJv0qLs1h64MwAJvCQFrsXEbN7JukWX+c24k1UNykZAG5Q3HU
uhItD8aZmkicaPFuvWx0FWexxSORLtJA1T8lsGFTu+taqITu/KlXcwM+seXJ2hjZUEyhnydTKHWF
7UVnklJoafLuttR6WMmyQycttRtj0wntFf+iqsS9bxaLFWDJuDY0MAjdZw590lxxJ+pFI+412x+3
5VA4x8hyudnb1na+rSLIkPZJnWkZFzqqHy6leF4tS02p1TfWxcik/3A1QZMb8Tj5NnIhDnkm89xF
Q1LWd1bWJNXVUkocWbrJbrDEgUOdxVavs26g3dBCBGwzPQ8PlLBMC20or9696mLeq0UM7mNRlxIp
Bnap+iVvEXZz4eMum5PVaNZeTGd0Iysfxoi76rgW6gj96zj5VjTuXDNbcTM3yL250G4GzEsdW++p
OneaJ2+G1Q/nROX4xfjhlFtNc3Nd0oFMF0cdNRO5UDj2dJJvKGnIEtetnDwPMfdiM15MenpbuLsy
lvIOZCNFftIMwHSqNir4ZEcemy2zniVGC6JIEC0jAB1ulkWqJjQ0C7okBlQzrIeCu0q/6ArTi8bQ
uegNW1Y+7mlaivGcr9JEUusVPSvhXTxxlgaSaZUy5porzxp10AB/exU8YtxGslisOkhjVUT2VJpw
NvXuYZn6FOm10t60i7yyu0gtaetn+9xXZkcR3aBf38Vqrl4nLF1W4K0azmXxDCqoqG7LPf8SvQog
kL4/cBLNj1Bmp+rqFy8R6Cdnn+sJxoaLFsas6vZ91KxnezVEmdLu0FhnxlAfxiwRwIiiGf9arYlr
E+8mIfepcW8x0iyDyML3sk0vwXKKEK9sbtL9MpneMdW8OQu9UZumm0mgHHaZPy4h3ynbe17UbXMR
o7aWvFcVGvAlDY3FMu8J2NaB2KokDx0/Na5h7Phb00PuutXkqmCxkkk81Ysl0VDlBu9zZsXp17Zx
0y+p3mvPuGyGT50+De22rSyLz5o1DXCSFhPRh6P1V0wN0DSxxuq2TtLF7TV/wGJbRe4N7EvDqWdW
zB7z96PFAheOCAY5u6bNmnOL6pIObGPQdiE0d9rYDMqB9l9rWpqFqC9G4I5ooZAxVWWtvMDDK/Mk
EMO/oLH6yIDdgfl8EdL4pW4cHOxx944tRRj3rEh7IwG767OVR3DEth3saRRvqolBahl11jkvsAMH
ResW4jS2VXVi2+Wke6+pzNemn14RDrH/7h3JdFfIKGdgOeh9F6ghndQJYP5qrhXdQ5FWaYsZapzi
ezENUUsjZOXzMh8K0+1dFAUWVNboyK569M4W7r/dZQb377jy7+opdKRM7f/7uPLue1kSujp8KeXv
x5U/vvBX2awFYR1BKj5m/DzEnlGj/Sqb1T/Ya/IpcEYDMBC10/9UVQZVFfASMClAiFYK5H+qKtP/
wI4FIa5AVosEDnv0PxhXgor9aUXigVmBg4TrxgI0/ge3dV5wShW1zpDELbM5pLbhEbfz0Twb0VT5
q2hLmHgsJTEFY+80foASoL2yvErou4Vc2HST5DoJKU3X53aYMEjSAiBsKmz9N0wl0e3owCIrZqGH
lkQUEywFOGgu265j/Tpb4eLkzLE0sxMETS0zUg4jiVBUsENe9vhZqhfkZtyyKxmNBYK+dbVleY4M
DRnMilzZthecGmrQ5hF5JpA1/QJcExf22gXDll2QbNUFz0aRlIUM96JQJeVBuov8DtIxfhsXyG4T
X/Nqz1WqQn8lvyUXCJy4AOHYe3W46VZOXKVBjGNRmV8PK0VOVkl/GkbIcmJlzEV6BG6OROWJQDJq
qxTMyLCxVzLdtDLqNASdUBMLH4l/HQEqW2l2XsvLDCQYcQFwNP1YOmCFy5WAZ6wsPMPnlbdWPt5I
NNVdvzLz+pWep68cvXQl6iUXuN6wcvZQcHNXr+y9bEzcncHCrt/Qf55KV8T6liyPMQlaaOLppkTZ
AyGrv1GV9drZcf9InHjp7b02AvxnoKWsUUrAAyxbZb5MeWbsoPx6e5RpKeDAJYpO7F7hh5t6timq
cjnZ9tA9uE7lEVXsRPbR1Eb9nZux3FqFeHCHuzWYI+xGq9lT+ODrgZrLnM0w11Wv+iQQpT6jkZtu
hy61N34BAL3z+o1dZBpdaV/siUHKjyyqoxsa8fLe1nvrBIL3oxwtJ2TFnoUg7eZdSfjI46zsZuto
NqF3erHRK9FvsixNHyLV6LfAgdwwQjV6FTsVcFLT2xYW85FE6VUYLVVBPuVQRYfUj+ydcorsnQ3d
m4h8bcd9FVWANHPxwEMeB900NVfdIgqKd9/cCtD9YcaemymifV/xtG0Y9l2D1U6CwmucUEu61wU9
eUDAm7ZLDEcE+E/5KTvQA7GCuS6UkDDxE+2VFiu+qvOkebAxG51m9opHF5FdmOIB3LZcC8jiWqTN
Q8Nzw2M7BhMejn09w2hXZSLDVLcovbG52ltPYBeax94OhlhaVUztXcyxePaifJK7zhcjgypbLJaj
8BUmceI9jM6UO0ALNN9Tj4aR2eOjzbVK6oGNPEq84FeL062Oue3aaXX3HvFclHycrKXoA4V9H6OP
X7F+zZG88v0HeSYtwfiIJwRKX56Kdti0TJkA14tKs18hepfp1bhy0IK8WlJ+G7SXFp56VDHD4yCl
NUJ7lcquwVZrqXnOTNgWn7Ksb5cyXEhcIeImsTv8L7XjL+HQGRMnm5Jx/KkQMmZFmAjK4EyrCh5P
VgP6dpoXQVMn5LTO6cbZjUNGWBTgTWH2WXyYe8/6pKpy7N/czBeZ84nXyOeKzxXkBtmXJgq1MqKr
nFYhrnaI2YYzlKce7aOnMlMONWZD07sx+taI+GCJafvvTf2/mny4UP/+6qZ+SKpv3//PVZd/KdnV
/pimXH37f/+XnPP1C3+9qcUHgqPwsZjcvMST/oYj6IoPHjRm5rAul/LKY/51+kG6lEESFZuu1f8C
Suk/97TFX4cqcvW1rEORf3BHI1f6+Y5m8mLqFgsG1otsKn8SVjRtrNrC98ksZw5BdZtUj36GghtF
I7YvadivYzEMp1yr0bOp+pXoau1KH92zUamcU3lJsrDurAKyclEyCddfSJqKEaPnTcpJNnrhovAa
t6jaNtasuTt25BgNO/dcw8QMjEncpdPYfsHUeHLG/MSJjri6jsIeXQea3sIO8oESGhrou9KVPDPZ
hqHu1qwfMffjSvUWNFXGGEh9ua58/c4RHYuBdvyyVswY75ibWkREtb187/KU+5mebE2dPLvmtB9Z
0eMyKN/9rDyNYniIJjvhMlQ71NgnNS93VjqDsuBPofNA0Su/UEVUYdUsb3YPLXQQb/DOX5u521U5
K6S2SEySMa0D2fPomXSkEhVgNJAYHlZA8zUb8i8uSi2CaccHvc1O6yvQcwuGANbfcS2gpWeNuINH
U4UohlF2rkPkYRyeYnN8AIWE+IsF0VWb+29UAP5eJBbwhvk6g/t/tayGGG3seGF0fWPZUEdW7fKU
TU9OMj+MtfWamNkxnnLMjCkUVfvsJiYDCsfqtha/0GjJ96qf7yxa1d1s9rvGr1E9WivpWGHm7BPG
6gYSDqPihTKSllRxu+0DygASqnEJbtQK/+hrzuNYW1/LpPiiBEma+kp07DkRN+v3qi3+gNYsd2On
3/XGuAclcC08lmnaoIPZqLTNkCXvJpgy7PjylGXTNVWjffAqBlGp5DesrPkFlzekjd7J2R6YGq5A
vtEgvZRi0VpuMEUfSZZ+aS08u6jZnwrdDqe5HPGut0QxVPJLidplmxvTm1ct14MRSw7wVp6zxn2V
k/7Va8xbn9gOsJWsk43+sNjo35tpeFoa+4DNiM1rax5iZt1MpTxWiD2JB0ot11goku048n4iETCP
OKOgVyx9zxyuMHFc6C9lLN58c0RePLU4uuP8KNzhqWnVkzXl7wUAmo3u4ONVxfRkgqch9KOvd8w2
/O3iaMlGCAlGen3dRemcGZe+Vtgnd2iDIGNb7q5fv47fE+MNS5fRdF7R/s4HDEh4EgT4bEOrP6fA
HDZkvMwkQ0bDvYnVKMynONqw8rY3s98PB6Yzw7Gp7OGqKxzvaho0shCSOd8ylC9uGTLNOz0hBoxJ
ZbcxtNx860X3eR5a50Z4KLR4airJAr3NkjoNfUDWoZst45fIrciIiAEaOfvUasqXrIxeikmjOlhA
U8sAdxOYmugMbuEzet5hk005q1euu8WUYd3P7baxpkSEreM4LPbwgxzh30Ayd5szMI27srJYsmjW
S6WRzYLS294OCv5LObdvZWmAImAst80dlBIuAPR68Z1dIQvFAK6K7tj/El5R8vgvqfFWiapGIVcw
ZBsY6E6G2Jkusw9+CiqhhcewiehDJmT2t1C81H5ajeJz5r66mnNWRjNeRUP7ro3tteVkx99cOn8i
6Ptpfr2Sugx6QFo2ujcbaiGn/G80X5J8OEUgW3WwGDezoycJmuHZWdoNYxrh/I0aj5vnd9K39bv5
XGimDZCMZPqfpuUUgap0ZhiyMR/1kEiRo5GbSMVNDvS//r1+lkmuBDIG8i7fTP+TgN7RdSczBTV9
MPrsi7/m1KzHcSpGpAwdU98r/p/+YyrxX8WR9L8//3amSfwASwlyCPjf37+WsVn6CXwowj16O2EB
NTxVEx9szbQOowZTYf19Mdldtx2n21//un/Q7l1+Xx9h4Sp2FOhmf/+9UZGNSzp75aErWjNMSQq4
myOY9BwX10xrsoPuT29jNw27bByGYzp0fG59FuFtMr8lzFnjcrlWMVJD9oAHH9PnJlXt1vDG6xHW
NbIamreMkXJTpafSafHwDA9TEb+AMEKXNllnxRR/M1VEPts29KoYuuQGgscc/vVv+iePECH3iKmE
I/Q/BiEbuQTuYljIjoxuZ1X6ne4vuN3a5m9eUZy+f3w3UUqtpRVqJwzDv39F/VGw4vDWZ9XHUUsr
dTcLDApwYBjaMVsMUR6e+lgU9/kw37m9Xtyz0pU4MuL3ZuBcXksVcOQrEmu6jrUO7+eonjTfOZvt
sE88jnu7lgUbhMTZN5PB/M025n0RGzWK3lleK73tHspseplarn1lSOuImqpg+QurA/vOeyQRyJQg
cIJ28qr9pKXvUbW8eLHaLT2dxlSbByS5B9xEcgPj4eK8vUYakG8Mtdy5c2Pio+XvJonnc2sjZnEF
NdZfv2F/csIgdF0T48hDN9iR/f51XFytaiysfocFK/1aTkycbIRrkm4xmoe//l4Uyn/4BNo69xQr
Wxen5Prff3OatcYscT7MJR6N4YF8q2NB0MLffIs/OVnwoRkWFEDBjOJnEqBMIL6DVYKD7Q81ARYT
qQbR8rae9OzQ533fkjRhWAdfM85j5CdbWPJHbYo+dmn61YNIHRho0Fi6p+ZhSLnEE5/TCSTkiYHP
++KM5taN2PTkpgPohPV/oLDy3uTS2aKge/YYsAQOG+4rQAuAPrDvBUKYxKche9oZrZEEpt8Ye6JM
kZYY8t0GQRlA1DkNU0amHWsFMh8oUAUtrE3WXUkvvmHM+1CVRrJF9/c34fTWn3xieS/QzxLbrENW
Nn7/ppRGTQDVXJQHkdMoDECmNrInoNTAuXISCa8AxJkUCZp3Lmxa+qhrdRZDxS1rjBePBdKWMQ1L
r2gZmU2LihGZ/jqmtRl6Oj11NjjnSLnIfCL7nDAZDO2Wk6hGvRy66fyiG+Pb0umBdOUjkmWqqoZf
uNWmfZboLzOFWFBHSb0383FPPNZDbDsqSJFSoWrg4OscAuV9jczZIsr9vWEvL37dDj8EAv/16viT
Dwl3xvoP81O6t59eozFu0F6OQ3kYsZpQ4qC3HvlxLLCNUR3/zTsiBPPdnz8nHrcwxxp2fO8Pn8nG
MmfGQKo8tAR9bIWDjBKKyjHipvIF789S8UjCRVmCweCYSlMqwDjH2EIBqKrICaqSkEKJIovdKIGt
Mu96VNre1y4TN9rg3YILRGXvU+1PZWWGZt29gex6mHKGru56GfOYxWb2JRrXKpVgkHTRT40ipG2q
jA3l6pYoB2/X85Ze2ks2nGYobf6g32ZH1jB8RT0OYFdUH+RLn1xNWKsvTRBIQ9QmBO8cSzU+yZ5G
0mPyu1kaWj17GZ/aPsYWZflYx4cnIxN3uHSPpkm1Jti8ISuf0cAhUCv4N9GwPpC1GnbCarvt+jHq
Jps82/HJYeUS5DYcJc+pYUc1VEukeZymhowxt+ZPt8yNmhQYYtlHzY1vT29tTyIw1iFWlvIkTXoW
f6IUxyDxCvIOE7flEINiH6A7HAnIOy5Fs4oJ+AD3fX6kKd4XETeLjAceTD4dztifcmF/TrqxPGbC
Pg/dEJpGO2/WxmhaoH6NBLtde1T25HK8Gkg5/+Y+dv7k402tY9skMOFoMPWf7kkkXWmDFbM4dO78
hjrxodO59wbarMjmY73WX5dWu1qTXHqfSu/ymS+TfjeP3Rg0KV/GQCskdC/d+gh2vaE13TDvYzzF
hldu/UnNh1x0Gg1ahjgwtuSWRLX4DZyDf8J+l4RLzL3YL3DZypXPurhsCjTOmLSfXwaTcktvzXrj
6FJtprjPWBZTWcc0hvV0nZhoDdOYMttN1VMPLQBqKW4xlMooDfPToNSDZYObrnJn2sqWJM5mXK6h
iIJ7INijEBr6/Gp+AwFY71qMZi7dAYplByAi/VPeqycTMvFazYOt+uV+/XcX9je7MMxHglriv+/C
HtdE9T+FyPzypb/O2Dzw/kJn7ubALL6My35dhpkfUPdQUFDAIO9nYvbrjM20P6DYR0sP3cWxDPs3
0n2T8Rt3nc1HwmEnBn35n8zZiEP76awGHqPbOlolqOj0+z8DlRV5WCU0qorAX1eMW58kWKYQpfT3
CbjPnVNykG/KOPXufWliNzNkKc9Mx6twyBOPXC9T4fKPpPnR6ZL5jhym8nHonOizbwkwIYs51rhM
F/tQt6v9yuc1uoYWyuWZlSCaxgk5SdgT243iFL+CeUOdn5xZXtEv5sCxj2ppctBLvoyXoJ1nqjwG
y2hYliEt37tiBRq6/mztMq2zbsGUTndZElkbrWIesNUbzTyiDyiLgLegJNndTIzkapg6dJSgiE8A
NqOa4wzkhoL1yaYJUiWnpl5up7wZPumsnP2wKaL+O98FImJrlYg0IwW5MvDqhigg18nnH4SQKaJ1
2WTUzySisy47SJ3CdYttuHiXvOEHO4JcwHYEJIVYZPRtcWxO4Azj8sd6wb+6ifjJPlq13X0sRz17
8DMdJe8kk9tRReVT3XnVbd+1w3w9NVNshxYGUBRJCZsRlmu5iNB0NCwYlqT27qeMn6vh8uCcElFU
BOhnEJla6eTeL3KpP4vY8+6AsY/YmJdWF2GEzwM5Uz5WO9crCJFb3CtgmPVtJhr/ziY2I7lJLd8+
dLx+uwFa6Q37jWa/JMlqwPWN3ZQMAHukXVaPuN+9e40+gi4l4SaCiUV2NHcSdwzAiQoiGiZn86jl
0Dsm5Va3WdtgdlrYzWwdNxUIHNhL4UdVFnezYXeHRSt6fmdh7sxSNl/Jcm8+tVCDPrLLRQjjM/py
NnYM/FVohbcFAkXsBYsN/35CzoN00/IfuaPi+wnmUczBT2jExh7MzwzwOoxPCBqwWCfa+MXDSr+B
YO3f1LXpxjs166hfprSUB4jX/XKl1EwzJSOlARjVgHOPhluAlMDLi3ubBWl/ldhsjYJ4rNWDy8g8
u0nMCb6ApwkzEEyGnks2wafkh5MWFRe2Wu+Hx9a5GG5j8ltxYGi/eHEvxtz5YtJtVr+udrHuJhcb
b3ax9ALgW/292IS8XQwJEt9vxCSrP/YXQ3B+MQcbdYct2OafNihX/7AbxdrjDI4RgVh0Apo4XMvV
b5xgPIaqHt/kVBT+W/rDmWz88CmDd3bL0F39y7apSxA1WJz11d0crT5nfXU896aeXzVLPAIiNWSo
+Ul1gufSbDvuMMiUSYjZgzrYTQ3InBnP0Au70xgl8eq2LlffddWilmX9bBb1Rl+d2XL1aDurW5sa
rcO4XfIzHGZdYugelKHCuZ+ma83T06tKMVOd/fKhWgD4p110lQ6iw/JTTccR/ubWnWTOaBmZGFy3
PdM47RvOky00wnbTRMseFmqKcN4QAZN19wz+5RHsEOnQ8bgnLNB+Ee0a66eQMK5M+NvR0x+EaRqs
BGiFtY66Ibbwcwx5xHoN0+MOi++G/W55rZd19z2d3bO+GNGnps1GVMpN/lg6FLfpUHWgfy10z3k3
3AkVmTu4ogC2JE4Ky1nOsvHmfW6x306SLt/NIoPpofFVgnnARrZtVWPlXz7BwGRUmru3S92e+jGL
NrWRMK0EXLVvIhSjqaPpp7aNxlunyz2kP9VXn9N2j9zO28pojnb419iXR3a3qQSx7EtFMZMPg3ZM
oW5dzznsCuXGnysgt2Es6HwyF2CD4auKwqRqPxLuPB50OPPPzHt6HoxR28ft9K5aB9wwVIht316A
zkb02cxsrQiwQIC+Tq0ihWlg6FcKHGiG58myr0vAWDvfb9mr1jEgmFoBD/ci5g2Tprn3qk58hOZc
TWkB97u3rYKnwlnc89w1Jb1htsh06zWyf0CsGr34jc1H1i4iHEQqIQjca76WFfxrFtQye63hHeyE
opmOpOHtCrg1+2oZ6k/1GOkf/TbWtv0ARa0ay+VcIm5Doj+2aJQK797kP5w6Z9JuaaVfXLyc+kb4
gEbibnEAsUMgCNTUZ+JoT2l842eF5zMjwy+c91K5m8ygagS4LpfQGos5sAlr3gyGMM8mCd3ISZIJ
VSHCxr2LQhCnkQv1sY1zQAQxilpNaS99rXcfeeLKJpRqrK91s12dI9U9w379bKZZGXo9rzThFUxp
SaKcjG4zrUsbA09NMHSWhrLOTb+bbNG+w8NgDgcUBxJQH40296ADx4oxiblJ4ZCHq0zsuUrU8JD4
mfdtIodrW/uNd9NExmfNV++SzKVXVEGEHc+lvuks+xk4tAZ9oyNez8yGYBAwB5a5iZ7j1tozYP0c
OerNMxp7v1QWvPmI2Ew0oK/zMPthn2M6cd32S1OQKD2YOoDpKUMaYNTf48gdQG1pVYj9MT0MBiu5
jYFDigVFJO5yiAnbrBuz+1I4Z7io5Q0jPrUtekOfAwNdMFaRpB3rbSeK5bx6GbEvdt9UmjyxhqCU
or5gGkP8oDnAkIAYFbJdNBpE0ByuhFquxUzjbXq6ugBQMCa7MpJfjCx70gyH/dnY6J8Tw8WPKz33
eyvaBzWId4LecX9JMBqa+wnetR42NsyqKdPdoz9Hy02tKytwTfLSY3oBdvHHEWgxZ2ddb8H8ImiM
B/OQTnNxZQ71FeGKq4dIPMtxzm5ynvmglFgpRNsxakj7ZEM2/b4d8vpY9dOjtSTdTiwEZuTDGnaf
Lt9Az1ib3lTVI2P7YSO7hdc6KsyZeUo5bG3WQMB3umI3qaoIWs17i2LjFe5N9ElvbPMW7TYMB8++
b0TPc2W/FUYhEHIrFm2JrK/rkp2caozvbjGS8ym+MfVsklDxI8Hn68aDVxNI2Vm1tZUNotjBc5I9
FYv7ILQ5DpN8THfIKqdbo3Sjuzaqji1vepW3QKL0czJ31gbzNo8oGzwUvxM2JZGKs1mnz1NWO2xV
E7XHwWGrwDXK6kEliihaWkF3gC7jxMRecKXfaE3nhAR3vvRAsdZisxHlbeX28cYafbq86h1dMH6R
Ig8STb+Nxu6WNJbVn0M8JO6ktC4+sxfFsNJNT2On7mrR3/ZaeaJaw4jmLEzaerg3MzES1ICYJWdQ
f4Ht5ckQ2iheWVWRv3JTpgDNnaIpQQy0gTG7xOox5lrujLbM/g1o/F+ZSkyT6f9fNX5PiCC/d933
77/VVfzyVb/0fJ74ADEUrAij/VU68UvD5+sfiArDKb2KI1nlrMLI/4GGoqfQ0SIarK7WRvE/qgrT
+gAVfXWb+MzSTP+fqR+BQPzU8XmEgTmC4R7bB5Iaf948uHNraslol1faQIVb7wmFQKu3jbRxJCy4
oM4KhOMa402/0nWKrmFgtRJ3SJhwD01hSSYvUQetnn3fuVspPRxQ2dZZyT1x7HT2ZmxRM8fO9Fqg
EGuQydnmF3/l/hgrAUj5NmX9SgVyI/ebKms4QSboOpsLIsRe3WzEyhOClaOAFOo67Z0Jboict25n
U5WSc+2hGEyRl1ug2eCIdsWVIukUfpuzU53rhnrPKnRIZXwrVspROcv8yUhM0EdcayjX0CRVr4lQ
zd4YtOXYXYBJseE4X5Hbg1GaLkilAi32qWrn/jmDWnVDKIL+oMbWIPfAvR+U8E96ijvYKwi7z5MO
qA+32GFx1RBmkrOW6KZ2D7aQsau08OlCfqrqyr1qYbDuHC3jsuPUvy1d/xiXWQhpObvTKGcCFzhl
gDTB2+Y4EgKVQZtqdRNTXWPpG3Rh1o2fTt2V6hbtEGkLrRKxXUfm3/U2MxocBAjKw5U8foJsiFq0
8TScNCP7ISE5Sg2AJjdxVNh7bHgFrnjT5m/tlvt6MLqTKzWuFKBazkrXmum2t92Y0ma6WXe/ZJzH
I1i0naOqKdRqGF3WSutSHF+gLT/rhezw3nPrqgFvO2DI6GXwZLVL08j5hnUjm9kOGOkpRtzIoGwF
hU0TzDCvwB0pGSkcuJ3bXePQM8w6mljPtqGFrOQxSGP+V68tx/eYpm63rIZiSnUAK3xu8EIx8MOU
mdbPCRK8Z0wa8xeNNR8LtcXWT6RiD9feCr2ucDgBZvOBfdUxrTP+Pi9MVnpatHLUzJWoloNWSy6Q
NRaszcFTVXY/kepxJAB7uDWK1r+2Gkk1U4OfaTeSjtM9KE3JeUcgDIMSiGHg3ZaV9EYZt0sv8Ldl
WgO7VyKccYHDNSsnDtYdNfbiA49j2KKXG2jWBTXCMhgh7Es3pAohUNBYijtNY3uKAjFICGM5tY7x
pcobN7ohXWJKrmuRf3Rk6z7Akd1Hmie0q04qKzL2OYZpTCyDP5b+22LBnNzG0bzcLswb7jpleMUb
21oqDKtEfOD16tmuJ/Ou9VRCXYTd98mKOsanrYKllZf+caxcowj8qIPCVSdO/VBPWpGOG5Am8aG2
3Kx9NnLSEqbQRpzbJ+REu5V7LDvb6zSMXamh33JQ8roXA7nnkZMyOtlWcaSTe4y5dqPjAz03kOnc
jzpzsgYksD2L+3LyVfQtjVB0QE3xA064IMHHwuaUIoUn184grRaKpQrMz2wzDWCeAr3306+uFs3a
wSsHgPx2lY9aUIE0z8JBtVia10qAQJS48F+KmeSDTLD8Dyp9FjEG2F4fgrIBRVX2rvWNYUOf7Rka
YEFhy0knPGjSZ4rOmMXflvYaNLbkcYu9atL/P3tn1pw2ssXxr5LKOy7ty8NM1TUY4zhgJ07izH2h
ZMwggRaQhBY+/fxaggThNSNqxnXrUnlxgKPuQ/fp02f5/0GppO8NFOPEJ19RIfxj+3hiuqDT5lSx
E9pGAni8VOLPdhhdmRSKRka3XK9cNb0EwVCXoGIGDXVmFibwsm5oXBWZUfR1Af0qSX4Gmp2OjrsG
oJxf/NxSLmMIdOPTRRSD7LYJ7Jw6FtUYhra2uoDGhH1f6OOevvC1lFStap6D5+yeh2ZmnUduvLgO
Ff/jZkZp4Gks69HHwtXdyzGt1P0oT6Gq8DXLFK0lHkAI63BNl8vcUD5YAPjpnXAu9iqdsfLM8M5i
oO46fQlUtxvTh//bUKgX7qo5OE5GJwyp8VpHn63MJHRtEG3TIfHBAVftyxKQqlN/Fcs9UHtnZD25
JoBmvwb+IEg25WRVru44o+IRwVWY1EGDghKNcNupIq2km9lGHvcLaW59BY4k+aTRL8LhAOuAPzOT
qyi1On2/U0ofslAaTzaKoVPNIPcSk/I1TOd4AEie9H1hyl4vCWzrj0xeFdFpOlaWg7m+Ki7NjbkZ
kom0YEsoKDPMyznevMplbhVlI1jw+vh20HilEsXmqerSgjnPVO1sjg9/TW5/fuZSH5f44fLrxozS
i9LI1qAvhWCCZIFOM59M4GuT0JyV+5F7BawwmY4YiqFLsEGXtCeoeo9wKsR2PB8wIE0/VeCrg+9r
7F7TIES3O+WPZ9rcptSZCfSXwOAC4JdrLqZxo31XgeTkLNTtpZNZSjqUzY08JX4S9fWUTqSFPJYH
RrJSbzsFz1PsaNZbgi7bh05ieRaHqT9aSPnq25p9OORaH1/rdH18pFwmhEMd2mduYsA5q242WkQ6
sIpUUg38TfbflaV5H0vNdW/HhGdG47EMpvc8MfAEgg1NABYIH1GgwpdU0ELW9dj51/rcLM7pJ4kd
qiXouDAWgIds0k+UuRQByCyWcQFFmU1boijUmy+iuxwA9NNlEUjAB0TSBdTst6S1DC4U3MKhVjZP
ISRTqSFd0LkvyZ3vRTiWznI3Wg2L0C4v1U4CIzyn/6pXdNRlT+NSTKZRTr9CCg2nJL2FRAs1IGTt
DrHTJCsMWkGonekSQig9gelCvjwQJTxAkRnyTPDL59ZGtdjUcZbCTeLpjlLgyxdgKG9OTWmOJYjj
hU0NY0bszLyB7MKaceTNAm/mfkmMcul9qpzW/yd2XkrsaAQZnvPvv6aO23Dt6y9sXfuaX12iOlna
5V927j1F0ScSWEs2zZFVzziQX3tF0zInRlVITTQpdX97rwo6dklSSfRQGmf9YsV0VRjyE4NJlyzC
uypJd5FOojldFTUAe8UpcPp5blRa5dAGDXyz6Fr5siz7gQFoWhBo0G8VhYBxnoGum+gaIfKyJLSA
B3Nd8YzEgj6FmyxpbrAkzypMfbcs9WugjxJcKMgyvDFNtmourbPNIAgMWFQ+d8wShFFc+oxi8q/u
uLCD5QDsD0odZ3m2IibsjztXdqDRvxzFc+IOOD5yZP2pLk2QzAY56bEiu5iZNH6ML8YmNUZUpFqr
7GaZoeSbToifcbbUXAXs1nkOeAm61FRan3E3JR6L0VtKBttEYc8DA1eSWQ00MPJz3xuNg8A9X8EU
pHbz0KAlIVDoQ6VJdcCkKCelAvwup2DkCwTtMTCYgTvHx6ONtYhXF3DCgAkajdeOLUseEMggYkOq
GsP1h9vftaOMyCoJ9g2Bgw9zYkY6uC506xcK1bVA4V7CCh+EsgB9KUbubJF1LgB2EWDYi86svOmU
8noj9QDXnxMYJuWjmOcKvebwNY2lKF0NZGk2loUdWmTQBn82fMmLh0t6qrn9wHipUOZz8b9lEbam
reekzlnVJPFpPY3Lz1PQntNk12wg3r2OvDD9Ev29Dz0vaNtK8YKNYQ0LfulG8rgaVDXi52T4DrgX
6/vpb+817YQ+RZPVXlfu2FQ++GCabd/uWDo089Q8UdNTVfZsH7inpKfU8PwMa30+/5nnZlAHWUSv
CeEPUa7RTgsSHSoAJOo6oQrxOtSCTcuJBSyepdfvUzXLA/95LUwAnkvFaoS66wBxhDLB1+jgQMLP
lUD7K4ieOvQvrKn9JWCD8Cdzs6VStZ48B86/MnnnPvBg7AWty5uk+2cnv41FxcFrpn8gozF9scTB
Ktz+wvzE+1qwgGOxZI5jKHWqV63vf34JHMxgfyPYVv3T1BV7P2zUr5gD6j4AlAH+Ec4h8SKst68F
W2WRAPfIqVi9LVq53tZaUKioabsWNONEFYjJREHrWRJBbWhBO6E2HjdIqZ/0hhaBgld22Fz/q2cC
dUEiksUyqGcvHU7fZBEwfcr0/11r+PRWoKqZQbczCNYJgXUB2WQ+vgisE9XCMGIz36hZJMDaeiuo
zJKeGnKNcq0FVnxjKygnAodKHI21Ft6eQVBA+m65Fmg5xTOWVdM0HteCfUJahbWyMxh1aucN2QWV
csHDfNMv2wUZGDPV0ix5uxYO7YJ9Arek2DAoQrxqt+wtaQFU8Ff6SQe25aejgMdsqDAZVWmtaprN
HWEBI4ISqCXGQopXbY5fpYVXfOjHFaTrev59dfnwpsljd5SnPrBzuh++v3W4qw7uvYrP6oPiLlI/
u/Y4xN+/N5RUucN7b+7c4/2vbyf48NGPDmr3nwNvGjvxBMiF6kK2HebICbjA/Md37pzAabiDlc5/
juS3941x7tmCFwQniwO5gimgtdzY20RNPkjSpOzN9oIXTpg4yU5SdTkiSrT7+9Hb5I8j8jlVdB2f
tuf4AI6HFY5dbTvqbuRHsXMf7SSJUdN8yDHSXjIZ9EnqAUa7E1YJJ8G9+/vvq6Q39Z3ciac7SUIy
UAJHUPbugvMu+vMdylkHd00UJJprjrAK+2jdu28ub3KUnO5t1X4+jeJZc8iifxWz21byAI173k5O
tbzVii21reCLe8dtLEDIUmTMdmu5wA2Av9zckXW4orXo8J7u/ObvV9+CW0uO8gOx1bWyrdjLh7ap
dtJbC0bAerIodz9XtS5oBT/CJvkYrb3kgZpplzzC2hjC7dGwHtwoj3G8DB34Uw7hWOjlIDLQVtND
J0mcibtOpmnaWNM0FWjHUIk3cb2Z04xr1THO1kP3RDXVIf1FHSpoLztJPP4tlw3bxO1LOoI5hcaL
TE58KFpc7FoPPArTAxuiyDQ5t5c8mt7FzoH3RJebuIe1HfRomjnNc0shEHME92k0zd8NHChtXa95
rCPfPsLuEfI/TONkWu6UICwV+Xr5SMKH08KbNI4xhB/jRBcj/yOKFwfjFqDYrX/NipnmOY70p3Gq
XuW6jl6gvmkp/sr1mhqH6O0IB8/Vwscjad5qtpG9thp/Gqy8pSquX0DtbCn+JaixluJvXuyzPMoD
HnIwiTbOI9xHni0Xbjn0L9OieavcBpPaLsWnSiBaDvfbNAYNs3HnE0yDRzgwv3ncbA5uwVQVV1B3
LQd963Du0APSzOoRVdWOYGVvp0n67tHBw394hMV36yWTKEy8huem1rG2tovkFsx2FLM7asSZSZW6
4Ll7XvJjkaYfGduH8addPvqxrzWDa+ITE3/qxL//BQAA//8=</cx:binary>
              </cx:geoCache>
            </cx:geography>
          </cx:layoutPr>
          <cx:valueColors>
            <cx:minColor>
              <a:schemeClr val="accent1">
                <a:lumMod val="40000"/>
                <a:lumOff val="60000"/>
              </a:schemeClr>
            </cx:minColor>
            <cx:midColor>
              <a:schemeClr val="accent6">
                <a:lumMod val="60000"/>
                <a:lumOff val="40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latin typeface="+mj-lt"/>
              <a:ea typeface="Lato Black" panose="020F0502020204030203" pitchFamily="34" charset="0"/>
              <a:cs typeface="Lato Black" panose="020F0502020204030203" pitchFamily="34" charset="0"/>
            </a:defRPr>
          </a:pPr>
          <a:endParaRPr lang="en-US" sz="900" b="1" i="0" u="none" strike="noStrike" baseline="0">
            <a:solidFill>
              <a:schemeClr val="bg1"/>
            </a:solidFill>
            <a:latin typeface="+mj-lt"/>
            <a:ea typeface="Lato Black" panose="020F0502020204030203" pitchFamily="34" charset="0"/>
            <a:cs typeface="Lato Black"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57150</xdr:colOff>
      <xdr:row>2</xdr:row>
      <xdr:rowOff>53975</xdr:rowOff>
    </xdr:from>
    <xdr:to>
      <xdr:col>12</xdr:col>
      <xdr:colOff>361950</xdr:colOff>
      <xdr:row>17</xdr:row>
      <xdr:rowOff>34925</xdr:rowOff>
    </xdr:to>
    <xdr:graphicFrame macro="">
      <xdr:nvGraphicFramePr>
        <xdr:cNvPr id="2" name="Chart 1">
          <a:extLst>
            <a:ext uri="{FF2B5EF4-FFF2-40B4-BE49-F238E27FC236}">
              <a16:creationId xmlns:a16="http://schemas.microsoft.com/office/drawing/2014/main" id="{BC721F85-E1FA-2D4C-D80A-90ADA69B3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111125</xdr:colOff>
      <xdr:row>2</xdr:row>
      <xdr:rowOff>50800</xdr:rowOff>
    </xdr:from>
    <xdr:to>
      <xdr:col>10</xdr:col>
      <xdr:colOff>390525</xdr:colOff>
      <xdr:row>17</xdr:row>
      <xdr:rowOff>31750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4A64552-64FA-BAF0-4D96-8F8CE751A1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73475" y="419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1200150</xdr:colOff>
      <xdr:row>0</xdr:row>
      <xdr:rowOff>114300</xdr:rowOff>
    </xdr:from>
    <xdr:to>
      <xdr:col>5</xdr:col>
      <xdr:colOff>565150</xdr:colOff>
      <xdr:row>14</xdr:row>
      <xdr:rowOff>60325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78C7645-7B94-EC1A-182D-AD9EF79D0BF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55600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457200</xdr:colOff>
      <xdr:row>3</xdr:row>
      <xdr:rowOff>38100</xdr:rowOff>
    </xdr:from>
    <xdr:to>
      <xdr:col>6</xdr:col>
      <xdr:colOff>431800</xdr:colOff>
      <xdr:row>16</xdr:row>
      <xdr:rowOff>168275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C05D276-B45F-BDD7-7520-74BE13F1F9A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032250" y="59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933450</xdr:colOff>
      <xdr:row>5</xdr:row>
      <xdr:rowOff>146050</xdr:rowOff>
    </xdr:from>
    <xdr:to>
      <xdr:col>7</xdr:col>
      <xdr:colOff>298450</xdr:colOff>
      <xdr:row>19</xdr:row>
      <xdr:rowOff>92075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B8D4E9D-72DE-4165-A584-F367D51E51C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08500"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241300</xdr:colOff>
      <xdr:row>3</xdr:row>
      <xdr:rowOff>82550</xdr:rowOff>
    </xdr:from>
    <xdr:to>
      <xdr:col>7</xdr:col>
      <xdr:colOff>584200</xdr:colOff>
      <xdr:row>14</xdr:row>
      <xdr:rowOff>31750</xdr:rowOff>
    </xdr:to>
    <xdr:graphicFrame macro="">
      <xdr:nvGraphicFramePr>
        <xdr:cNvPr id="2" name="Chart 1">
          <a:extLst>
            <a:ext uri="{FF2B5EF4-FFF2-40B4-BE49-F238E27FC236}">
              <a16:creationId xmlns:a16="http://schemas.microsoft.com/office/drawing/2014/main" id="{F24CFCAC-BD34-A5CF-4C61-087D34C11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240862</xdr:colOff>
      <xdr:row>3</xdr:row>
      <xdr:rowOff>172983</xdr:rowOff>
    </xdr:from>
    <xdr:to>
      <xdr:col>9</xdr:col>
      <xdr:colOff>386839</xdr:colOff>
      <xdr:row>10</xdr:row>
      <xdr:rowOff>65690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D34161A-3F5C-2840-8256-4C43001BD4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8912" y="725433"/>
              <a:ext cx="2584377" cy="11817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177800</xdr:colOff>
      <xdr:row>2</xdr:row>
      <xdr:rowOff>79375</xdr:rowOff>
    </xdr:from>
    <xdr:to>
      <xdr:col>10</xdr:col>
      <xdr:colOff>127000</xdr:colOff>
      <xdr:row>11</xdr:row>
      <xdr:rowOff>177800</xdr:rowOff>
    </xdr:to>
    <xdr:graphicFrame macro="">
      <xdr:nvGraphicFramePr>
        <xdr:cNvPr id="2" name="Chart 1">
          <a:extLst>
            <a:ext uri="{FF2B5EF4-FFF2-40B4-BE49-F238E27FC236}">
              <a16:creationId xmlns:a16="http://schemas.microsoft.com/office/drawing/2014/main" id="{72B56746-AC45-7098-7A51-4249D6FD3C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50800</xdr:rowOff>
    </xdr:from>
    <xdr:to>
      <xdr:col>2</xdr:col>
      <xdr:colOff>76200</xdr:colOff>
      <xdr:row>22</xdr:row>
      <xdr:rowOff>50800</xdr:rowOff>
    </xdr:to>
    <xdr:graphicFrame macro="">
      <xdr:nvGraphicFramePr>
        <xdr:cNvPr id="2" name="Chart 1">
          <a:extLst>
            <a:ext uri="{FF2B5EF4-FFF2-40B4-BE49-F238E27FC236}">
              <a16:creationId xmlns:a16="http://schemas.microsoft.com/office/drawing/2014/main" id="{58441857-B542-7411-22CD-012332DD5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xdr:colOff>
      <xdr:row>19</xdr:row>
      <xdr:rowOff>53975</xdr:rowOff>
    </xdr:from>
    <xdr:to>
      <xdr:col>5</xdr:col>
      <xdr:colOff>88900</xdr:colOff>
      <xdr:row>22</xdr:row>
      <xdr:rowOff>63500</xdr:rowOff>
    </xdr:to>
    <xdr:graphicFrame macro="">
      <xdr:nvGraphicFramePr>
        <xdr:cNvPr id="4" name="Chart 3">
          <a:extLst>
            <a:ext uri="{FF2B5EF4-FFF2-40B4-BE49-F238E27FC236}">
              <a16:creationId xmlns:a16="http://schemas.microsoft.com/office/drawing/2014/main" id="{55934193-5136-9701-2B16-3496ADFA7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127000</xdr:colOff>
      <xdr:row>19</xdr:row>
      <xdr:rowOff>123825</xdr:rowOff>
    </xdr:from>
    <xdr:to>
      <xdr:col>7</xdr:col>
      <xdr:colOff>831850</xdr:colOff>
      <xdr:row>22</xdr:row>
      <xdr:rowOff>95250</xdr:rowOff>
    </xdr:to>
    <xdr:graphicFrame macro="">
      <xdr:nvGraphicFramePr>
        <xdr:cNvPr id="5" name="Chart 4">
          <a:extLst>
            <a:ext uri="{FF2B5EF4-FFF2-40B4-BE49-F238E27FC236}">
              <a16:creationId xmlns:a16="http://schemas.microsoft.com/office/drawing/2014/main" id="{808C2A69-BA4F-AF6F-7B16-7050DEF9B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82550</xdr:colOff>
      <xdr:row>19</xdr:row>
      <xdr:rowOff>130175</xdr:rowOff>
    </xdr:from>
    <xdr:to>
      <xdr:col>10</xdr:col>
      <xdr:colOff>920750</xdr:colOff>
      <xdr:row>22</xdr:row>
      <xdr:rowOff>82550</xdr:rowOff>
    </xdr:to>
    <xdr:graphicFrame macro="">
      <xdr:nvGraphicFramePr>
        <xdr:cNvPr id="6" name="Chart 5">
          <a:extLst>
            <a:ext uri="{FF2B5EF4-FFF2-40B4-BE49-F238E27FC236}">
              <a16:creationId xmlns:a16="http://schemas.microsoft.com/office/drawing/2014/main" id="{F6C2DDB5-D1FC-2A4D-9966-B086203C1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177800</xdr:colOff>
      <xdr:row>19</xdr:row>
      <xdr:rowOff>146050</xdr:rowOff>
    </xdr:from>
    <xdr:to>
      <xdr:col>13</xdr:col>
      <xdr:colOff>1085850</xdr:colOff>
      <xdr:row>22</xdr:row>
      <xdr:rowOff>19050</xdr:rowOff>
    </xdr:to>
    <xdr:graphicFrame macro="">
      <xdr:nvGraphicFramePr>
        <xdr:cNvPr id="3" name="Chart 2">
          <a:extLst>
            <a:ext uri="{FF2B5EF4-FFF2-40B4-BE49-F238E27FC236}">
              <a16:creationId xmlns:a16="http://schemas.microsoft.com/office/drawing/2014/main" id="{016344F3-7FF9-91BA-6D8E-CA18E0424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xdr:colOff>
      <xdr:row>0</xdr:row>
      <xdr:rowOff>69516</xdr:rowOff>
    </xdr:from>
    <xdr:to>
      <xdr:col>24</xdr:col>
      <xdr:colOff>267368</xdr:colOff>
      <xdr:row>2</xdr:row>
      <xdr:rowOff>83552</xdr:rowOff>
    </xdr:to>
    <xdr:sp macro="" textlink="">
      <xdr:nvSpPr>
        <xdr:cNvPr id="2" name="Rectangle: Rounded Corners 1">
          <a:extLst>
            <a:ext uri="{FF2B5EF4-FFF2-40B4-BE49-F238E27FC236}">
              <a16:creationId xmlns:a16="http://schemas.microsoft.com/office/drawing/2014/main" id="{C167F735-E3AA-7B0D-40FE-AAA3031E8B8A}"/>
            </a:ext>
          </a:extLst>
        </xdr:cNvPr>
        <xdr:cNvSpPr/>
      </xdr:nvSpPr>
      <xdr:spPr>
        <a:xfrm>
          <a:off x="609935" y="69516"/>
          <a:ext cx="14295854" cy="381668"/>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Lato Black" panose="020F0502020204030204" pitchFamily="34" charset="0"/>
              <a:ea typeface="Lato Black" panose="020F0502020204030204" pitchFamily="34" charset="0"/>
              <a:cs typeface="Lato Black" panose="020F0502020204030204" pitchFamily="34" charset="0"/>
            </a:rPr>
            <a:t>ECOMMERCE</a:t>
          </a:r>
          <a:r>
            <a:rPr lang="en-US" sz="1400" b="1" baseline="0">
              <a:latin typeface="Lato Black" panose="020F0502020204030204" pitchFamily="34" charset="0"/>
              <a:ea typeface="Lato Black" panose="020F0502020204030204" pitchFamily="34" charset="0"/>
              <a:cs typeface="Lato Black" panose="020F0502020204030204" pitchFamily="34" charset="0"/>
            </a:rPr>
            <a:t> SALES ANALYSIS DASHBOARD</a:t>
          </a:r>
          <a:endParaRPr lang="en-US" sz="1400" b="1">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0</xdr:col>
      <xdr:colOff>533772</xdr:colOff>
      <xdr:row>3</xdr:row>
      <xdr:rowOff>41776</xdr:rowOff>
    </xdr:from>
    <xdr:to>
      <xdr:col>5</xdr:col>
      <xdr:colOff>342566</xdr:colOff>
      <xdr:row>11</xdr:row>
      <xdr:rowOff>143396</xdr:rowOff>
    </xdr:to>
    <xdr:grpSp>
      <xdr:nvGrpSpPr>
        <xdr:cNvPr id="42" name="Group 41">
          <a:extLst>
            <a:ext uri="{FF2B5EF4-FFF2-40B4-BE49-F238E27FC236}">
              <a16:creationId xmlns:a16="http://schemas.microsoft.com/office/drawing/2014/main" id="{C46C402B-8111-5E87-E3AE-B5DBE2959EF4}"/>
            </a:ext>
          </a:extLst>
        </xdr:cNvPr>
        <xdr:cNvGrpSpPr/>
      </xdr:nvGrpSpPr>
      <xdr:grpSpPr>
        <a:xfrm>
          <a:off x="533772" y="600576"/>
          <a:ext cx="2856794" cy="1591753"/>
          <a:chOff x="533772" y="593223"/>
          <a:chExt cx="2858465" cy="1572147"/>
        </a:xfrm>
      </xdr:grpSpPr>
      <xdr:grpSp>
        <xdr:nvGrpSpPr>
          <xdr:cNvPr id="10" name="Group 9">
            <a:extLst>
              <a:ext uri="{FF2B5EF4-FFF2-40B4-BE49-F238E27FC236}">
                <a16:creationId xmlns:a16="http://schemas.microsoft.com/office/drawing/2014/main" id="{8E6D25E1-4FD5-651D-423B-444778D5AF88}"/>
              </a:ext>
            </a:extLst>
          </xdr:cNvPr>
          <xdr:cNvGrpSpPr/>
        </xdr:nvGrpSpPr>
        <xdr:grpSpPr>
          <a:xfrm>
            <a:off x="533772" y="593223"/>
            <a:ext cx="2858465" cy="1572147"/>
            <a:chOff x="683185" y="450147"/>
            <a:chExt cx="1916206" cy="1595300"/>
          </a:xfrm>
        </xdr:grpSpPr>
        <xdr:sp macro="" textlink="">
          <xdr:nvSpPr>
            <xdr:cNvPr id="3" name="Rectangle: Rounded Corners 2">
              <a:extLst>
                <a:ext uri="{FF2B5EF4-FFF2-40B4-BE49-F238E27FC236}">
                  <a16:creationId xmlns:a16="http://schemas.microsoft.com/office/drawing/2014/main" id="{BED648D5-7481-CFA0-4374-452BCF4D4FB0}"/>
                </a:ext>
              </a:extLst>
            </xdr:cNvPr>
            <xdr:cNvSpPr/>
          </xdr:nvSpPr>
          <xdr:spPr>
            <a:xfrm>
              <a:off x="708584" y="450147"/>
              <a:ext cx="1887693" cy="288264"/>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Lato Black" panose="020F0502020204030203" pitchFamily="34" charset="0"/>
                  <a:ea typeface="Lato Black" panose="020F0502020204030203" pitchFamily="34" charset="0"/>
                  <a:cs typeface="Lato Black" panose="020F0502020204030203" pitchFamily="34" charset="0"/>
                </a:rPr>
                <a:t>SALES</a:t>
              </a:r>
              <a:endParaRPr lang="en-US" sz="1600" b="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 name="Rectangle: Rounded Corners 3">
              <a:extLst>
                <a:ext uri="{FF2B5EF4-FFF2-40B4-BE49-F238E27FC236}">
                  <a16:creationId xmlns:a16="http://schemas.microsoft.com/office/drawing/2014/main" id="{59B196DA-E8A4-075D-2DC7-DC8CF6706E59}"/>
                </a:ext>
              </a:extLst>
            </xdr:cNvPr>
            <xdr:cNvSpPr/>
          </xdr:nvSpPr>
          <xdr:spPr>
            <a:xfrm>
              <a:off x="683185" y="816909"/>
              <a:ext cx="1916206" cy="1228538"/>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8">
          <xdr:nvSpPr>
            <xdr:cNvPr id="5" name="Rectangle: Rounded Corners 4">
              <a:extLst>
                <a:ext uri="{FF2B5EF4-FFF2-40B4-BE49-F238E27FC236}">
                  <a16:creationId xmlns:a16="http://schemas.microsoft.com/office/drawing/2014/main" id="{39A98F1C-66C0-4076-9E18-E4A482EFEB89}"/>
                </a:ext>
              </a:extLst>
            </xdr:cNvPr>
            <xdr:cNvSpPr/>
          </xdr:nvSpPr>
          <xdr:spPr>
            <a:xfrm>
              <a:off x="759385" y="874059"/>
              <a:ext cx="17447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5B96A81-F3DB-45C8-BC7A-158ACA10BE9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$86,715.26 </a:t>
              </a:fld>
              <a:endParaRPr lang="en-US" sz="20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 name="Rectangle: Rounded Corners 5">
              <a:extLst>
                <a:ext uri="{FF2B5EF4-FFF2-40B4-BE49-F238E27FC236}">
                  <a16:creationId xmlns:a16="http://schemas.microsoft.com/office/drawing/2014/main" id="{91C6186A-5E30-4709-9CE5-9C43782CEC87}"/>
                </a:ext>
              </a:extLst>
            </xdr:cNvPr>
            <xdr:cNvSpPr/>
          </xdr:nvSpPr>
          <xdr:spPr>
            <a:xfrm>
              <a:off x="778435" y="1640168"/>
              <a:ext cx="17660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a:latin typeface="Lato Black" panose="020F0502020204030203" pitchFamily="34" charset="0"/>
                  <a:ea typeface="Lato Black" panose="020F0502020204030203" pitchFamily="34" charset="0"/>
                  <a:cs typeface="Lato Black" panose="020F0502020204030203" pitchFamily="34" charset="0"/>
                </a:rPr>
                <a:t>YOY GROUTH</a:t>
              </a:r>
            </a:p>
          </xdr:txBody>
        </xdr:sp>
      </xdr:grpSp>
      <xdr:graphicFrame macro="">
        <xdr:nvGraphicFramePr>
          <xdr:cNvPr id="7" name="Chart 6">
            <a:extLst>
              <a:ext uri="{FF2B5EF4-FFF2-40B4-BE49-F238E27FC236}">
                <a16:creationId xmlns:a16="http://schemas.microsoft.com/office/drawing/2014/main" id="{94634E53-16EB-425D-A877-E291769E0E9D}"/>
              </a:ext>
            </a:extLst>
          </xdr:cNvPr>
          <xdr:cNvGraphicFramePr>
            <a:graphicFrameLocks/>
          </xdr:cNvGraphicFramePr>
        </xdr:nvGraphicFramePr>
        <xdr:xfrm>
          <a:off x="983307" y="1271593"/>
          <a:ext cx="1655404" cy="354932"/>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6BB5083E-0DDB-B44C-F561-042683C7353D}"/>
                  </a:ext>
                </a:extLst>
              </xdr:cNvPr>
              <xdr:cNvPicPr>
                <a:picLocks noChangeAspect="1" noChangeArrowheads="1"/>
                <a:extLst>
                  <a:ext uri="{84589F7E-364E-4C9E-8A38-B11213B215E9}">
                    <a14:cameraTool cellRange="'KPI YOY'!$H$8" spid="_x0000_s8321"/>
                  </a:ext>
                </a:extLst>
              </xdr:cNvPicPr>
            </xdr:nvPicPr>
            <xdr:blipFill>
              <a:blip xmlns:r="http://schemas.openxmlformats.org/officeDocument/2006/relationships" r:embed="rId2"/>
              <a:srcRect/>
              <a:stretch>
                <a:fillRect/>
              </a:stretch>
            </xdr:blipFill>
            <xdr:spPr bwMode="auto">
              <a:xfrm>
                <a:off x="2276298" y="1829803"/>
                <a:ext cx="892016" cy="275723"/>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373531</xdr:colOff>
      <xdr:row>3</xdr:row>
      <xdr:rowOff>66095</xdr:rowOff>
    </xdr:from>
    <xdr:to>
      <xdr:col>10</xdr:col>
      <xdr:colOff>91909</xdr:colOff>
      <xdr:row>12</xdr:row>
      <xdr:rowOff>10694</xdr:rowOff>
    </xdr:to>
    <xdr:grpSp>
      <xdr:nvGrpSpPr>
        <xdr:cNvPr id="44" name="Group 43">
          <a:extLst>
            <a:ext uri="{FF2B5EF4-FFF2-40B4-BE49-F238E27FC236}">
              <a16:creationId xmlns:a16="http://schemas.microsoft.com/office/drawing/2014/main" id="{27177EC7-7853-DE33-301E-88576BC8EED3}"/>
            </a:ext>
          </a:extLst>
        </xdr:cNvPr>
        <xdr:cNvGrpSpPr/>
      </xdr:nvGrpSpPr>
      <xdr:grpSpPr>
        <a:xfrm>
          <a:off x="3421531" y="624895"/>
          <a:ext cx="2766378" cy="1620999"/>
          <a:chOff x="3423202" y="617542"/>
          <a:chExt cx="2768049" cy="1598941"/>
        </a:xfrm>
      </xdr:grpSpPr>
      <xdr:grpSp>
        <xdr:nvGrpSpPr>
          <xdr:cNvPr id="11" name="Group 10">
            <a:extLst>
              <a:ext uri="{FF2B5EF4-FFF2-40B4-BE49-F238E27FC236}">
                <a16:creationId xmlns:a16="http://schemas.microsoft.com/office/drawing/2014/main" id="{D7534F1B-FD27-BE31-C351-3FCBE23F3D0F}"/>
              </a:ext>
            </a:extLst>
          </xdr:cNvPr>
          <xdr:cNvGrpSpPr/>
        </xdr:nvGrpSpPr>
        <xdr:grpSpPr>
          <a:xfrm>
            <a:off x="3423202" y="617542"/>
            <a:ext cx="2768049" cy="1598941"/>
            <a:chOff x="683185" y="419966"/>
            <a:chExt cx="1916206" cy="1625481"/>
          </a:xfrm>
        </xdr:grpSpPr>
        <xdr:sp macro="" textlink="">
          <xdr:nvSpPr>
            <xdr:cNvPr id="12" name="Rectangle: Rounded Corners 11">
              <a:extLst>
                <a:ext uri="{FF2B5EF4-FFF2-40B4-BE49-F238E27FC236}">
                  <a16:creationId xmlns:a16="http://schemas.microsoft.com/office/drawing/2014/main" id="{C75E1F8D-2F8C-ED2B-6AFB-EA5EF2BB6CDE}"/>
                </a:ext>
              </a:extLst>
            </xdr:cNvPr>
            <xdr:cNvSpPr/>
          </xdr:nvSpPr>
          <xdr:spPr>
            <a:xfrm>
              <a:off x="708584" y="419966"/>
              <a:ext cx="1889484" cy="349011"/>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Lato Black" panose="020F0502020204030203" pitchFamily="34" charset="0"/>
                  <a:ea typeface="Lato Black" panose="020F0502020204030203" pitchFamily="34" charset="0"/>
                  <a:cs typeface="Lato Black" panose="020F0502020204030203" pitchFamily="34" charset="0"/>
                </a:rPr>
                <a:t>PROFIT</a:t>
              </a:r>
              <a:endParaRPr lang="en-US" sz="1600" b="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3" name="Rectangle: Rounded Corners 12">
              <a:extLst>
                <a:ext uri="{FF2B5EF4-FFF2-40B4-BE49-F238E27FC236}">
                  <a16:creationId xmlns:a16="http://schemas.microsoft.com/office/drawing/2014/main" id="{307D78ED-E4FE-4B7C-E376-E09D340663D7}"/>
                </a:ext>
              </a:extLst>
            </xdr:cNvPr>
            <xdr:cNvSpPr/>
          </xdr:nvSpPr>
          <xdr:spPr>
            <a:xfrm>
              <a:off x="683185" y="816909"/>
              <a:ext cx="1916206" cy="1228538"/>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8">
          <xdr:nvSpPr>
            <xdr:cNvPr id="14" name="Rectangle: Rounded Corners 13">
              <a:extLst>
                <a:ext uri="{FF2B5EF4-FFF2-40B4-BE49-F238E27FC236}">
                  <a16:creationId xmlns:a16="http://schemas.microsoft.com/office/drawing/2014/main" id="{CAB2BF91-0C2C-33A4-A95C-8B90ABCF0DEF}"/>
                </a:ext>
              </a:extLst>
            </xdr:cNvPr>
            <xdr:cNvSpPr/>
          </xdr:nvSpPr>
          <xdr:spPr>
            <a:xfrm>
              <a:off x="759385" y="874059"/>
              <a:ext cx="17447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FB67F09-680F-4755-A902-DD05DC89D48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$7,456.81 </a:t>
              </a:fld>
              <a:endParaRPr lang="en-US" sz="28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Rounded Corners 14">
              <a:extLst>
                <a:ext uri="{FF2B5EF4-FFF2-40B4-BE49-F238E27FC236}">
                  <a16:creationId xmlns:a16="http://schemas.microsoft.com/office/drawing/2014/main" id="{2D77550E-F01F-EC86-B2B4-35D3C0270B58}"/>
                </a:ext>
              </a:extLst>
            </xdr:cNvPr>
            <xdr:cNvSpPr/>
          </xdr:nvSpPr>
          <xdr:spPr>
            <a:xfrm>
              <a:off x="778435" y="1640168"/>
              <a:ext cx="17660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a:latin typeface="Lato Black" panose="020F0502020204030203" pitchFamily="34" charset="0"/>
                  <a:ea typeface="Lato Black" panose="020F0502020204030203" pitchFamily="34" charset="0"/>
                  <a:cs typeface="Lato Black" panose="020F0502020204030203" pitchFamily="34" charset="0"/>
                </a:rPr>
                <a:t>YOY GROUTH</a:t>
              </a:r>
            </a:p>
          </xdr:txBody>
        </xdr:sp>
      </xdr:grpSp>
      <xdr:graphicFrame macro="">
        <xdr:nvGraphicFramePr>
          <xdr:cNvPr id="36" name="Chart 35">
            <a:extLst>
              <a:ext uri="{FF2B5EF4-FFF2-40B4-BE49-F238E27FC236}">
                <a16:creationId xmlns:a16="http://schemas.microsoft.com/office/drawing/2014/main" id="{D68A7827-929A-45D2-8EAD-3EA0B49B90D4}"/>
              </a:ext>
            </a:extLst>
          </xdr:cNvPr>
          <xdr:cNvGraphicFramePr>
            <a:graphicFrameLocks/>
          </xdr:cNvGraphicFramePr>
        </xdr:nvGraphicFramePr>
        <xdr:xfrm>
          <a:off x="3932401" y="1445462"/>
          <a:ext cx="1752147" cy="37697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41" name="Picture 40">
                <a:extLst>
                  <a:ext uri="{FF2B5EF4-FFF2-40B4-BE49-F238E27FC236}">
                    <a16:creationId xmlns:a16="http://schemas.microsoft.com/office/drawing/2014/main" id="{552CE6F1-E4B2-078D-2899-AA2EBA1A7D99}"/>
                  </a:ext>
                </a:extLst>
              </xdr:cNvPr>
              <xdr:cNvPicPr>
                <a:picLocks noChangeAspect="1" noChangeArrowheads="1"/>
                <a:extLst>
                  <a:ext uri="{84589F7E-364E-4C9E-8A38-B11213B215E9}">
                    <a14:cameraTool cellRange="'KPI YOY'!$I$8" spid="_x0000_s8322"/>
                  </a:ext>
                </a:extLst>
              </xdr:cNvPicPr>
            </xdr:nvPicPr>
            <xdr:blipFill>
              <a:blip xmlns:r="http://schemas.openxmlformats.org/officeDocument/2006/relationships" r:embed="rId4"/>
              <a:srcRect/>
              <a:stretch>
                <a:fillRect/>
              </a:stretch>
            </xdr:blipFill>
            <xdr:spPr bwMode="auto">
              <a:xfrm>
                <a:off x="5096711" y="1871579"/>
                <a:ext cx="889078" cy="249028"/>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10</xdr:col>
      <xdr:colOff>111588</xdr:colOff>
      <xdr:row>3</xdr:row>
      <xdr:rowOff>20387</xdr:rowOff>
    </xdr:from>
    <xdr:to>
      <xdr:col>14</xdr:col>
      <xdr:colOff>484605</xdr:colOff>
      <xdr:row>11</xdr:row>
      <xdr:rowOff>151750</xdr:rowOff>
    </xdr:to>
    <xdr:grpSp>
      <xdr:nvGrpSpPr>
        <xdr:cNvPr id="46" name="Group 45">
          <a:extLst>
            <a:ext uri="{FF2B5EF4-FFF2-40B4-BE49-F238E27FC236}">
              <a16:creationId xmlns:a16="http://schemas.microsoft.com/office/drawing/2014/main" id="{8C1C1218-C6A8-D522-5AA6-067D19295996}"/>
            </a:ext>
          </a:extLst>
        </xdr:cNvPr>
        <xdr:cNvGrpSpPr/>
      </xdr:nvGrpSpPr>
      <xdr:grpSpPr>
        <a:xfrm>
          <a:off x="6207588" y="579187"/>
          <a:ext cx="2811417" cy="1621496"/>
          <a:chOff x="6210930" y="571834"/>
          <a:chExt cx="2812754" cy="1601890"/>
        </a:xfrm>
      </xdr:grpSpPr>
      <xdr:grpSp>
        <xdr:nvGrpSpPr>
          <xdr:cNvPr id="16" name="Group 15">
            <a:extLst>
              <a:ext uri="{FF2B5EF4-FFF2-40B4-BE49-F238E27FC236}">
                <a16:creationId xmlns:a16="http://schemas.microsoft.com/office/drawing/2014/main" id="{8A071727-FC22-4F6A-D281-6E6B8F846422}"/>
              </a:ext>
            </a:extLst>
          </xdr:cNvPr>
          <xdr:cNvGrpSpPr/>
        </xdr:nvGrpSpPr>
        <xdr:grpSpPr>
          <a:xfrm>
            <a:off x="6210930" y="571834"/>
            <a:ext cx="2812754" cy="1601890"/>
            <a:chOff x="683185" y="419966"/>
            <a:chExt cx="1916206" cy="1625481"/>
          </a:xfrm>
        </xdr:grpSpPr>
        <xdr:sp macro="" textlink="">
          <xdr:nvSpPr>
            <xdr:cNvPr id="17" name="Rectangle: Rounded Corners 16">
              <a:extLst>
                <a:ext uri="{FF2B5EF4-FFF2-40B4-BE49-F238E27FC236}">
                  <a16:creationId xmlns:a16="http://schemas.microsoft.com/office/drawing/2014/main" id="{572D3476-C2C3-6295-0F8E-24F9D63D07C9}"/>
                </a:ext>
              </a:extLst>
            </xdr:cNvPr>
            <xdr:cNvSpPr/>
          </xdr:nvSpPr>
          <xdr:spPr>
            <a:xfrm>
              <a:off x="708584" y="419966"/>
              <a:ext cx="1889484" cy="369315"/>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Lato Black" panose="020F0502020204030203" pitchFamily="34" charset="0"/>
                  <a:ea typeface="Lato Black" panose="020F0502020204030203" pitchFamily="34" charset="0"/>
                  <a:cs typeface="Lato Black" panose="020F0502020204030203" pitchFamily="34" charset="0"/>
                </a:rPr>
                <a:t>QUANTITY</a:t>
              </a:r>
              <a:endParaRPr lang="en-US" sz="1600" b="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8" name="Rectangle: Rounded Corners 17">
              <a:extLst>
                <a:ext uri="{FF2B5EF4-FFF2-40B4-BE49-F238E27FC236}">
                  <a16:creationId xmlns:a16="http://schemas.microsoft.com/office/drawing/2014/main" id="{878EA3B6-4290-CA0F-26CD-A668AB24D20D}"/>
                </a:ext>
              </a:extLst>
            </xdr:cNvPr>
            <xdr:cNvSpPr/>
          </xdr:nvSpPr>
          <xdr:spPr>
            <a:xfrm>
              <a:off x="683185" y="816909"/>
              <a:ext cx="1916206" cy="1228538"/>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8">
          <xdr:nvSpPr>
            <xdr:cNvPr id="19" name="Rectangle: Rounded Corners 18">
              <a:extLst>
                <a:ext uri="{FF2B5EF4-FFF2-40B4-BE49-F238E27FC236}">
                  <a16:creationId xmlns:a16="http://schemas.microsoft.com/office/drawing/2014/main" id="{8254DDED-D980-3D4D-4DE4-012C7526DD08}"/>
                </a:ext>
              </a:extLst>
            </xdr:cNvPr>
            <xdr:cNvSpPr/>
          </xdr:nvSpPr>
          <xdr:spPr>
            <a:xfrm>
              <a:off x="759385" y="874059"/>
              <a:ext cx="17447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70031A-6C2D-4715-964E-89F3B0619E80}"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1523</a:t>
              </a:fld>
              <a:endParaRPr lang="en-US" sz="28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Rectangle: Rounded Corners 19">
              <a:extLst>
                <a:ext uri="{FF2B5EF4-FFF2-40B4-BE49-F238E27FC236}">
                  <a16:creationId xmlns:a16="http://schemas.microsoft.com/office/drawing/2014/main" id="{51C7C047-2B2C-7D56-C81E-29C72E6BB5CC}"/>
                </a:ext>
              </a:extLst>
            </xdr:cNvPr>
            <xdr:cNvSpPr/>
          </xdr:nvSpPr>
          <xdr:spPr>
            <a:xfrm>
              <a:off x="778435" y="1640168"/>
              <a:ext cx="17660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a:latin typeface="Lato Black" panose="020F0502020204030203" pitchFamily="34" charset="0"/>
                  <a:ea typeface="Lato Black" panose="020F0502020204030203" pitchFamily="34" charset="0"/>
                  <a:cs typeface="Lato Black" panose="020F0502020204030203" pitchFamily="34" charset="0"/>
                </a:rPr>
                <a:t>YOY GROUTH</a:t>
              </a:r>
            </a:p>
          </xdr:txBody>
        </xdr:sp>
      </xdr:grpSp>
      <xdr:graphicFrame macro="">
        <xdr:nvGraphicFramePr>
          <xdr:cNvPr id="37" name="Chart 36">
            <a:extLst>
              <a:ext uri="{FF2B5EF4-FFF2-40B4-BE49-F238E27FC236}">
                <a16:creationId xmlns:a16="http://schemas.microsoft.com/office/drawing/2014/main" id="{768FAF32-6E57-42E6-8B0F-02C1B2A012D1}"/>
              </a:ext>
            </a:extLst>
          </xdr:cNvPr>
          <xdr:cNvGraphicFramePr>
            <a:graphicFrameLocks/>
          </xdr:cNvGraphicFramePr>
        </xdr:nvGraphicFramePr>
        <xdr:xfrm>
          <a:off x="6761377" y="1416463"/>
          <a:ext cx="1652375" cy="358294"/>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43" name="Picture 42">
                <a:extLst>
                  <a:ext uri="{FF2B5EF4-FFF2-40B4-BE49-F238E27FC236}">
                    <a16:creationId xmlns:a16="http://schemas.microsoft.com/office/drawing/2014/main" id="{5B428ADE-E42C-7C17-E8EE-444FFB54B7F9}"/>
                  </a:ext>
                </a:extLst>
              </xdr:cNvPr>
              <xdr:cNvPicPr>
                <a:picLocks noChangeAspect="1" noChangeArrowheads="1"/>
                <a:extLst>
                  <a:ext uri="{84589F7E-364E-4C9E-8A38-B11213B215E9}">
                    <a14:cameraTool cellRange="'KPI YOY'!$J$8" spid="_x0000_s8323"/>
                  </a:ext>
                </a:extLst>
              </xdr:cNvPicPr>
            </xdr:nvPicPr>
            <xdr:blipFill>
              <a:blip xmlns:r="http://schemas.openxmlformats.org/officeDocument/2006/relationships" r:embed="rId6"/>
              <a:srcRect/>
              <a:stretch>
                <a:fillRect/>
              </a:stretch>
            </xdr:blipFill>
            <xdr:spPr bwMode="auto">
              <a:xfrm>
                <a:off x="7839201" y="1849460"/>
                <a:ext cx="882650" cy="23935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14</xdr:col>
      <xdr:colOff>526382</xdr:colOff>
      <xdr:row>2</xdr:row>
      <xdr:rowOff>178155</xdr:rowOff>
    </xdr:from>
    <xdr:to>
      <xdr:col>19</xdr:col>
      <xdr:colOff>359276</xdr:colOff>
      <xdr:row>11</xdr:row>
      <xdr:rowOff>125702</xdr:rowOff>
    </xdr:to>
    <xdr:grpSp>
      <xdr:nvGrpSpPr>
        <xdr:cNvPr id="48" name="Group 47">
          <a:extLst>
            <a:ext uri="{FF2B5EF4-FFF2-40B4-BE49-F238E27FC236}">
              <a16:creationId xmlns:a16="http://schemas.microsoft.com/office/drawing/2014/main" id="{964B23AD-34AC-9DA7-6C80-57CCBDEFC1B9}"/>
            </a:ext>
          </a:extLst>
        </xdr:cNvPr>
        <xdr:cNvGrpSpPr/>
      </xdr:nvGrpSpPr>
      <xdr:grpSpPr>
        <a:xfrm>
          <a:off x="9060782" y="550688"/>
          <a:ext cx="2880894" cy="1623947"/>
          <a:chOff x="9065461" y="545787"/>
          <a:chExt cx="2882565" cy="1601889"/>
        </a:xfrm>
      </xdr:grpSpPr>
      <xdr:grpSp>
        <xdr:nvGrpSpPr>
          <xdr:cNvPr id="21" name="Group 20">
            <a:extLst>
              <a:ext uri="{FF2B5EF4-FFF2-40B4-BE49-F238E27FC236}">
                <a16:creationId xmlns:a16="http://schemas.microsoft.com/office/drawing/2014/main" id="{16D6AFC8-3919-C33D-3577-A3BC7E0C848A}"/>
              </a:ext>
            </a:extLst>
          </xdr:cNvPr>
          <xdr:cNvGrpSpPr/>
        </xdr:nvGrpSpPr>
        <xdr:grpSpPr>
          <a:xfrm>
            <a:off x="9065461" y="545787"/>
            <a:ext cx="2882565" cy="1601889"/>
            <a:chOff x="683185" y="419967"/>
            <a:chExt cx="1916206" cy="1625480"/>
          </a:xfrm>
        </xdr:grpSpPr>
        <xdr:sp macro="" textlink="">
          <xdr:nvSpPr>
            <xdr:cNvPr id="22" name="Rectangle: Rounded Corners 21">
              <a:extLst>
                <a:ext uri="{FF2B5EF4-FFF2-40B4-BE49-F238E27FC236}">
                  <a16:creationId xmlns:a16="http://schemas.microsoft.com/office/drawing/2014/main" id="{52038B19-5A56-3AC4-D2D8-00583B726771}"/>
                </a:ext>
              </a:extLst>
            </xdr:cNvPr>
            <xdr:cNvSpPr/>
          </xdr:nvSpPr>
          <xdr:spPr>
            <a:xfrm>
              <a:off x="708584" y="419967"/>
              <a:ext cx="1889484" cy="361833"/>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latin typeface="Lato Black" panose="020F0502020204030203" pitchFamily="34" charset="0"/>
                  <a:ea typeface="Lato Black" panose="020F0502020204030203" pitchFamily="34" charset="0"/>
                  <a:cs typeface="Lato Black" panose="020F0502020204030203" pitchFamily="34" charset="0"/>
                </a:rPr>
                <a:t>NO</a:t>
              </a:r>
              <a:r>
                <a:rPr lang="en-US" sz="1400" b="0" baseline="0">
                  <a:latin typeface="Lato Black" panose="020F0502020204030203" pitchFamily="34" charset="0"/>
                  <a:ea typeface="Lato Black" panose="020F0502020204030203" pitchFamily="34" charset="0"/>
                  <a:cs typeface="Lato Black" panose="020F0502020204030203" pitchFamily="34" charset="0"/>
                </a:rPr>
                <a:t> OF ORDER</a:t>
              </a:r>
              <a:endParaRPr lang="en-US" sz="1400" b="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22">
              <a:extLst>
                <a:ext uri="{FF2B5EF4-FFF2-40B4-BE49-F238E27FC236}">
                  <a16:creationId xmlns:a16="http://schemas.microsoft.com/office/drawing/2014/main" id="{EB9E2A50-FFD0-A52C-B348-13AB21C13850}"/>
                </a:ext>
              </a:extLst>
            </xdr:cNvPr>
            <xdr:cNvSpPr/>
          </xdr:nvSpPr>
          <xdr:spPr>
            <a:xfrm>
              <a:off x="683185" y="816909"/>
              <a:ext cx="1916206" cy="1228538"/>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8">
          <xdr:nvSpPr>
            <xdr:cNvPr id="24" name="Rectangle: Rounded Corners 23">
              <a:extLst>
                <a:ext uri="{FF2B5EF4-FFF2-40B4-BE49-F238E27FC236}">
                  <a16:creationId xmlns:a16="http://schemas.microsoft.com/office/drawing/2014/main" id="{A0D3CF09-548F-2E45-2552-B33A93D5CC1B}"/>
                </a:ext>
              </a:extLst>
            </xdr:cNvPr>
            <xdr:cNvSpPr/>
          </xdr:nvSpPr>
          <xdr:spPr>
            <a:xfrm>
              <a:off x="759385" y="874059"/>
              <a:ext cx="17447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811361-A279-4800-8CC8-04A54B93C549}"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406</a:t>
              </a:fld>
              <a:endParaRPr lang="en-US" sz="28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A93DE45B-8478-C0DA-249A-9341008AD640}"/>
                </a:ext>
              </a:extLst>
            </xdr:cNvPr>
            <xdr:cNvSpPr/>
          </xdr:nvSpPr>
          <xdr:spPr>
            <a:xfrm>
              <a:off x="778435" y="1640168"/>
              <a:ext cx="17660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a:latin typeface="Lato Black" panose="020F0502020204030203" pitchFamily="34" charset="0"/>
                  <a:ea typeface="Lato Black" panose="020F0502020204030203" pitchFamily="34" charset="0"/>
                  <a:cs typeface="Lato Black" panose="020F0502020204030203" pitchFamily="34" charset="0"/>
                </a:rPr>
                <a:t>YOY GROUTH</a:t>
              </a:r>
            </a:p>
          </xdr:txBody>
        </xdr:sp>
      </xdr:grpSp>
      <xdr:graphicFrame macro="">
        <xdr:nvGraphicFramePr>
          <xdr:cNvPr id="38" name="Chart 37">
            <a:extLst>
              <a:ext uri="{FF2B5EF4-FFF2-40B4-BE49-F238E27FC236}">
                <a16:creationId xmlns:a16="http://schemas.microsoft.com/office/drawing/2014/main" id="{2B5389CE-1B67-4B24-8997-44003F5CF625}"/>
              </a:ext>
            </a:extLst>
          </xdr:cNvPr>
          <xdr:cNvGraphicFramePr>
            <a:graphicFrameLocks/>
          </xdr:cNvGraphicFramePr>
        </xdr:nvGraphicFramePr>
        <xdr:xfrm>
          <a:off x="9538782" y="1345689"/>
          <a:ext cx="1641543" cy="414323"/>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45" name="Picture 44">
                <a:extLst>
                  <a:ext uri="{FF2B5EF4-FFF2-40B4-BE49-F238E27FC236}">
                    <a16:creationId xmlns:a16="http://schemas.microsoft.com/office/drawing/2014/main" id="{DF938BE0-9073-9124-B04F-9BC600DA8D82}"/>
                  </a:ext>
                </a:extLst>
              </xdr:cNvPr>
              <xdr:cNvPicPr>
                <a:picLocks noChangeAspect="1" noChangeArrowheads="1"/>
                <a:extLst>
                  <a:ext uri="{84589F7E-364E-4C9E-8A38-B11213B215E9}">
                    <a14:cameraTool cellRange="'KPI YOY'!$K$8" spid="_x0000_s8324"/>
                  </a:ext>
                </a:extLst>
              </xdr:cNvPicPr>
            </xdr:nvPicPr>
            <xdr:blipFill>
              <a:blip xmlns:r="http://schemas.openxmlformats.org/officeDocument/2006/relationships" r:embed="rId8"/>
              <a:srcRect/>
              <a:stretch>
                <a:fillRect/>
              </a:stretch>
            </xdr:blipFill>
            <xdr:spPr bwMode="auto">
              <a:xfrm>
                <a:off x="10776815" y="1848478"/>
                <a:ext cx="863600" cy="240337"/>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19</xdr:col>
      <xdr:colOff>393679</xdr:colOff>
      <xdr:row>2</xdr:row>
      <xdr:rowOff>168818</xdr:rowOff>
    </xdr:from>
    <xdr:to>
      <xdr:col>24</xdr:col>
      <xdr:colOff>242302</xdr:colOff>
      <xdr:row>11</xdr:row>
      <xdr:rowOff>113415</xdr:rowOff>
    </xdr:to>
    <xdr:grpSp>
      <xdr:nvGrpSpPr>
        <xdr:cNvPr id="49" name="Group 48">
          <a:extLst>
            <a:ext uri="{FF2B5EF4-FFF2-40B4-BE49-F238E27FC236}">
              <a16:creationId xmlns:a16="http://schemas.microsoft.com/office/drawing/2014/main" id="{7E0080F4-68AB-6105-D60B-7B2CA6819F27}"/>
            </a:ext>
          </a:extLst>
        </xdr:cNvPr>
        <xdr:cNvGrpSpPr/>
      </xdr:nvGrpSpPr>
      <xdr:grpSpPr>
        <a:xfrm>
          <a:off x="11976079" y="541351"/>
          <a:ext cx="2896623" cy="1620997"/>
          <a:chOff x="11982429" y="536450"/>
          <a:chExt cx="2898294" cy="1598939"/>
        </a:xfrm>
      </xdr:grpSpPr>
      <xdr:grpSp>
        <xdr:nvGrpSpPr>
          <xdr:cNvPr id="31" name="Group 30">
            <a:extLst>
              <a:ext uri="{FF2B5EF4-FFF2-40B4-BE49-F238E27FC236}">
                <a16:creationId xmlns:a16="http://schemas.microsoft.com/office/drawing/2014/main" id="{E822102E-1E64-6D7F-7963-23828DF292F1}"/>
              </a:ext>
            </a:extLst>
          </xdr:cNvPr>
          <xdr:cNvGrpSpPr/>
        </xdr:nvGrpSpPr>
        <xdr:grpSpPr>
          <a:xfrm>
            <a:off x="11982429" y="536450"/>
            <a:ext cx="2898294" cy="1598939"/>
            <a:chOff x="683185" y="419967"/>
            <a:chExt cx="1916206" cy="1625480"/>
          </a:xfrm>
        </xdr:grpSpPr>
        <xdr:sp macro="" textlink="">
          <xdr:nvSpPr>
            <xdr:cNvPr id="32" name="Rectangle: Rounded Corners 31">
              <a:extLst>
                <a:ext uri="{FF2B5EF4-FFF2-40B4-BE49-F238E27FC236}">
                  <a16:creationId xmlns:a16="http://schemas.microsoft.com/office/drawing/2014/main" id="{7B49EC7C-C74A-2E3C-41A0-11F5101E4A63}"/>
                </a:ext>
              </a:extLst>
            </xdr:cNvPr>
            <xdr:cNvSpPr/>
          </xdr:nvSpPr>
          <xdr:spPr>
            <a:xfrm>
              <a:off x="708584" y="419967"/>
              <a:ext cx="1889484" cy="346512"/>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a:latin typeface="Lato Black" panose="020F0502020204030203" pitchFamily="34" charset="0"/>
                  <a:ea typeface="Lato Black" panose="020F0502020204030203" pitchFamily="34" charset="0"/>
                  <a:cs typeface="Lato Black" panose="020F0502020204030203" pitchFamily="34" charset="0"/>
                </a:rPr>
                <a:t>PROFIT</a:t>
              </a:r>
              <a:r>
                <a:rPr lang="en-US" sz="1600" b="0" baseline="0">
                  <a:latin typeface="Lato Black" panose="020F0502020204030203" pitchFamily="34" charset="0"/>
                  <a:ea typeface="Lato Black" panose="020F0502020204030203" pitchFamily="34" charset="0"/>
                  <a:cs typeface="Lato Black" panose="020F0502020204030203" pitchFamily="34" charset="0"/>
                </a:rPr>
                <a:t> MARGIN</a:t>
              </a:r>
              <a:endParaRPr lang="en-US" sz="1600" b="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3" name="Rectangle: Rounded Corners 32">
              <a:extLst>
                <a:ext uri="{FF2B5EF4-FFF2-40B4-BE49-F238E27FC236}">
                  <a16:creationId xmlns:a16="http://schemas.microsoft.com/office/drawing/2014/main" id="{C49C03A4-7FEE-248A-68DC-073678C5BB60}"/>
                </a:ext>
              </a:extLst>
            </xdr:cNvPr>
            <xdr:cNvSpPr/>
          </xdr:nvSpPr>
          <xdr:spPr>
            <a:xfrm>
              <a:off x="683185" y="816909"/>
              <a:ext cx="1916206" cy="1228538"/>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8">
          <xdr:nvSpPr>
            <xdr:cNvPr id="34" name="Rectangle: Rounded Corners 33">
              <a:extLst>
                <a:ext uri="{FF2B5EF4-FFF2-40B4-BE49-F238E27FC236}">
                  <a16:creationId xmlns:a16="http://schemas.microsoft.com/office/drawing/2014/main" id="{029B60A7-B0F8-59A3-BA7C-CAEC54B03FC2}"/>
                </a:ext>
              </a:extLst>
            </xdr:cNvPr>
            <xdr:cNvSpPr/>
          </xdr:nvSpPr>
          <xdr:spPr>
            <a:xfrm>
              <a:off x="759385" y="874059"/>
              <a:ext cx="17447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7F3EB30-E78B-48C8-8AFE-15375F2EB77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8.60%</a:t>
              </a:fld>
              <a:endParaRPr lang="en-US" sz="28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Rounded Corners 34">
              <a:extLst>
                <a:ext uri="{FF2B5EF4-FFF2-40B4-BE49-F238E27FC236}">
                  <a16:creationId xmlns:a16="http://schemas.microsoft.com/office/drawing/2014/main" id="{DE1027C0-A15F-858D-C740-DB89F4AA1E6E}"/>
                </a:ext>
              </a:extLst>
            </xdr:cNvPr>
            <xdr:cNvSpPr/>
          </xdr:nvSpPr>
          <xdr:spPr>
            <a:xfrm>
              <a:off x="778435" y="1640168"/>
              <a:ext cx="1766057" cy="35447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a:latin typeface="Lato Black" panose="020F0502020204030203" pitchFamily="34" charset="0"/>
                  <a:ea typeface="Lato Black" panose="020F0502020204030203" pitchFamily="34" charset="0"/>
                  <a:cs typeface="Lato Black" panose="020F0502020204030203" pitchFamily="34" charset="0"/>
                </a:rPr>
                <a:t>YOY GROUTH</a:t>
              </a:r>
            </a:p>
          </xdr:txBody>
        </xdr:sp>
      </xdr:grpSp>
      <xdr:graphicFrame macro="">
        <xdr:nvGraphicFramePr>
          <xdr:cNvPr id="39" name="Chart 38">
            <a:extLst>
              <a:ext uri="{FF2B5EF4-FFF2-40B4-BE49-F238E27FC236}">
                <a16:creationId xmlns:a16="http://schemas.microsoft.com/office/drawing/2014/main" id="{1FA3E925-343E-49F9-8388-D21B71AFEFC9}"/>
              </a:ext>
            </a:extLst>
          </xdr:cNvPr>
          <xdr:cNvGraphicFramePr>
            <a:graphicFrameLocks/>
          </xdr:cNvGraphicFramePr>
        </xdr:nvGraphicFramePr>
        <xdr:xfrm>
          <a:off x="12601231" y="1306115"/>
          <a:ext cx="1733097" cy="419552"/>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47" name="Picture 46">
                <a:extLst>
                  <a:ext uri="{FF2B5EF4-FFF2-40B4-BE49-F238E27FC236}">
                    <a16:creationId xmlns:a16="http://schemas.microsoft.com/office/drawing/2014/main" id="{4FFD9F1C-3E01-B5E4-46BF-23BE4653D732}"/>
                  </a:ext>
                </a:extLst>
              </xdr:cNvPr>
              <xdr:cNvPicPr>
                <a:picLocks noChangeAspect="1" noChangeArrowheads="1"/>
                <a:extLst>
                  <a:ext uri="{84589F7E-364E-4C9E-8A38-B11213B215E9}">
                    <a14:cameraTool cellRange="'KPI YOY'!$L$8" spid="_x0000_s8325"/>
                  </a:ext>
                </a:extLst>
              </xdr:cNvPicPr>
            </xdr:nvPicPr>
            <xdr:blipFill>
              <a:blip xmlns:r="http://schemas.openxmlformats.org/officeDocument/2006/relationships" r:embed="rId10"/>
              <a:srcRect/>
              <a:stretch>
                <a:fillRect/>
              </a:stretch>
            </xdr:blipFill>
            <xdr:spPr bwMode="auto">
              <a:xfrm>
                <a:off x="13537984" y="1828819"/>
                <a:ext cx="933450" cy="25164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543628</xdr:colOff>
      <xdr:row>12</xdr:row>
      <xdr:rowOff>65220</xdr:rowOff>
    </xdr:from>
    <xdr:to>
      <xdr:col>9</xdr:col>
      <xdr:colOff>518027</xdr:colOff>
      <xdr:row>24</xdr:row>
      <xdr:rowOff>100263</xdr:rowOff>
    </xdr:to>
    <xdr:grpSp>
      <xdr:nvGrpSpPr>
        <xdr:cNvPr id="27" name="Group 26">
          <a:extLst>
            <a:ext uri="{FF2B5EF4-FFF2-40B4-BE49-F238E27FC236}">
              <a16:creationId xmlns:a16="http://schemas.microsoft.com/office/drawing/2014/main" id="{5782FD2B-E64C-7D9C-7929-C2B0C2C67B6B}"/>
            </a:ext>
          </a:extLst>
        </xdr:cNvPr>
        <xdr:cNvGrpSpPr/>
      </xdr:nvGrpSpPr>
      <xdr:grpSpPr>
        <a:xfrm>
          <a:off x="543628" y="2300420"/>
          <a:ext cx="5460799" cy="2270243"/>
          <a:chOff x="401588" y="2271009"/>
          <a:chExt cx="4672742" cy="1957567"/>
        </a:xfrm>
      </xdr:grpSpPr>
      <xdr:sp macro="" textlink="">
        <xdr:nvSpPr>
          <xdr:cNvPr id="50" name="Rectangle 49">
            <a:extLst>
              <a:ext uri="{FF2B5EF4-FFF2-40B4-BE49-F238E27FC236}">
                <a16:creationId xmlns:a16="http://schemas.microsoft.com/office/drawing/2014/main" id="{04BE0669-5B3F-0B3E-31EB-533794E4F409}"/>
              </a:ext>
            </a:extLst>
          </xdr:cNvPr>
          <xdr:cNvSpPr/>
        </xdr:nvSpPr>
        <xdr:spPr>
          <a:xfrm>
            <a:off x="401588" y="2271009"/>
            <a:ext cx="4672742" cy="1957567"/>
          </a:xfrm>
          <a:prstGeom prst="rect">
            <a:avLst/>
          </a:prstGeom>
          <a:solidFill>
            <a:schemeClr val="tx2">
              <a:lumMod val="65000"/>
              <a:lumOff val="35000"/>
            </a:schemeClr>
          </a:soli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Rounded Corners 55">
            <a:extLst>
              <a:ext uri="{FF2B5EF4-FFF2-40B4-BE49-F238E27FC236}">
                <a16:creationId xmlns:a16="http://schemas.microsoft.com/office/drawing/2014/main" id="{8E9DAE9D-5A77-3F99-6687-368CEA8A1ABE}"/>
              </a:ext>
            </a:extLst>
          </xdr:cNvPr>
          <xdr:cNvSpPr/>
        </xdr:nvSpPr>
        <xdr:spPr>
          <a:xfrm>
            <a:off x="1124081" y="2326151"/>
            <a:ext cx="3293440" cy="297402"/>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graphicFrame macro="">
        <xdr:nvGraphicFramePr>
          <xdr:cNvPr id="65" name="Chart 64">
            <a:extLst>
              <a:ext uri="{FF2B5EF4-FFF2-40B4-BE49-F238E27FC236}">
                <a16:creationId xmlns:a16="http://schemas.microsoft.com/office/drawing/2014/main" id="{6AB404B4-3D79-4D19-A9B2-A65E7E52502B}"/>
              </a:ext>
            </a:extLst>
          </xdr:cNvPr>
          <xdr:cNvGraphicFramePr>
            <a:graphicFrameLocks/>
          </xdr:cNvGraphicFramePr>
        </xdr:nvGraphicFramePr>
        <xdr:xfrm>
          <a:off x="665965" y="2694818"/>
          <a:ext cx="4126515" cy="1442511"/>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10</xdr:col>
      <xdr:colOff>45317</xdr:colOff>
      <xdr:row>11</xdr:row>
      <xdr:rowOff>179235</xdr:rowOff>
    </xdr:from>
    <xdr:to>
      <xdr:col>17</xdr:col>
      <xdr:colOff>453565</xdr:colOff>
      <xdr:row>24</xdr:row>
      <xdr:rowOff>90633</xdr:rowOff>
    </xdr:to>
    <xdr:grpSp>
      <xdr:nvGrpSpPr>
        <xdr:cNvPr id="26" name="Group 25">
          <a:extLst>
            <a:ext uri="{FF2B5EF4-FFF2-40B4-BE49-F238E27FC236}">
              <a16:creationId xmlns:a16="http://schemas.microsoft.com/office/drawing/2014/main" id="{851C23EE-479F-4567-8C36-1C179DE4D66A}"/>
            </a:ext>
          </a:extLst>
        </xdr:cNvPr>
        <xdr:cNvGrpSpPr/>
      </xdr:nvGrpSpPr>
      <xdr:grpSpPr>
        <a:xfrm>
          <a:off x="6141317" y="2228168"/>
          <a:ext cx="4675448" cy="2332865"/>
          <a:chOff x="5186927" y="2261819"/>
          <a:chExt cx="3818887" cy="2003519"/>
        </a:xfrm>
      </xdr:grpSpPr>
      <xdr:sp macro="" textlink="">
        <xdr:nvSpPr>
          <xdr:cNvPr id="51" name="Rectangle 50">
            <a:extLst>
              <a:ext uri="{FF2B5EF4-FFF2-40B4-BE49-F238E27FC236}">
                <a16:creationId xmlns:a16="http://schemas.microsoft.com/office/drawing/2014/main" id="{425C8616-49E0-46A6-A8E4-5C541A17C50E}"/>
              </a:ext>
            </a:extLst>
          </xdr:cNvPr>
          <xdr:cNvSpPr/>
        </xdr:nvSpPr>
        <xdr:spPr>
          <a:xfrm>
            <a:off x="5186927" y="2261819"/>
            <a:ext cx="3818887" cy="2003519"/>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65ED55C3-9C6D-4914-1E41-554104178121}"/>
              </a:ext>
            </a:extLst>
          </xdr:cNvPr>
          <xdr:cNvSpPr/>
        </xdr:nvSpPr>
        <xdr:spPr>
          <a:xfrm>
            <a:off x="5487184" y="2344532"/>
            <a:ext cx="3293440" cy="320797"/>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EA02602E-D6B2-42C0-8CB4-32B9F9EE4C0F}"/>
                  </a:ext>
                </a:extLst>
              </xdr:cNvPr>
              <xdr:cNvGraphicFramePr/>
            </xdr:nvGraphicFramePr>
            <xdr:xfrm>
              <a:off x="5380789" y="2775913"/>
              <a:ext cx="3434014" cy="1408108"/>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80789" y="2775913"/>
                <a:ext cx="3434014" cy="14081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17</xdr:col>
      <xdr:colOff>584200</xdr:colOff>
      <xdr:row>11</xdr:row>
      <xdr:rowOff>157853</xdr:rowOff>
    </xdr:from>
    <xdr:to>
      <xdr:col>24</xdr:col>
      <xdr:colOff>182988</xdr:colOff>
      <xdr:row>24</xdr:row>
      <xdr:rowOff>74306</xdr:rowOff>
    </xdr:to>
    <xdr:grpSp>
      <xdr:nvGrpSpPr>
        <xdr:cNvPr id="8" name="Group 7">
          <a:extLst>
            <a:ext uri="{FF2B5EF4-FFF2-40B4-BE49-F238E27FC236}">
              <a16:creationId xmlns:a16="http://schemas.microsoft.com/office/drawing/2014/main" id="{9F86406E-C3EF-4566-5B83-03646B517B9E}"/>
            </a:ext>
          </a:extLst>
        </xdr:cNvPr>
        <xdr:cNvGrpSpPr/>
      </xdr:nvGrpSpPr>
      <xdr:grpSpPr>
        <a:xfrm>
          <a:off x="10947400" y="2206786"/>
          <a:ext cx="3865988" cy="2337920"/>
          <a:chOff x="9087046" y="2253463"/>
          <a:chExt cx="3612461" cy="1994329"/>
        </a:xfrm>
      </xdr:grpSpPr>
      <xdr:sp macro="" textlink="">
        <xdr:nvSpPr>
          <xdr:cNvPr id="52" name="Rectangle 51">
            <a:extLst>
              <a:ext uri="{FF2B5EF4-FFF2-40B4-BE49-F238E27FC236}">
                <a16:creationId xmlns:a16="http://schemas.microsoft.com/office/drawing/2014/main" id="{5AD0F9A5-B386-409E-812B-DA6C17C4F157}"/>
              </a:ext>
            </a:extLst>
          </xdr:cNvPr>
          <xdr:cNvSpPr/>
        </xdr:nvSpPr>
        <xdr:spPr>
          <a:xfrm>
            <a:off x="9087046" y="2253463"/>
            <a:ext cx="3612461" cy="1994329"/>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46854B94-994A-5B54-EB47-5E0F15AC9F46}"/>
              </a:ext>
            </a:extLst>
          </xdr:cNvPr>
          <xdr:cNvSpPr/>
        </xdr:nvSpPr>
        <xdr:spPr>
          <a:xfrm>
            <a:off x="9343603" y="2298582"/>
            <a:ext cx="3293440" cy="341681"/>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SALES SHARE %</a:t>
            </a:r>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7" name="Chart 66">
            <a:extLst>
              <a:ext uri="{FF2B5EF4-FFF2-40B4-BE49-F238E27FC236}">
                <a16:creationId xmlns:a16="http://schemas.microsoft.com/office/drawing/2014/main" id="{52228F65-BAA4-44E9-A73C-CA5B7CF9046D}"/>
              </a:ext>
            </a:extLst>
          </xdr:cNvPr>
          <xdr:cNvGraphicFramePr>
            <a:graphicFrameLocks/>
          </xdr:cNvGraphicFramePr>
        </xdr:nvGraphicFramePr>
        <xdr:xfrm>
          <a:off x="9326440" y="2676140"/>
          <a:ext cx="3329817" cy="1498542"/>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509178</xdr:colOff>
      <xdr:row>25</xdr:row>
      <xdr:rowOff>2484</xdr:rowOff>
    </xdr:from>
    <xdr:to>
      <xdr:col>9</xdr:col>
      <xdr:colOff>543092</xdr:colOff>
      <xdr:row>37</xdr:row>
      <xdr:rowOff>133684</xdr:rowOff>
    </xdr:to>
    <xdr:grpSp>
      <xdr:nvGrpSpPr>
        <xdr:cNvPr id="29" name="Group 28">
          <a:extLst>
            <a:ext uri="{FF2B5EF4-FFF2-40B4-BE49-F238E27FC236}">
              <a16:creationId xmlns:a16="http://schemas.microsoft.com/office/drawing/2014/main" id="{5342FE6E-A67C-84D1-363E-2E75D8433278}"/>
            </a:ext>
          </a:extLst>
        </xdr:cNvPr>
        <xdr:cNvGrpSpPr/>
      </xdr:nvGrpSpPr>
      <xdr:grpSpPr>
        <a:xfrm>
          <a:off x="509178" y="4659151"/>
          <a:ext cx="5520314" cy="2366400"/>
          <a:chOff x="392205" y="4246958"/>
          <a:chExt cx="4672742" cy="2069621"/>
        </a:xfrm>
      </xdr:grpSpPr>
      <xdr:sp macro="" textlink="">
        <xdr:nvSpPr>
          <xdr:cNvPr id="53" name="Rectangle 52">
            <a:extLst>
              <a:ext uri="{FF2B5EF4-FFF2-40B4-BE49-F238E27FC236}">
                <a16:creationId xmlns:a16="http://schemas.microsoft.com/office/drawing/2014/main" id="{6A14BED7-99FE-4148-BB06-36C59ABDA816}"/>
              </a:ext>
            </a:extLst>
          </xdr:cNvPr>
          <xdr:cNvSpPr/>
        </xdr:nvSpPr>
        <xdr:spPr>
          <a:xfrm>
            <a:off x="392205" y="4246958"/>
            <a:ext cx="4672742" cy="2069621"/>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Rounded Corners 61">
            <a:extLst>
              <a:ext uri="{FF2B5EF4-FFF2-40B4-BE49-F238E27FC236}">
                <a16:creationId xmlns:a16="http://schemas.microsoft.com/office/drawing/2014/main" id="{C54E9391-25EB-1406-7285-C36B5CAC1095}"/>
              </a:ext>
            </a:extLst>
          </xdr:cNvPr>
          <xdr:cNvSpPr/>
        </xdr:nvSpPr>
        <xdr:spPr>
          <a:xfrm>
            <a:off x="1113670" y="4322150"/>
            <a:ext cx="3293440" cy="281600"/>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BY STATE</a:t>
            </a:r>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50229427-5F66-4635-9914-DA326ED6883E}"/>
                  </a:ext>
                </a:extLst>
              </xdr:cNvPr>
              <xdr:cNvGraphicFramePr/>
            </xdr:nvGraphicFramePr>
            <xdr:xfrm>
              <a:off x="827171" y="4720724"/>
              <a:ext cx="3960395" cy="1420394"/>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27171" y="4720724"/>
                <a:ext cx="3960395" cy="14203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10</xdr:col>
      <xdr:colOff>25066</xdr:colOff>
      <xdr:row>25</xdr:row>
      <xdr:rowOff>25874</xdr:rowOff>
    </xdr:from>
    <xdr:to>
      <xdr:col>17</xdr:col>
      <xdr:colOff>492960</xdr:colOff>
      <xdr:row>37</xdr:row>
      <xdr:rowOff>167106</xdr:rowOff>
    </xdr:to>
    <xdr:grpSp>
      <xdr:nvGrpSpPr>
        <xdr:cNvPr id="30" name="Group 29">
          <a:extLst>
            <a:ext uri="{FF2B5EF4-FFF2-40B4-BE49-F238E27FC236}">
              <a16:creationId xmlns:a16="http://schemas.microsoft.com/office/drawing/2014/main" id="{8CDB748E-C486-F962-A3D3-6A229CFF8890}"/>
            </a:ext>
          </a:extLst>
        </xdr:cNvPr>
        <xdr:cNvGrpSpPr/>
      </xdr:nvGrpSpPr>
      <xdr:grpSpPr>
        <a:xfrm>
          <a:off x="6121066" y="4682541"/>
          <a:ext cx="4735094" cy="2376432"/>
          <a:chOff x="5168876" y="4334691"/>
          <a:chExt cx="3809505" cy="1996100"/>
        </a:xfrm>
      </xdr:grpSpPr>
      <xdr:sp macro="" textlink="">
        <xdr:nvSpPr>
          <xdr:cNvPr id="54" name="Rectangle 53">
            <a:extLst>
              <a:ext uri="{FF2B5EF4-FFF2-40B4-BE49-F238E27FC236}">
                <a16:creationId xmlns:a16="http://schemas.microsoft.com/office/drawing/2014/main" id="{E78C9F29-9EF4-40D8-99A4-2B85CFE43AF4}"/>
              </a:ext>
            </a:extLst>
          </xdr:cNvPr>
          <xdr:cNvSpPr/>
        </xdr:nvSpPr>
        <xdr:spPr>
          <a:xfrm>
            <a:off x="5168876" y="4334691"/>
            <a:ext cx="3809505" cy="1996100"/>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Rounded Corners 60">
            <a:extLst>
              <a:ext uri="{FF2B5EF4-FFF2-40B4-BE49-F238E27FC236}">
                <a16:creationId xmlns:a16="http://schemas.microsoft.com/office/drawing/2014/main" id="{5E4813B7-BF3F-608E-250C-433EBEB35596}"/>
              </a:ext>
            </a:extLst>
          </xdr:cNvPr>
          <xdr:cNvSpPr/>
        </xdr:nvSpPr>
        <xdr:spPr>
          <a:xfrm>
            <a:off x="5402735" y="4394004"/>
            <a:ext cx="3293440" cy="293299"/>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TOP 10  SUB CATEGORY</a:t>
            </a:r>
          </a:p>
        </xdr:txBody>
      </xdr:sp>
      <xdr:graphicFrame macro="">
        <xdr:nvGraphicFramePr>
          <xdr:cNvPr id="70" name="Chart 69">
            <a:extLst>
              <a:ext uri="{FF2B5EF4-FFF2-40B4-BE49-F238E27FC236}">
                <a16:creationId xmlns:a16="http://schemas.microsoft.com/office/drawing/2014/main" id="{D834DEBB-C7D0-4731-8738-1F9DE02600D1}"/>
              </a:ext>
            </a:extLst>
          </xdr:cNvPr>
          <xdr:cNvGraphicFramePr>
            <a:graphicFrameLocks/>
          </xdr:cNvGraphicFramePr>
        </xdr:nvGraphicFramePr>
        <xdr:xfrm>
          <a:off x="5414211" y="4729080"/>
          <a:ext cx="3367171" cy="1386974"/>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17</xdr:col>
      <xdr:colOff>593223</xdr:colOff>
      <xdr:row>25</xdr:row>
      <xdr:rowOff>24203</xdr:rowOff>
    </xdr:from>
    <xdr:to>
      <xdr:col>24</xdr:col>
      <xdr:colOff>173939</xdr:colOff>
      <xdr:row>37</xdr:row>
      <xdr:rowOff>142040</xdr:rowOff>
    </xdr:to>
    <xdr:grpSp>
      <xdr:nvGrpSpPr>
        <xdr:cNvPr id="40" name="Group 39">
          <a:extLst>
            <a:ext uri="{FF2B5EF4-FFF2-40B4-BE49-F238E27FC236}">
              <a16:creationId xmlns:a16="http://schemas.microsoft.com/office/drawing/2014/main" id="{EA4E9B57-8E7F-C834-9A3B-3C39CEC833EF}"/>
            </a:ext>
          </a:extLst>
        </xdr:cNvPr>
        <xdr:cNvGrpSpPr/>
      </xdr:nvGrpSpPr>
      <xdr:grpSpPr>
        <a:xfrm>
          <a:off x="10956423" y="4680870"/>
          <a:ext cx="3847916" cy="2353037"/>
          <a:chOff x="9073816" y="4302098"/>
          <a:chExt cx="3666439" cy="2072967"/>
        </a:xfrm>
      </xdr:grpSpPr>
      <xdr:sp macro="" textlink="">
        <xdr:nvSpPr>
          <xdr:cNvPr id="55" name="Rectangle 54">
            <a:extLst>
              <a:ext uri="{FF2B5EF4-FFF2-40B4-BE49-F238E27FC236}">
                <a16:creationId xmlns:a16="http://schemas.microsoft.com/office/drawing/2014/main" id="{CB58E4D7-AF75-4EC9-BCF3-8569873C0794}"/>
              </a:ext>
            </a:extLst>
          </xdr:cNvPr>
          <xdr:cNvSpPr/>
        </xdr:nvSpPr>
        <xdr:spPr>
          <a:xfrm>
            <a:off x="9073816" y="4302098"/>
            <a:ext cx="3666439" cy="2072967"/>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Rounded Corners 62">
            <a:extLst>
              <a:ext uri="{FF2B5EF4-FFF2-40B4-BE49-F238E27FC236}">
                <a16:creationId xmlns:a16="http://schemas.microsoft.com/office/drawing/2014/main" id="{4600B536-B8AA-3848-70B0-EB27A634D61C}"/>
              </a:ext>
            </a:extLst>
          </xdr:cNvPr>
          <xdr:cNvSpPr/>
        </xdr:nvSpPr>
        <xdr:spPr>
          <a:xfrm>
            <a:off x="9287303" y="4384816"/>
            <a:ext cx="3293440" cy="367618"/>
          </a:xfrm>
          <a:prstGeom prst="roundRect">
            <a:avLst/>
          </a:prstGeom>
          <a:gradFill>
            <a:gsLst>
              <a:gs pos="0">
                <a:schemeClr val="tx2">
                  <a:lumMod val="85000"/>
                  <a:lumOff val="15000"/>
                  <a:alpha val="80000"/>
                </a:schemeClr>
              </a:gs>
              <a:gs pos="100000">
                <a:schemeClr val="tx2">
                  <a:lumMod val="50000"/>
                  <a:lumOff val="50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rPr>
              <a:t>FILTER</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graphicFrame macro="">
            <xdr:nvGraphicFramePr>
              <xdr:cNvPr id="72" name="Year 1">
                <a:extLst>
                  <a:ext uri="{FF2B5EF4-FFF2-40B4-BE49-F238E27FC236}">
                    <a16:creationId xmlns:a16="http://schemas.microsoft.com/office/drawing/2014/main" id="{CE0E4848-DEBF-40EA-B8D3-E9A79C320E2A}"/>
                  </a:ext>
                </a:extLst>
              </xdr:cNvPr>
              <xdr:cNvGraphicFramePr/>
            </xdr:nvGraphicFramePr>
            <xdr:xfrm>
              <a:off x="9323980" y="4751687"/>
              <a:ext cx="1036545" cy="1523115"/>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224811" y="5123550"/>
                <a:ext cx="1088512" cy="1707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91BE8D0C-6585-4487-97E6-52A53476F67E}"/>
                  </a:ext>
                </a:extLst>
              </xdr:cNvPr>
              <xdr:cNvGraphicFramePr/>
            </xdr:nvGraphicFramePr>
            <xdr:xfrm>
              <a:off x="10385593" y="4743332"/>
              <a:ext cx="1069474" cy="153147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39648" y="5114185"/>
                <a:ext cx="1123092" cy="1716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4" name="Region 1">
                <a:extLst>
                  <a:ext uri="{FF2B5EF4-FFF2-40B4-BE49-F238E27FC236}">
                    <a16:creationId xmlns:a16="http://schemas.microsoft.com/office/drawing/2014/main" id="{DCF45FB1-6D33-47E4-B01A-A51BF17BD8D5}"/>
                  </a:ext>
                </a:extLst>
              </xdr:cNvPr>
              <xdr:cNvGraphicFramePr/>
            </xdr:nvGraphicFramePr>
            <xdr:xfrm>
              <a:off x="11479638" y="4720724"/>
              <a:ext cx="1195296" cy="1545723"/>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488542" y="5088843"/>
                <a:ext cx="1255222" cy="17326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22.840560300923" createdVersion="8" refreshedVersion="8" minRefreshableVersion="3" recordCount="9994" xr:uid="{5D560570-395C-40BA-9E58-37E7608865D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62326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6B572F-32DA-474A-9257-05787931ABC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4">
    <field x="22"/>
    <field x="23"/>
    <field x="24"/>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70D683-3AFD-4469-8D06-DF94C412DFF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5EADEA-A908-41CA-8067-D769EC3403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EF1B1E-B605-46DB-B5BD-8BFC962034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DFA101-66C8-4991-80B7-7B7A0CAF1AF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i>
    <i>
      <x v="5"/>
    </i>
    <i>
      <x v="3"/>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8F98A7-A031-4D68-BA51-8A006950299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Row Table">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A57AC0-4F6A-48C2-A874-A166670391B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Row Table">
  <location ref="J3:K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D227B0-054A-4483-886A-988CE2220A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ow Table">
  <location ref="G3:H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3F08A0-2D3C-4DE4-988D-3EFE6B33FE0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ow Table">
  <location ref="D3:E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EAAE1E-B88E-4D9C-9B6E-B19B45FC866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ow Table">
  <location ref="A3:B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801420-170B-4CD3-9B35-EAE1937AB17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474D1A2-6BE8-4E4E-9BCF-5386BEC3E163}" sourceName="Year">
  <pivotTables>
    <pivotTable tabId="4" name="PivotTable2"/>
    <pivotTable tabId="3" name="PivotTable1"/>
    <pivotTable tabId="9" name="PivotTable1"/>
    <pivotTable tabId="9" name="PivotTable4"/>
    <pivotTable tabId="9" name="PivotTable5"/>
    <pivotTable tabId="9" name="PivotTable6"/>
    <pivotTable tabId="9" name="PivotTable7"/>
    <pivotTable tabId="6" name="PivotTable2"/>
    <pivotTable tabId="5" name="PivotTable1"/>
    <pivotTable tabId="7" name="PivotTable3"/>
  </pivotTables>
  <data>
    <tabular pivotCacheId="6232614">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EAF9994-299C-4012-BB29-1034408909BC}" sourceName="Segment">
  <pivotTables>
    <pivotTable tabId="4" name="PivotTable2"/>
    <pivotTable tabId="3" name="PivotTable1"/>
    <pivotTable tabId="9" name="PivotTable1"/>
    <pivotTable tabId="9" name="PivotTable4"/>
    <pivotTable tabId="9" name="PivotTable5"/>
    <pivotTable tabId="9" name="PivotTable6"/>
    <pivotTable tabId="9" name="PivotTable7"/>
    <pivotTable tabId="10" name="PivotTable2"/>
    <pivotTable tabId="6" name="PivotTable2"/>
    <pivotTable tabId="5" name="PivotTable1"/>
    <pivotTable tabId="7" name="PivotTable3"/>
  </pivotTables>
  <data>
    <tabular pivotCacheId="6232614">
      <items count="3">
        <i x="0" s="1"/>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52FEA0-64C5-4CE1-B4E9-433D5D0BBDE4}" sourceName="Region">
  <pivotTables>
    <pivotTable tabId="4" name="PivotTable2"/>
    <pivotTable tabId="3" name="PivotTable1"/>
    <pivotTable tabId="9" name="PivotTable1"/>
    <pivotTable tabId="9" name="PivotTable4"/>
    <pivotTable tabId="9" name="PivotTable5"/>
    <pivotTable tabId="9" name="PivotTable6"/>
    <pivotTable tabId="9" name="PivotTable7"/>
    <pivotTable tabId="10" name="PivotTable2"/>
    <pivotTable tabId="6" name="PivotTable2"/>
    <pivotTable tabId="5" name="PivotTable1"/>
    <pivotTable tabId="7" name="PivotTable3"/>
  </pivotTables>
  <data>
    <tabular pivotCacheId="6232614">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AC76278-3D80-4EFD-9864-071E1775BC61}" cache="Slicer_Year" caption="Year" rowHeight="241300"/>
  <slicer name="Segment" xr10:uid="{290D0043-8ABF-4E4F-BF5C-7E7C0B154F81}" cache="Slicer_Segment" caption="Segment" rowHeight="241300"/>
  <slicer name="Region" xr10:uid="{8597D2F9-4C1E-4ED7-8F3B-B04C70602D5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2A16C9A-4493-4116-9CE9-752C29470A9E}" cache="Slicer_Year" caption="Year" style="AB" rowHeight="241300"/>
  <slicer name="Segment 1" xr10:uid="{787A0224-34F2-4474-8AA7-C52F7DA221EF}" cache="Slicer_Segment" caption="Segment" style="AB" rowHeight="241300"/>
  <slicer name="Region 1" xr10:uid="{6DE26DC0-2DC7-44C0-870D-2B64BC02B708}"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Custom 1">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93B0C-E24F-4D50-9987-8B5775E841A9}">
  <dimension ref="A3:C16"/>
  <sheetViews>
    <sheetView topLeftCell="A2" workbookViewId="0">
      <selection activeCell="B8" sqref="B8"/>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6" t="s">
        <v>10933</v>
      </c>
      <c r="B3" s="5" t="s">
        <v>10947</v>
      </c>
      <c r="C3" s="10" t="s">
        <v>10948</v>
      </c>
    </row>
    <row r="4" spans="1:3" x14ac:dyDescent="0.35">
      <c r="A4" s="8" t="s">
        <v>10935</v>
      </c>
      <c r="B4" s="11">
        <v>2132.3440000000001</v>
      </c>
      <c r="C4" s="12">
        <v>-393.57349999999997</v>
      </c>
    </row>
    <row r="5" spans="1:3" x14ac:dyDescent="0.35">
      <c r="A5" s="8" t="s">
        <v>10936</v>
      </c>
      <c r="B5" s="11">
        <v>563.33199999999999</v>
      </c>
      <c r="C5" s="12">
        <v>158.81800000000004</v>
      </c>
    </row>
    <row r="6" spans="1:3" x14ac:dyDescent="0.35">
      <c r="A6" s="8" t="s">
        <v>10937</v>
      </c>
      <c r="B6" s="11">
        <v>11388.947</v>
      </c>
      <c r="C6" s="12">
        <v>-530.97440000000017</v>
      </c>
    </row>
    <row r="7" spans="1:3" x14ac:dyDescent="0.35">
      <c r="A7" s="8" t="s">
        <v>10938</v>
      </c>
      <c r="B7" s="11">
        <v>3308.3059999999991</v>
      </c>
      <c r="C7" s="12">
        <v>-1482.1106000000007</v>
      </c>
    </row>
    <row r="8" spans="1:3" x14ac:dyDescent="0.35">
      <c r="A8" s="8" t="s">
        <v>10939</v>
      </c>
      <c r="B8" s="11">
        <v>6427.3860000000004</v>
      </c>
      <c r="C8" s="12">
        <v>504.20419999999973</v>
      </c>
    </row>
    <row r="9" spans="1:3" x14ac:dyDescent="0.35">
      <c r="A9" s="8" t="s">
        <v>10940</v>
      </c>
      <c r="B9" s="11">
        <v>5969.9750000000004</v>
      </c>
      <c r="C9" s="12">
        <v>136.52690000000013</v>
      </c>
    </row>
    <row r="10" spans="1:3" x14ac:dyDescent="0.35">
      <c r="A10" s="8" t="s">
        <v>10941</v>
      </c>
      <c r="B10" s="11">
        <v>4788.732</v>
      </c>
      <c r="C10" s="12">
        <v>133.60939999999991</v>
      </c>
    </row>
    <row r="11" spans="1:3" x14ac:dyDescent="0.35">
      <c r="A11" s="8" t="s">
        <v>10942</v>
      </c>
      <c r="B11" s="11">
        <v>6720.7087999999994</v>
      </c>
      <c r="C11" s="12">
        <v>415.7998</v>
      </c>
    </row>
    <row r="12" spans="1:3" x14ac:dyDescent="0.35">
      <c r="A12" s="8" t="s">
        <v>10943</v>
      </c>
      <c r="B12" s="11">
        <v>13015.603599999999</v>
      </c>
      <c r="C12" s="12">
        <v>215.50479999999959</v>
      </c>
    </row>
    <row r="13" spans="1:3" x14ac:dyDescent="0.35">
      <c r="A13" s="8" t="s">
        <v>10944</v>
      </c>
      <c r="B13" s="11">
        <v>6584.9999999999991</v>
      </c>
      <c r="C13" s="12">
        <v>1945.1422999999998</v>
      </c>
    </row>
    <row r="14" spans="1:3" x14ac:dyDescent="0.35">
      <c r="A14" s="8" t="s">
        <v>10945</v>
      </c>
      <c r="B14" s="11">
        <v>8880.7648000000008</v>
      </c>
      <c r="C14" s="12">
        <v>117.66399999999976</v>
      </c>
    </row>
    <row r="15" spans="1:3" x14ac:dyDescent="0.35">
      <c r="A15" s="8" t="s">
        <v>10946</v>
      </c>
      <c r="B15" s="11">
        <v>16934.163</v>
      </c>
      <c r="C15" s="12">
        <v>6236.1983000000009</v>
      </c>
    </row>
    <row r="16" spans="1:3" x14ac:dyDescent="0.35">
      <c r="A16" s="9" t="s">
        <v>10934</v>
      </c>
      <c r="B16" s="13">
        <v>86715.262199999997</v>
      </c>
      <c r="C16" s="14">
        <v>7456.8091999999988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9EE09-6D94-4177-BF0E-AB3491CDEC5A}">
  <dimension ref="A3:E7"/>
  <sheetViews>
    <sheetView workbookViewId="0">
      <selection activeCell="A5" sqref="A5"/>
    </sheetView>
  </sheetViews>
  <sheetFormatPr defaultRowHeight="14.5" x14ac:dyDescent="0.35"/>
  <cols>
    <col min="1" max="1" width="13.1796875" bestFit="1" customWidth="1"/>
    <col min="2" max="2" width="11.6328125" bestFit="1" customWidth="1"/>
    <col min="4" max="4" width="17.453125" customWidth="1"/>
    <col min="5" max="5" width="17.81640625" customWidth="1"/>
  </cols>
  <sheetData>
    <row r="3" spans="1:5" x14ac:dyDescent="0.35">
      <c r="A3" s="6" t="s">
        <v>10933</v>
      </c>
      <c r="B3" s="7" t="s">
        <v>10948</v>
      </c>
      <c r="D3" s="16" t="s">
        <v>15</v>
      </c>
      <c r="E3" s="16" t="s">
        <v>21</v>
      </c>
    </row>
    <row r="4" spans="1:5" x14ac:dyDescent="0.35">
      <c r="A4" s="8" t="s">
        <v>46</v>
      </c>
      <c r="B4" s="7">
        <v>5758.6932999999981</v>
      </c>
      <c r="D4" t="str">
        <f>A4</f>
        <v>Office Supplies</v>
      </c>
      <c r="E4" s="17">
        <f>GETPIVOTDATA("Profit",$A$3,"Category",A4)</f>
        <v>5758.6932999999981</v>
      </c>
    </row>
    <row r="5" spans="1:5" x14ac:dyDescent="0.35">
      <c r="A5" s="15" t="s">
        <v>71</v>
      </c>
      <c r="B5" s="29">
        <v>4136.0357999999997</v>
      </c>
      <c r="D5" t="str">
        <f t="shared" ref="D5:D7" si="0">A5</f>
        <v>Technology</v>
      </c>
      <c r="E5" s="17">
        <f t="shared" ref="E5:E6" si="1">GETPIVOTDATA("Profit",$A$3,"Category",A5)</f>
        <v>4136.0357999999997</v>
      </c>
    </row>
    <row r="6" spans="1:5" x14ac:dyDescent="0.35">
      <c r="A6" s="15" t="s">
        <v>32</v>
      </c>
      <c r="B6" s="29">
        <v>-2437.9198999999999</v>
      </c>
      <c r="D6" t="str">
        <f t="shared" si="0"/>
        <v>Furniture</v>
      </c>
      <c r="E6" s="17">
        <f t="shared" si="1"/>
        <v>-2437.9198999999999</v>
      </c>
    </row>
    <row r="7" spans="1:5" x14ac:dyDescent="0.35">
      <c r="A7" s="9" t="s">
        <v>10934</v>
      </c>
      <c r="B7" s="28">
        <v>7456.8091999999979</v>
      </c>
      <c r="D7" t="str">
        <f t="shared" si="0"/>
        <v>Grand Total</v>
      </c>
      <c r="E7" s="17">
        <f>GETPIVOTDATA("Profit",$A$3)</f>
        <v>7456.8091999999979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26E97-4AD6-42A8-81FE-7CBDE41E7238}">
  <dimension ref="A3:B7"/>
  <sheetViews>
    <sheetView workbookViewId="0">
      <selection activeCell="J12" sqref="J12"/>
    </sheetView>
  </sheetViews>
  <sheetFormatPr defaultRowHeight="14.5" x14ac:dyDescent="0.35"/>
  <cols>
    <col min="1" max="1" width="13.1796875" bestFit="1" customWidth="1"/>
    <col min="2" max="2" width="11.26953125" bestFit="1" customWidth="1"/>
  </cols>
  <sheetData>
    <row r="3" spans="1:2" x14ac:dyDescent="0.35">
      <c r="A3" s="6" t="s">
        <v>10933</v>
      </c>
      <c r="B3" s="7" t="s">
        <v>10947</v>
      </c>
    </row>
    <row r="4" spans="1:2" x14ac:dyDescent="0.35">
      <c r="A4" s="8" t="s">
        <v>32</v>
      </c>
      <c r="B4" s="18">
        <v>0.28284592098021705</v>
      </c>
    </row>
    <row r="5" spans="1:2" x14ac:dyDescent="0.35">
      <c r="A5" s="15" t="s">
        <v>46</v>
      </c>
      <c r="B5" s="19">
        <v>0.41477227984441245</v>
      </c>
    </row>
    <row r="6" spans="1:2" x14ac:dyDescent="0.35">
      <c r="A6" s="15" t="s">
        <v>71</v>
      </c>
      <c r="B6" s="19">
        <v>0.30238179917537045</v>
      </c>
    </row>
    <row r="7" spans="1:2" x14ac:dyDescent="0.35">
      <c r="A7" s="9"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9DCC2-9585-4FF5-ADDC-F5F1D730739C}">
  <dimension ref="A3:E53"/>
  <sheetViews>
    <sheetView zoomScale="87" workbookViewId="0">
      <selection activeCell="F11" sqref="F11"/>
    </sheetView>
  </sheetViews>
  <sheetFormatPr defaultRowHeight="14.5" x14ac:dyDescent="0.35"/>
  <cols>
    <col min="1" max="1" width="12.54296875" bestFit="1" customWidth="1"/>
    <col min="2" max="2" width="11.36328125" bestFit="1" customWidth="1"/>
    <col min="4" max="4" width="17.1796875" customWidth="1"/>
    <col min="5" max="5" width="17.7265625" customWidth="1"/>
  </cols>
  <sheetData>
    <row r="3" spans="1:5" x14ac:dyDescent="0.35">
      <c r="A3" s="6" t="s">
        <v>10933</v>
      </c>
      <c r="B3" s="7" t="s">
        <v>10947</v>
      </c>
      <c r="D3" t="s">
        <v>11</v>
      </c>
      <c r="E3" t="s">
        <v>10949</v>
      </c>
    </row>
    <row r="4" spans="1:5" x14ac:dyDescent="0.35">
      <c r="A4" s="8" t="s">
        <v>211</v>
      </c>
      <c r="B4" s="7">
        <v>17589.289000000001</v>
      </c>
      <c r="D4" t="str">
        <f>A4</f>
        <v>Illinois</v>
      </c>
      <c r="E4" s="17">
        <f>GETPIVOTDATA("Sales",$A$3,"State",A4)</f>
        <v>17589.289000000001</v>
      </c>
    </row>
    <row r="5" spans="1:5" x14ac:dyDescent="0.35">
      <c r="A5" s="15" t="s">
        <v>254</v>
      </c>
      <c r="B5" s="29">
        <v>3602.1800000000003</v>
      </c>
      <c r="D5" t="str">
        <f t="shared" ref="D5:D52" si="0">A5</f>
        <v>Indiana</v>
      </c>
      <c r="E5" s="17">
        <f t="shared" ref="E5:E52" si="1">GETPIVOTDATA("Sales",$A$3,"State",A5)</f>
        <v>3602.1800000000003</v>
      </c>
    </row>
    <row r="6" spans="1:5" x14ac:dyDescent="0.35">
      <c r="A6" s="15" t="s">
        <v>489</v>
      </c>
      <c r="B6" s="29">
        <v>388.08</v>
      </c>
      <c r="D6" t="str">
        <f t="shared" si="0"/>
        <v>Iowa</v>
      </c>
      <c r="E6" s="17">
        <f t="shared" si="1"/>
        <v>388.08</v>
      </c>
    </row>
    <row r="7" spans="1:5" x14ac:dyDescent="0.35">
      <c r="A7" s="15" t="s">
        <v>4530</v>
      </c>
      <c r="B7" s="29">
        <v>504.10999999999996</v>
      </c>
      <c r="D7" t="str">
        <f t="shared" si="0"/>
        <v>Kansas</v>
      </c>
      <c r="E7" s="17">
        <f t="shared" si="1"/>
        <v>504.10999999999996</v>
      </c>
    </row>
    <row r="8" spans="1:5" x14ac:dyDescent="0.35">
      <c r="A8" s="15" t="s">
        <v>238</v>
      </c>
      <c r="B8" s="29">
        <v>19279.539000000001</v>
      </c>
      <c r="D8" t="str">
        <f t="shared" si="0"/>
        <v>Michigan</v>
      </c>
      <c r="E8" s="17">
        <f t="shared" si="1"/>
        <v>19279.539000000001</v>
      </c>
    </row>
    <row r="9" spans="1:5" x14ac:dyDescent="0.35">
      <c r="A9" s="15" t="s">
        <v>229</v>
      </c>
      <c r="B9" s="29">
        <v>716.8599999999999</v>
      </c>
      <c r="D9" t="str">
        <f t="shared" si="0"/>
        <v>Minnesota</v>
      </c>
      <c r="E9" s="17">
        <f t="shared" si="1"/>
        <v>716.8599999999999</v>
      </c>
    </row>
    <row r="10" spans="1:5" x14ac:dyDescent="0.35">
      <c r="A10" s="15" t="s">
        <v>596</v>
      </c>
      <c r="B10" s="29">
        <v>4101.8500000000004</v>
      </c>
      <c r="D10" t="str">
        <f t="shared" si="0"/>
        <v>Missouri</v>
      </c>
      <c r="E10" s="17">
        <f t="shared" si="1"/>
        <v>4101.8500000000004</v>
      </c>
    </row>
    <row r="11" spans="1:5" x14ac:dyDescent="0.35">
      <c r="A11" s="15" t="s">
        <v>138</v>
      </c>
      <c r="B11" s="29">
        <v>3001.62</v>
      </c>
      <c r="D11" t="str">
        <f t="shared" si="0"/>
        <v>Nebraska</v>
      </c>
      <c r="E11" s="17">
        <f t="shared" si="1"/>
        <v>3001.62</v>
      </c>
    </row>
    <row r="12" spans="1:5" x14ac:dyDescent="0.35">
      <c r="A12" s="15" t="s">
        <v>649</v>
      </c>
      <c r="B12" s="29">
        <v>5440.04</v>
      </c>
      <c r="D12" t="str">
        <f t="shared" si="0"/>
        <v>Oklahoma</v>
      </c>
      <c r="E12" s="17">
        <f t="shared" si="1"/>
        <v>5440.04</v>
      </c>
    </row>
    <row r="13" spans="1:5" x14ac:dyDescent="0.35">
      <c r="A13" s="15" t="s">
        <v>104</v>
      </c>
      <c r="B13" s="29">
        <v>26552.654199999997</v>
      </c>
      <c r="D13" t="str">
        <f t="shared" si="0"/>
        <v>Texas</v>
      </c>
      <c r="E13" s="17">
        <f t="shared" si="1"/>
        <v>26552.654199999997</v>
      </c>
    </row>
    <row r="14" spans="1:5" x14ac:dyDescent="0.35">
      <c r="A14" s="15" t="s">
        <v>114</v>
      </c>
      <c r="B14" s="29">
        <v>5539.04</v>
      </c>
      <c r="D14" t="str">
        <f t="shared" si="0"/>
        <v>Wisconsin</v>
      </c>
      <c r="E14" s="17">
        <f t="shared" si="1"/>
        <v>5539.04</v>
      </c>
    </row>
    <row r="15" spans="1:5" x14ac:dyDescent="0.35">
      <c r="A15" s="9" t="s">
        <v>10934</v>
      </c>
      <c r="B15" s="28">
        <v>86715.262199999997</v>
      </c>
      <c r="D15" t="str">
        <f t="shared" si="0"/>
        <v>Grand Total</v>
      </c>
      <c r="E15" s="17" t="e">
        <f t="shared" si="1"/>
        <v>#REF!</v>
      </c>
    </row>
    <row r="16" spans="1:5" x14ac:dyDescent="0.35">
      <c r="D16">
        <f t="shared" si="0"/>
        <v>0</v>
      </c>
      <c r="E16" s="17" t="e">
        <f t="shared" si="1"/>
        <v>#REF!</v>
      </c>
    </row>
    <row r="17" spans="4:5" x14ac:dyDescent="0.35">
      <c r="D17">
        <f t="shared" si="0"/>
        <v>0</v>
      </c>
      <c r="E17" s="17" t="e">
        <f t="shared" si="1"/>
        <v>#REF!</v>
      </c>
    </row>
    <row r="18" spans="4:5" x14ac:dyDescent="0.35">
      <c r="D18">
        <f t="shared" si="0"/>
        <v>0</v>
      </c>
      <c r="E18" s="17" t="e">
        <f t="shared" si="1"/>
        <v>#REF!</v>
      </c>
    </row>
    <row r="19" spans="4:5" x14ac:dyDescent="0.35">
      <c r="D19">
        <f t="shared" si="0"/>
        <v>0</v>
      </c>
      <c r="E19" s="17" t="e">
        <f t="shared" si="1"/>
        <v>#REF!</v>
      </c>
    </row>
    <row r="20" spans="4:5" x14ac:dyDescent="0.35">
      <c r="D20">
        <f t="shared" si="0"/>
        <v>0</v>
      </c>
      <c r="E20" s="17" t="e">
        <f t="shared" si="1"/>
        <v>#REF!</v>
      </c>
    </row>
    <row r="21" spans="4:5" x14ac:dyDescent="0.35">
      <c r="D21">
        <f t="shared" si="0"/>
        <v>0</v>
      </c>
      <c r="E21" s="17" t="e">
        <f t="shared" si="1"/>
        <v>#REF!</v>
      </c>
    </row>
    <row r="22" spans="4:5" x14ac:dyDescent="0.35">
      <c r="D22">
        <f t="shared" si="0"/>
        <v>0</v>
      </c>
      <c r="E22" s="17" t="e">
        <f t="shared" si="1"/>
        <v>#REF!</v>
      </c>
    </row>
    <row r="23" spans="4:5" x14ac:dyDescent="0.35">
      <c r="D23">
        <f t="shared" si="0"/>
        <v>0</v>
      </c>
      <c r="E23" s="17" t="e">
        <f t="shared" si="1"/>
        <v>#REF!</v>
      </c>
    </row>
    <row r="24" spans="4:5" x14ac:dyDescent="0.35">
      <c r="D24">
        <f t="shared" si="0"/>
        <v>0</v>
      </c>
      <c r="E24" s="17" t="e">
        <f t="shared" si="1"/>
        <v>#REF!</v>
      </c>
    </row>
    <row r="25" spans="4:5" x14ac:dyDescent="0.35">
      <c r="D25">
        <f t="shared" si="0"/>
        <v>0</v>
      </c>
      <c r="E25" s="17" t="e">
        <f t="shared" si="1"/>
        <v>#REF!</v>
      </c>
    </row>
    <row r="26" spans="4:5" x14ac:dyDescent="0.35">
      <c r="D26">
        <f t="shared" si="0"/>
        <v>0</v>
      </c>
      <c r="E26" s="17" t="e">
        <f t="shared" si="1"/>
        <v>#REF!</v>
      </c>
    </row>
    <row r="27" spans="4:5" x14ac:dyDescent="0.35">
      <c r="D27">
        <f t="shared" si="0"/>
        <v>0</v>
      </c>
      <c r="E27" s="17" t="e">
        <f t="shared" si="1"/>
        <v>#REF!</v>
      </c>
    </row>
    <row r="28" spans="4:5" x14ac:dyDescent="0.35">
      <c r="D28">
        <f t="shared" si="0"/>
        <v>0</v>
      </c>
      <c r="E28" s="17" t="e">
        <f t="shared" si="1"/>
        <v>#REF!</v>
      </c>
    </row>
    <row r="29" spans="4:5" x14ac:dyDescent="0.35">
      <c r="D29">
        <f t="shared" si="0"/>
        <v>0</v>
      </c>
      <c r="E29" s="17" t="e">
        <f t="shared" si="1"/>
        <v>#REF!</v>
      </c>
    </row>
    <row r="30" spans="4:5" x14ac:dyDescent="0.35">
      <c r="D30">
        <f t="shared" si="0"/>
        <v>0</v>
      </c>
      <c r="E30" s="17" t="e">
        <f t="shared" si="1"/>
        <v>#REF!</v>
      </c>
    </row>
    <row r="31" spans="4:5" x14ac:dyDescent="0.35">
      <c r="D31">
        <f t="shared" si="0"/>
        <v>0</v>
      </c>
      <c r="E31" s="17" t="e">
        <f t="shared" si="1"/>
        <v>#REF!</v>
      </c>
    </row>
    <row r="32" spans="4:5" x14ac:dyDescent="0.35">
      <c r="D32">
        <f t="shared" si="0"/>
        <v>0</v>
      </c>
      <c r="E32" s="17" t="e">
        <f t="shared" si="1"/>
        <v>#REF!</v>
      </c>
    </row>
    <row r="33" spans="4:5" x14ac:dyDescent="0.35">
      <c r="D33">
        <f t="shared" si="0"/>
        <v>0</v>
      </c>
      <c r="E33" s="17" t="e">
        <f t="shared" si="1"/>
        <v>#REF!</v>
      </c>
    </row>
    <row r="34" spans="4:5" x14ac:dyDescent="0.35">
      <c r="D34">
        <f t="shared" si="0"/>
        <v>0</v>
      </c>
      <c r="E34" s="17" t="e">
        <f t="shared" si="1"/>
        <v>#REF!</v>
      </c>
    </row>
    <row r="35" spans="4:5" x14ac:dyDescent="0.35">
      <c r="D35">
        <f t="shared" si="0"/>
        <v>0</v>
      </c>
      <c r="E35" s="17" t="e">
        <f t="shared" si="1"/>
        <v>#REF!</v>
      </c>
    </row>
    <row r="36" spans="4:5" x14ac:dyDescent="0.35">
      <c r="D36">
        <f t="shared" si="0"/>
        <v>0</v>
      </c>
      <c r="E36" s="17" t="e">
        <f t="shared" si="1"/>
        <v>#REF!</v>
      </c>
    </row>
    <row r="37" spans="4:5" x14ac:dyDescent="0.35">
      <c r="D37">
        <f t="shared" si="0"/>
        <v>0</v>
      </c>
      <c r="E37" s="17" t="e">
        <f t="shared" si="1"/>
        <v>#REF!</v>
      </c>
    </row>
    <row r="38" spans="4:5" x14ac:dyDescent="0.35">
      <c r="D38">
        <f t="shared" si="0"/>
        <v>0</v>
      </c>
      <c r="E38" s="17" t="e">
        <f t="shared" si="1"/>
        <v>#REF!</v>
      </c>
    </row>
    <row r="39" spans="4:5" x14ac:dyDescent="0.35">
      <c r="D39">
        <f t="shared" si="0"/>
        <v>0</v>
      </c>
      <c r="E39" s="17" t="e">
        <f t="shared" si="1"/>
        <v>#REF!</v>
      </c>
    </row>
    <row r="40" spans="4:5" x14ac:dyDescent="0.35">
      <c r="D40">
        <f t="shared" si="0"/>
        <v>0</v>
      </c>
      <c r="E40" s="17" t="e">
        <f t="shared" si="1"/>
        <v>#REF!</v>
      </c>
    </row>
    <row r="41" spans="4:5" x14ac:dyDescent="0.35">
      <c r="D41">
        <f t="shared" si="0"/>
        <v>0</v>
      </c>
      <c r="E41" s="17" t="e">
        <f t="shared" si="1"/>
        <v>#REF!</v>
      </c>
    </row>
    <row r="42" spans="4:5" x14ac:dyDescent="0.35">
      <c r="D42">
        <f t="shared" si="0"/>
        <v>0</v>
      </c>
      <c r="E42" s="17" t="e">
        <f t="shared" si="1"/>
        <v>#REF!</v>
      </c>
    </row>
    <row r="43" spans="4:5" x14ac:dyDescent="0.35">
      <c r="D43">
        <f t="shared" si="0"/>
        <v>0</v>
      </c>
      <c r="E43" s="17" t="e">
        <f t="shared" si="1"/>
        <v>#REF!</v>
      </c>
    </row>
    <row r="44" spans="4:5" x14ac:dyDescent="0.35">
      <c r="D44">
        <f t="shared" si="0"/>
        <v>0</v>
      </c>
      <c r="E44" s="17" t="e">
        <f t="shared" si="1"/>
        <v>#REF!</v>
      </c>
    </row>
    <row r="45" spans="4:5" x14ac:dyDescent="0.35">
      <c r="D45">
        <f t="shared" si="0"/>
        <v>0</v>
      </c>
      <c r="E45" s="17" t="e">
        <f t="shared" si="1"/>
        <v>#REF!</v>
      </c>
    </row>
    <row r="46" spans="4:5" x14ac:dyDescent="0.35">
      <c r="D46">
        <f t="shared" si="0"/>
        <v>0</v>
      </c>
      <c r="E46" s="17" t="e">
        <f t="shared" si="1"/>
        <v>#REF!</v>
      </c>
    </row>
    <row r="47" spans="4:5" x14ac:dyDescent="0.35">
      <c r="D47">
        <f t="shared" si="0"/>
        <v>0</v>
      </c>
      <c r="E47" s="17" t="e">
        <f t="shared" si="1"/>
        <v>#REF!</v>
      </c>
    </row>
    <row r="48" spans="4:5" x14ac:dyDescent="0.35">
      <c r="D48">
        <f t="shared" si="0"/>
        <v>0</v>
      </c>
      <c r="E48" s="17" t="e">
        <f t="shared" si="1"/>
        <v>#REF!</v>
      </c>
    </row>
    <row r="49" spans="4:5" x14ac:dyDescent="0.35">
      <c r="D49">
        <f t="shared" si="0"/>
        <v>0</v>
      </c>
      <c r="E49" s="17" t="e">
        <f t="shared" si="1"/>
        <v>#REF!</v>
      </c>
    </row>
    <row r="50" spans="4:5" x14ac:dyDescent="0.35">
      <c r="D50">
        <f t="shared" si="0"/>
        <v>0</v>
      </c>
      <c r="E50" s="17" t="e">
        <f t="shared" si="1"/>
        <v>#REF!</v>
      </c>
    </row>
    <row r="51" spans="4:5" x14ac:dyDescent="0.35">
      <c r="D51">
        <f t="shared" si="0"/>
        <v>0</v>
      </c>
      <c r="E51" s="17" t="e">
        <f t="shared" si="1"/>
        <v>#REF!</v>
      </c>
    </row>
    <row r="52" spans="4:5" x14ac:dyDescent="0.35">
      <c r="D52">
        <f t="shared" si="0"/>
        <v>0</v>
      </c>
      <c r="E52" s="17" t="e">
        <f t="shared" si="1"/>
        <v>#REF!</v>
      </c>
    </row>
    <row r="53" spans="4:5" x14ac:dyDescent="0.35">
      <c r="E53" s="1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2F1C2-38AE-4C77-9885-C5F878F98729}">
  <dimension ref="A3:B9"/>
  <sheetViews>
    <sheetView topLeftCell="A2" workbookViewId="0">
      <selection activeCell="K12" sqref="K12"/>
    </sheetView>
  </sheetViews>
  <sheetFormatPr defaultRowHeight="14.5" x14ac:dyDescent="0.35"/>
  <cols>
    <col min="1" max="1" width="12.36328125" bestFit="1" customWidth="1"/>
    <col min="2" max="2" width="11.26953125" bestFit="1" customWidth="1"/>
  </cols>
  <sheetData>
    <row r="3" spans="1:2" x14ac:dyDescent="0.35">
      <c r="A3" s="6" t="s">
        <v>10933</v>
      </c>
      <c r="B3" s="7" t="s">
        <v>10947</v>
      </c>
    </row>
    <row r="4" spans="1:2" x14ac:dyDescent="0.35">
      <c r="A4" s="8" t="s">
        <v>59</v>
      </c>
      <c r="B4" s="7">
        <v>8826.351999999999</v>
      </c>
    </row>
    <row r="5" spans="1:2" x14ac:dyDescent="0.35">
      <c r="A5" s="15" t="s">
        <v>161</v>
      </c>
      <c r="B5" s="29">
        <v>9013.2479999999996</v>
      </c>
    </row>
    <row r="6" spans="1:2" x14ac:dyDescent="0.35">
      <c r="A6" s="15" t="s">
        <v>36</v>
      </c>
      <c r="B6" s="29">
        <v>9361.9510000000028</v>
      </c>
    </row>
    <row r="7" spans="1:2" x14ac:dyDescent="0.35">
      <c r="A7" s="15" t="s">
        <v>75</v>
      </c>
      <c r="B7" s="29">
        <v>12008.107999999998</v>
      </c>
    </row>
    <row r="8" spans="1:2" x14ac:dyDescent="0.35">
      <c r="A8" s="15" t="s">
        <v>72</v>
      </c>
      <c r="B8" s="29">
        <v>14549.079999999998</v>
      </c>
    </row>
    <row r="9" spans="1:2" x14ac:dyDescent="0.35">
      <c r="A9" s="9" t="s">
        <v>10934</v>
      </c>
      <c r="B9" s="28">
        <v>53758.739000000001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63979-97F0-4769-9F29-D82CC8CF1C45}">
  <dimension ref="A3:N18"/>
  <sheetViews>
    <sheetView topLeftCell="D8" workbookViewId="0">
      <selection activeCell="D19" sqref="D19"/>
    </sheetView>
  </sheetViews>
  <sheetFormatPr defaultRowHeight="14.5" x14ac:dyDescent="0.35"/>
  <cols>
    <col min="1" max="1" width="11.7265625" bestFit="1" customWidth="1"/>
    <col min="2" max="2" width="11.26953125" bestFit="1" customWidth="1"/>
    <col min="3" max="3" width="4.08984375" customWidth="1"/>
    <col min="4" max="4" width="11.7265625" bestFit="1" customWidth="1"/>
    <col min="5" max="5" width="11.6328125" bestFit="1" customWidth="1"/>
    <col min="6" max="6" width="3.6328125" customWidth="1"/>
    <col min="7" max="7" width="11.7265625" bestFit="1" customWidth="1"/>
    <col min="8" max="8" width="14.36328125" bestFit="1" customWidth="1"/>
    <col min="9" max="9" width="3.36328125" customWidth="1"/>
    <col min="10" max="10" width="11.7265625" bestFit="1" customWidth="1"/>
    <col min="11" max="11" width="15.7265625" bestFit="1" customWidth="1"/>
    <col min="12" max="12" width="3.1796875" customWidth="1"/>
    <col min="13" max="13" width="11.7265625" bestFit="1" customWidth="1"/>
    <col min="14" max="14" width="18.1796875" bestFit="1" customWidth="1"/>
  </cols>
  <sheetData>
    <row r="3" spans="1:14" x14ac:dyDescent="0.35">
      <c r="A3" s="6" t="s">
        <v>10950</v>
      </c>
      <c r="B3" s="7" t="s">
        <v>10947</v>
      </c>
      <c r="D3" s="6" t="s">
        <v>10950</v>
      </c>
      <c r="E3" s="7" t="s">
        <v>10948</v>
      </c>
      <c r="G3" s="6" t="s">
        <v>10950</v>
      </c>
      <c r="H3" s="7" t="s">
        <v>10951</v>
      </c>
      <c r="J3" s="6" t="s">
        <v>10950</v>
      </c>
      <c r="K3" s="7" t="s">
        <v>10952</v>
      </c>
      <c r="M3" s="6" t="s">
        <v>10950</v>
      </c>
      <c r="N3" s="7" t="s">
        <v>10953</v>
      </c>
    </row>
    <row r="4" spans="1:14" x14ac:dyDescent="0.35">
      <c r="A4" s="8" t="s">
        <v>10935</v>
      </c>
      <c r="B4" s="7">
        <v>2132.3440000000001</v>
      </c>
      <c r="D4" s="8" t="s">
        <v>10935</v>
      </c>
      <c r="E4" s="7">
        <v>-393.57349999999997</v>
      </c>
      <c r="G4" s="8" t="s">
        <v>10935</v>
      </c>
      <c r="H4" s="7">
        <v>21</v>
      </c>
      <c r="J4" s="8" t="s">
        <v>10935</v>
      </c>
      <c r="K4" s="7">
        <v>6</v>
      </c>
      <c r="M4" s="8" t="s">
        <v>10935</v>
      </c>
      <c r="N4" s="7">
        <v>-0.18457317393441205</v>
      </c>
    </row>
    <row r="5" spans="1:14" x14ac:dyDescent="0.35">
      <c r="A5" s="8" t="s">
        <v>10936</v>
      </c>
      <c r="B5" s="7">
        <v>563.33199999999999</v>
      </c>
      <c r="D5" s="8" t="s">
        <v>10936</v>
      </c>
      <c r="E5" s="7">
        <v>158.81800000000004</v>
      </c>
      <c r="G5" s="8" t="s">
        <v>10936</v>
      </c>
      <c r="H5" s="7">
        <v>14</v>
      </c>
      <c r="J5" s="8" t="s">
        <v>10936</v>
      </c>
      <c r="K5" s="7">
        <v>3</v>
      </c>
      <c r="M5" s="8" t="s">
        <v>10936</v>
      </c>
      <c r="N5" s="7">
        <v>0.28192611106771859</v>
      </c>
    </row>
    <row r="6" spans="1:14" x14ac:dyDescent="0.35">
      <c r="A6" s="8" t="s">
        <v>10937</v>
      </c>
      <c r="B6" s="7">
        <v>11388.947</v>
      </c>
      <c r="D6" s="8" t="s">
        <v>10937</v>
      </c>
      <c r="E6" s="7">
        <v>-530.97440000000017</v>
      </c>
      <c r="G6" s="8" t="s">
        <v>10937</v>
      </c>
      <c r="H6" s="7">
        <v>122</v>
      </c>
      <c r="J6" s="8" t="s">
        <v>10937</v>
      </c>
      <c r="K6" s="7">
        <v>31</v>
      </c>
      <c r="M6" s="8" t="s">
        <v>10937</v>
      </c>
      <c r="N6" s="7">
        <v>-4.6621904553599221E-2</v>
      </c>
    </row>
    <row r="7" spans="1:14" x14ac:dyDescent="0.35">
      <c r="A7" s="8" t="s">
        <v>10938</v>
      </c>
      <c r="B7" s="7">
        <v>3308.3059999999991</v>
      </c>
      <c r="D7" s="8" t="s">
        <v>10938</v>
      </c>
      <c r="E7" s="7">
        <v>-1482.1106000000007</v>
      </c>
      <c r="G7" s="8" t="s">
        <v>10938</v>
      </c>
      <c r="H7" s="7">
        <v>58</v>
      </c>
      <c r="J7" s="8" t="s">
        <v>10938</v>
      </c>
      <c r="K7" s="7">
        <v>16</v>
      </c>
      <c r="M7" s="8" t="s">
        <v>10938</v>
      </c>
      <c r="N7" s="7">
        <v>-0.44799682979748578</v>
      </c>
    </row>
    <row r="8" spans="1:14" x14ac:dyDescent="0.35">
      <c r="A8" s="8" t="s">
        <v>10939</v>
      </c>
      <c r="B8" s="7">
        <v>6427.3860000000004</v>
      </c>
      <c r="D8" s="8" t="s">
        <v>10939</v>
      </c>
      <c r="E8" s="7">
        <v>504.20419999999973</v>
      </c>
      <c r="G8" s="8" t="s">
        <v>10939</v>
      </c>
      <c r="H8" s="7">
        <v>134</v>
      </c>
      <c r="J8" s="8" t="s">
        <v>10939</v>
      </c>
      <c r="K8" s="7">
        <v>38</v>
      </c>
      <c r="M8" s="8" t="s">
        <v>10939</v>
      </c>
      <c r="N8" s="7">
        <v>7.8446229929243355E-2</v>
      </c>
    </row>
    <row r="9" spans="1:14" x14ac:dyDescent="0.35">
      <c r="A9" s="8" t="s">
        <v>10940</v>
      </c>
      <c r="B9" s="7">
        <v>5969.9750000000004</v>
      </c>
      <c r="D9" s="8" t="s">
        <v>10940</v>
      </c>
      <c r="E9" s="7">
        <v>136.52690000000013</v>
      </c>
      <c r="G9" s="8" t="s">
        <v>10940</v>
      </c>
      <c r="H9" s="7">
        <v>136</v>
      </c>
      <c r="J9" s="8" t="s">
        <v>10940</v>
      </c>
      <c r="K9" s="7">
        <v>35</v>
      </c>
      <c r="M9" s="8" t="s">
        <v>10940</v>
      </c>
      <c r="N9" s="7">
        <v>2.2868923236696991E-2</v>
      </c>
    </row>
    <row r="10" spans="1:14" x14ac:dyDescent="0.35">
      <c r="A10" s="8" t="s">
        <v>10941</v>
      </c>
      <c r="B10" s="7">
        <v>4788.732</v>
      </c>
      <c r="D10" s="8" t="s">
        <v>10941</v>
      </c>
      <c r="E10" s="7">
        <v>133.60939999999991</v>
      </c>
      <c r="G10" s="8" t="s">
        <v>10941</v>
      </c>
      <c r="H10" s="7">
        <v>116</v>
      </c>
      <c r="J10" s="8" t="s">
        <v>10941</v>
      </c>
      <c r="K10" s="7">
        <v>30</v>
      </c>
      <c r="M10" s="8" t="s">
        <v>10941</v>
      </c>
      <c r="N10" s="7">
        <v>2.7900788768300232E-2</v>
      </c>
    </row>
    <row r="11" spans="1:14" x14ac:dyDescent="0.35">
      <c r="A11" s="8" t="s">
        <v>10942</v>
      </c>
      <c r="B11" s="7">
        <v>6720.7087999999994</v>
      </c>
      <c r="D11" s="8" t="s">
        <v>10942</v>
      </c>
      <c r="E11" s="7">
        <v>415.7998</v>
      </c>
      <c r="G11" s="8" t="s">
        <v>10942</v>
      </c>
      <c r="H11" s="7">
        <v>171</v>
      </c>
      <c r="J11" s="8" t="s">
        <v>10942</v>
      </c>
      <c r="K11" s="7">
        <v>46</v>
      </c>
      <c r="M11" s="8" t="s">
        <v>10942</v>
      </c>
      <c r="N11" s="7">
        <v>6.1868444590249178E-2</v>
      </c>
    </row>
    <row r="12" spans="1:14" x14ac:dyDescent="0.35">
      <c r="A12" s="8" t="s">
        <v>10943</v>
      </c>
      <c r="B12" s="7">
        <v>13015.603599999999</v>
      </c>
      <c r="D12" s="8" t="s">
        <v>10943</v>
      </c>
      <c r="E12" s="7">
        <v>215.50479999999959</v>
      </c>
      <c r="G12" s="8" t="s">
        <v>10943</v>
      </c>
      <c r="H12" s="7">
        <v>255</v>
      </c>
      <c r="J12" s="8" t="s">
        <v>10943</v>
      </c>
      <c r="K12" s="7">
        <v>72</v>
      </c>
      <c r="M12" s="8" t="s">
        <v>10943</v>
      </c>
      <c r="N12" s="7">
        <v>1.6557418819976941E-2</v>
      </c>
    </row>
    <row r="13" spans="1:14" x14ac:dyDescent="0.35">
      <c r="A13" s="8" t="s">
        <v>10944</v>
      </c>
      <c r="B13" s="7">
        <v>6584.9999999999991</v>
      </c>
      <c r="D13" s="8" t="s">
        <v>10944</v>
      </c>
      <c r="E13" s="7">
        <v>1945.1422999999998</v>
      </c>
      <c r="G13" s="8" t="s">
        <v>10944</v>
      </c>
      <c r="H13" s="7">
        <v>145</v>
      </c>
      <c r="J13" s="8" t="s">
        <v>10944</v>
      </c>
      <c r="K13" s="7">
        <v>37</v>
      </c>
      <c r="M13" s="8" t="s">
        <v>10944</v>
      </c>
      <c r="N13" s="7">
        <v>0.29538987091875474</v>
      </c>
    </row>
    <row r="14" spans="1:14" x14ac:dyDescent="0.35">
      <c r="A14" s="8" t="s">
        <v>10945</v>
      </c>
      <c r="B14" s="7">
        <v>8880.7648000000008</v>
      </c>
      <c r="D14" s="8" t="s">
        <v>10945</v>
      </c>
      <c r="E14" s="7">
        <v>117.66399999999976</v>
      </c>
      <c r="G14" s="8" t="s">
        <v>10945</v>
      </c>
      <c r="H14" s="7">
        <v>226</v>
      </c>
      <c r="J14" s="8" t="s">
        <v>10945</v>
      </c>
      <c r="K14" s="7">
        <v>60</v>
      </c>
      <c r="M14" s="8" t="s">
        <v>10945</v>
      </c>
      <c r="N14" s="7">
        <v>1.3249309338763228E-2</v>
      </c>
    </row>
    <row r="15" spans="1:14" x14ac:dyDescent="0.35">
      <c r="A15" s="8" t="s">
        <v>10946</v>
      </c>
      <c r="B15" s="7">
        <v>16934.163</v>
      </c>
      <c r="D15" s="8" t="s">
        <v>10946</v>
      </c>
      <c r="E15" s="7">
        <v>6236.1983000000009</v>
      </c>
      <c r="G15" s="8" t="s">
        <v>10946</v>
      </c>
      <c r="H15" s="7">
        <v>125</v>
      </c>
      <c r="J15" s="8" t="s">
        <v>10946</v>
      </c>
      <c r="K15" s="7">
        <v>32</v>
      </c>
      <c r="M15" s="8" t="s">
        <v>10946</v>
      </c>
      <c r="N15" s="7">
        <v>0.36826138380739576</v>
      </c>
    </row>
    <row r="16" spans="1:14" x14ac:dyDescent="0.35">
      <c r="A16" s="9" t="s">
        <v>10934</v>
      </c>
      <c r="B16" s="28">
        <v>86715.262199999997</v>
      </c>
      <c r="D16" s="9" t="s">
        <v>10934</v>
      </c>
      <c r="E16" s="28">
        <v>7456.8091999999988</v>
      </c>
      <c r="G16" s="9" t="s">
        <v>10934</v>
      </c>
      <c r="H16" s="28">
        <v>1523</v>
      </c>
      <c r="J16" s="9" t="s">
        <v>10934</v>
      </c>
      <c r="K16" s="28">
        <v>406</v>
      </c>
      <c r="M16" s="9" t="s">
        <v>10934</v>
      </c>
      <c r="N16" s="28">
        <v>8.599188898030008E-2</v>
      </c>
    </row>
    <row r="18" spans="2:14" x14ac:dyDescent="0.35">
      <c r="B18" s="21">
        <f>GETPIVOTDATA("Sales",$A$3)</f>
        <v>86715.262199999997</v>
      </c>
      <c r="E18" s="21">
        <f>GETPIVOTDATA("Profit",$D$3)</f>
        <v>7456.8091999999988</v>
      </c>
      <c r="H18" s="22">
        <f>GETPIVOTDATA("Quantity",$G$3)</f>
        <v>1523</v>
      </c>
      <c r="K18" s="22">
        <f>GETPIVOTDATA("Order ID",$J$3)</f>
        <v>406</v>
      </c>
      <c r="N18" s="23">
        <f>GETPIVOTDATA("profit margin",$M$3)</f>
        <v>8.599188898030008E-2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2D2AF-F0F9-4C93-9371-B472FF3C0310}">
  <dimension ref="A3:L8"/>
  <sheetViews>
    <sheetView topLeftCell="G1" workbookViewId="0">
      <selection activeCell="J8" sqref="J8"/>
    </sheetView>
  </sheetViews>
  <sheetFormatPr defaultRowHeight="14.5" x14ac:dyDescent="0.35"/>
  <cols>
    <col min="1" max="1" width="12.36328125" bestFit="1" customWidth="1"/>
    <col min="2" max="2" width="11.26953125" bestFit="1" customWidth="1"/>
    <col min="3" max="3" width="11.6328125" bestFit="1" customWidth="1"/>
    <col min="4" max="4" width="14.36328125" bestFit="1" customWidth="1"/>
    <col min="5" max="5" width="15.7265625" bestFit="1" customWidth="1"/>
    <col min="6" max="6" width="18.1796875" bestFit="1" customWidth="1"/>
    <col min="8" max="8" width="12.7265625" customWidth="1"/>
    <col min="9" max="9" width="12.54296875" customWidth="1"/>
    <col min="10" max="10" width="12.6328125" customWidth="1"/>
    <col min="11" max="11" width="12.36328125" customWidth="1"/>
    <col min="12" max="12" width="13.36328125" customWidth="1"/>
  </cols>
  <sheetData>
    <row r="3" spans="1:12" x14ac:dyDescent="0.35">
      <c r="A3" s="6" t="s">
        <v>10933</v>
      </c>
      <c r="B3" s="5" t="s">
        <v>10947</v>
      </c>
      <c r="C3" s="24" t="s">
        <v>10948</v>
      </c>
      <c r="D3" s="24" t="s">
        <v>10951</v>
      </c>
      <c r="E3" s="24" t="s">
        <v>10952</v>
      </c>
      <c r="F3" s="10" t="s">
        <v>10953</v>
      </c>
    </row>
    <row r="4" spans="1:12" x14ac:dyDescent="0.35">
      <c r="A4" s="8" t="s">
        <v>10954</v>
      </c>
      <c r="B4" s="5">
        <v>83936.222400000028</v>
      </c>
      <c r="C4" s="24">
        <v>1160.4850999999931</v>
      </c>
      <c r="D4" s="24">
        <v>1338</v>
      </c>
      <c r="E4" s="24">
        <v>351</v>
      </c>
      <c r="F4" s="10">
        <v>1.3825796144001742E-2</v>
      </c>
    </row>
    <row r="5" spans="1:12" x14ac:dyDescent="0.35">
      <c r="A5" s="15" t="s">
        <v>10955</v>
      </c>
      <c r="B5" s="30">
        <v>73794.498599999963</v>
      </c>
      <c r="C5" s="31">
        <v>5725.6265999999978</v>
      </c>
      <c r="D5" s="31">
        <v>1292</v>
      </c>
      <c r="E5" s="31">
        <v>333</v>
      </c>
      <c r="F5" s="32">
        <v>7.7588800095187593E-2</v>
      </c>
    </row>
    <row r="6" spans="1:12" x14ac:dyDescent="0.35">
      <c r="A6" s="15" t="s">
        <v>10956</v>
      </c>
      <c r="B6" s="30">
        <v>86715.262199999983</v>
      </c>
      <c r="C6" s="31">
        <v>7456.8092000000015</v>
      </c>
      <c r="D6" s="31">
        <v>1523</v>
      </c>
      <c r="E6" s="31">
        <v>406</v>
      </c>
      <c r="F6" s="32">
        <v>8.5991888980299969E-2</v>
      </c>
    </row>
    <row r="7" spans="1:12" ht="17" x14ac:dyDescent="0.5">
      <c r="A7" s="25" t="s">
        <v>10957</v>
      </c>
      <c r="B7" s="33">
        <v>98798.094799999846</v>
      </c>
      <c r="C7" s="34">
        <v>6659.5395999999992</v>
      </c>
      <c r="D7" s="34">
        <v>2023</v>
      </c>
      <c r="E7" s="34">
        <v>560</v>
      </c>
      <c r="F7" s="35">
        <v>6.7405546771738045E-2</v>
      </c>
      <c r="H7" s="26"/>
      <c r="I7" s="26"/>
      <c r="J7" s="26"/>
      <c r="K7" s="26"/>
      <c r="L7" s="26"/>
    </row>
    <row r="8" spans="1:12" ht="17" x14ac:dyDescent="0.5">
      <c r="H8" s="27">
        <f>(GETPIVOTDATA("Sum of Sales",$A$3,"Years (Order Date)",2014)/GETPIVOTDATA("Sum of Sales",$A$3,"Years (Order Date)",2013))-1</f>
        <v>0.13933916929331347</v>
      </c>
      <c r="I8" s="27">
        <f>(GETPIVOTDATA("Sum of Profit",$A$3,"Years (Order Date)",2014)/GETPIVOTDATA("Sum of Profit",$A$3,"Years (Order Date)",2013))-1</f>
        <v>-0.10691833177118204</v>
      </c>
      <c r="J8" s="27">
        <f>(GETPIVOTDATA("Sum of Quantity",$A$3,"Years (Order Date)",2014)/GETPIVOTDATA("Sum of Quantity",$A$3,"Years (Order Date)",2013))-1</f>
        <v>0.32829940906106359</v>
      </c>
      <c r="K8" s="27">
        <f>(GETPIVOTDATA("Count of Order ID",$A$3,"Years (Order Date)",2014)/GETPIVOTDATA("Count of Order ID",$A$3,"Years (Order Date)",2013))-1</f>
        <v>0.3793103448275863</v>
      </c>
      <c r="L8" s="27">
        <f>(GETPIVOTDATA("Sum of profit margin",$A$3,"Years (Order Date)",2014)/GETPIVOTDATA("Sum of profit margin",$A$3,"Years (Order Date)",2013))-1</f>
        <v>-0.21614064336718897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A5352-A410-4EE6-9B03-2760677EAA9B}">
  <dimension ref="A1"/>
  <sheetViews>
    <sheetView showGridLines="0" showRowColHeaders="0" tabSelected="1" zoomScale="75" zoomScaleNormal="88" workbookViewId="0">
      <selection activeCell="Y16" sqref="Y16"/>
    </sheetView>
  </sheetViews>
  <sheetFormatPr defaultRowHeight="14.5" x14ac:dyDescent="0.3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2" sqref="B2"/>
    </sheetView>
  </sheetViews>
  <sheetFormatPr defaultColWidth="14.453125" defaultRowHeight="15" customHeight="1" x14ac:dyDescent="0.35"/>
  <cols>
    <col min="1" max="1" width="12.54296875" customWidth="1"/>
    <col min="2" max="2" width="22.45312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Sheet3</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Pankaj Yadav</cp:lastModifiedBy>
  <dcterms:created xsi:type="dcterms:W3CDTF">2015-06-05T18:17:20Z</dcterms:created>
  <dcterms:modified xsi:type="dcterms:W3CDTF">2024-05-12T17:19:48Z</dcterms:modified>
</cp:coreProperties>
</file>