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a\Downloads\"/>
    </mc:Choice>
  </mc:AlternateContent>
  <xr:revisionPtr revIDLastSave="0" documentId="8_{E0C70D2A-18D2-45E6-B42E-815E5A770479}" xr6:coauthVersionLast="47" xr6:coauthVersionMax="47" xr10:uidLastSave="{00000000-0000-0000-0000-000000000000}"/>
  <bookViews>
    <workbookView xWindow="-110" yWindow="-110" windowWidth="19420" windowHeight="10300" xr2:uid="{71367550-ECBA-4BDA-8974-ADC738C2F2E4}"/>
  </bookViews>
  <sheets>
    <sheet name="렌터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6" i="1" l="1"/>
  <c r="W76" i="1"/>
  <c r="U76" i="1"/>
  <c r="T76" i="1"/>
  <c r="K76" i="1"/>
  <c r="V76" i="1" s="1"/>
  <c r="F76" i="1"/>
  <c r="B76" i="1"/>
  <c r="X75" i="1"/>
  <c r="W75" i="1"/>
  <c r="U75" i="1"/>
  <c r="T75" i="1"/>
  <c r="K75" i="1"/>
  <c r="V75" i="1" s="1"/>
  <c r="F75" i="1"/>
  <c r="B75" i="1"/>
  <c r="X74" i="1"/>
  <c r="W74" i="1"/>
  <c r="U74" i="1"/>
  <c r="T74" i="1"/>
  <c r="S74" i="1"/>
  <c r="K74" i="1"/>
  <c r="V74" i="1" s="1"/>
  <c r="F74" i="1"/>
  <c r="B74" i="1"/>
  <c r="X73" i="1"/>
  <c r="W73" i="1"/>
  <c r="U73" i="1"/>
  <c r="T73" i="1"/>
  <c r="K73" i="1"/>
  <c r="V73" i="1" s="1"/>
  <c r="F73" i="1"/>
  <c r="B73" i="1"/>
  <c r="X72" i="1"/>
  <c r="W72" i="1"/>
  <c r="V72" i="1"/>
  <c r="U72" i="1"/>
  <c r="T72" i="1"/>
  <c r="K72" i="1"/>
  <c r="S73" i="1" s="1"/>
  <c r="F72" i="1"/>
  <c r="B72" i="1"/>
  <c r="X71" i="1"/>
  <c r="W71" i="1"/>
  <c r="V71" i="1"/>
  <c r="U71" i="1"/>
  <c r="T71" i="1"/>
  <c r="K71" i="1"/>
  <c r="S71" i="1" s="1"/>
  <c r="F71" i="1"/>
  <c r="B71" i="1"/>
  <c r="X70" i="1"/>
  <c r="W70" i="1"/>
  <c r="U70" i="1"/>
  <c r="T70" i="1"/>
  <c r="S70" i="1"/>
  <c r="K70" i="1"/>
  <c r="F70" i="1"/>
  <c r="B70" i="1"/>
  <c r="X69" i="1"/>
  <c r="W69" i="1"/>
  <c r="U69" i="1"/>
  <c r="T69" i="1"/>
  <c r="K69" i="1"/>
  <c r="F69" i="1"/>
  <c r="B69" i="1"/>
  <c r="X68" i="1"/>
  <c r="W68" i="1"/>
  <c r="U68" i="1"/>
  <c r="T68" i="1"/>
  <c r="K68" i="1"/>
  <c r="V68" i="1" s="1"/>
  <c r="F68" i="1"/>
  <c r="B68" i="1"/>
  <c r="X67" i="1"/>
  <c r="W67" i="1"/>
  <c r="U67" i="1"/>
  <c r="T67" i="1"/>
  <c r="K67" i="1"/>
  <c r="S67" i="1" s="1"/>
  <c r="F67" i="1"/>
  <c r="B67" i="1"/>
  <c r="X66" i="1"/>
  <c r="W66" i="1"/>
  <c r="U66" i="1"/>
  <c r="T66" i="1"/>
  <c r="S66" i="1"/>
  <c r="K66" i="1"/>
  <c r="V66" i="1" s="1"/>
  <c r="F66" i="1"/>
  <c r="B66" i="1"/>
  <c r="X65" i="1"/>
  <c r="W65" i="1"/>
  <c r="U65" i="1"/>
  <c r="T65" i="1"/>
  <c r="K65" i="1"/>
  <c r="V65" i="1" s="1"/>
  <c r="F65" i="1"/>
  <c r="B65" i="1"/>
  <c r="X64" i="1"/>
  <c r="W64" i="1"/>
  <c r="V64" i="1"/>
  <c r="U64" i="1"/>
  <c r="T64" i="1"/>
  <c r="K64" i="1"/>
  <c r="S65" i="1" s="1"/>
  <c r="F64" i="1"/>
  <c r="B64" i="1"/>
  <c r="X63" i="1"/>
  <c r="W63" i="1"/>
  <c r="V63" i="1"/>
  <c r="U63" i="1"/>
  <c r="T63" i="1"/>
  <c r="K63" i="1"/>
  <c r="S63" i="1" s="1"/>
  <c r="X62" i="1"/>
  <c r="W62" i="1"/>
  <c r="V62" i="1"/>
  <c r="U62" i="1"/>
  <c r="T62" i="1"/>
  <c r="K62" i="1"/>
  <c r="S62" i="1" s="1"/>
  <c r="F62" i="1"/>
  <c r="B62" i="1"/>
  <c r="X61" i="1"/>
  <c r="W61" i="1"/>
  <c r="V61" i="1"/>
  <c r="U61" i="1"/>
  <c r="T61" i="1"/>
  <c r="K61" i="1"/>
  <c r="S61" i="1" s="1"/>
  <c r="F61" i="1"/>
  <c r="B61" i="1"/>
  <c r="X60" i="1"/>
  <c r="W60" i="1"/>
  <c r="U60" i="1"/>
  <c r="T60" i="1"/>
  <c r="S60" i="1"/>
  <c r="K60" i="1"/>
  <c r="F60" i="1"/>
  <c r="B60" i="1"/>
  <c r="X59" i="1"/>
  <c r="W59" i="1"/>
  <c r="U59" i="1"/>
  <c r="T59" i="1"/>
  <c r="K59" i="1"/>
  <c r="F59" i="1"/>
  <c r="B59" i="1"/>
  <c r="X58" i="1"/>
  <c r="W58" i="1"/>
  <c r="U58" i="1"/>
  <c r="T58" i="1"/>
  <c r="K58" i="1"/>
  <c r="V70" i="1" s="1"/>
  <c r="F58" i="1"/>
  <c r="B58" i="1"/>
  <c r="X57" i="1"/>
  <c r="W57" i="1"/>
  <c r="U57" i="1"/>
  <c r="T57" i="1"/>
  <c r="K57" i="1"/>
  <c r="V69" i="1" s="1"/>
  <c r="F57" i="1"/>
  <c r="B57" i="1"/>
  <c r="X56" i="1"/>
  <c r="W56" i="1"/>
  <c r="U56" i="1"/>
  <c r="T56" i="1"/>
  <c r="K56" i="1"/>
  <c r="V56" i="1" s="1"/>
  <c r="F56" i="1"/>
  <c r="B56" i="1"/>
  <c r="N55" i="1"/>
  <c r="L55" i="1"/>
  <c r="K55" i="1" s="1"/>
  <c r="I55" i="1"/>
  <c r="G55" i="1"/>
  <c r="F55" i="1" s="1"/>
  <c r="E55" i="1"/>
  <c r="D55" i="1"/>
  <c r="C55" i="1"/>
  <c r="B55" i="1" s="1"/>
  <c r="T54" i="1"/>
  <c r="N54" i="1"/>
  <c r="U54" i="1" s="1"/>
  <c r="L54" i="1"/>
  <c r="K54" i="1"/>
  <c r="I54" i="1"/>
  <c r="G54" i="1"/>
  <c r="F54" i="1" s="1"/>
  <c r="D54" i="1"/>
  <c r="C54" i="1"/>
  <c r="B54" i="1" s="1"/>
  <c r="X51" i="1"/>
  <c r="W51" i="1"/>
  <c r="U51" i="1"/>
  <c r="T51" i="1"/>
  <c r="K51" i="1"/>
  <c r="V51" i="1" s="1"/>
  <c r="F51" i="1"/>
  <c r="B51" i="1"/>
  <c r="X50" i="1"/>
  <c r="W50" i="1"/>
  <c r="U50" i="1"/>
  <c r="T50" i="1"/>
  <c r="S50" i="1"/>
  <c r="K50" i="1"/>
  <c r="F50" i="1"/>
  <c r="B50" i="1"/>
  <c r="X49" i="1"/>
  <c r="W49" i="1"/>
  <c r="U49" i="1"/>
  <c r="T49" i="1"/>
  <c r="K49" i="1"/>
  <c r="S49" i="1" s="1"/>
  <c r="F49" i="1"/>
  <c r="B49" i="1"/>
  <c r="X48" i="1"/>
  <c r="W48" i="1"/>
  <c r="V48" i="1"/>
  <c r="U48" i="1"/>
  <c r="T48" i="1"/>
  <c r="K48" i="1"/>
  <c r="S48" i="1" s="1"/>
  <c r="F48" i="1"/>
  <c r="B48" i="1"/>
  <c r="X47" i="1"/>
  <c r="W47" i="1"/>
  <c r="V47" i="1"/>
  <c r="U47" i="1"/>
  <c r="T47" i="1"/>
  <c r="K47" i="1"/>
  <c r="S47" i="1" s="1"/>
  <c r="F47" i="1"/>
  <c r="B47" i="1"/>
  <c r="X46" i="1"/>
  <c r="W46" i="1"/>
  <c r="U46" i="1"/>
  <c r="T46" i="1"/>
  <c r="S46" i="1"/>
  <c r="K46" i="1"/>
  <c r="V46" i="1" s="1"/>
  <c r="F46" i="1"/>
  <c r="B46" i="1"/>
  <c r="X45" i="1"/>
  <c r="W45" i="1"/>
  <c r="U45" i="1"/>
  <c r="T45" i="1"/>
  <c r="K45" i="1"/>
  <c r="F45" i="1"/>
  <c r="B45" i="1"/>
  <c r="X44" i="1"/>
  <c r="W44" i="1"/>
  <c r="U44" i="1"/>
  <c r="T44" i="1"/>
  <c r="K44" i="1"/>
  <c r="V60" i="1" s="1"/>
  <c r="F44" i="1"/>
  <c r="B44" i="1"/>
  <c r="X43" i="1"/>
  <c r="W43" i="1"/>
  <c r="U43" i="1"/>
  <c r="T43" i="1"/>
  <c r="K43" i="1"/>
  <c r="S43" i="1" s="1"/>
  <c r="F43" i="1"/>
  <c r="B43" i="1"/>
  <c r="X42" i="1"/>
  <c r="W42" i="1"/>
  <c r="U42" i="1"/>
  <c r="T42" i="1"/>
  <c r="S42" i="1"/>
  <c r="K42" i="1"/>
  <c r="F42" i="1"/>
  <c r="B42" i="1"/>
  <c r="X41" i="1"/>
  <c r="W41" i="1"/>
  <c r="U41" i="1"/>
  <c r="T41" i="1"/>
  <c r="K41" i="1"/>
  <c r="S41" i="1" s="1"/>
  <c r="F41" i="1"/>
  <c r="B41" i="1"/>
  <c r="X40" i="1"/>
  <c r="W40" i="1"/>
  <c r="V40" i="1"/>
  <c r="U40" i="1"/>
  <c r="T40" i="1"/>
  <c r="K40" i="1"/>
  <c r="S40" i="1" s="1"/>
  <c r="F40" i="1"/>
  <c r="B40" i="1"/>
  <c r="N39" i="1"/>
  <c r="L39" i="1"/>
  <c r="K39" i="1"/>
  <c r="I39" i="1"/>
  <c r="G39" i="1"/>
  <c r="F39" i="1"/>
  <c r="E39" i="1"/>
  <c r="D39" i="1"/>
  <c r="C39" i="1"/>
  <c r="B39" i="1"/>
  <c r="U38" i="1"/>
  <c r="N38" i="1"/>
  <c r="L38" i="1"/>
  <c r="T38" i="1" s="1"/>
  <c r="I38" i="1"/>
  <c r="G38" i="1"/>
  <c r="F38" i="1"/>
  <c r="D38" i="1"/>
  <c r="C38" i="1"/>
  <c r="B38" i="1"/>
  <c r="X35" i="1"/>
  <c r="W35" i="1"/>
  <c r="U35" i="1"/>
  <c r="T35" i="1"/>
  <c r="K35" i="1"/>
  <c r="S35" i="1" s="1"/>
  <c r="F35" i="1"/>
  <c r="B35" i="1"/>
  <c r="X34" i="1"/>
  <c r="W34" i="1"/>
  <c r="U34" i="1"/>
  <c r="T34" i="1"/>
  <c r="K34" i="1"/>
  <c r="S34" i="1" s="1"/>
  <c r="F34" i="1"/>
  <c r="B34" i="1"/>
  <c r="X33" i="1"/>
  <c r="W33" i="1"/>
  <c r="V33" i="1"/>
  <c r="U33" i="1"/>
  <c r="T33" i="1"/>
  <c r="K33" i="1"/>
  <c r="S33" i="1" s="1"/>
  <c r="F33" i="1"/>
  <c r="B33" i="1"/>
  <c r="X32" i="1"/>
  <c r="W32" i="1"/>
  <c r="U32" i="1"/>
  <c r="T32" i="1"/>
  <c r="S32" i="1"/>
  <c r="K32" i="1"/>
  <c r="V32" i="1" s="1"/>
  <c r="F32" i="1"/>
  <c r="B32" i="1"/>
  <c r="X31" i="1"/>
  <c r="W31" i="1"/>
  <c r="U31" i="1"/>
  <c r="T31" i="1"/>
  <c r="K31" i="1"/>
  <c r="F31" i="1"/>
  <c r="B31" i="1"/>
  <c r="X30" i="1"/>
  <c r="W30" i="1"/>
  <c r="U30" i="1"/>
  <c r="T30" i="1"/>
  <c r="K30" i="1"/>
  <c r="V30" i="1" s="1"/>
  <c r="F30" i="1"/>
  <c r="B30" i="1"/>
  <c r="X29" i="1"/>
  <c r="W29" i="1"/>
  <c r="U29" i="1"/>
  <c r="T29" i="1"/>
  <c r="K29" i="1"/>
  <c r="V45" i="1" s="1"/>
  <c r="F29" i="1"/>
  <c r="B29" i="1"/>
  <c r="X28" i="1"/>
  <c r="W28" i="1"/>
  <c r="U28" i="1"/>
  <c r="T28" i="1"/>
  <c r="S28" i="1"/>
  <c r="K28" i="1"/>
  <c r="F28" i="1"/>
  <c r="B28" i="1"/>
  <c r="X27" i="1"/>
  <c r="W27" i="1"/>
  <c r="U27" i="1"/>
  <c r="T27" i="1"/>
  <c r="K27" i="1"/>
  <c r="S27" i="1" s="1"/>
  <c r="F27" i="1"/>
  <c r="B27" i="1"/>
  <c r="X26" i="1"/>
  <c r="W26" i="1"/>
  <c r="U26" i="1"/>
  <c r="T26" i="1"/>
  <c r="K26" i="1"/>
  <c r="S26" i="1" s="1"/>
  <c r="F26" i="1"/>
  <c r="B26" i="1"/>
  <c r="X25" i="1"/>
  <c r="W25" i="1"/>
  <c r="V25" i="1"/>
  <c r="U25" i="1"/>
  <c r="T25" i="1"/>
  <c r="K25" i="1"/>
  <c r="S25" i="1" s="1"/>
  <c r="F25" i="1"/>
  <c r="B25" i="1"/>
  <c r="X24" i="1"/>
  <c r="W24" i="1"/>
  <c r="U24" i="1"/>
  <c r="T24" i="1"/>
  <c r="S24" i="1"/>
  <c r="K24" i="1"/>
  <c r="V24" i="1" s="1"/>
  <c r="F24" i="1"/>
  <c r="B24" i="1"/>
  <c r="N23" i="1"/>
  <c r="K23" i="1" s="1"/>
  <c r="L23" i="1"/>
  <c r="I23" i="1"/>
  <c r="G23" i="1"/>
  <c r="F23" i="1" s="1"/>
  <c r="E23" i="1"/>
  <c r="D23" i="1"/>
  <c r="C23" i="1"/>
  <c r="B23" i="1" s="1"/>
  <c r="N22" i="1"/>
  <c r="L22" i="1"/>
  <c r="K22" i="1"/>
  <c r="S22" i="1" s="1"/>
  <c r="I22" i="1"/>
  <c r="F22" i="1" s="1"/>
  <c r="G22" i="1"/>
  <c r="D22" i="1"/>
  <c r="C22" i="1"/>
  <c r="B22" i="1" s="1"/>
  <c r="U19" i="1"/>
  <c r="T19" i="1"/>
  <c r="S19" i="1"/>
  <c r="K19" i="1"/>
  <c r="F19" i="1"/>
  <c r="B19" i="1"/>
  <c r="U18" i="1"/>
  <c r="T18" i="1"/>
  <c r="K18" i="1"/>
  <c r="V34" i="1" s="1"/>
  <c r="F18" i="1"/>
  <c r="B18" i="1"/>
  <c r="U17" i="1"/>
  <c r="T17" i="1"/>
  <c r="S17" i="1"/>
  <c r="K17" i="1"/>
  <c r="F17" i="1"/>
  <c r="B17" i="1"/>
  <c r="U16" i="1"/>
  <c r="T16" i="1"/>
  <c r="K16" i="1"/>
  <c r="S16" i="1" s="1"/>
  <c r="F16" i="1"/>
  <c r="B16" i="1"/>
  <c r="U15" i="1"/>
  <c r="T15" i="1"/>
  <c r="S15" i="1"/>
  <c r="K15" i="1"/>
  <c r="V31" i="1" s="1"/>
  <c r="F15" i="1"/>
  <c r="B15" i="1"/>
  <c r="U14" i="1"/>
  <c r="T14" i="1"/>
  <c r="K14" i="1"/>
  <c r="S14" i="1" s="1"/>
  <c r="F14" i="1"/>
  <c r="B14" i="1"/>
  <c r="U13" i="1"/>
  <c r="T13" i="1"/>
  <c r="S13" i="1"/>
  <c r="K13" i="1"/>
  <c r="F13" i="1"/>
  <c r="B13" i="1"/>
  <c r="U12" i="1"/>
  <c r="T12" i="1"/>
  <c r="K12" i="1"/>
  <c r="S12" i="1" s="1"/>
  <c r="F12" i="1"/>
  <c r="B12" i="1"/>
  <c r="U11" i="1"/>
  <c r="T11" i="1"/>
  <c r="S11" i="1"/>
  <c r="K11" i="1"/>
  <c r="F11" i="1"/>
  <c r="B11" i="1"/>
  <c r="U10" i="1"/>
  <c r="T10" i="1"/>
  <c r="K10" i="1"/>
  <c r="V26" i="1" s="1"/>
  <c r="F10" i="1"/>
  <c r="B10" i="1"/>
  <c r="U9" i="1"/>
  <c r="T9" i="1"/>
  <c r="K9" i="1"/>
  <c r="F9" i="1"/>
  <c r="B9" i="1"/>
  <c r="K8" i="1"/>
  <c r="S9" i="1" s="1"/>
  <c r="F8" i="1"/>
  <c r="B8" i="1"/>
  <c r="N7" i="1"/>
  <c r="L7" i="1"/>
  <c r="K7" i="1" s="1"/>
  <c r="I7" i="1"/>
  <c r="G7" i="1"/>
  <c r="F7" i="1"/>
  <c r="E7" i="1"/>
  <c r="D7" i="1"/>
  <c r="C7" i="1"/>
  <c r="B7" i="1"/>
  <c r="N6" i="1"/>
  <c r="U22" i="1" s="1"/>
  <c r="L6" i="1"/>
  <c r="T22" i="1" s="1"/>
  <c r="K6" i="1"/>
  <c r="I6" i="1"/>
  <c r="F6" i="1" s="1"/>
  <c r="G6" i="1"/>
  <c r="D6" i="1"/>
  <c r="C6" i="1"/>
  <c r="B6" i="1" s="1"/>
  <c r="S56" i="1" l="1"/>
  <c r="S51" i="1"/>
  <c r="S10" i="1"/>
  <c r="S18" i="1"/>
  <c r="V27" i="1"/>
  <c r="S30" i="1"/>
  <c r="V35" i="1"/>
  <c r="V41" i="1"/>
  <c r="S44" i="1"/>
  <c r="V49" i="1"/>
  <c r="S58" i="1"/>
  <c r="S68" i="1"/>
  <c r="S76" i="1"/>
  <c r="S57" i="1"/>
  <c r="S75" i="1"/>
  <c r="V28" i="1"/>
  <c r="S31" i="1"/>
  <c r="K38" i="1"/>
  <c r="V42" i="1"/>
  <c r="S45" i="1"/>
  <c r="V50" i="1"/>
  <c r="S59" i="1"/>
  <c r="S69" i="1"/>
  <c r="V29" i="1"/>
  <c r="V43" i="1"/>
  <c r="V57" i="1"/>
  <c r="V67" i="1"/>
  <c r="V44" i="1"/>
  <c r="V58" i="1"/>
  <c r="S29" i="1"/>
  <c r="V59" i="1"/>
  <c r="S64" i="1"/>
  <c r="S72" i="1"/>
  <c r="S38" i="1" l="1"/>
  <c r="S54" i="1"/>
</calcChain>
</file>

<file path=xl/sharedStrings.xml><?xml version="1.0" encoding="utf-8"?>
<sst xmlns="http://schemas.openxmlformats.org/spreadsheetml/2006/main" count="199" uniqueCount="108">
  <si>
    <t>자료 : 제주특별자치도 자동차대여사업조합</t>
    <phoneticPr fontId="2" type="noConversion"/>
  </si>
  <si>
    <t>주 : 1) 등록대수는 전체(자료제출) 대수임</t>
    <phoneticPr fontId="2" type="noConversion"/>
  </si>
  <si>
    <t>2) 월 총 대여가능한 시간은 총업체(자료제출)로 평균산출한 시간임</t>
    <phoneticPr fontId="2" type="noConversion"/>
  </si>
  <si>
    <t xml:space="preserve">     3) 월 총 대여시간은 총업체(자료제출)로 평균산출한 시간임</t>
    <phoneticPr fontId="2" type="noConversion"/>
  </si>
  <si>
    <t>전월비</t>
    <phoneticPr fontId="2" type="noConversion"/>
  </si>
  <si>
    <t>전년동월비</t>
    <phoneticPr fontId="2" type="noConversion"/>
  </si>
  <si>
    <t>구분</t>
    <phoneticPr fontId="2" type="noConversion"/>
  </si>
  <si>
    <t>등록대수</t>
    <phoneticPr fontId="2" type="noConversion"/>
  </si>
  <si>
    <t>평균
가동율(%)</t>
    <phoneticPr fontId="2" type="noConversion"/>
  </si>
  <si>
    <t>월 총 대여가능한 시간</t>
    <phoneticPr fontId="2" type="noConversion"/>
  </si>
  <si>
    <t>월 총 대여시간</t>
    <phoneticPr fontId="2" type="noConversion"/>
  </si>
  <si>
    <t>제출업체
/
총업체</t>
    <phoneticPr fontId="2" type="noConversion"/>
  </si>
  <si>
    <t>계</t>
    <phoneticPr fontId="2" type="noConversion"/>
  </si>
  <si>
    <t>승용</t>
    <phoneticPr fontId="2" type="noConversion"/>
  </si>
  <si>
    <t>승합</t>
    <phoneticPr fontId="2" type="noConversion"/>
  </si>
  <si>
    <t>소계</t>
    <phoneticPr fontId="2" type="noConversion"/>
  </si>
  <si>
    <t>평균</t>
    <phoneticPr fontId="2" type="noConversion"/>
  </si>
  <si>
    <t>2018. 01</t>
    <phoneticPr fontId="2" type="noConversion"/>
  </si>
  <si>
    <t>74/115</t>
    <phoneticPr fontId="2" type="noConversion"/>
  </si>
  <si>
    <t>2018. 02</t>
    <phoneticPr fontId="2" type="noConversion"/>
  </si>
  <si>
    <t>72/115</t>
    <phoneticPr fontId="2" type="noConversion"/>
  </si>
  <si>
    <t>2018. 03</t>
    <phoneticPr fontId="2" type="noConversion"/>
  </si>
  <si>
    <t>70/115</t>
    <phoneticPr fontId="2" type="noConversion"/>
  </si>
  <si>
    <t>2018. 04</t>
    <phoneticPr fontId="2" type="noConversion"/>
  </si>
  <si>
    <t>75/119</t>
    <phoneticPr fontId="2" type="noConversion"/>
  </si>
  <si>
    <t>2018. 05</t>
    <phoneticPr fontId="2" type="noConversion"/>
  </si>
  <si>
    <t>81/121</t>
    <phoneticPr fontId="2" type="noConversion"/>
  </si>
  <si>
    <t>2018. 06</t>
    <phoneticPr fontId="2" type="noConversion"/>
  </si>
  <si>
    <t>85/121</t>
    <phoneticPr fontId="2" type="noConversion"/>
  </si>
  <si>
    <t>2018. 07</t>
    <phoneticPr fontId="2" type="noConversion"/>
  </si>
  <si>
    <t>84/121</t>
    <phoneticPr fontId="2" type="noConversion"/>
  </si>
  <si>
    <t>2018. 08</t>
    <phoneticPr fontId="2" type="noConversion"/>
  </si>
  <si>
    <t>83/121</t>
    <phoneticPr fontId="2" type="noConversion"/>
  </si>
  <si>
    <t>2018. 09</t>
    <phoneticPr fontId="2" type="noConversion"/>
  </si>
  <si>
    <t>82/124</t>
    <phoneticPr fontId="2" type="noConversion"/>
  </si>
  <si>
    <t>2018. 10</t>
  </si>
  <si>
    <t>81/124</t>
    <phoneticPr fontId="2" type="noConversion"/>
  </si>
  <si>
    <t>2018. 11</t>
  </si>
  <si>
    <t>80/129</t>
    <phoneticPr fontId="2" type="noConversion"/>
  </si>
  <si>
    <t>2018. 12</t>
  </si>
  <si>
    <t>84/129</t>
    <phoneticPr fontId="2" type="noConversion"/>
  </si>
  <si>
    <t>2019. 01</t>
    <phoneticPr fontId="2" type="noConversion"/>
  </si>
  <si>
    <t>82/129</t>
    <phoneticPr fontId="2" type="noConversion"/>
  </si>
  <si>
    <t>2019. 02</t>
  </si>
  <si>
    <t>92/128</t>
    <phoneticPr fontId="2" type="noConversion"/>
  </si>
  <si>
    <t>2019. 03</t>
  </si>
  <si>
    <t>94/129</t>
    <phoneticPr fontId="2" type="noConversion"/>
  </si>
  <si>
    <t>2019. 04</t>
  </si>
  <si>
    <t>95/128</t>
    <phoneticPr fontId="2" type="noConversion"/>
  </si>
  <si>
    <t>2019. 05</t>
  </si>
  <si>
    <t>97/128</t>
    <phoneticPr fontId="2" type="noConversion"/>
  </si>
  <si>
    <t>2019. 06</t>
  </si>
  <si>
    <t>2019. 07</t>
  </si>
  <si>
    <t>95/127</t>
    <phoneticPr fontId="2" type="noConversion"/>
  </si>
  <si>
    <t>2019. 08</t>
  </si>
  <si>
    <t>97/124</t>
    <phoneticPr fontId="2" type="noConversion"/>
  </si>
  <si>
    <t>2019. 09</t>
  </si>
  <si>
    <t>98/124</t>
    <phoneticPr fontId="2" type="noConversion"/>
  </si>
  <si>
    <t>2019. 10</t>
  </si>
  <si>
    <t>92/124</t>
    <phoneticPr fontId="2" type="noConversion"/>
  </si>
  <si>
    <t>2019. 11</t>
  </si>
  <si>
    <t>91/124</t>
    <phoneticPr fontId="2" type="noConversion"/>
  </si>
  <si>
    <t>2019. 12</t>
  </si>
  <si>
    <t>91/125</t>
    <phoneticPr fontId="2" type="noConversion"/>
  </si>
  <si>
    <t>2020. 01</t>
    <phoneticPr fontId="2" type="noConversion"/>
  </si>
  <si>
    <t>95/125</t>
    <phoneticPr fontId="2" type="noConversion"/>
  </si>
  <si>
    <t>2020. 02</t>
    <phoneticPr fontId="2" type="noConversion"/>
  </si>
  <si>
    <t>95/120</t>
    <phoneticPr fontId="2" type="noConversion"/>
  </si>
  <si>
    <t>2020. 03</t>
  </si>
  <si>
    <t>2020. 04</t>
  </si>
  <si>
    <t>94/120</t>
    <phoneticPr fontId="2" type="noConversion"/>
  </si>
  <si>
    <t>2020. 05</t>
  </si>
  <si>
    <t>98/119</t>
    <phoneticPr fontId="2" type="noConversion"/>
  </si>
  <si>
    <t>2020. 06</t>
  </si>
  <si>
    <t>97/119</t>
    <phoneticPr fontId="2" type="noConversion"/>
  </si>
  <si>
    <t>2020. 07</t>
  </si>
  <si>
    <t>95/119</t>
    <phoneticPr fontId="2" type="noConversion"/>
  </si>
  <si>
    <t>2020. 08</t>
  </si>
  <si>
    <t>95/118</t>
    <phoneticPr fontId="2" type="noConversion"/>
  </si>
  <si>
    <t>2020. 09</t>
  </si>
  <si>
    <t>96/118</t>
    <phoneticPr fontId="2" type="noConversion"/>
  </si>
  <si>
    <t>2020. 10</t>
  </si>
  <si>
    <t>96/117</t>
    <phoneticPr fontId="2" type="noConversion"/>
  </si>
  <si>
    <t>2020. 11</t>
  </si>
  <si>
    <t>97/115</t>
    <phoneticPr fontId="2" type="noConversion"/>
  </si>
  <si>
    <t>2020. 12</t>
    <phoneticPr fontId="2" type="noConversion"/>
  </si>
  <si>
    <t>85/114</t>
    <phoneticPr fontId="2" type="noConversion"/>
  </si>
  <si>
    <t>2021. 01</t>
    <phoneticPr fontId="2" type="noConversion"/>
  </si>
  <si>
    <t>2021. 02</t>
  </si>
  <si>
    <t>2021. 03</t>
  </si>
  <si>
    <t>2021. 04</t>
  </si>
  <si>
    <t>2021. 05</t>
  </si>
  <si>
    <t>2021. 06</t>
  </si>
  <si>
    <t>2021. 07</t>
  </si>
  <si>
    <t>2021. 08</t>
  </si>
  <si>
    <t>2021. 09</t>
  </si>
  <si>
    <t>2021. 10</t>
  </si>
  <si>
    <t>2021. 11</t>
  </si>
  <si>
    <t>2021. 12</t>
  </si>
  <si>
    <t>2022. 01</t>
    <phoneticPr fontId="2" type="noConversion"/>
  </si>
  <si>
    <t>2022. 02</t>
  </si>
  <si>
    <t>2022. 03</t>
  </si>
  <si>
    <t>2022. 04</t>
  </si>
  <si>
    <t>2022. 05</t>
  </si>
  <si>
    <t>2022. 06</t>
  </si>
  <si>
    <t>2022. 07</t>
  </si>
  <si>
    <t>2022. 08</t>
  </si>
  <si>
    <t>2022. 09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</si>
</sst>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0.0_ "/>
    <numFmt numFmtId="178" formatCode="#,##0.00_ "/>
    <numFmt numFmtId="179" formatCode="0.0"/>
    <numFmt numFmtId="180" formatCode="0.0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Border="1">
      <alignment vertical="center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57B0-7D13-4839-8D92-31731BE7DBA8}">
  <sheetPr>
    <pageSetUpPr fitToPage="1"/>
  </sheetPr>
  <dimension ref="A1:X76"/>
  <sheetViews>
    <sheetView tabSelected="1" zoomScale="115" zoomScaleNormal="115" workbookViewId="0">
      <pane xSplit="1" ySplit="5" topLeftCell="B64" activePane="bottomRight" state="frozen"/>
      <selection pane="topRight" activeCell="B1" sqref="B1"/>
      <selection pane="bottomLeft" activeCell="A9" sqref="A9"/>
      <selection pane="bottomRight" activeCell="B76" sqref="B76"/>
    </sheetView>
  </sheetViews>
  <sheetFormatPr defaultRowHeight="17" x14ac:dyDescent="0.45"/>
  <cols>
    <col min="1" max="1" width="10.1640625" customWidth="1"/>
    <col min="2" max="2" width="8.6640625" customWidth="1"/>
    <col min="5" max="5" width="9.1640625" customWidth="1"/>
    <col min="6" max="6" width="10.83203125" customWidth="1"/>
    <col min="7" max="10" width="5.6640625" customWidth="1"/>
    <col min="11" max="11" width="10.6640625" customWidth="1"/>
    <col min="12" max="15" width="5.6640625" customWidth="1"/>
    <col min="16" max="17" width="5.1640625" customWidth="1"/>
    <col min="18" max="24" width="8.33203125" customWidth="1"/>
  </cols>
  <sheetData>
    <row r="1" spans="1:24" s="3" customFormat="1" ht="17.25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4" s="3" customFormat="1" ht="17.25" customHeight="1" x14ac:dyDescent="0.45">
      <c r="A2" s="3" t="s">
        <v>1</v>
      </c>
      <c r="E2" s="3" t="s">
        <v>2</v>
      </c>
      <c r="L2" s="3" t="s">
        <v>3</v>
      </c>
    </row>
    <row r="3" spans="1:24" s="3" customFormat="1" ht="17.25" customHeight="1" x14ac:dyDescent="0.45">
      <c r="S3" s="4" t="s">
        <v>4</v>
      </c>
      <c r="T3" s="4"/>
      <c r="U3" s="4"/>
      <c r="V3" s="4" t="s">
        <v>5</v>
      </c>
      <c r="W3" s="4"/>
      <c r="X3" s="4"/>
    </row>
    <row r="4" spans="1:24" x14ac:dyDescent="0.45">
      <c r="A4" s="4" t="s">
        <v>6</v>
      </c>
      <c r="B4" s="4" t="s">
        <v>7</v>
      </c>
      <c r="C4" s="4"/>
      <c r="D4" s="4"/>
      <c r="E4" s="5" t="s">
        <v>8</v>
      </c>
      <c r="F4" s="4" t="s">
        <v>9</v>
      </c>
      <c r="G4" s="4"/>
      <c r="H4" s="4"/>
      <c r="I4" s="4"/>
      <c r="J4" s="4"/>
      <c r="K4" s="4" t="s">
        <v>10</v>
      </c>
      <c r="L4" s="4"/>
      <c r="M4" s="4"/>
      <c r="N4" s="4"/>
      <c r="O4" s="4"/>
      <c r="P4" s="5" t="s">
        <v>11</v>
      </c>
      <c r="Q4" s="4"/>
      <c r="S4" s="4" t="s">
        <v>10</v>
      </c>
      <c r="T4" s="4"/>
      <c r="U4" s="4"/>
      <c r="V4" s="4" t="s">
        <v>10</v>
      </c>
      <c r="W4" s="4"/>
      <c r="X4" s="4"/>
    </row>
    <row r="5" spans="1:24" x14ac:dyDescent="0.45">
      <c r="A5" s="4"/>
      <c r="B5" s="6" t="s">
        <v>12</v>
      </c>
      <c r="C5" s="6" t="s">
        <v>13</v>
      </c>
      <c r="D5" s="6" t="s">
        <v>14</v>
      </c>
      <c r="E5" s="4"/>
      <c r="F5" s="6" t="s">
        <v>12</v>
      </c>
      <c r="G5" s="4" t="s">
        <v>13</v>
      </c>
      <c r="H5" s="4"/>
      <c r="I5" s="4" t="s">
        <v>14</v>
      </c>
      <c r="J5" s="4"/>
      <c r="K5" s="6" t="s">
        <v>12</v>
      </c>
      <c r="L5" s="4" t="s">
        <v>13</v>
      </c>
      <c r="M5" s="4"/>
      <c r="N5" s="4" t="s">
        <v>14</v>
      </c>
      <c r="O5" s="4"/>
      <c r="P5" s="4"/>
      <c r="Q5" s="4"/>
      <c r="S5" s="6" t="s">
        <v>12</v>
      </c>
      <c r="T5" s="6" t="s">
        <v>13</v>
      </c>
      <c r="U5" s="6" t="s">
        <v>14</v>
      </c>
      <c r="V5" s="6" t="s">
        <v>12</v>
      </c>
      <c r="W5" s="6" t="s">
        <v>13</v>
      </c>
      <c r="X5" s="6" t="s">
        <v>14</v>
      </c>
    </row>
    <row r="6" spans="1:24" x14ac:dyDescent="0.45">
      <c r="A6" s="6" t="s">
        <v>15</v>
      </c>
      <c r="B6" s="7">
        <f t="shared" ref="B6:B19" si="0">SUM(C6:D6)</f>
        <v>244505</v>
      </c>
      <c r="C6" s="7">
        <f>SUM(C8:C19)</f>
        <v>222602</v>
      </c>
      <c r="D6" s="7">
        <f>SUM(D8:D19)</f>
        <v>21903</v>
      </c>
      <c r="E6" s="6"/>
      <c r="F6" s="8">
        <f>SUM(G6:J6)</f>
        <v>2252480</v>
      </c>
      <c r="G6" s="9">
        <f>SUM(G8:H19)</f>
        <v>2050392</v>
      </c>
      <c r="H6" s="9"/>
      <c r="I6" s="9">
        <f>SUM(I8:J19)</f>
        <v>202088</v>
      </c>
      <c r="J6" s="9"/>
      <c r="K6" s="8">
        <f t="shared" ref="K6:K19" si="1">SUM(L6:O6)</f>
        <v>1544448</v>
      </c>
      <c r="L6" s="9">
        <f>SUM(L8:M19)</f>
        <v>1398912</v>
      </c>
      <c r="M6" s="9"/>
      <c r="N6" s="9">
        <f>SUM(N8:O19)</f>
        <v>145536</v>
      </c>
      <c r="O6" s="9"/>
      <c r="P6" s="4"/>
      <c r="Q6" s="4"/>
      <c r="S6" s="10"/>
      <c r="T6" s="10"/>
      <c r="U6" s="10"/>
      <c r="V6" s="10"/>
      <c r="W6" s="10"/>
      <c r="X6" s="10"/>
    </row>
    <row r="7" spans="1:24" x14ac:dyDescent="0.45">
      <c r="A7" s="6" t="s">
        <v>16</v>
      </c>
      <c r="B7" s="7">
        <f t="shared" si="0"/>
        <v>20375.416666666668</v>
      </c>
      <c r="C7" s="7">
        <f>AVERAGE(C8:C19)</f>
        <v>18550.166666666668</v>
      </c>
      <c r="D7" s="7">
        <f>AVERAGE(D8:D19)</f>
        <v>1825.25</v>
      </c>
      <c r="E7" s="11">
        <f>AVERAGE(E8:E19)</f>
        <v>68.125</v>
      </c>
      <c r="F7" s="12">
        <f t="shared" ref="F7:F51" si="2">SUM(G7:J7)</f>
        <v>187706.66666666666</v>
      </c>
      <c r="G7" s="13">
        <f>AVERAGE(G8:H19)</f>
        <v>170866</v>
      </c>
      <c r="H7" s="13"/>
      <c r="I7" s="13">
        <f>AVERAGE(I8:J19)</f>
        <v>16840.666666666668</v>
      </c>
      <c r="J7" s="13"/>
      <c r="K7" s="8">
        <f t="shared" si="1"/>
        <v>128704</v>
      </c>
      <c r="L7" s="13">
        <f>AVERAGE(L8:M19)</f>
        <v>116576</v>
      </c>
      <c r="M7" s="13"/>
      <c r="N7" s="13">
        <f>AVERAGE(N8:O19)</f>
        <v>12128</v>
      </c>
      <c r="O7" s="13"/>
      <c r="P7" s="4"/>
      <c r="Q7" s="4"/>
      <c r="S7" s="10"/>
      <c r="T7" s="10"/>
      <c r="U7" s="10"/>
      <c r="V7" s="10"/>
      <c r="W7" s="10"/>
      <c r="X7" s="10"/>
    </row>
    <row r="8" spans="1:24" x14ac:dyDescent="0.45">
      <c r="A8" s="14" t="s">
        <v>17</v>
      </c>
      <c r="B8" s="15">
        <f t="shared" si="0"/>
        <v>17882</v>
      </c>
      <c r="C8" s="15">
        <v>16287</v>
      </c>
      <c r="D8" s="15">
        <v>1595</v>
      </c>
      <c r="E8" s="16">
        <v>62.3</v>
      </c>
      <c r="F8" s="17">
        <f t="shared" si="2"/>
        <v>179267</v>
      </c>
      <c r="G8" s="18">
        <v>163231</v>
      </c>
      <c r="H8" s="18"/>
      <c r="I8" s="18">
        <v>16036</v>
      </c>
      <c r="J8" s="18"/>
      <c r="K8" s="17">
        <f t="shared" si="1"/>
        <v>121000</v>
      </c>
      <c r="L8" s="18">
        <v>108947</v>
      </c>
      <c r="M8" s="18"/>
      <c r="N8" s="18">
        <v>12053</v>
      </c>
      <c r="O8" s="18"/>
      <c r="P8" s="19" t="s">
        <v>18</v>
      </c>
      <c r="Q8" s="19"/>
      <c r="S8" s="10"/>
      <c r="T8" s="10"/>
      <c r="U8" s="10"/>
      <c r="V8" s="10"/>
      <c r="W8" s="10"/>
      <c r="X8" s="10"/>
    </row>
    <row r="9" spans="1:24" x14ac:dyDescent="0.45">
      <c r="A9" s="14" t="s">
        <v>19</v>
      </c>
      <c r="B9" s="15">
        <f t="shared" si="0"/>
        <v>19373</v>
      </c>
      <c r="C9" s="15">
        <v>17505</v>
      </c>
      <c r="D9" s="15">
        <v>1868</v>
      </c>
      <c r="E9" s="16">
        <v>63.3</v>
      </c>
      <c r="F9" s="17">
        <f t="shared" si="2"/>
        <v>180814</v>
      </c>
      <c r="G9" s="18">
        <v>163380</v>
      </c>
      <c r="H9" s="18"/>
      <c r="I9" s="18">
        <v>17434</v>
      </c>
      <c r="J9" s="18"/>
      <c r="K9" s="17">
        <f t="shared" si="1"/>
        <v>114363</v>
      </c>
      <c r="L9" s="18">
        <v>103721</v>
      </c>
      <c r="M9" s="18"/>
      <c r="N9" s="18">
        <v>10642</v>
      </c>
      <c r="O9" s="18"/>
      <c r="P9" s="19" t="s">
        <v>20</v>
      </c>
      <c r="Q9" s="19"/>
      <c r="S9" s="10">
        <f>(K9-K8)/K8*100</f>
        <v>-5.4851239669421483</v>
      </c>
      <c r="T9" s="10">
        <f t="shared" ref="T9:T19" si="3">(L9-L8)/L8*100</f>
        <v>-4.7968278153597623</v>
      </c>
      <c r="U9" s="10">
        <f>(N9-N8)/N8*100</f>
        <v>-11.706629055007053</v>
      </c>
      <c r="V9" s="10"/>
      <c r="W9" s="10"/>
      <c r="X9" s="10"/>
    </row>
    <row r="10" spans="1:24" x14ac:dyDescent="0.45">
      <c r="A10" s="14" t="s">
        <v>21</v>
      </c>
      <c r="B10" s="15">
        <f t="shared" si="0"/>
        <v>18600</v>
      </c>
      <c r="C10" s="15">
        <v>16806</v>
      </c>
      <c r="D10" s="15">
        <v>1794</v>
      </c>
      <c r="E10" s="16">
        <v>65.400000000000006</v>
      </c>
      <c r="F10" s="17">
        <f t="shared" si="2"/>
        <v>197554</v>
      </c>
      <c r="G10" s="18">
        <v>178499</v>
      </c>
      <c r="H10" s="18"/>
      <c r="I10" s="18">
        <v>19055</v>
      </c>
      <c r="J10" s="18"/>
      <c r="K10" s="17">
        <f t="shared" si="1"/>
        <v>129146</v>
      </c>
      <c r="L10" s="18">
        <v>115091</v>
      </c>
      <c r="M10" s="18"/>
      <c r="N10" s="18">
        <v>14055</v>
      </c>
      <c r="O10" s="18"/>
      <c r="P10" s="19" t="s">
        <v>22</v>
      </c>
      <c r="Q10" s="19"/>
      <c r="S10" s="10">
        <f t="shared" ref="S10:S19" si="4">(K10-K9)/K9*100</f>
        <v>12.926383533135716</v>
      </c>
      <c r="T10" s="10">
        <f t="shared" si="3"/>
        <v>10.962100249708353</v>
      </c>
      <c r="U10" s="10">
        <f t="shared" ref="U10:U19" si="5">(N10-N9)/N9*100</f>
        <v>32.071039278331142</v>
      </c>
      <c r="V10" s="10"/>
      <c r="W10" s="10"/>
      <c r="X10" s="10"/>
    </row>
    <row r="11" spans="1:24" x14ac:dyDescent="0.45">
      <c r="A11" s="14" t="s">
        <v>23</v>
      </c>
      <c r="B11" s="15">
        <f t="shared" si="0"/>
        <v>20017</v>
      </c>
      <c r="C11" s="15">
        <v>18153</v>
      </c>
      <c r="D11" s="15">
        <v>1864</v>
      </c>
      <c r="E11" s="16">
        <v>70.5</v>
      </c>
      <c r="F11" s="17">
        <f t="shared" si="2"/>
        <v>192162</v>
      </c>
      <c r="G11" s="18">
        <v>174268</v>
      </c>
      <c r="H11" s="18"/>
      <c r="I11" s="18">
        <v>17894</v>
      </c>
      <c r="J11" s="18"/>
      <c r="K11" s="17">
        <f t="shared" si="1"/>
        <v>135428</v>
      </c>
      <c r="L11" s="18">
        <v>121751</v>
      </c>
      <c r="M11" s="18"/>
      <c r="N11" s="18">
        <v>13677</v>
      </c>
      <c r="O11" s="18"/>
      <c r="P11" s="19" t="s">
        <v>24</v>
      </c>
      <c r="Q11" s="19"/>
      <c r="S11" s="10">
        <f t="shared" si="4"/>
        <v>4.8642621529122074</v>
      </c>
      <c r="T11" s="10">
        <f t="shared" si="3"/>
        <v>5.7867252869468508</v>
      </c>
      <c r="U11" s="10">
        <f t="shared" si="5"/>
        <v>-2.6894343649946642</v>
      </c>
      <c r="V11" s="10"/>
      <c r="W11" s="10"/>
      <c r="X11" s="10"/>
    </row>
    <row r="12" spans="1:24" x14ac:dyDescent="0.45">
      <c r="A12" s="14" t="s">
        <v>25</v>
      </c>
      <c r="B12" s="15">
        <f t="shared" si="0"/>
        <v>20989</v>
      </c>
      <c r="C12" s="15">
        <v>19057</v>
      </c>
      <c r="D12" s="15">
        <v>1932</v>
      </c>
      <c r="E12" s="16">
        <v>70.400000000000006</v>
      </c>
      <c r="F12" s="17">
        <f t="shared" si="2"/>
        <v>192788</v>
      </c>
      <c r="G12" s="18">
        <v>175042</v>
      </c>
      <c r="H12" s="18"/>
      <c r="I12" s="18">
        <v>17746</v>
      </c>
      <c r="J12" s="18"/>
      <c r="K12" s="17">
        <f t="shared" si="1"/>
        <v>135625</v>
      </c>
      <c r="L12" s="18">
        <v>122324</v>
      </c>
      <c r="M12" s="18"/>
      <c r="N12" s="18">
        <v>13301</v>
      </c>
      <c r="O12" s="18"/>
      <c r="P12" s="19" t="s">
        <v>26</v>
      </c>
      <c r="Q12" s="19"/>
      <c r="S12" s="10">
        <f t="shared" si="4"/>
        <v>0.14546474879640842</v>
      </c>
      <c r="T12" s="10">
        <f t="shared" si="3"/>
        <v>0.47063268474180908</v>
      </c>
      <c r="U12" s="10">
        <f t="shared" si="5"/>
        <v>-2.7491408934707904</v>
      </c>
      <c r="V12" s="10"/>
      <c r="W12" s="10"/>
      <c r="X12" s="10"/>
    </row>
    <row r="13" spans="1:24" x14ac:dyDescent="0.45">
      <c r="A13" s="14" t="s">
        <v>27</v>
      </c>
      <c r="B13" s="15">
        <f t="shared" si="0"/>
        <v>21375</v>
      </c>
      <c r="C13" s="15">
        <v>19393</v>
      </c>
      <c r="D13" s="15">
        <v>1982</v>
      </c>
      <c r="E13" s="16">
        <v>74.099999999999994</v>
      </c>
      <c r="F13" s="17">
        <f t="shared" si="2"/>
        <v>181058</v>
      </c>
      <c r="G13" s="18">
        <v>164270</v>
      </c>
      <c r="H13" s="18"/>
      <c r="I13" s="18">
        <v>16788</v>
      </c>
      <c r="J13" s="18"/>
      <c r="K13" s="17">
        <f t="shared" si="1"/>
        <v>133216</v>
      </c>
      <c r="L13" s="18">
        <v>120250</v>
      </c>
      <c r="M13" s="18"/>
      <c r="N13" s="18">
        <v>12966</v>
      </c>
      <c r="O13" s="18"/>
      <c r="P13" s="19" t="s">
        <v>28</v>
      </c>
      <c r="Q13" s="19"/>
      <c r="S13" s="10">
        <f t="shared" si="4"/>
        <v>-1.776221198156682</v>
      </c>
      <c r="T13" s="10">
        <f t="shared" si="3"/>
        <v>-1.6954972041463654</v>
      </c>
      <c r="U13" s="10">
        <f t="shared" si="5"/>
        <v>-2.5186076234869561</v>
      </c>
      <c r="V13" s="10"/>
      <c r="W13" s="10"/>
      <c r="X13" s="10"/>
    </row>
    <row r="14" spans="1:24" x14ac:dyDescent="0.45">
      <c r="A14" s="14" t="s">
        <v>29</v>
      </c>
      <c r="B14" s="15">
        <f t="shared" si="0"/>
        <v>22100</v>
      </c>
      <c r="C14" s="15">
        <v>20163</v>
      </c>
      <c r="D14" s="15">
        <v>1937</v>
      </c>
      <c r="E14" s="16">
        <v>71.599999999999994</v>
      </c>
      <c r="F14" s="17">
        <f t="shared" si="2"/>
        <v>195742</v>
      </c>
      <c r="G14" s="18">
        <v>178586</v>
      </c>
      <c r="H14" s="18"/>
      <c r="I14" s="18">
        <v>17156</v>
      </c>
      <c r="J14" s="18"/>
      <c r="K14" s="17">
        <f t="shared" si="1"/>
        <v>140191</v>
      </c>
      <c r="L14" s="18">
        <v>127651</v>
      </c>
      <c r="M14" s="18"/>
      <c r="N14" s="18">
        <v>12540</v>
      </c>
      <c r="O14" s="18"/>
      <c r="P14" s="19" t="s">
        <v>30</v>
      </c>
      <c r="Q14" s="19"/>
      <c r="S14" s="10">
        <f t="shared" si="4"/>
        <v>5.2358575546480903</v>
      </c>
      <c r="T14" s="10">
        <f t="shared" si="3"/>
        <v>6.1546777546777545</v>
      </c>
      <c r="U14" s="10">
        <f t="shared" si="5"/>
        <v>-3.285515964831097</v>
      </c>
      <c r="V14" s="10"/>
      <c r="W14" s="10"/>
      <c r="X14" s="10"/>
    </row>
    <row r="15" spans="1:24" x14ac:dyDescent="0.45">
      <c r="A15" s="14" t="s">
        <v>31</v>
      </c>
      <c r="B15" s="15">
        <f t="shared" si="0"/>
        <v>21552</v>
      </c>
      <c r="C15" s="15">
        <v>19621</v>
      </c>
      <c r="D15" s="15">
        <v>1931</v>
      </c>
      <c r="E15" s="16">
        <v>77</v>
      </c>
      <c r="F15" s="17">
        <f t="shared" si="2"/>
        <v>193188</v>
      </c>
      <c r="G15" s="18">
        <v>175879</v>
      </c>
      <c r="H15" s="18"/>
      <c r="I15" s="18">
        <v>17309</v>
      </c>
      <c r="J15" s="18"/>
      <c r="K15" s="17">
        <f t="shared" si="1"/>
        <v>148805</v>
      </c>
      <c r="L15" s="18">
        <v>134643</v>
      </c>
      <c r="M15" s="18"/>
      <c r="N15" s="18">
        <v>14162</v>
      </c>
      <c r="O15" s="18"/>
      <c r="P15" s="19" t="s">
        <v>32</v>
      </c>
      <c r="Q15" s="19"/>
      <c r="S15" s="10">
        <f t="shared" si="4"/>
        <v>6.1444743243146851</v>
      </c>
      <c r="T15" s="10">
        <f t="shared" si="3"/>
        <v>5.477434567688463</v>
      </c>
      <c r="U15" s="10">
        <f t="shared" si="5"/>
        <v>12.934609250398724</v>
      </c>
      <c r="V15" s="10"/>
      <c r="W15" s="10"/>
      <c r="X15" s="10"/>
    </row>
    <row r="16" spans="1:24" x14ac:dyDescent="0.45">
      <c r="A16" s="14" t="s">
        <v>33</v>
      </c>
      <c r="B16" s="15">
        <f t="shared" si="0"/>
        <v>21341</v>
      </c>
      <c r="C16" s="15">
        <v>19451</v>
      </c>
      <c r="D16" s="15">
        <v>1890</v>
      </c>
      <c r="E16" s="16">
        <v>68.3</v>
      </c>
      <c r="F16" s="17">
        <f t="shared" si="2"/>
        <v>187384</v>
      </c>
      <c r="G16" s="18">
        <v>170789</v>
      </c>
      <c r="H16" s="18"/>
      <c r="I16" s="18">
        <v>16595</v>
      </c>
      <c r="J16" s="18"/>
      <c r="K16" s="17">
        <f t="shared" si="1"/>
        <v>128020</v>
      </c>
      <c r="L16" s="18">
        <v>116809</v>
      </c>
      <c r="M16" s="18"/>
      <c r="N16" s="18">
        <v>11211</v>
      </c>
      <c r="O16" s="18"/>
      <c r="P16" s="19" t="s">
        <v>34</v>
      </c>
      <c r="Q16" s="19"/>
      <c r="S16" s="10">
        <f t="shared" si="4"/>
        <v>-13.967944625516616</v>
      </c>
      <c r="T16" s="10">
        <f t="shared" si="3"/>
        <v>-13.245397087111844</v>
      </c>
      <c r="U16" s="10">
        <f t="shared" si="5"/>
        <v>-20.837452337240503</v>
      </c>
      <c r="V16" s="10"/>
      <c r="W16" s="10"/>
      <c r="X16" s="10"/>
    </row>
    <row r="17" spans="1:24" x14ac:dyDescent="0.45">
      <c r="A17" s="14" t="s">
        <v>35</v>
      </c>
      <c r="B17" s="15">
        <f t="shared" si="0"/>
        <v>21187</v>
      </c>
      <c r="C17" s="15">
        <v>19419</v>
      </c>
      <c r="D17" s="15">
        <v>1768</v>
      </c>
      <c r="E17" s="16">
        <v>65</v>
      </c>
      <c r="F17" s="17">
        <f t="shared" si="2"/>
        <v>194606</v>
      </c>
      <c r="G17" s="18">
        <v>178367</v>
      </c>
      <c r="H17" s="18"/>
      <c r="I17" s="18">
        <v>16239</v>
      </c>
      <c r="J17" s="18"/>
      <c r="K17" s="17">
        <f t="shared" si="1"/>
        <v>126605</v>
      </c>
      <c r="L17" s="18">
        <v>115211</v>
      </c>
      <c r="M17" s="18"/>
      <c r="N17" s="18">
        <v>11394</v>
      </c>
      <c r="O17" s="18"/>
      <c r="P17" s="19" t="s">
        <v>36</v>
      </c>
      <c r="Q17" s="19"/>
      <c r="S17" s="10">
        <f t="shared" si="4"/>
        <v>-1.1052960474925793</v>
      </c>
      <c r="T17" s="10">
        <f t="shared" si="3"/>
        <v>-1.3680452704842949</v>
      </c>
      <c r="U17" s="10">
        <f t="shared" si="5"/>
        <v>1.6323253947016323</v>
      </c>
      <c r="V17" s="10"/>
      <c r="W17" s="10"/>
      <c r="X17" s="10"/>
    </row>
    <row r="18" spans="1:24" x14ac:dyDescent="0.45">
      <c r="A18" s="14" t="s">
        <v>37</v>
      </c>
      <c r="B18" s="15">
        <f t="shared" si="0"/>
        <v>19902</v>
      </c>
      <c r="C18" s="15">
        <v>18253</v>
      </c>
      <c r="D18" s="15">
        <v>1649</v>
      </c>
      <c r="E18" s="16">
        <v>63.4</v>
      </c>
      <c r="F18" s="17">
        <f t="shared" si="2"/>
        <v>179118</v>
      </c>
      <c r="G18" s="18">
        <v>164277</v>
      </c>
      <c r="H18" s="18"/>
      <c r="I18" s="18">
        <v>14841</v>
      </c>
      <c r="J18" s="18"/>
      <c r="K18" s="17">
        <f t="shared" si="1"/>
        <v>113626</v>
      </c>
      <c r="L18" s="18">
        <v>103882</v>
      </c>
      <c r="M18" s="18"/>
      <c r="N18" s="18">
        <v>9744</v>
      </c>
      <c r="O18" s="18"/>
      <c r="P18" s="19" t="s">
        <v>38</v>
      </c>
      <c r="Q18" s="19"/>
      <c r="S18" s="10">
        <f t="shared" si="4"/>
        <v>-10.251569843213144</v>
      </c>
      <c r="T18" s="10">
        <f t="shared" si="3"/>
        <v>-9.8332624488981093</v>
      </c>
      <c r="U18" s="10">
        <f t="shared" si="5"/>
        <v>-14.481305950500264</v>
      </c>
      <c r="V18" s="10"/>
      <c r="W18" s="10"/>
      <c r="X18" s="10"/>
    </row>
    <row r="19" spans="1:24" x14ac:dyDescent="0.45">
      <c r="A19" s="14" t="s">
        <v>39</v>
      </c>
      <c r="B19" s="15">
        <f t="shared" si="0"/>
        <v>20187</v>
      </c>
      <c r="C19" s="15">
        <v>18494</v>
      </c>
      <c r="D19" s="15">
        <v>1693</v>
      </c>
      <c r="E19" s="16">
        <v>66.2</v>
      </c>
      <c r="F19" s="17">
        <f t="shared" si="2"/>
        <v>178799</v>
      </c>
      <c r="G19" s="18">
        <v>163804</v>
      </c>
      <c r="H19" s="18"/>
      <c r="I19" s="18">
        <v>14995</v>
      </c>
      <c r="J19" s="18"/>
      <c r="K19" s="17">
        <f t="shared" si="1"/>
        <v>118423</v>
      </c>
      <c r="L19" s="18">
        <v>108632</v>
      </c>
      <c r="M19" s="18"/>
      <c r="N19" s="18">
        <v>9791</v>
      </c>
      <c r="O19" s="18"/>
      <c r="P19" s="19" t="s">
        <v>40</v>
      </c>
      <c r="Q19" s="19"/>
      <c r="S19" s="10">
        <f t="shared" si="4"/>
        <v>4.2217450231461111</v>
      </c>
      <c r="T19" s="10">
        <f t="shared" si="3"/>
        <v>4.5724957162934867</v>
      </c>
      <c r="U19" s="10">
        <f t="shared" si="5"/>
        <v>0.48234811165845648</v>
      </c>
      <c r="V19" s="10"/>
      <c r="W19" s="10"/>
      <c r="X19" s="10"/>
    </row>
    <row r="20" spans="1:24" ht="17.25" customHeight="1" x14ac:dyDescent="0.45">
      <c r="A20" s="4" t="s">
        <v>6</v>
      </c>
      <c r="B20" s="4" t="s">
        <v>7</v>
      </c>
      <c r="C20" s="4"/>
      <c r="D20" s="4"/>
      <c r="E20" s="5" t="s">
        <v>8</v>
      </c>
      <c r="F20" s="4" t="s">
        <v>9</v>
      </c>
      <c r="G20" s="4"/>
      <c r="H20" s="4"/>
      <c r="I20" s="4"/>
      <c r="J20" s="4"/>
      <c r="K20" s="4" t="s">
        <v>10</v>
      </c>
      <c r="L20" s="4"/>
      <c r="M20" s="4"/>
      <c r="N20" s="4"/>
      <c r="O20" s="4"/>
      <c r="P20" s="5" t="s">
        <v>11</v>
      </c>
      <c r="Q20" s="5"/>
      <c r="S20" s="4" t="s">
        <v>10</v>
      </c>
      <c r="T20" s="4"/>
      <c r="U20" s="4"/>
      <c r="V20" s="4" t="s">
        <v>10</v>
      </c>
      <c r="W20" s="4"/>
      <c r="X20" s="4"/>
    </row>
    <row r="21" spans="1:24" x14ac:dyDescent="0.45">
      <c r="A21" s="4"/>
      <c r="B21" s="6" t="s">
        <v>12</v>
      </c>
      <c r="C21" s="6" t="s">
        <v>13</v>
      </c>
      <c r="D21" s="6" t="s">
        <v>14</v>
      </c>
      <c r="E21" s="5"/>
      <c r="F21" s="6" t="s">
        <v>12</v>
      </c>
      <c r="G21" s="4" t="s">
        <v>13</v>
      </c>
      <c r="H21" s="4"/>
      <c r="I21" s="4" t="s">
        <v>14</v>
      </c>
      <c r="J21" s="4"/>
      <c r="K21" s="6" t="s">
        <v>12</v>
      </c>
      <c r="L21" s="4" t="s">
        <v>13</v>
      </c>
      <c r="M21" s="4"/>
      <c r="N21" s="4" t="s">
        <v>14</v>
      </c>
      <c r="O21" s="4"/>
      <c r="P21" s="5"/>
      <c r="Q21" s="5"/>
      <c r="S21" s="6" t="s">
        <v>12</v>
      </c>
      <c r="T21" s="6" t="s">
        <v>13</v>
      </c>
      <c r="U21" s="6" t="s">
        <v>14</v>
      </c>
      <c r="V21" s="6" t="s">
        <v>12</v>
      </c>
      <c r="W21" s="6" t="s">
        <v>13</v>
      </c>
      <c r="X21" s="6" t="s">
        <v>14</v>
      </c>
    </row>
    <row r="22" spans="1:24" x14ac:dyDescent="0.45">
      <c r="A22" s="6" t="s">
        <v>15</v>
      </c>
      <c r="B22" s="7">
        <f t="shared" ref="B22:B23" si="6">SUM(C22:D22)</f>
        <v>251504</v>
      </c>
      <c r="C22" s="7">
        <f>SUM(C24:C35)</f>
        <v>230763</v>
      </c>
      <c r="D22" s="7">
        <f>SUM(D24:D35)</f>
        <v>20741</v>
      </c>
      <c r="E22" s="6"/>
      <c r="F22" s="8">
        <f>SUM(G22:J22)</f>
        <v>1968306</v>
      </c>
      <c r="G22" s="9">
        <f>SUM(G24:H35)</f>
        <v>1805847</v>
      </c>
      <c r="H22" s="9"/>
      <c r="I22" s="9">
        <f>SUM(I24:J35)</f>
        <v>162459</v>
      </c>
      <c r="J22" s="9"/>
      <c r="K22" s="8">
        <f t="shared" ref="K22:K23" si="7">SUM(L22:O22)</f>
        <v>1455470</v>
      </c>
      <c r="L22" s="9">
        <f>SUM(L24:M35)</f>
        <v>1326489</v>
      </c>
      <c r="M22" s="9"/>
      <c r="N22" s="9">
        <f>SUM(N24:O35)</f>
        <v>128981</v>
      </c>
      <c r="O22" s="9"/>
      <c r="P22" s="5"/>
      <c r="Q22" s="5"/>
      <c r="S22" s="10">
        <f>(K22-K6)/K6*100</f>
        <v>-5.7611522045416876</v>
      </c>
      <c r="T22" s="10">
        <f>(L22-L6)/L6*100</f>
        <v>-5.1770947707933024</v>
      </c>
      <c r="U22" s="10">
        <f>(N22-N6)/N6*100</f>
        <v>-11.375192392260335</v>
      </c>
      <c r="V22" s="10"/>
      <c r="W22" s="10"/>
      <c r="X22" s="10"/>
    </row>
    <row r="23" spans="1:24" x14ac:dyDescent="0.45">
      <c r="A23" s="6" t="s">
        <v>16</v>
      </c>
      <c r="B23" s="7">
        <f t="shared" si="6"/>
        <v>20958.666666666668</v>
      </c>
      <c r="C23" s="7">
        <f>AVERAGE(C24:C35)</f>
        <v>19230.25</v>
      </c>
      <c r="D23" s="7">
        <f>AVERAGE(D24:D35)</f>
        <v>1728.4166666666667</v>
      </c>
      <c r="E23" s="11">
        <f>AVERAGE(E24:E35)</f>
        <v>73.958333333333329</v>
      </c>
      <c r="F23" s="12">
        <f t="shared" ref="F23:F34" si="8">SUM(G23:J23)</f>
        <v>164025.5</v>
      </c>
      <c r="G23" s="13">
        <f>AVERAGE(G24:H35)</f>
        <v>150487.25</v>
      </c>
      <c r="H23" s="13"/>
      <c r="I23" s="13">
        <f>AVERAGE(I24:J35)</f>
        <v>13538.25</v>
      </c>
      <c r="J23" s="13"/>
      <c r="K23" s="8">
        <f t="shared" si="7"/>
        <v>121289.16666666667</v>
      </c>
      <c r="L23" s="13">
        <f>AVERAGE(L24:M35)</f>
        <v>110540.75</v>
      </c>
      <c r="M23" s="13"/>
      <c r="N23" s="13">
        <f>AVERAGE(N24:O35)</f>
        <v>10748.416666666666</v>
      </c>
      <c r="O23" s="13"/>
      <c r="P23" s="5"/>
      <c r="Q23" s="5"/>
      <c r="S23" s="10"/>
      <c r="T23" s="10"/>
      <c r="U23" s="10"/>
      <c r="V23" s="10"/>
      <c r="W23" s="10"/>
      <c r="X23" s="10"/>
    </row>
    <row r="24" spans="1:24" x14ac:dyDescent="0.45">
      <c r="A24" s="14" t="s">
        <v>41</v>
      </c>
      <c r="B24" s="15">
        <f t="shared" ref="B24:B35" si="9">SUM(C24:D24)</f>
        <v>20056</v>
      </c>
      <c r="C24" s="15">
        <v>18409</v>
      </c>
      <c r="D24" s="15">
        <v>1647</v>
      </c>
      <c r="E24" s="16">
        <v>66.2</v>
      </c>
      <c r="F24" s="17">
        <f t="shared" si="8"/>
        <v>181971</v>
      </c>
      <c r="G24" s="18">
        <v>167028</v>
      </c>
      <c r="H24" s="18"/>
      <c r="I24" s="18">
        <v>14943</v>
      </c>
      <c r="J24" s="18"/>
      <c r="K24" s="17">
        <f>SUM(L24:O24)</f>
        <v>120618</v>
      </c>
      <c r="L24" s="18">
        <v>110742</v>
      </c>
      <c r="M24" s="18"/>
      <c r="N24" s="18">
        <v>9876</v>
      </c>
      <c r="O24" s="18"/>
      <c r="P24" s="19" t="s">
        <v>42</v>
      </c>
      <c r="Q24" s="19"/>
      <c r="S24" s="10">
        <f>(K24-K19)/K19*100</f>
        <v>1.8535250753654273</v>
      </c>
      <c r="T24" s="10">
        <f t="shared" ref="T24" si="10">(L24-L19)/L19*100</f>
        <v>1.942337432800648</v>
      </c>
      <c r="U24" s="10">
        <f>(N24-N19)/N19*100</f>
        <v>0.86814421407414977</v>
      </c>
      <c r="V24" s="10">
        <f>(K24-K8)/K8*100</f>
        <v>-0.31570247933884299</v>
      </c>
      <c r="W24" s="10">
        <f>(L24-L8)/L8*100</f>
        <v>1.6475901126235692</v>
      </c>
      <c r="X24" s="10">
        <f>(N24-N8)/N8*100</f>
        <v>-18.061893304571473</v>
      </c>
    </row>
    <row r="25" spans="1:24" x14ac:dyDescent="0.45">
      <c r="A25" s="14" t="s">
        <v>43</v>
      </c>
      <c r="B25" s="15">
        <f t="shared" si="9"/>
        <v>20949</v>
      </c>
      <c r="C25" s="15">
        <v>19238</v>
      </c>
      <c r="D25" s="15">
        <v>1711</v>
      </c>
      <c r="E25" s="16">
        <v>71.400000000000006</v>
      </c>
      <c r="F25" s="17">
        <f t="shared" si="8"/>
        <v>153019</v>
      </c>
      <c r="G25" s="18">
        <v>140521</v>
      </c>
      <c r="H25" s="18"/>
      <c r="I25" s="18">
        <v>12498</v>
      </c>
      <c r="J25" s="18"/>
      <c r="K25" s="17">
        <f t="shared" ref="K25:K35" si="11">SUM(L25:O25)</f>
        <v>109299</v>
      </c>
      <c r="L25" s="18">
        <v>100314</v>
      </c>
      <c r="M25" s="18"/>
      <c r="N25" s="18">
        <v>8985</v>
      </c>
      <c r="O25" s="18"/>
      <c r="P25" s="19" t="s">
        <v>44</v>
      </c>
      <c r="Q25" s="19"/>
      <c r="S25" s="10">
        <f>(K25-K24)/K24*100</f>
        <v>-9.3841715166890509</v>
      </c>
      <c r="T25" s="10">
        <f t="shared" ref="T25:T35" si="12">(L25-L24)/L24*100</f>
        <v>-9.4164815517147957</v>
      </c>
      <c r="U25" s="10">
        <f>(N25-N24)/N24*100</f>
        <v>-9.0218712029161612</v>
      </c>
      <c r="V25" s="10">
        <f t="shared" ref="V25:W35" si="13">(K25-K9)/K9*100</f>
        <v>-4.4280055612392122</v>
      </c>
      <c r="W25" s="10">
        <f t="shared" si="13"/>
        <v>-3.2847735752644112</v>
      </c>
      <c r="X25" s="10">
        <f t="shared" ref="X25:X35" si="14">(N25-N9)/N9*100</f>
        <v>-15.570381507235481</v>
      </c>
    </row>
    <row r="26" spans="1:24" x14ac:dyDescent="0.45">
      <c r="A26" s="14" t="s">
        <v>45</v>
      </c>
      <c r="B26" s="15">
        <f t="shared" si="9"/>
        <v>21094</v>
      </c>
      <c r="C26" s="15">
        <v>19392</v>
      </c>
      <c r="D26" s="15">
        <v>1702</v>
      </c>
      <c r="E26" s="16">
        <v>67.599999999999994</v>
      </c>
      <c r="F26" s="17">
        <f t="shared" si="8"/>
        <v>166957</v>
      </c>
      <c r="G26" s="18">
        <v>153486</v>
      </c>
      <c r="H26" s="18"/>
      <c r="I26" s="18">
        <v>13471</v>
      </c>
      <c r="J26" s="18"/>
      <c r="K26" s="17">
        <f t="shared" si="11"/>
        <v>113015</v>
      </c>
      <c r="L26" s="18">
        <v>103038</v>
      </c>
      <c r="M26" s="18"/>
      <c r="N26" s="18">
        <v>9977</v>
      </c>
      <c r="O26" s="18"/>
      <c r="P26" s="19" t="s">
        <v>46</v>
      </c>
      <c r="Q26" s="19"/>
      <c r="S26" s="10">
        <f t="shared" ref="S26:S35" si="15">(K26-K25)/K25*100</f>
        <v>3.3998481230386375</v>
      </c>
      <c r="T26" s="10">
        <f t="shared" si="12"/>
        <v>2.7154734134816674</v>
      </c>
      <c r="U26" s="10">
        <f t="shared" ref="U26:U35" si="16">(N26-N25)/N25*100</f>
        <v>11.040623260990539</v>
      </c>
      <c r="V26" s="10">
        <f t="shared" si="13"/>
        <v>-12.490514611370077</v>
      </c>
      <c r="W26" s="10">
        <f t="shared" si="13"/>
        <v>-10.472582565100659</v>
      </c>
      <c r="X26" s="10">
        <f t="shared" si="14"/>
        <v>-29.014585556741373</v>
      </c>
    </row>
    <row r="27" spans="1:24" x14ac:dyDescent="0.45">
      <c r="A27" s="14" t="s">
        <v>47</v>
      </c>
      <c r="B27" s="15">
        <f t="shared" si="9"/>
        <v>20961</v>
      </c>
      <c r="C27" s="15">
        <v>19316</v>
      </c>
      <c r="D27" s="15">
        <v>1645</v>
      </c>
      <c r="E27" s="16">
        <v>72.3</v>
      </c>
      <c r="F27" s="17">
        <f t="shared" si="8"/>
        <v>158862</v>
      </c>
      <c r="G27" s="18">
        <v>146395</v>
      </c>
      <c r="H27" s="18"/>
      <c r="I27" s="18">
        <v>12467</v>
      </c>
      <c r="J27" s="18"/>
      <c r="K27" s="17">
        <f t="shared" si="11"/>
        <v>114906</v>
      </c>
      <c r="L27" s="18">
        <v>105289</v>
      </c>
      <c r="M27" s="18"/>
      <c r="N27" s="18">
        <v>9617</v>
      </c>
      <c r="O27" s="18"/>
      <c r="P27" s="19" t="s">
        <v>48</v>
      </c>
      <c r="Q27" s="19"/>
      <c r="S27" s="10">
        <f t="shared" si="15"/>
        <v>1.6732292173605274</v>
      </c>
      <c r="T27" s="10">
        <f t="shared" si="12"/>
        <v>2.1846309128670973</v>
      </c>
      <c r="U27" s="10">
        <f t="shared" si="16"/>
        <v>-3.6082990879021746</v>
      </c>
      <c r="V27" s="10">
        <f t="shared" si="13"/>
        <v>-15.153439465989308</v>
      </c>
      <c r="W27" s="10">
        <f t="shared" si="13"/>
        <v>-13.521038841570091</v>
      </c>
      <c r="X27" s="10">
        <f t="shared" si="14"/>
        <v>-29.68487241354098</v>
      </c>
    </row>
    <row r="28" spans="1:24" x14ac:dyDescent="0.45">
      <c r="A28" s="14" t="s">
        <v>49</v>
      </c>
      <c r="B28" s="15">
        <f t="shared" si="9"/>
        <v>21145</v>
      </c>
      <c r="C28" s="15">
        <v>19490</v>
      </c>
      <c r="D28" s="15">
        <v>1655</v>
      </c>
      <c r="E28" s="16">
        <v>73.8</v>
      </c>
      <c r="F28" s="17">
        <f t="shared" si="8"/>
        <v>162184</v>
      </c>
      <c r="G28" s="18">
        <v>149490</v>
      </c>
      <c r="H28" s="18"/>
      <c r="I28" s="18">
        <v>12694</v>
      </c>
      <c r="J28" s="18"/>
      <c r="K28" s="17">
        <f t="shared" si="11"/>
        <v>119830</v>
      </c>
      <c r="L28" s="18">
        <v>109072</v>
      </c>
      <c r="M28" s="18"/>
      <c r="N28" s="18">
        <v>10758</v>
      </c>
      <c r="O28" s="18"/>
      <c r="P28" s="19" t="s">
        <v>50</v>
      </c>
      <c r="Q28" s="19"/>
      <c r="S28" s="10">
        <f t="shared" si="15"/>
        <v>4.2852418498598857</v>
      </c>
      <c r="T28" s="10">
        <f t="shared" si="12"/>
        <v>3.592967926374075</v>
      </c>
      <c r="U28" s="10">
        <f t="shared" si="16"/>
        <v>11.864406779661017</v>
      </c>
      <c r="V28" s="10">
        <f t="shared" si="13"/>
        <v>-11.646082949308756</v>
      </c>
      <c r="W28" s="10">
        <f t="shared" si="13"/>
        <v>-10.833524083581308</v>
      </c>
      <c r="X28" s="10">
        <f t="shared" si="14"/>
        <v>-19.118863243365162</v>
      </c>
    </row>
    <row r="29" spans="1:24" x14ac:dyDescent="0.45">
      <c r="A29" s="14" t="s">
        <v>51</v>
      </c>
      <c r="B29" s="15">
        <f t="shared" si="9"/>
        <v>20969</v>
      </c>
      <c r="C29" s="15">
        <v>19296</v>
      </c>
      <c r="D29" s="15">
        <v>1673</v>
      </c>
      <c r="E29" s="16">
        <v>77.2</v>
      </c>
      <c r="F29" s="17">
        <f t="shared" si="8"/>
        <v>155646</v>
      </c>
      <c r="G29" s="18">
        <v>143228</v>
      </c>
      <c r="H29" s="18"/>
      <c r="I29" s="18">
        <v>12418</v>
      </c>
      <c r="J29" s="18"/>
      <c r="K29" s="17">
        <f t="shared" si="11"/>
        <v>120229</v>
      </c>
      <c r="L29" s="18">
        <v>109360</v>
      </c>
      <c r="M29" s="18"/>
      <c r="N29" s="18">
        <v>10869</v>
      </c>
      <c r="O29" s="18"/>
      <c r="P29" s="19" t="s">
        <v>50</v>
      </c>
      <c r="Q29" s="19"/>
      <c r="S29" s="10">
        <f t="shared" si="15"/>
        <v>0.33297170992239006</v>
      </c>
      <c r="T29" s="10">
        <f t="shared" si="12"/>
        <v>0.26404576793310841</v>
      </c>
      <c r="U29" s="10">
        <f t="shared" si="16"/>
        <v>1.0317902955939766</v>
      </c>
      <c r="V29" s="10">
        <f t="shared" si="13"/>
        <v>-9.7488289694931538</v>
      </c>
      <c r="W29" s="10">
        <f t="shared" si="13"/>
        <v>-9.0561330561330564</v>
      </c>
      <c r="X29" s="10">
        <f t="shared" si="14"/>
        <v>-16.173068024062935</v>
      </c>
    </row>
    <row r="30" spans="1:24" x14ac:dyDescent="0.45">
      <c r="A30" s="14" t="s">
        <v>52</v>
      </c>
      <c r="B30" s="15">
        <f t="shared" si="9"/>
        <v>21067</v>
      </c>
      <c r="C30" s="15">
        <v>19336</v>
      </c>
      <c r="D30" s="15">
        <v>1731</v>
      </c>
      <c r="E30" s="16">
        <v>77.3</v>
      </c>
      <c r="F30" s="17">
        <f t="shared" si="8"/>
        <v>164987</v>
      </c>
      <c r="G30" s="18">
        <v>151431</v>
      </c>
      <c r="H30" s="18"/>
      <c r="I30" s="18">
        <v>13556</v>
      </c>
      <c r="J30" s="18"/>
      <c r="K30" s="17">
        <f t="shared" si="11"/>
        <v>127513</v>
      </c>
      <c r="L30" s="18">
        <v>116477</v>
      </c>
      <c r="M30" s="18"/>
      <c r="N30" s="18">
        <v>11036</v>
      </c>
      <c r="O30" s="18"/>
      <c r="P30" s="19" t="s">
        <v>53</v>
      </c>
      <c r="Q30" s="19"/>
      <c r="S30" s="10">
        <f t="shared" si="15"/>
        <v>6.0584384799008557</v>
      </c>
      <c r="T30" s="10">
        <f t="shared" si="12"/>
        <v>6.5078639356254575</v>
      </c>
      <c r="U30" s="10">
        <f t="shared" si="16"/>
        <v>1.5364798969546416</v>
      </c>
      <c r="V30" s="10">
        <f t="shared" si="13"/>
        <v>-9.0433765362969094</v>
      </c>
      <c r="W30" s="10">
        <f t="shared" si="13"/>
        <v>-8.7535546137515574</v>
      </c>
      <c r="X30" s="10">
        <f t="shared" si="14"/>
        <v>-11.993620414673046</v>
      </c>
    </row>
    <row r="31" spans="1:24" x14ac:dyDescent="0.45">
      <c r="A31" s="14" t="s">
        <v>54</v>
      </c>
      <c r="B31" s="15">
        <f t="shared" si="9"/>
        <v>21194</v>
      </c>
      <c r="C31" s="15">
        <v>19471</v>
      </c>
      <c r="D31" s="15">
        <v>1723</v>
      </c>
      <c r="E31" s="16">
        <v>81.099999999999994</v>
      </c>
      <c r="F31" s="17">
        <f t="shared" si="8"/>
        <v>162559</v>
      </c>
      <c r="G31" s="18">
        <v>149344</v>
      </c>
      <c r="H31" s="18"/>
      <c r="I31" s="18">
        <v>13215</v>
      </c>
      <c r="J31" s="18"/>
      <c r="K31" s="17">
        <f t="shared" si="11"/>
        <v>131901</v>
      </c>
      <c r="L31" s="18">
        <v>120246</v>
      </c>
      <c r="M31" s="18"/>
      <c r="N31" s="18">
        <v>11655</v>
      </c>
      <c r="O31" s="18"/>
      <c r="P31" s="19" t="s">
        <v>55</v>
      </c>
      <c r="Q31" s="19"/>
      <c r="S31" s="10">
        <f t="shared" si="15"/>
        <v>3.441217758189361</v>
      </c>
      <c r="T31" s="10">
        <f t="shared" si="12"/>
        <v>3.2358319668260687</v>
      </c>
      <c r="U31" s="10">
        <f t="shared" si="16"/>
        <v>5.6089162740123228</v>
      </c>
      <c r="V31" s="10">
        <f t="shared" si="13"/>
        <v>-11.359833338933504</v>
      </c>
      <c r="W31" s="10">
        <f t="shared" si="13"/>
        <v>-10.692720750428911</v>
      </c>
      <c r="X31" s="10">
        <f t="shared" si="14"/>
        <v>-17.702301934754978</v>
      </c>
    </row>
    <row r="32" spans="1:24" x14ac:dyDescent="0.45">
      <c r="A32" s="14" t="s">
        <v>56</v>
      </c>
      <c r="B32" s="15">
        <f t="shared" si="9"/>
        <v>21575</v>
      </c>
      <c r="C32" s="15">
        <v>19805</v>
      </c>
      <c r="D32" s="15">
        <v>1770</v>
      </c>
      <c r="E32" s="16">
        <v>72.3</v>
      </c>
      <c r="F32" s="17">
        <f t="shared" si="8"/>
        <v>158510</v>
      </c>
      <c r="G32" s="18">
        <v>145506</v>
      </c>
      <c r="H32" s="18"/>
      <c r="I32" s="18">
        <v>13004</v>
      </c>
      <c r="J32" s="18"/>
      <c r="K32" s="17">
        <f t="shared" si="11"/>
        <v>114734</v>
      </c>
      <c r="L32" s="18">
        <v>104382</v>
      </c>
      <c r="M32" s="18"/>
      <c r="N32" s="18">
        <v>10352</v>
      </c>
      <c r="O32" s="18"/>
      <c r="P32" s="19" t="s">
        <v>57</v>
      </c>
      <c r="Q32" s="19"/>
      <c r="S32" s="10">
        <f t="shared" si="15"/>
        <v>-13.015064328549443</v>
      </c>
      <c r="T32" s="10">
        <f t="shared" si="12"/>
        <v>-13.192954443391047</v>
      </c>
      <c r="U32" s="10">
        <f t="shared" si="16"/>
        <v>-11.179751179751179</v>
      </c>
      <c r="V32" s="10">
        <f t="shared" si="13"/>
        <v>-10.378065927198875</v>
      </c>
      <c r="W32" s="10">
        <f t="shared" si="13"/>
        <v>-10.638735028978932</v>
      </c>
      <c r="X32" s="10">
        <f t="shared" si="14"/>
        <v>-7.6621175631076621</v>
      </c>
    </row>
    <row r="33" spans="1:24" x14ac:dyDescent="0.45">
      <c r="A33" s="14" t="s">
        <v>58</v>
      </c>
      <c r="B33" s="15">
        <f t="shared" si="9"/>
        <v>20904</v>
      </c>
      <c r="C33" s="15">
        <v>19068</v>
      </c>
      <c r="D33" s="15">
        <v>1836</v>
      </c>
      <c r="E33" s="16">
        <v>76.8</v>
      </c>
      <c r="F33" s="17">
        <f t="shared" si="8"/>
        <v>169049</v>
      </c>
      <c r="G33" s="18">
        <v>154202</v>
      </c>
      <c r="H33" s="18"/>
      <c r="I33" s="18">
        <v>14847</v>
      </c>
      <c r="J33" s="18"/>
      <c r="K33" s="17">
        <f t="shared" si="11"/>
        <v>129860</v>
      </c>
      <c r="L33" s="18">
        <v>117579</v>
      </c>
      <c r="M33" s="18"/>
      <c r="N33" s="18">
        <v>12281</v>
      </c>
      <c r="O33" s="18"/>
      <c r="P33" s="19" t="s">
        <v>59</v>
      </c>
      <c r="Q33" s="19"/>
      <c r="S33" s="10">
        <f t="shared" si="15"/>
        <v>13.183537573866507</v>
      </c>
      <c r="T33" s="10">
        <f t="shared" si="12"/>
        <v>12.642984422601597</v>
      </c>
      <c r="U33" s="10">
        <f t="shared" si="16"/>
        <v>18.634080370942812</v>
      </c>
      <c r="V33" s="10">
        <f t="shared" si="13"/>
        <v>2.5709885075628924</v>
      </c>
      <c r="W33" s="10">
        <f t="shared" si="13"/>
        <v>2.0553592972893213</v>
      </c>
      <c r="X33" s="10">
        <f t="shared" si="14"/>
        <v>7.784799017026506</v>
      </c>
    </row>
    <row r="34" spans="1:24" x14ac:dyDescent="0.45">
      <c r="A34" s="14" t="s">
        <v>60</v>
      </c>
      <c r="B34" s="15">
        <f t="shared" si="9"/>
        <v>20736</v>
      </c>
      <c r="C34" s="15">
        <v>18919</v>
      </c>
      <c r="D34" s="15">
        <v>1817</v>
      </c>
      <c r="E34" s="16">
        <v>74.900000000000006</v>
      </c>
      <c r="F34" s="17">
        <f t="shared" si="8"/>
        <v>164064</v>
      </c>
      <c r="G34" s="18">
        <v>149688</v>
      </c>
      <c r="H34" s="18"/>
      <c r="I34" s="18">
        <v>14376</v>
      </c>
      <c r="J34" s="18"/>
      <c r="K34" s="17">
        <f t="shared" si="11"/>
        <v>122913</v>
      </c>
      <c r="L34" s="18">
        <v>111537</v>
      </c>
      <c r="M34" s="18"/>
      <c r="N34" s="18">
        <v>11376</v>
      </c>
      <c r="O34" s="18"/>
      <c r="P34" s="19" t="s">
        <v>61</v>
      </c>
      <c r="Q34" s="19"/>
      <c r="S34" s="10">
        <f t="shared" si="15"/>
        <v>-5.3496072693670103</v>
      </c>
      <c r="T34" s="10">
        <f t="shared" si="12"/>
        <v>-5.1386727221697752</v>
      </c>
      <c r="U34" s="10">
        <f t="shared" si="16"/>
        <v>-7.3691067502646366</v>
      </c>
      <c r="V34" s="10">
        <f t="shared" si="13"/>
        <v>8.173305405452977</v>
      </c>
      <c r="W34" s="10">
        <f t="shared" si="13"/>
        <v>7.3689378333108717</v>
      </c>
      <c r="X34" s="10">
        <f t="shared" si="14"/>
        <v>16.748768472906402</v>
      </c>
    </row>
    <row r="35" spans="1:24" x14ac:dyDescent="0.45">
      <c r="A35" s="14" t="s">
        <v>62</v>
      </c>
      <c r="B35" s="15">
        <f t="shared" si="9"/>
        <v>20854</v>
      </c>
      <c r="C35" s="15">
        <v>19023</v>
      </c>
      <c r="D35" s="15">
        <v>1831</v>
      </c>
      <c r="E35" s="16">
        <v>76.599999999999994</v>
      </c>
      <c r="F35" s="17">
        <f t="shared" si="2"/>
        <v>170498</v>
      </c>
      <c r="G35" s="18">
        <v>155528</v>
      </c>
      <c r="H35" s="18"/>
      <c r="I35" s="18">
        <v>14970</v>
      </c>
      <c r="J35" s="18"/>
      <c r="K35" s="17">
        <f t="shared" si="11"/>
        <v>130652</v>
      </c>
      <c r="L35" s="18">
        <v>118453</v>
      </c>
      <c r="M35" s="18"/>
      <c r="N35" s="18">
        <v>12199</v>
      </c>
      <c r="O35" s="18"/>
      <c r="P35" s="19" t="s">
        <v>63</v>
      </c>
      <c r="Q35" s="19"/>
      <c r="S35" s="10">
        <f t="shared" si="15"/>
        <v>6.2963234157493515</v>
      </c>
      <c r="T35" s="10">
        <f t="shared" si="12"/>
        <v>6.2006329738113815</v>
      </c>
      <c r="U35" s="10">
        <f t="shared" si="16"/>
        <v>7.2345288326300983</v>
      </c>
      <c r="V35" s="10">
        <f t="shared" si="13"/>
        <v>10.326541296876451</v>
      </c>
      <c r="W35" s="10">
        <f t="shared" si="13"/>
        <v>9.040614183665955</v>
      </c>
      <c r="X35" s="10">
        <f t="shared" si="14"/>
        <v>24.594014911653559</v>
      </c>
    </row>
    <row r="36" spans="1:24" ht="17.25" customHeight="1" x14ac:dyDescent="0.45">
      <c r="A36" s="4" t="s">
        <v>6</v>
      </c>
      <c r="B36" s="4" t="s">
        <v>7</v>
      </c>
      <c r="C36" s="4"/>
      <c r="D36" s="4"/>
      <c r="E36" s="5" t="s">
        <v>8</v>
      </c>
      <c r="F36" s="4" t="s">
        <v>9</v>
      </c>
      <c r="G36" s="4"/>
      <c r="H36" s="4"/>
      <c r="I36" s="4"/>
      <c r="J36" s="4"/>
      <c r="K36" s="4" t="s">
        <v>10</v>
      </c>
      <c r="L36" s="4"/>
      <c r="M36" s="4"/>
      <c r="N36" s="4"/>
      <c r="O36" s="4"/>
      <c r="P36" s="5" t="s">
        <v>11</v>
      </c>
      <c r="Q36" s="4"/>
      <c r="S36" s="4" t="s">
        <v>10</v>
      </c>
      <c r="T36" s="4"/>
      <c r="U36" s="4"/>
      <c r="V36" s="4" t="s">
        <v>10</v>
      </c>
      <c r="W36" s="4"/>
      <c r="X36" s="4"/>
    </row>
    <row r="37" spans="1:24" x14ac:dyDescent="0.45">
      <c r="A37" s="4"/>
      <c r="B37" s="6" t="s">
        <v>12</v>
      </c>
      <c r="C37" s="6" t="s">
        <v>13</v>
      </c>
      <c r="D37" s="6" t="s">
        <v>14</v>
      </c>
      <c r="E37" s="5"/>
      <c r="F37" s="6" t="s">
        <v>12</v>
      </c>
      <c r="G37" s="4" t="s">
        <v>13</v>
      </c>
      <c r="H37" s="4"/>
      <c r="I37" s="4" t="s">
        <v>14</v>
      </c>
      <c r="J37" s="4"/>
      <c r="K37" s="6" t="s">
        <v>12</v>
      </c>
      <c r="L37" s="4" t="s">
        <v>13</v>
      </c>
      <c r="M37" s="4"/>
      <c r="N37" s="4" t="s">
        <v>14</v>
      </c>
      <c r="O37" s="4"/>
      <c r="P37" s="4"/>
      <c r="Q37" s="4"/>
      <c r="S37" s="6" t="s">
        <v>12</v>
      </c>
      <c r="T37" s="6" t="s">
        <v>13</v>
      </c>
      <c r="U37" s="6" t="s">
        <v>14</v>
      </c>
      <c r="V37" s="6" t="s">
        <v>12</v>
      </c>
      <c r="W37" s="6" t="s">
        <v>13</v>
      </c>
      <c r="X37" s="6" t="s">
        <v>14</v>
      </c>
    </row>
    <row r="38" spans="1:24" x14ac:dyDescent="0.45">
      <c r="A38" s="6" t="s">
        <v>15</v>
      </c>
      <c r="B38" s="7">
        <f t="shared" ref="B38:B39" si="17">SUM(C38:D38)</f>
        <v>259066</v>
      </c>
      <c r="C38" s="7">
        <f>SUM(C40:C51)</f>
        <v>239530</v>
      </c>
      <c r="D38" s="7">
        <f>SUM(D40:D51)</f>
        <v>19536</v>
      </c>
      <c r="E38" s="6"/>
      <c r="F38" s="8">
        <f>SUM(G38:J38)</f>
        <v>1982209.5599999996</v>
      </c>
      <c r="G38" s="9">
        <f>SUM(G40:H51)</f>
        <v>1832785.8699999996</v>
      </c>
      <c r="H38" s="9"/>
      <c r="I38" s="9">
        <f>SUM(I40:J51)</f>
        <v>149423.68999999997</v>
      </c>
      <c r="J38" s="9"/>
      <c r="K38" s="8">
        <f t="shared" ref="K38:K39" si="18">SUM(L38:O38)</f>
        <v>1332858.3</v>
      </c>
      <c r="L38" s="9">
        <f>SUM(L40:M51)</f>
        <v>1236892.3</v>
      </c>
      <c r="M38" s="9"/>
      <c r="N38" s="9">
        <f>SUM(N40:O51)</f>
        <v>95966.000000000015</v>
      </c>
      <c r="O38" s="9"/>
      <c r="P38" s="4"/>
      <c r="Q38" s="4"/>
      <c r="S38" s="10">
        <f>(K38-K22)/K22*100</f>
        <v>-8.4241997430383275</v>
      </c>
      <c r="T38" s="10">
        <f>(L38-L22)/L22*100</f>
        <v>-6.7544246503363352</v>
      </c>
      <c r="U38" s="10">
        <f>(N38-N22)/N22*100</f>
        <v>-25.596793326148802</v>
      </c>
      <c r="V38" s="10"/>
      <c r="W38" s="10"/>
      <c r="X38" s="10"/>
    </row>
    <row r="39" spans="1:24" x14ac:dyDescent="0.45">
      <c r="A39" s="6" t="s">
        <v>16</v>
      </c>
      <c r="B39" s="7">
        <f t="shared" si="17"/>
        <v>21588.833333333332</v>
      </c>
      <c r="C39" s="7">
        <f>AVERAGE(C40:C51)</f>
        <v>19960.833333333332</v>
      </c>
      <c r="D39" s="7">
        <f>AVERAGE(D40:D51)</f>
        <v>1628</v>
      </c>
      <c r="E39" s="11">
        <f>AVERAGE(E40:E51)</f>
        <v>66.908333333333317</v>
      </c>
      <c r="F39" s="12">
        <f t="shared" ref="F39" si="19">SUM(G39:J39)</f>
        <v>165184.12999999995</v>
      </c>
      <c r="G39" s="13">
        <f>AVERAGE(G40:H51)</f>
        <v>152732.15583333329</v>
      </c>
      <c r="H39" s="13"/>
      <c r="I39" s="13">
        <f>AVERAGE(I40:J51)</f>
        <v>12451.974166666665</v>
      </c>
      <c r="J39" s="13"/>
      <c r="K39" s="8">
        <f t="shared" si="18"/>
        <v>111071.52500000001</v>
      </c>
      <c r="L39" s="13">
        <f>AVERAGE(L40:M51)</f>
        <v>103074.35833333334</v>
      </c>
      <c r="M39" s="13"/>
      <c r="N39" s="13">
        <f>AVERAGE(N40:O51)</f>
        <v>7997.1666666666679</v>
      </c>
      <c r="O39" s="13"/>
      <c r="P39" s="4"/>
      <c r="Q39" s="4"/>
      <c r="S39" s="10"/>
      <c r="T39" s="10"/>
      <c r="U39" s="10"/>
      <c r="V39" s="10"/>
      <c r="W39" s="10"/>
      <c r="X39" s="10"/>
    </row>
    <row r="40" spans="1:24" x14ac:dyDescent="0.45">
      <c r="A40" s="14" t="s">
        <v>64</v>
      </c>
      <c r="B40" s="15">
        <f t="shared" ref="B40:B51" si="20">SUM(C40:D40)</f>
        <v>21250</v>
      </c>
      <c r="C40" s="15">
        <v>19525</v>
      </c>
      <c r="D40" s="15">
        <v>1725</v>
      </c>
      <c r="E40" s="16">
        <v>72.7</v>
      </c>
      <c r="F40" s="17">
        <f t="shared" si="2"/>
        <v>166421.04999999999</v>
      </c>
      <c r="G40" s="18">
        <v>152911.57999999999</v>
      </c>
      <c r="H40" s="18"/>
      <c r="I40" s="18">
        <v>13509.47</v>
      </c>
      <c r="J40" s="18"/>
      <c r="K40" s="17">
        <f>SUM(L40:O40)</f>
        <v>120999.7</v>
      </c>
      <c r="L40" s="18">
        <v>110879</v>
      </c>
      <c r="M40" s="18"/>
      <c r="N40" s="18">
        <v>10120.700000000001</v>
      </c>
      <c r="O40" s="18"/>
      <c r="P40" s="19" t="s">
        <v>65</v>
      </c>
      <c r="Q40" s="19"/>
      <c r="S40" s="10">
        <f>(K40-K35)/K35*100</f>
        <v>-7.3877935278449645</v>
      </c>
      <c r="T40" s="10">
        <f t="shared" ref="T40" si="21">(L40-L35)/L35*100</f>
        <v>-6.3940972368787623</v>
      </c>
      <c r="U40" s="10">
        <f>(N40-N35)/N35*100</f>
        <v>-17.036642347733416</v>
      </c>
      <c r="V40" s="10">
        <f>(K40-K24)/K24*100</f>
        <v>0.31645359730719885</v>
      </c>
      <c r="W40" s="10">
        <f>(L40-L24)/L24*100</f>
        <v>0.12371096783514836</v>
      </c>
      <c r="X40" s="10">
        <f>(N40-N24)/N24*100</f>
        <v>2.4777237748076217</v>
      </c>
    </row>
    <row r="41" spans="1:24" x14ac:dyDescent="0.45">
      <c r="A41" s="14" t="s">
        <v>66</v>
      </c>
      <c r="B41" s="15">
        <f t="shared" si="20"/>
        <v>21260</v>
      </c>
      <c r="C41" s="15">
        <v>19570</v>
      </c>
      <c r="D41" s="15">
        <v>1690</v>
      </c>
      <c r="E41" s="16">
        <v>49.2</v>
      </c>
      <c r="F41" s="17">
        <f t="shared" si="2"/>
        <v>155757.47</v>
      </c>
      <c r="G41" s="18">
        <v>143376</v>
      </c>
      <c r="H41" s="18"/>
      <c r="I41" s="18">
        <v>12381.47</v>
      </c>
      <c r="J41" s="18"/>
      <c r="K41" s="17">
        <f>SUM(L41:O41)</f>
        <v>76663.8</v>
      </c>
      <c r="L41" s="18">
        <v>71089.5</v>
      </c>
      <c r="M41" s="18"/>
      <c r="N41" s="18">
        <v>5574.3</v>
      </c>
      <c r="O41" s="18"/>
      <c r="P41" s="19" t="s">
        <v>67</v>
      </c>
      <c r="Q41" s="19"/>
      <c r="S41" s="10">
        <f>(K41-K40)/K40*100</f>
        <v>-36.641330515695493</v>
      </c>
      <c r="T41" s="10">
        <f t="shared" ref="T41:T51" si="22">(L41-L40)/L40*100</f>
        <v>-35.885514840501806</v>
      </c>
      <c r="U41" s="10">
        <f>(N41-N40)/N40*100</f>
        <v>-44.921793947059001</v>
      </c>
      <c r="V41" s="10">
        <f t="shared" ref="V41:W51" si="23">(K41-K25)/K25*100</f>
        <v>-29.858644635358051</v>
      </c>
      <c r="W41" s="10">
        <f t="shared" si="23"/>
        <v>-29.133022309946767</v>
      </c>
      <c r="X41" s="10">
        <f t="shared" ref="X41:X51" si="24">(N41-N25)/N25*100</f>
        <v>-37.959933222036724</v>
      </c>
    </row>
    <row r="42" spans="1:24" x14ac:dyDescent="0.45">
      <c r="A42" s="14" t="s">
        <v>68</v>
      </c>
      <c r="B42" s="15">
        <f t="shared" si="20"/>
        <v>21031</v>
      </c>
      <c r="C42" s="15">
        <v>19348</v>
      </c>
      <c r="D42" s="15">
        <v>1683</v>
      </c>
      <c r="E42" s="14">
        <v>46.4</v>
      </c>
      <c r="F42" s="17">
        <f t="shared" si="2"/>
        <v>164705.94</v>
      </c>
      <c r="G42" s="18">
        <v>151525.39000000001</v>
      </c>
      <c r="H42" s="18"/>
      <c r="I42" s="18">
        <v>13180.55</v>
      </c>
      <c r="J42" s="18"/>
      <c r="K42" s="17">
        <f>SUM(L42:O42)</f>
        <v>76480.2</v>
      </c>
      <c r="L42" s="18">
        <v>71386.5</v>
      </c>
      <c r="M42" s="18"/>
      <c r="N42" s="18">
        <v>5093.7</v>
      </c>
      <c r="O42" s="18"/>
      <c r="P42" s="19" t="s">
        <v>67</v>
      </c>
      <c r="Q42" s="19"/>
      <c r="S42" s="10">
        <f t="shared" ref="S42:S51" si="25">(K42-K41)/K41*100</f>
        <v>-0.23948721560893907</v>
      </c>
      <c r="T42" s="10">
        <f t="shared" si="22"/>
        <v>0.41778321693077036</v>
      </c>
      <c r="U42" s="10">
        <f t="shared" ref="U42:U51" si="26">(N42-N41)/N41*100</f>
        <v>-8.6217103492815301</v>
      </c>
      <c r="V42" s="10">
        <f t="shared" si="23"/>
        <v>-32.327390169446538</v>
      </c>
      <c r="W42" s="10">
        <f t="shared" si="23"/>
        <v>-30.71827869329762</v>
      </c>
      <c r="X42" s="10">
        <f t="shared" si="24"/>
        <v>-48.945574822090812</v>
      </c>
    </row>
    <row r="43" spans="1:24" x14ac:dyDescent="0.45">
      <c r="A43" s="14" t="s">
        <v>69</v>
      </c>
      <c r="B43" s="15">
        <f t="shared" si="20"/>
        <v>20817</v>
      </c>
      <c r="C43" s="15">
        <v>19161</v>
      </c>
      <c r="D43" s="15">
        <v>1656</v>
      </c>
      <c r="E43" s="20">
        <v>51.12</v>
      </c>
      <c r="F43" s="17">
        <f t="shared" si="2"/>
        <v>159449.37</v>
      </c>
      <c r="G43" s="18">
        <v>146765.10999999999</v>
      </c>
      <c r="H43" s="18"/>
      <c r="I43" s="18">
        <v>12684.26</v>
      </c>
      <c r="J43" s="18"/>
      <c r="K43" s="17">
        <f t="shared" ref="K43:K51" si="27">SUM(L43:O43)</f>
        <v>81508.3</v>
      </c>
      <c r="L43" s="18">
        <v>76089.8</v>
      </c>
      <c r="M43" s="18"/>
      <c r="N43" s="18">
        <v>5418.5</v>
      </c>
      <c r="O43" s="18"/>
      <c r="P43" s="19" t="s">
        <v>70</v>
      </c>
      <c r="Q43" s="19"/>
      <c r="S43" s="10">
        <f t="shared" si="25"/>
        <v>6.5743813431450304</v>
      </c>
      <c r="T43" s="10">
        <f t="shared" si="22"/>
        <v>6.5885006268692301</v>
      </c>
      <c r="U43" s="10">
        <f t="shared" si="26"/>
        <v>6.3765043092447566</v>
      </c>
      <c r="V43" s="10">
        <f t="shared" si="23"/>
        <v>-29.065235931979181</v>
      </c>
      <c r="W43" s="10">
        <f t="shared" si="23"/>
        <v>-27.732431688020586</v>
      </c>
      <c r="X43" s="10">
        <f t="shared" si="24"/>
        <v>-43.657065612977021</v>
      </c>
    </row>
    <row r="44" spans="1:24" x14ac:dyDescent="0.45">
      <c r="A44" s="14" t="s">
        <v>71</v>
      </c>
      <c r="B44" s="15">
        <f t="shared" si="20"/>
        <v>21400</v>
      </c>
      <c r="C44" s="15">
        <v>19719</v>
      </c>
      <c r="D44" s="15">
        <v>1681</v>
      </c>
      <c r="E44" s="14">
        <v>65.41</v>
      </c>
      <c r="F44" s="17">
        <f t="shared" si="2"/>
        <v>162465.31</v>
      </c>
      <c r="G44" s="18">
        <v>149703.43</v>
      </c>
      <c r="H44" s="18"/>
      <c r="I44" s="18">
        <v>12761.88</v>
      </c>
      <c r="J44" s="18"/>
      <c r="K44" s="17">
        <f t="shared" si="27"/>
        <v>106267.09999999999</v>
      </c>
      <c r="L44" s="18">
        <v>98972.9</v>
      </c>
      <c r="M44" s="18"/>
      <c r="N44" s="18">
        <v>7294.2</v>
      </c>
      <c r="O44" s="18"/>
      <c r="P44" s="19" t="s">
        <v>72</v>
      </c>
      <c r="Q44" s="19"/>
      <c r="S44" s="10">
        <f t="shared" si="25"/>
        <v>30.375802218915116</v>
      </c>
      <c r="T44" s="10">
        <f t="shared" si="22"/>
        <v>30.073807527421536</v>
      </c>
      <c r="U44" s="10">
        <f t="shared" si="26"/>
        <v>34.616591307557435</v>
      </c>
      <c r="V44" s="10">
        <f t="shared" si="23"/>
        <v>-11.318451139113751</v>
      </c>
      <c r="W44" s="10">
        <f t="shared" si="23"/>
        <v>-9.2591132462960299</v>
      </c>
      <c r="X44" s="10">
        <f t="shared" si="24"/>
        <v>-32.197434467373121</v>
      </c>
    </row>
    <row r="45" spans="1:24" x14ac:dyDescent="0.45">
      <c r="A45" s="14" t="s">
        <v>73</v>
      </c>
      <c r="B45" s="15">
        <f t="shared" si="20"/>
        <v>21446</v>
      </c>
      <c r="C45" s="15">
        <v>19807</v>
      </c>
      <c r="D45" s="15">
        <v>1639</v>
      </c>
      <c r="E45" s="14">
        <v>74.13</v>
      </c>
      <c r="F45" s="17">
        <f t="shared" si="2"/>
        <v>159186.79999999999</v>
      </c>
      <c r="G45" s="18">
        <v>147021.03</v>
      </c>
      <c r="H45" s="18"/>
      <c r="I45" s="18">
        <v>12165.77</v>
      </c>
      <c r="J45" s="18"/>
      <c r="K45" s="17">
        <f t="shared" si="27"/>
        <v>117998.3</v>
      </c>
      <c r="L45" s="18">
        <v>109588.1</v>
      </c>
      <c r="M45" s="18"/>
      <c r="N45" s="18">
        <v>8410.2000000000007</v>
      </c>
      <c r="O45" s="18"/>
      <c r="P45" s="19" t="s">
        <v>74</v>
      </c>
      <c r="Q45" s="19"/>
      <c r="S45" s="10">
        <f t="shared" si="25"/>
        <v>11.039352725349625</v>
      </c>
      <c r="T45" s="10">
        <f t="shared" si="22"/>
        <v>10.725360174350769</v>
      </c>
      <c r="U45" s="10">
        <f t="shared" si="26"/>
        <v>15.299827260014819</v>
      </c>
      <c r="V45" s="10">
        <f t="shared" si="23"/>
        <v>-1.8553759908175209</v>
      </c>
      <c r="W45" s="10">
        <f t="shared" si="23"/>
        <v>0.20857717629846911</v>
      </c>
      <c r="X45" s="10">
        <f t="shared" si="24"/>
        <v>-22.622136351090248</v>
      </c>
    </row>
    <row r="46" spans="1:24" x14ac:dyDescent="0.45">
      <c r="A46" s="14" t="s">
        <v>75</v>
      </c>
      <c r="B46" s="15">
        <f t="shared" si="20"/>
        <v>21820</v>
      </c>
      <c r="C46" s="15">
        <v>20175</v>
      </c>
      <c r="D46" s="15">
        <v>1645</v>
      </c>
      <c r="E46" s="21">
        <v>76.900000000000006</v>
      </c>
      <c r="F46" s="17">
        <f t="shared" si="2"/>
        <v>170885.06</v>
      </c>
      <c r="G46" s="18">
        <v>158002.10999999999</v>
      </c>
      <c r="H46" s="18"/>
      <c r="I46" s="18">
        <v>12882.95</v>
      </c>
      <c r="J46" s="18"/>
      <c r="K46" s="17">
        <f t="shared" si="27"/>
        <v>131411.79999999999</v>
      </c>
      <c r="L46" s="18">
        <v>121231.5</v>
      </c>
      <c r="M46" s="18"/>
      <c r="N46" s="18">
        <v>10180.299999999999</v>
      </c>
      <c r="O46" s="18"/>
      <c r="P46" s="19" t="s">
        <v>76</v>
      </c>
      <c r="Q46" s="19"/>
      <c r="S46" s="10">
        <f t="shared" si="25"/>
        <v>11.367536650951738</v>
      </c>
      <c r="T46" s="10">
        <f t="shared" si="22"/>
        <v>10.624693739557483</v>
      </c>
      <c r="U46" s="10">
        <f t="shared" si="26"/>
        <v>21.047061901024929</v>
      </c>
      <c r="V46" s="10">
        <f t="shared" si="23"/>
        <v>3.057570600644631</v>
      </c>
      <c r="W46" s="10">
        <f t="shared" si="23"/>
        <v>4.0819217527923968</v>
      </c>
      <c r="X46" s="10">
        <f t="shared" si="24"/>
        <v>-7.7537151141718077</v>
      </c>
    </row>
    <row r="47" spans="1:24" x14ac:dyDescent="0.45">
      <c r="A47" s="14" t="s">
        <v>77</v>
      </c>
      <c r="B47" s="15">
        <f t="shared" si="20"/>
        <v>22257</v>
      </c>
      <c r="C47" s="15">
        <v>20571</v>
      </c>
      <c r="D47" s="15">
        <v>1686</v>
      </c>
      <c r="E47" s="14">
        <v>81.93</v>
      </c>
      <c r="F47" s="17">
        <f t="shared" si="2"/>
        <v>174276.13</v>
      </c>
      <c r="G47" s="18">
        <v>161103.41</v>
      </c>
      <c r="H47" s="18"/>
      <c r="I47" s="18">
        <v>13172.72</v>
      </c>
      <c r="J47" s="18"/>
      <c r="K47" s="17">
        <f t="shared" si="27"/>
        <v>142780</v>
      </c>
      <c r="L47" s="18">
        <v>131559.9</v>
      </c>
      <c r="M47" s="18"/>
      <c r="N47" s="18">
        <v>11220.1</v>
      </c>
      <c r="O47" s="18"/>
      <c r="P47" s="19" t="s">
        <v>78</v>
      </c>
      <c r="Q47" s="19"/>
      <c r="S47" s="10">
        <f t="shared" si="25"/>
        <v>8.6508213113282153</v>
      </c>
      <c r="T47" s="10">
        <f t="shared" si="22"/>
        <v>8.5195679340765338</v>
      </c>
      <c r="U47" s="10">
        <f t="shared" si="26"/>
        <v>10.213844385725384</v>
      </c>
      <c r="V47" s="10">
        <f t="shared" si="23"/>
        <v>8.2478525560837284</v>
      </c>
      <c r="W47" s="10">
        <f t="shared" si="23"/>
        <v>9.4089616286612401</v>
      </c>
      <c r="X47" s="10">
        <f t="shared" si="24"/>
        <v>-3.7314457314457283</v>
      </c>
    </row>
    <row r="48" spans="1:24" x14ac:dyDescent="0.45">
      <c r="A48" s="14" t="s">
        <v>79</v>
      </c>
      <c r="B48" s="15">
        <f t="shared" si="20"/>
        <v>22387</v>
      </c>
      <c r="C48" s="15">
        <v>20759</v>
      </c>
      <c r="D48" s="15">
        <v>1628</v>
      </c>
      <c r="E48" s="14">
        <v>71.27</v>
      </c>
      <c r="F48" s="17">
        <f t="shared" si="2"/>
        <v>167902.5</v>
      </c>
      <c r="G48" s="18">
        <v>155692.5</v>
      </c>
      <c r="H48" s="18"/>
      <c r="I48" s="18">
        <v>12210</v>
      </c>
      <c r="J48" s="18"/>
      <c r="K48" s="17">
        <f t="shared" si="27"/>
        <v>119657.20000000001</v>
      </c>
      <c r="L48" s="18">
        <v>111783.6</v>
      </c>
      <c r="M48" s="18"/>
      <c r="N48" s="18">
        <v>7873.6</v>
      </c>
      <c r="O48" s="18"/>
      <c r="P48" s="19" t="s">
        <v>80</v>
      </c>
      <c r="Q48" s="19"/>
      <c r="S48" s="10">
        <f t="shared" si="25"/>
        <v>-16.194705140776012</v>
      </c>
      <c r="T48" s="10">
        <f t="shared" si="22"/>
        <v>-15.032164056068748</v>
      </c>
      <c r="U48" s="10">
        <f t="shared" si="26"/>
        <v>-29.825937380237249</v>
      </c>
      <c r="V48" s="10">
        <f t="shared" si="23"/>
        <v>4.290968675370868</v>
      </c>
      <c r="W48" s="10">
        <f t="shared" si="23"/>
        <v>7.0908777375409615</v>
      </c>
      <c r="X48" s="10">
        <f t="shared" si="24"/>
        <v>-23.941267387944354</v>
      </c>
    </row>
    <row r="49" spans="1:24" x14ac:dyDescent="0.45">
      <c r="A49" s="14" t="s">
        <v>81</v>
      </c>
      <c r="B49" s="15">
        <f>SUM(C49:D49)</f>
        <v>22421</v>
      </c>
      <c r="C49" s="15">
        <v>20840</v>
      </c>
      <c r="D49" s="15">
        <v>1581</v>
      </c>
      <c r="E49" s="14">
        <v>81.150000000000006</v>
      </c>
      <c r="F49" s="17">
        <f t="shared" si="2"/>
        <v>173762.75</v>
      </c>
      <c r="G49" s="18">
        <v>161510</v>
      </c>
      <c r="H49" s="18"/>
      <c r="I49" s="18">
        <v>12252.75</v>
      </c>
      <c r="J49" s="18"/>
      <c r="K49" s="17">
        <f t="shared" si="27"/>
        <v>141002.19999999998</v>
      </c>
      <c r="L49" s="18">
        <v>130760.9</v>
      </c>
      <c r="M49" s="18"/>
      <c r="N49" s="18">
        <v>10241.299999999999</v>
      </c>
      <c r="O49" s="18"/>
      <c r="P49" s="19" t="s">
        <v>82</v>
      </c>
      <c r="Q49" s="19"/>
      <c r="S49" s="10">
        <f t="shared" si="25"/>
        <v>17.838458529866958</v>
      </c>
      <c r="T49" s="10">
        <f t="shared" si="22"/>
        <v>16.976819497672277</v>
      </c>
      <c r="U49" s="10">
        <f t="shared" si="26"/>
        <v>30.071377768746178</v>
      </c>
      <c r="V49" s="10">
        <f t="shared" si="23"/>
        <v>8.5801632527336995</v>
      </c>
      <c r="W49" s="10">
        <f t="shared" si="23"/>
        <v>11.211100621709653</v>
      </c>
      <c r="X49" s="10">
        <f t="shared" si="24"/>
        <v>-16.608582362999762</v>
      </c>
    </row>
    <row r="50" spans="1:24" x14ac:dyDescent="0.45">
      <c r="A50" s="14" t="s">
        <v>83</v>
      </c>
      <c r="B50" s="15">
        <f t="shared" si="20"/>
        <v>22452</v>
      </c>
      <c r="C50" s="15">
        <v>20833</v>
      </c>
      <c r="D50" s="15">
        <v>1619</v>
      </c>
      <c r="E50" s="14">
        <v>81.14</v>
      </c>
      <c r="F50" s="17">
        <f t="shared" si="2"/>
        <v>166654.02000000002</v>
      </c>
      <c r="G50" s="18">
        <v>154636.70000000001</v>
      </c>
      <c r="H50" s="18"/>
      <c r="I50" s="18">
        <v>12017.32</v>
      </c>
      <c r="J50" s="18"/>
      <c r="K50" s="17">
        <f t="shared" si="27"/>
        <v>135219.79999999999</v>
      </c>
      <c r="L50" s="18">
        <v>125116.5</v>
      </c>
      <c r="M50" s="18"/>
      <c r="N50" s="18">
        <v>10103.299999999999</v>
      </c>
      <c r="O50" s="18"/>
      <c r="P50" s="19" t="s">
        <v>84</v>
      </c>
      <c r="Q50" s="19"/>
      <c r="S50" s="10">
        <f t="shared" si="25"/>
        <v>-4.1009289216763962</v>
      </c>
      <c r="T50" s="10">
        <f t="shared" si="22"/>
        <v>-4.3165808739462594</v>
      </c>
      <c r="U50" s="10">
        <f t="shared" si="26"/>
        <v>-1.3474851825451848</v>
      </c>
      <c r="V50" s="10">
        <f t="shared" si="23"/>
        <v>10.012610545670505</v>
      </c>
      <c r="W50" s="10">
        <f t="shared" si="23"/>
        <v>12.17488367088948</v>
      </c>
      <c r="X50" s="10">
        <f t="shared" si="24"/>
        <v>-11.187587904360061</v>
      </c>
    </row>
    <row r="51" spans="1:24" x14ac:dyDescent="0.45">
      <c r="A51" s="14" t="s">
        <v>85</v>
      </c>
      <c r="B51" s="15">
        <f t="shared" si="20"/>
        <v>20525</v>
      </c>
      <c r="C51" s="15">
        <v>19222</v>
      </c>
      <c r="D51" s="15">
        <v>1303</v>
      </c>
      <c r="E51" s="14">
        <v>51.55</v>
      </c>
      <c r="F51" s="17">
        <f t="shared" si="2"/>
        <v>160743.15999999997</v>
      </c>
      <c r="G51" s="18">
        <v>150538.60999999999</v>
      </c>
      <c r="H51" s="18"/>
      <c r="I51" s="18">
        <v>10204.549999999999</v>
      </c>
      <c r="J51" s="18"/>
      <c r="K51" s="17">
        <f t="shared" si="27"/>
        <v>82869.900000000009</v>
      </c>
      <c r="L51" s="18">
        <v>78434.100000000006</v>
      </c>
      <c r="M51" s="18"/>
      <c r="N51" s="18">
        <v>4435.8</v>
      </c>
      <c r="O51" s="18"/>
      <c r="P51" s="19" t="s">
        <v>86</v>
      </c>
      <c r="Q51" s="19"/>
      <c r="S51" s="10">
        <f t="shared" si="25"/>
        <v>-38.714670484647947</v>
      </c>
      <c r="T51" s="10">
        <f t="shared" si="22"/>
        <v>-37.31114601191689</v>
      </c>
      <c r="U51" s="10">
        <f t="shared" si="26"/>
        <v>-56.095533142636555</v>
      </c>
      <c r="V51" s="10">
        <f t="shared" si="23"/>
        <v>-36.57203869822122</v>
      </c>
      <c r="W51" s="10">
        <f t="shared" si="23"/>
        <v>-33.784623437143843</v>
      </c>
      <c r="X51" s="10">
        <f t="shared" si="24"/>
        <v>-63.638003115009425</v>
      </c>
    </row>
    <row r="52" spans="1:24" x14ac:dyDescent="0.45">
      <c r="A52" s="4" t="s">
        <v>6</v>
      </c>
      <c r="B52" s="4" t="s">
        <v>7</v>
      </c>
      <c r="C52" s="4"/>
      <c r="D52" s="4"/>
      <c r="E52" s="5" t="s">
        <v>8</v>
      </c>
      <c r="F52" s="4" t="s">
        <v>9</v>
      </c>
      <c r="G52" s="4"/>
      <c r="H52" s="4"/>
      <c r="I52" s="4"/>
      <c r="J52" s="4"/>
      <c r="K52" s="4" t="s">
        <v>10</v>
      </c>
      <c r="L52" s="4"/>
      <c r="M52" s="4"/>
      <c r="N52" s="4"/>
      <c r="O52" s="4"/>
      <c r="P52" s="5" t="s">
        <v>11</v>
      </c>
      <c r="Q52" s="4"/>
      <c r="S52" s="4" t="s">
        <v>10</v>
      </c>
      <c r="T52" s="4"/>
      <c r="U52" s="4"/>
      <c r="V52" s="4" t="s">
        <v>10</v>
      </c>
      <c r="W52" s="4"/>
      <c r="X52" s="4"/>
    </row>
    <row r="53" spans="1:24" x14ac:dyDescent="0.45">
      <c r="A53" s="4"/>
      <c r="B53" s="6" t="s">
        <v>12</v>
      </c>
      <c r="C53" s="6" t="s">
        <v>13</v>
      </c>
      <c r="D53" s="6" t="s">
        <v>14</v>
      </c>
      <c r="E53" s="5"/>
      <c r="F53" s="6" t="s">
        <v>12</v>
      </c>
      <c r="G53" s="4" t="s">
        <v>13</v>
      </c>
      <c r="H53" s="4"/>
      <c r="I53" s="4" t="s">
        <v>14</v>
      </c>
      <c r="J53" s="4"/>
      <c r="K53" s="6" t="s">
        <v>12</v>
      </c>
      <c r="L53" s="4" t="s">
        <v>13</v>
      </c>
      <c r="M53" s="4"/>
      <c r="N53" s="4" t="s">
        <v>14</v>
      </c>
      <c r="O53" s="4"/>
      <c r="P53" s="4"/>
      <c r="Q53" s="4"/>
      <c r="S53" s="6" t="s">
        <v>12</v>
      </c>
      <c r="T53" s="6" t="s">
        <v>13</v>
      </c>
      <c r="U53" s="6" t="s">
        <v>14</v>
      </c>
      <c r="V53" s="6" t="s">
        <v>12</v>
      </c>
      <c r="W53" s="6" t="s">
        <v>13</v>
      </c>
      <c r="X53" s="6" t="s">
        <v>14</v>
      </c>
    </row>
    <row r="54" spans="1:24" x14ac:dyDescent="0.45">
      <c r="A54" s="6" t="s">
        <v>15</v>
      </c>
      <c r="B54" s="7">
        <f t="shared" ref="B54:B64" si="28">SUM(C54:D54)</f>
        <v>220029</v>
      </c>
      <c r="C54" s="7">
        <f>SUM(C56:C64)</f>
        <v>206347</v>
      </c>
      <c r="D54" s="7">
        <f>SUM(D56:D64)</f>
        <v>13682</v>
      </c>
      <c r="E54" s="6"/>
      <c r="F54" s="8">
        <f>SUM(G54:J54)</f>
        <v>1513241.69</v>
      </c>
      <c r="G54" s="9">
        <f>SUM(G56:H64)</f>
        <v>1418643.77</v>
      </c>
      <c r="H54" s="9"/>
      <c r="I54" s="9">
        <f>SUM(I56:J64)</f>
        <v>94597.92</v>
      </c>
      <c r="J54" s="9"/>
      <c r="K54" s="8">
        <f t="shared" ref="K54:K55" si="29">SUM(L54:O54)</f>
        <v>1090325.3999999999</v>
      </c>
      <c r="L54" s="9">
        <f>SUM(L56:M64)</f>
        <v>1027401</v>
      </c>
      <c r="M54" s="9"/>
      <c r="N54" s="9">
        <f>SUM(N56:O64)</f>
        <v>62924.4</v>
      </c>
      <c r="O54" s="9"/>
      <c r="P54" s="4"/>
      <c r="Q54" s="4"/>
      <c r="S54" s="10">
        <f>(K54-K38)/K38*100</f>
        <v>-18.196450440380659</v>
      </c>
      <c r="T54" s="10">
        <f>(L54-L38)/L38*100</f>
        <v>-16.936907117943903</v>
      </c>
      <c r="U54" s="10">
        <f>(N54-N38)/N38*100</f>
        <v>-34.43052747848197</v>
      </c>
      <c r="V54" s="10"/>
      <c r="W54" s="10"/>
      <c r="X54" s="10"/>
    </row>
    <row r="55" spans="1:24" x14ac:dyDescent="0.45">
      <c r="A55" s="6" t="s">
        <v>16</v>
      </c>
      <c r="B55" s="7">
        <f t="shared" si="28"/>
        <v>24447.666666666668</v>
      </c>
      <c r="C55" s="7">
        <f>AVERAGE(C56:C64)</f>
        <v>22927.444444444445</v>
      </c>
      <c r="D55" s="7">
        <f>AVERAGE(D56:D64)</f>
        <v>1520.2222222222222</v>
      </c>
      <c r="E55" s="11">
        <f>AVERAGE(E56:E64)</f>
        <v>71.977777777777774</v>
      </c>
      <c r="F55" s="8">
        <f t="shared" ref="F55:F64" si="30">SUM(G55:J55)</f>
        <v>168137.96555555557</v>
      </c>
      <c r="G55" s="9">
        <f>AVERAGE(G56:H64)</f>
        <v>157627.08555555556</v>
      </c>
      <c r="H55" s="9"/>
      <c r="I55" s="9">
        <f>AVERAGE(I56:J64)</f>
        <v>10510.88</v>
      </c>
      <c r="J55" s="9"/>
      <c r="K55" s="8">
        <f t="shared" si="29"/>
        <v>121147.26666666668</v>
      </c>
      <c r="L55" s="9">
        <f>AVERAGE(L56:M64)</f>
        <v>114155.66666666667</v>
      </c>
      <c r="M55" s="9"/>
      <c r="N55" s="9">
        <f>AVERAGE(N56:O64)</f>
        <v>6991.6</v>
      </c>
      <c r="O55" s="9"/>
      <c r="P55" s="4"/>
      <c r="Q55" s="4"/>
      <c r="S55" s="10"/>
      <c r="T55" s="10"/>
      <c r="U55" s="10"/>
      <c r="V55" s="10"/>
      <c r="W55" s="10"/>
      <c r="X55" s="10"/>
    </row>
    <row r="56" spans="1:24" x14ac:dyDescent="0.45">
      <c r="A56" s="14" t="s">
        <v>87</v>
      </c>
      <c r="B56" s="15">
        <f t="shared" si="28"/>
        <v>23633</v>
      </c>
      <c r="C56" s="15">
        <v>22009</v>
      </c>
      <c r="D56" s="15">
        <v>1624</v>
      </c>
      <c r="E56" s="16">
        <v>47.8</v>
      </c>
      <c r="F56" s="17">
        <f t="shared" si="30"/>
        <v>167428</v>
      </c>
      <c r="G56" s="18">
        <v>155949</v>
      </c>
      <c r="H56" s="18"/>
      <c r="I56" s="18">
        <v>11479</v>
      </c>
      <c r="J56" s="18"/>
      <c r="K56" s="17">
        <f>SUM(L56:O56)</f>
        <v>80086</v>
      </c>
      <c r="L56" s="18">
        <v>75976</v>
      </c>
      <c r="M56" s="18"/>
      <c r="N56" s="18">
        <v>4110</v>
      </c>
      <c r="O56" s="18"/>
      <c r="P56" s="19"/>
      <c r="Q56" s="19"/>
      <c r="S56" s="10">
        <f>(K56-K51)/K51*100</f>
        <v>-3.3593620844239087</v>
      </c>
      <c r="T56" s="10">
        <f t="shared" ref="T56" si="31">(L56-L51)/L51*100</f>
        <v>-3.1339685162448547</v>
      </c>
      <c r="U56" s="10">
        <f>(N56-N51)/N51*100</f>
        <v>-7.3447856080075784</v>
      </c>
      <c r="V56" s="10">
        <f>(K56-K40)/K40*100</f>
        <v>-33.813059040642244</v>
      </c>
      <c r="W56" s="10">
        <f>(L56-L40)/L40*100</f>
        <v>-31.478458499806095</v>
      </c>
      <c r="X56" s="10">
        <f>(N56-N40)/N40*100</f>
        <v>-59.39016075963125</v>
      </c>
    </row>
    <row r="57" spans="1:24" x14ac:dyDescent="0.45">
      <c r="A57" s="14" t="s">
        <v>88</v>
      </c>
      <c r="B57" s="15">
        <f t="shared" si="28"/>
        <v>23830</v>
      </c>
      <c r="C57" s="15">
        <v>22243</v>
      </c>
      <c r="D57" s="15">
        <v>1587</v>
      </c>
      <c r="E57" s="16">
        <v>69.900000000000006</v>
      </c>
      <c r="F57" s="17">
        <f t="shared" si="30"/>
        <v>151073</v>
      </c>
      <c r="G57" s="18">
        <v>141012</v>
      </c>
      <c r="H57" s="18"/>
      <c r="I57" s="18">
        <v>10061</v>
      </c>
      <c r="J57" s="18"/>
      <c r="K57" s="17">
        <f>SUM(L57:O57)</f>
        <v>105599</v>
      </c>
      <c r="L57" s="18">
        <v>99763</v>
      </c>
      <c r="M57" s="18"/>
      <c r="N57" s="18">
        <v>5836</v>
      </c>
      <c r="O57" s="18"/>
      <c r="P57" s="19"/>
      <c r="Q57" s="19"/>
      <c r="S57" s="10">
        <f>(K57-K56)/K56*100</f>
        <v>31.857003720999927</v>
      </c>
      <c r="T57" s="10">
        <f t="shared" ref="T57:T76" si="32">(L57-L56)/L56*100</f>
        <v>31.308571127724544</v>
      </c>
      <c r="U57" s="10">
        <f>(N57-N56)/N56*100</f>
        <v>41.995133819951334</v>
      </c>
      <c r="V57" s="10">
        <f t="shared" ref="V57:W67" si="33">(K57-K41)/K41*100</f>
        <v>37.742976476511728</v>
      </c>
      <c r="W57" s="10">
        <f t="shared" si="33"/>
        <v>40.334367241294423</v>
      </c>
      <c r="X57" s="10">
        <f t="shared" ref="X57:X67" si="34">(N57-N41)/N41*100</f>
        <v>4.6947598801643222</v>
      </c>
    </row>
    <row r="58" spans="1:24" x14ac:dyDescent="0.45">
      <c r="A58" s="14" t="s">
        <v>89</v>
      </c>
      <c r="B58" s="15">
        <f t="shared" si="28"/>
        <v>23677</v>
      </c>
      <c r="C58" s="15">
        <v>22049</v>
      </c>
      <c r="D58" s="15">
        <v>1628</v>
      </c>
      <c r="E58" s="14">
        <v>75.099999999999994</v>
      </c>
      <c r="F58" s="17">
        <f t="shared" si="30"/>
        <v>167769</v>
      </c>
      <c r="G58" s="18">
        <v>156233</v>
      </c>
      <c r="H58" s="18"/>
      <c r="I58" s="18">
        <v>11536</v>
      </c>
      <c r="J58" s="18"/>
      <c r="K58" s="17">
        <f>SUM(L58:O58)</f>
        <v>125987</v>
      </c>
      <c r="L58" s="18">
        <v>118289</v>
      </c>
      <c r="M58" s="18"/>
      <c r="N58" s="18">
        <v>7698</v>
      </c>
      <c r="O58" s="18"/>
      <c r="P58" s="19"/>
      <c r="Q58" s="19"/>
      <c r="S58" s="10">
        <f t="shared" ref="S58:S76" si="35">(K58-K57)/K57*100</f>
        <v>19.307001013267172</v>
      </c>
      <c r="T58" s="10">
        <f t="shared" si="32"/>
        <v>18.570010925894369</v>
      </c>
      <c r="U58" s="10">
        <f t="shared" ref="U58:U76" si="36">(N58-N57)/N57*100</f>
        <v>31.905414667580533</v>
      </c>
      <c r="V58" s="10">
        <f t="shared" si="33"/>
        <v>64.731525283668205</v>
      </c>
      <c r="W58" s="10">
        <f t="shared" si="33"/>
        <v>65.702198594972444</v>
      </c>
      <c r="X58" s="10">
        <f t="shared" si="34"/>
        <v>51.127863831792219</v>
      </c>
    </row>
    <row r="59" spans="1:24" x14ac:dyDescent="0.45">
      <c r="A59" s="14" t="s">
        <v>90</v>
      </c>
      <c r="B59" s="15">
        <f t="shared" si="28"/>
        <v>24506</v>
      </c>
      <c r="C59" s="15">
        <v>22881</v>
      </c>
      <c r="D59" s="15">
        <v>1625</v>
      </c>
      <c r="E59" s="20">
        <v>80.2</v>
      </c>
      <c r="F59" s="17">
        <f t="shared" si="30"/>
        <v>166456</v>
      </c>
      <c r="G59" s="18">
        <v>155418</v>
      </c>
      <c r="H59" s="18"/>
      <c r="I59" s="18">
        <v>11038</v>
      </c>
      <c r="J59" s="18"/>
      <c r="K59" s="17">
        <f t="shared" ref="K59:K66" si="37">SUM(L59:O59)</f>
        <v>133580</v>
      </c>
      <c r="L59" s="18">
        <v>125267</v>
      </c>
      <c r="M59" s="18"/>
      <c r="N59" s="18">
        <v>8313</v>
      </c>
      <c r="O59" s="18"/>
      <c r="P59" s="19"/>
      <c r="Q59" s="19"/>
      <c r="S59" s="10">
        <f t="shared" si="35"/>
        <v>6.0268122901569212</v>
      </c>
      <c r="T59" s="10">
        <f t="shared" si="32"/>
        <v>5.8991114981105595</v>
      </c>
      <c r="U59" s="10">
        <f t="shared" si="36"/>
        <v>7.9890880748246298</v>
      </c>
      <c r="V59" s="10">
        <f t="shared" si="33"/>
        <v>63.885150346651812</v>
      </c>
      <c r="W59" s="10">
        <f t="shared" si="33"/>
        <v>64.630476095350488</v>
      </c>
      <c r="X59" s="10">
        <f t="shared" si="34"/>
        <v>53.418842853188153</v>
      </c>
    </row>
    <row r="60" spans="1:24" x14ac:dyDescent="0.45">
      <c r="A60" s="14" t="s">
        <v>91</v>
      </c>
      <c r="B60" s="15">
        <f t="shared" si="28"/>
        <v>24689</v>
      </c>
      <c r="C60" s="15">
        <v>23152</v>
      </c>
      <c r="D60" s="15">
        <v>1537</v>
      </c>
      <c r="E60" s="14">
        <v>78.3</v>
      </c>
      <c r="F60" s="17">
        <f t="shared" si="30"/>
        <v>173289</v>
      </c>
      <c r="G60" s="18">
        <v>162501</v>
      </c>
      <c r="H60" s="18"/>
      <c r="I60" s="18">
        <v>10788</v>
      </c>
      <c r="J60" s="18"/>
      <c r="K60" s="17">
        <f t="shared" si="37"/>
        <v>135718</v>
      </c>
      <c r="L60" s="18">
        <v>126793</v>
      </c>
      <c r="M60" s="18"/>
      <c r="N60" s="18">
        <v>8925</v>
      </c>
      <c r="O60" s="18"/>
      <c r="P60" s="19"/>
      <c r="Q60" s="19"/>
      <c r="S60" s="10">
        <f t="shared" si="35"/>
        <v>1.600539002844737</v>
      </c>
      <c r="T60" s="10">
        <f t="shared" si="32"/>
        <v>1.2181979292231793</v>
      </c>
      <c r="U60" s="10">
        <f t="shared" si="36"/>
        <v>7.3619631901840492</v>
      </c>
      <c r="V60" s="10">
        <f t="shared" si="33"/>
        <v>27.714033788444407</v>
      </c>
      <c r="W60" s="10">
        <f t="shared" si="33"/>
        <v>28.108805541719001</v>
      </c>
      <c r="X60" s="10">
        <f t="shared" si="34"/>
        <v>22.357489512215185</v>
      </c>
    </row>
    <row r="61" spans="1:24" x14ac:dyDescent="0.45">
      <c r="A61" s="14" t="s">
        <v>92</v>
      </c>
      <c r="B61" s="15">
        <f t="shared" si="28"/>
        <v>24532</v>
      </c>
      <c r="C61" s="15">
        <v>23029</v>
      </c>
      <c r="D61" s="15">
        <v>1503</v>
      </c>
      <c r="E61" s="14">
        <v>78.5</v>
      </c>
      <c r="F61" s="17">
        <f t="shared" si="30"/>
        <v>168219</v>
      </c>
      <c r="G61" s="18">
        <v>157913</v>
      </c>
      <c r="H61" s="18"/>
      <c r="I61" s="18">
        <v>10306</v>
      </c>
      <c r="J61" s="18"/>
      <c r="K61" s="17">
        <f t="shared" si="37"/>
        <v>132028</v>
      </c>
      <c r="L61" s="18">
        <v>124017</v>
      </c>
      <c r="M61" s="18"/>
      <c r="N61" s="18">
        <v>8011</v>
      </c>
      <c r="O61" s="18"/>
      <c r="P61" s="19"/>
      <c r="Q61" s="19"/>
      <c r="S61" s="10">
        <f t="shared" si="35"/>
        <v>-2.7188729571611727</v>
      </c>
      <c r="T61" s="10">
        <f t="shared" si="32"/>
        <v>-2.1893953136214144</v>
      </c>
      <c r="U61" s="10">
        <f t="shared" si="36"/>
        <v>-10.240896358543418</v>
      </c>
      <c r="V61" s="10">
        <f t="shared" si="33"/>
        <v>11.889747564159819</v>
      </c>
      <c r="W61" s="10">
        <f t="shared" si="33"/>
        <v>13.166484317184068</v>
      </c>
      <c r="X61" s="10">
        <f t="shared" si="34"/>
        <v>-4.7466172029202713</v>
      </c>
    </row>
    <row r="62" spans="1:24" x14ac:dyDescent="0.45">
      <c r="A62" s="14" t="s">
        <v>93</v>
      </c>
      <c r="B62" s="15">
        <f t="shared" si="28"/>
        <v>24623</v>
      </c>
      <c r="C62" s="15">
        <v>23214</v>
      </c>
      <c r="D62" s="15">
        <v>1409</v>
      </c>
      <c r="E62" s="14">
        <v>74.2</v>
      </c>
      <c r="F62" s="17">
        <f t="shared" si="30"/>
        <v>174472</v>
      </c>
      <c r="G62" s="18">
        <v>164488</v>
      </c>
      <c r="H62" s="18"/>
      <c r="I62" s="18">
        <v>9984</v>
      </c>
      <c r="J62" s="18"/>
      <c r="K62" s="17">
        <f t="shared" si="37"/>
        <v>129459</v>
      </c>
      <c r="L62" s="18">
        <v>122223</v>
      </c>
      <c r="M62" s="18"/>
      <c r="N62" s="18">
        <v>7236</v>
      </c>
      <c r="O62" s="18"/>
      <c r="P62" s="19"/>
      <c r="Q62" s="19"/>
      <c r="S62" s="10">
        <f t="shared" si="35"/>
        <v>-1.9457993758899628</v>
      </c>
      <c r="T62" s="10">
        <f t="shared" si="32"/>
        <v>-1.4465758726626188</v>
      </c>
      <c r="U62" s="10">
        <f t="shared" si="36"/>
        <v>-9.6741979777805511</v>
      </c>
      <c r="V62" s="10">
        <f t="shared" si="33"/>
        <v>-1.4860157154836846</v>
      </c>
      <c r="W62" s="10">
        <f t="shared" si="33"/>
        <v>0.81785674515286866</v>
      </c>
      <c r="X62" s="10">
        <f t="shared" si="34"/>
        <v>-28.921544551732264</v>
      </c>
    </row>
    <row r="63" spans="1:24" x14ac:dyDescent="0.45">
      <c r="A63" s="14" t="s">
        <v>94</v>
      </c>
      <c r="B63" s="15">
        <v>24607</v>
      </c>
      <c r="C63" s="15">
        <v>23197</v>
      </c>
      <c r="D63" s="15">
        <v>1410</v>
      </c>
      <c r="E63" s="14">
        <v>72.5</v>
      </c>
      <c r="F63" s="17">
        <v>176034.7</v>
      </c>
      <c r="G63" s="18">
        <v>165947.76999999999</v>
      </c>
      <c r="H63" s="18"/>
      <c r="I63" s="18">
        <v>10086.92</v>
      </c>
      <c r="J63" s="18"/>
      <c r="K63" s="17">
        <f t="shared" si="37"/>
        <v>127651.4</v>
      </c>
      <c r="L63" s="18">
        <v>121003</v>
      </c>
      <c r="M63" s="18"/>
      <c r="N63" s="18">
        <v>6648.4</v>
      </c>
      <c r="O63" s="18"/>
      <c r="P63" s="19"/>
      <c r="Q63" s="19"/>
      <c r="S63" s="10">
        <f t="shared" si="35"/>
        <v>-1.3962721788365473</v>
      </c>
      <c r="T63" s="10">
        <f t="shared" si="32"/>
        <v>-0.9981754661561244</v>
      </c>
      <c r="U63" s="10">
        <f t="shared" si="36"/>
        <v>-8.1205085682697664</v>
      </c>
      <c r="V63" s="10">
        <f t="shared" si="33"/>
        <v>-10.595741700518284</v>
      </c>
      <c r="W63" s="10">
        <f t="shared" si="33"/>
        <v>-8.0244056129565262</v>
      </c>
      <c r="X63" s="10">
        <f t="shared" si="34"/>
        <v>-40.745626153064599</v>
      </c>
    </row>
    <row r="64" spans="1:24" x14ac:dyDescent="0.45">
      <c r="A64" s="14" t="s">
        <v>95</v>
      </c>
      <c r="B64" s="15">
        <f t="shared" si="28"/>
        <v>25932</v>
      </c>
      <c r="C64" s="15">
        <v>24573</v>
      </c>
      <c r="D64" s="15">
        <v>1359</v>
      </c>
      <c r="E64" s="14">
        <v>71.3</v>
      </c>
      <c r="F64" s="17">
        <f t="shared" si="30"/>
        <v>168501</v>
      </c>
      <c r="G64" s="18">
        <v>159182</v>
      </c>
      <c r="H64" s="18"/>
      <c r="I64" s="18">
        <v>9319</v>
      </c>
      <c r="J64" s="18"/>
      <c r="K64" s="17">
        <f t="shared" si="37"/>
        <v>120217</v>
      </c>
      <c r="L64" s="18">
        <v>114070</v>
      </c>
      <c r="M64" s="18"/>
      <c r="N64" s="18">
        <v>6147</v>
      </c>
      <c r="O64" s="18"/>
      <c r="P64" s="19"/>
      <c r="Q64" s="19"/>
      <c r="S64" s="10">
        <f t="shared" si="35"/>
        <v>-5.8239862625870105</v>
      </c>
      <c r="T64" s="10">
        <f t="shared" si="32"/>
        <v>-5.729610009669182</v>
      </c>
      <c r="U64" s="10">
        <f t="shared" si="36"/>
        <v>-7.5416641597978407</v>
      </c>
      <c r="V64" s="10">
        <f t="shared" si="33"/>
        <v>0.46783645280015601</v>
      </c>
      <c r="W64" s="10">
        <f t="shared" si="33"/>
        <v>2.0453805388267994</v>
      </c>
      <c r="X64" s="10">
        <f t="shared" si="34"/>
        <v>-21.928977850030485</v>
      </c>
    </row>
    <row r="65" spans="1:24" x14ac:dyDescent="0.45">
      <c r="A65" s="14" t="s">
        <v>96</v>
      </c>
      <c r="B65" s="15">
        <f t="shared" ref="B65:B69" si="38">SUM(C65:D65)</f>
        <v>24595</v>
      </c>
      <c r="C65" s="15">
        <v>23270</v>
      </c>
      <c r="D65" s="15">
        <v>1325</v>
      </c>
      <c r="E65" s="14">
        <v>71.3</v>
      </c>
      <c r="F65" s="17">
        <f t="shared" ref="F65:F69" si="39">SUM(G65:J65)</f>
        <v>174274</v>
      </c>
      <c r="G65" s="18">
        <v>164885</v>
      </c>
      <c r="H65" s="18"/>
      <c r="I65" s="18">
        <v>9389</v>
      </c>
      <c r="J65" s="18"/>
      <c r="K65" s="17">
        <f t="shared" si="37"/>
        <v>139733</v>
      </c>
      <c r="L65" s="18">
        <v>131940</v>
      </c>
      <c r="M65" s="18"/>
      <c r="N65" s="18">
        <v>7793</v>
      </c>
      <c r="O65" s="18"/>
      <c r="P65" s="19"/>
      <c r="Q65" s="19"/>
      <c r="S65" s="10">
        <f t="shared" si="35"/>
        <v>16.233976891787353</v>
      </c>
      <c r="T65" s="10">
        <f t="shared" si="32"/>
        <v>15.665819233803804</v>
      </c>
      <c r="U65" s="10">
        <f t="shared" si="36"/>
        <v>26.777289734829999</v>
      </c>
      <c r="V65" s="10">
        <f t="shared" si="33"/>
        <v>-0.90012779942439392</v>
      </c>
      <c r="W65" s="10">
        <f t="shared" si="33"/>
        <v>0.90172215088761698</v>
      </c>
      <c r="X65" s="10">
        <f t="shared" si="34"/>
        <v>-23.906144727720108</v>
      </c>
    </row>
    <row r="66" spans="1:24" x14ac:dyDescent="0.45">
      <c r="A66" s="14" t="s">
        <v>97</v>
      </c>
      <c r="B66" s="15">
        <f t="shared" si="38"/>
        <v>24626</v>
      </c>
      <c r="C66" s="15">
        <v>23331</v>
      </c>
      <c r="D66" s="15">
        <v>1295</v>
      </c>
      <c r="E66" s="14">
        <v>76.400000000000006</v>
      </c>
      <c r="F66" s="17">
        <f t="shared" si="39"/>
        <v>168864</v>
      </c>
      <c r="G66" s="18">
        <v>159984</v>
      </c>
      <c r="H66" s="18"/>
      <c r="I66" s="18">
        <v>8880</v>
      </c>
      <c r="J66" s="18"/>
      <c r="K66" s="17">
        <f t="shared" si="37"/>
        <v>128974</v>
      </c>
      <c r="L66" s="18">
        <v>121788</v>
      </c>
      <c r="M66" s="18"/>
      <c r="N66" s="18">
        <v>7186</v>
      </c>
      <c r="O66" s="18"/>
      <c r="P66" s="19"/>
      <c r="Q66" s="19"/>
      <c r="S66" s="10">
        <f t="shared" si="35"/>
        <v>-7.6996843981020939</v>
      </c>
      <c r="T66" s="10">
        <f t="shared" si="32"/>
        <v>-7.6944065484311057</v>
      </c>
      <c r="U66" s="10">
        <f t="shared" si="36"/>
        <v>-7.789041447452842</v>
      </c>
      <c r="V66" s="10">
        <f t="shared" si="33"/>
        <v>-4.618998105307055</v>
      </c>
      <c r="W66" s="10">
        <f t="shared" si="33"/>
        <v>-2.6603205812183046</v>
      </c>
      <c r="X66" s="10">
        <f t="shared" si="34"/>
        <v>-28.87472410004651</v>
      </c>
    </row>
    <row r="67" spans="1:24" x14ac:dyDescent="0.45">
      <c r="A67" s="14" t="s">
        <v>98</v>
      </c>
      <c r="B67" s="15">
        <f t="shared" si="38"/>
        <v>24447</v>
      </c>
      <c r="C67" s="15">
        <v>23196</v>
      </c>
      <c r="D67" s="15">
        <v>1251</v>
      </c>
      <c r="E67" s="14">
        <v>72.2</v>
      </c>
      <c r="F67" s="17">
        <f t="shared" si="39"/>
        <v>173224</v>
      </c>
      <c r="G67" s="18">
        <v>164360</v>
      </c>
      <c r="H67" s="18"/>
      <c r="I67" s="18">
        <v>8864</v>
      </c>
      <c r="J67" s="18"/>
      <c r="K67" s="17">
        <f t="shared" ref="K67:K69" si="40">SUM(L67:O67)</f>
        <v>125074</v>
      </c>
      <c r="L67" s="18">
        <v>118552</v>
      </c>
      <c r="M67" s="18"/>
      <c r="N67" s="18">
        <v>6522</v>
      </c>
      <c r="O67" s="18"/>
      <c r="P67" s="19"/>
      <c r="Q67" s="19"/>
      <c r="S67" s="10">
        <f t="shared" si="35"/>
        <v>-3.0238652751717403</v>
      </c>
      <c r="T67" s="10">
        <f t="shared" si="32"/>
        <v>-2.6570762308273395</v>
      </c>
      <c r="U67" s="10">
        <f t="shared" si="36"/>
        <v>-9.2401892568883941</v>
      </c>
      <c r="V67" s="10">
        <f t="shared" si="33"/>
        <v>50.928141580960016</v>
      </c>
      <c r="W67" s="10">
        <f t="shared" si="33"/>
        <v>51.148543809389011</v>
      </c>
      <c r="X67" s="10">
        <f t="shared" si="34"/>
        <v>47.030975246855128</v>
      </c>
    </row>
    <row r="68" spans="1:24" x14ac:dyDescent="0.45">
      <c r="A68" s="14" t="s">
        <v>99</v>
      </c>
      <c r="B68" s="15">
        <f t="shared" si="38"/>
        <v>24504</v>
      </c>
      <c r="C68" s="15">
        <v>23253</v>
      </c>
      <c r="D68" s="15">
        <v>1251</v>
      </c>
      <c r="E68" s="14">
        <v>77.8</v>
      </c>
      <c r="F68" s="17">
        <f t="shared" si="39"/>
        <v>173628</v>
      </c>
      <c r="G68" s="18">
        <v>164764</v>
      </c>
      <c r="H68" s="18"/>
      <c r="I68" s="18">
        <v>8864</v>
      </c>
      <c r="J68" s="18"/>
      <c r="K68" s="17">
        <f t="shared" si="40"/>
        <v>135007</v>
      </c>
      <c r="L68" s="18">
        <v>128639</v>
      </c>
      <c r="M68" s="18"/>
      <c r="N68" s="18">
        <v>6368</v>
      </c>
      <c r="O68" s="18"/>
      <c r="P68" s="19"/>
      <c r="Q68" s="19"/>
      <c r="S68" s="10">
        <f t="shared" si="35"/>
        <v>7.9416985144794285</v>
      </c>
      <c r="T68" s="10">
        <f t="shared" si="32"/>
        <v>8.5085025980160598</v>
      </c>
      <c r="U68" s="10">
        <f t="shared" si="36"/>
        <v>-2.3612388837779821</v>
      </c>
      <c r="V68" s="10">
        <f t="shared" ref="V68:W76" si="41">(K68-K56)/K56*100</f>
        <v>68.577529156157141</v>
      </c>
      <c r="W68" s="10">
        <f t="shared" si="41"/>
        <v>69.315310097925661</v>
      </c>
      <c r="X68" s="10">
        <f t="shared" ref="X68:X76" si="42">(N68-N56)/N56*100</f>
        <v>54.93917274939173</v>
      </c>
    </row>
    <row r="69" spans="1:24" x14ac:dyDescent="0.45">
      <c r="A69" s="14" t="s">
        <v>100</v>
      </c>
      <c r="B69" s="15">
        <f t="shared" si="38"/>
        <v>24575</v>
      </c>
      <c r="C69" s="15">
        <v>23357</v>
      </c>
      <c r="D69" s="15">
        <v>1218</v>
      </c>
      <c r="E69" s="16">
        <v>77</v>
      </c>
      <c r="F69" s="17">
        <f t="shared" si="39"/>
        <v>155797</v>
      </c>
      <c r="G69" s="18">
        <v>148075</v>
      </c>
      <c r="H69" s="18"/>
      <c r="I69" s="18">
        <v>7722</v>
      </c>
      <c r="J69" s="18"/>
      <c r="K69" s="17">
        <f t="shared" si="40"/>
        <v>119892</v>
      </c>
      <c r="L69" s="18">
        <v>114188</v>
      </c>
      <c r="M69" s="18"/>
      <c r="N69" s="18">
        <v>5704</v>
      </c>
      <c r="O69" s="18"/>
      <c r="P69" s="19"/>
      <c r="Q69" s="19"/>
      <c r="S69" s="10">
        <f t="shared" si="35"/>
        <v>-11.195715777700416</v>
      </c>
      <c r="T69" s="10">
        <f t="shared" si="32"/>
        <v>-11.233762700269748</v>
      </c>
      <c r="U69" s="10">
        <f t="shared" si="36"/>
        <v>-10.427135678391959</v>
      </c>
      <c r="V69" s="10">
        <f t="shared" si="41"/>
        <v>13.535166052708833</v>
      </c>
      <c r="W69" s="10">
        <f t="shared" si="41"/>
        <v>14.459268466265049</v>
      </c>
      <c r="X69" s="10">
        <f t="shared" si="42"/>
        <v>-2.2618231665524333</v>
      </c>
    </row>
    <row r="70" spans="1:24" x14ac:dyDescent="0.45">
      <c r="A70" s="14" t="s">
        <v>101</v>
      </c>
      <c r="B70" s="15">
        <f t="shared" ref="B70:B71" si="43">SUM(C70:D70)</f>
        <v>24728</v>
      </c>
      <c r="C70" s="15">
        <v>23503</v>
      </c>
      <c r="D70" s="15">
        <v>1225</v>
      </c>
      <c r="E70" s="16">
        <v>67.3</v>
      </c>
      <c r="F70" s="17">
        <f t="shared" ref="F70:F72" si="44">SUM(G70:J70)</f>
        <v>173562</v>
      </c>
      <c r="G70" s="18">
        <v>164964</v>
      </c>
      <c r="H70" s="18"/>
      <c r="I70" s="18">
        <v>8598</v>
      </c>
      <c r="J70" s="18"/>
      <c r="K70" s="17">
        <f t="shared" ref="K70:K72" si="45">SUM(L70:O70)</f>
        <v>116770</v>
      </c>
      <c r="L70" s="18">
        <v>110609</v>
      </c>
      <c r="M70" s="18"/>
      <c r="N70" s="18">
        <v>6161</v>
      </c>
      <c r="O70" s="18"/>
      <c r="P70" s="19"/>
      <c r="Q70" s="19"/>
      <c r="S70" s="10">
        <f t="shared" si="35"/>
        <v>-2.6040102759149901</v>
      </c>
      <c r="T70" s="10">
        <f t="shared" si="32"/>
        <v>-3.1343048306301884</v>
      </c>
      <c r="U70" s="10">
        <f t="shared" si="36"/>
        <v>8.0119214586255261</v>
      </c>
      <c r="V70" s="10">
        <f t="shared" si="41"/>
        <v>-7.3158341733670929</v>
      </c>
      <c r="W70" s="10">
        <f t="shared" si="41"/>
        <v>-6.4925732739307964</v>
      </c>
      <c r="X70" s="10">
        <f t="shared" si="42"/>
        <v>-19.966224993504806</v>
      </c>
    </row>
    <row r="71" spans="1:24" x14ac:dyDescent="0.45">
      <c r="A71" s="14" t="s">
        <v>102</v>
      </c>
      <c r="B71" s="15">
        <f t="shared" si="43"/>
        <v>24720</v>
      </c>
      <c r="C71" s="15">
        <v>23524</v>
      </c>
      <c r="D71" s="15">
        <v>1196</v>
      </c>
      <c r="E71" s="16">
        <v>78.8</v>
      </c>
      <c r="F71" s="17">
        <f t="shared" si="44"/>
        <v>169508</v>
      </c>
      <c r="G71" s="18">
        <v>161307</v>
      </c>
      <c r="H71" s="18"/>
      <c r="I71" s="18">
        <v>8201</v>
      </c>
      <c r="J71" s="18"/>
      <c r="K71" s="17">
        <f t="shared" si="45"/>
        <v>133548</v>
      </c>
      <c r="L71" s="18">
        <v>126229</v>
      </c>
      <c r="M71" s="18"/>
      <c r="N71" s="18">
        <v>7319</v>
      </c>
      <c r="O71" s="18"/>
      <c r="P71" s="19"/>
      <c r="Q71" s="19"/>
      <c r="S71" s="10">
        <f t="shared" si="35"/>
        <v>14.36841654534555</v>
      </c>
      <c r="T71" s="10">
        <f t="shared" si="32"/>
        <v>14.12181648871249</v>
      </c>
      <c r="U71" s="10">
        <f t="shared" si="36"/>
        <v>18.79565005680896</v>
      </c>
      <c r="V71" s="10">
        <f t="shared" si="41"/>
        <v>-2.3955681988321605E-2</v>
      </c>
      <c r="W71" s="10">
        <f t="shared" si="41"/>
        <v>0.76795963821277746</v>
      </c>
      <c r="X71" s="10">
        <f t="shared" si="42"/>
        <v>-11.957175508240105</v>
      </c>
    </row>
    <row r="72" spans="1:24" x14ac:dyDescent="0.45">
      <c r="A72" s="14" t="s">
        <v>103</v>
      </c>
      <c r="B72" s="15">
        <f t="shared" ref="B72:B76" si="46">SUM(C72:D72)</f>
        <v>24776</v>
      </c>
      <c r="C72" s="15">
        <v>23588</v>
      </c>
      <c r="D72" s="15">
        <v>1188</v>
      </c>
      <c r="E72" s="16">
        <v>78.2</v>
      </c>
      <c r="F72" s="17">
        <f t="shared" si="44"/>
        <v>175556</v>
      </c>
      <c r="G72" s="18">
        <v>167138</v>
      </c>
      <c r="H72" s="18"/>
      <c r="I72" s="18">
        <v>8418</v>
      </c>
      <c r="J72" s="18"/>
      <c r="K72" s="17">
        <f t="shared" si="45"/>
        <v>137355</v>
      </c>
      <c r="L72" s="18">
        <v>129693</v>
      </c>
      <c r="M72" s="18"/>
      <c r="N72" s="18">
        <v>7662</v>
      </c>
      <c r="O72" s="18"/>
      <c r="P72" s="19"/>
      <c r="Q72" s="19"/>
      <c r="S72" s="10">
        <f t="shared" si="35"/>
        <v>2.8506604366969177</v>
      </c>
      <c r="T72" s="10">
        <f t="shared" si="32"/>
        <v>2.7442188403615653</v>
      </c>
      <c r="U72" s="10">
        <f t="shared" si="36"/>
        <v>4.6864325727558409</v>
      </c>
      <c r="V72" s="10">
        <f t="shared" si="41"/>
        <v>1.2061775151416909</v>
      </c>
      <c r="W72" s="10">
        <f t="shared" si="41"/>
        <v>2.2871925106275581</v>
      </c>
      <c r="X72" s="10">
        <f t="shared" si="42"/>
        <v>-14.151260504201682</v>
      </c>
    </row>
    <row r="73" spans="1:24" x14ac:dyDescent="0.45">
      <c r="A73" s="14" t="s">
        <v>104</v>
      </c>
      <c r="B73" s="15">
        <f t="shared" si="46"/>
        <v>24319</v>
      </c>
      <c r="C73" s="15">
        <v>23130</v>
      </c>
      <c r="D73" s="15">
        <v>1189</v>
      </c>
      <c r="E73" s="16">
        <v>77.2</v>
      </c>
      <c r="F73" s="17">
        <f t="shared" ref="F73:F75" si="47">SUM(G73:J73)</f>
        <v>169996</v>
      </c>
      <c r="G73" s="18">
        <v>161685</v>
      </c>
      <c r="H73" s="18"/>
      <c r="I73" s="18">
        <v>8311</v>
      </c>
      <c r="J73" s="18"/>
      <c r="K73" s="17">
        <f t="shared" ref="K73:K76" si="48">SUM(L73:O73)</f>
        <v>131163</v>
      </c>
      <c r="L73" s="18">
        <v>123823</v>
      </c>
      <c r="M73" s="18"/>
      <c r="N73" s="18">
        <v>7340</v>
      </c>
      <c r="O73" s="18"/>
      <c r="P73" s="19"/>
      <c r="Q73" s="19"/>
      <c r="S73" s="10">
        <f t="shared" si="35"/>
        <v>-4.5080266462815333</v>
      </c>
      <c r="T73" s="10">
        <f t="shared" si="32"/>
        <v>-4.5260731111162515</v>
      </c>
      <c r="U73" s="10">
        <f t="shared" si="36"/>
        <v>-4.2025580788305925</v>
      </c>
      <c r="V73" s="10">
        <f t="shared" si="41"/>
        <v>-0.65516405610931017</v>
      </c>
      <c r="W73" s="10">
        <f t="shared" si="41"/>
        <v>-0.15643016683196659</v>
      </c>
      <c r="X73" s="10">
        <f t="shared" si="42"/>
        <v>-8.3759830233429042</v>
      </c>
    </row>
    <row r="74" spans="1:24" x14ac:dyDescent="0.45">
      <c r="A74" s="14" t="s">
        <v>105</v>
      </c>
      <c r="B74" s="15">
        <f t="shared" si="46"/>
        <v>24657</v>
      </c>
      <c r="C74" s="15">
        <v>23440</v>
      </c>
      <c r="D74" s="15">
        <v>1217</v>
      </c>
      <c r="E74" s="16">
        <v>74.900000000000006</v>
      </c>
      <c r="F74" s="17">
        <f t="shared" si="47"/>
        <v>176392</v>
      </c>
      <c r="G74" s="18">
        <v>167686</v>
      </c>
      <c r="H74" s="18"/>
      <c r="I74" s="18">
        <v>8706</v>
      </c>
      <c r="J74" s="18"/>
      <c r="K74" s="17">
        <f t="shared" si="48"/>
        <v>132203</v>
      </c>
      <c r="L74" s="18">
        <v>124548</v>
      </c>
      <c r="M74" s="18"/>
      <c r="N74" s="18">
        <v>7655</v>
      </c>
      <c r="O74" s="18"/>
      <c r="P74" s="19"/>
      <c r="Q74" s="19"/>
      <c r="S74" s="10">
        <f t="shared" si="35"/>
        <v>0.79290653614205231</v>
      </c>
      <c r="T74" s="10">
        <f t="shared" si="32"/>
        <v>0.58551319221792397</v>
      </c>
      <c r="U74" s="10">
        <f t="shared" si="36"/>
        <v>4.291553133514987</v>
      </c>
      <c r="V74" s="10">
        <f t="shared" si="41"/>
        <v>2.1195899860187395</v>
      </c>
      <c r="W74" s="10">
        <f t="shared" si="41"/>
        <v>1.9022606219778602</v>
      </c>
      <c r="X74" s="10">
        <f t="shared" si="42"/>
        <v>5.790491984521835</v>
      </c>
    </row>
    <row r="75" spans="1:24" x14ac:dyDescent="0.45">
      <c r="A75" s="14" t="s">
        <v>106</v>
      </c>
      <c r="B75" s="15">
        <f t="shared" si="46"/>
        <v>24830</v>
      </c>
      <c r="C75" s="15">
        <v>23619</v>
      </c>
      <c r="D75" s="15">
        <v>1211</v>
      </c>
      <c r="E75" s="16">
        <v>78.3</v>
      </c>
      <c r="F75" s="17">
        <f t="shared" si="47"/>
        <v>175939</v>
      </c>
      <c r="G75" s="18">
        <v>167358</v>
      </c>
      <c r="H75" s="18"/>
      <c r="I75" s="18">
        <v>8581</v>
      </c>
      <c r="J75" s="18"/>
      <c r="K75" s="17">
        <f t="shared" si="48"/>
        <v>137688</v>
      </c>
      <c r="L75" s="18">
        <v>130108</v>
      </c>
      <c r="M75" s="18"/>
      <c r="N75" s="18">
        <v>7580</v>
      </c>
      <c r="O75" s="18"/>
      <c r="P75" s="19"/>
      <c r="Q75" s="19"/>
      <c r="S75" s="10">
        <f t="shared" si="35"/>
        <v>4.1489224904124722</v>
      </c>
      <c r="T75" s="10">
        <f t="shared" si="32"/>
        <v>4.4641423386967274</v>
      </c>
      <c r="U75" s="10">
        <f t="shared" si="36"/>
        <v>-0.97975179621162634</v>
      </c>
      <c r="V75" s="10">
        <f t="shared" si="41"/>
        <v>7.8625067958518331</v>
      </c>
      <c r="W75" s="10">
        <f t="shared" si="41"/>
        <v>7.5246068279298859</v>
      </c>
      <c r="X75" s="10">
        <f t="shared" si="42"/>
        <v>14.012393959448897</v>
      </c>
    </row>
    <row r="76" spans="1:24" x14ac:dyDescent="0.45">
      <c r="A76" s="14" t="s">
        <v>107</v>
      </c>
      <c r="B76" s="15">
        <f t="shared" si="46"/>
        <v>24837</v>
      </c>
      <c r="C76" s="15">
        <v>23625</v>
      </c>
      <c r="D76" s="15">
        <v>1212</v>
      </c>
      <c r="E76" s="16">
        <v>69.599999999999994</v>
      </c>
      <c r="F76" s="17">
        <f t="shared" ref="F76" si="49">SUM(G76:J76)</f>
        <v>170311</v>
      </c>
      <c r="G76" s="18">
        <v>162000</v>
      </c>
      <c r="H76" s="18"/>
      <c r="I76" s="18">
        <v>8311</v>
      </c>
      <c r="J76" s="18"/>
      <c r="K76" s="17">
        <f t="shared" si="48"/>
        <v>118465</v>
      </c>
      <c r="L76" s="18">
        <v>111975</v>
      </c>
      <c r="M76" s="18"/>
      <c r="N76" s="18">
        <v>6490</v>
      </c>
      <c r="O76" s="18"/>
      <c r="P76" s="19"/>
      <c r="Q76" s="19"/>
      <c r="S76" s="10">
        <f t="shared" si="35"/>
        <v>-13.961274766137935</v>
      </c>
      <c r="T76" s="10">
        <f t="shared" si="32"/>
        <v>-13.93688320472223</v>
      </c>
      <c r="U76" s="10">
        <f t="shared" si="36"/>
        <v>-14.379947229551451</v>
      </c>
      <c r="V76" s="10">
        <f t="shared" si="41"/>
        <v>-1.4573645990167781</v>
      </c>
      <c r="W76" s="10">
        <f t="shared" si="41"/>
        <v>-1.8365915665819232</v>
      </c>
      <c r="X76" s="10">
        <f t="shared" si="42"/>
        <v>5.5799577029445251</v>
      </c>
    </row>
  </sheetData>
  <mergeCells count="368">
    <mergeCell ref="G76:H76"/>
    <mergeCell ref="I76:J76"/>
    <mergeCell ref="L76:M76"/>
    <mergeCell ref="N76:O76"/>
    <mergeCell ref="P76:Q76"/>
    <mergeCell ref="G74:H74"/>
    <mergeCell ref="I74:J74"/>
    <mergeCell ref="L74:M74"/>
    <mergeCell ref="N74:O74"/>
    <mergeCell ref="P74:Q74"/>
    <mergeCell ref="G75:H75"/>
    <mergeCell ref="I75:J75"/>
    <mergeCell ref="L75:M75"/>
    <mergeCell ref="N75:O75"/>
    <mergeCell ref="P75:Q75"/>
    <mergeCell ref="G72:H72"/>
    <mergeCell ref="I72:J72"/>
    <mergeCell ref="L72:M72"/>
    <mergeCell ref="N72:O72"/>
    <mergeCell ref="P72:Q72"/>
    <mergeCell ref="G73:H73"/>
    <mergeCell ref="I73:J73"/>
    <mergeCell ref="L73:M73"/>
    <mergeCell ref="N73:O73"/>
    <mergeCell ref="P73:Q73"/>
    <mergeCell ref="G70:H70"/>
    <mergeCell ref="I70:J70"/>
    <mergeCell ref="L70:M70"/>
    <mergeCell ref="N70:O70"/>
    <mergeCell ref="P70:Q70"/>
    <mergeCell ref="G71:H71"/>
    <mergeCell ref="I71:J71"/>
    <mergeCell ref="L71:M71"/>
    <mergeCell ref="N71:O71"/>
    <mergeCell ref="P71:Q71"/>
    <mergeCell ref="G68:H68"/>
    <mergeCell ref="I68:J68"/>
    <mergeCell ref="L68:M68"/>
    <mergeCell ref="N68:O68"/>
    <mergeCell ref="P68:Q68"/>
    <mergeCell ref="G69:H69"/>
    <mergeCell ref="I69:J69"/>
    <mergeCell ref="L69:M69"/>
    <mergeCell ref="N69:O69"/>
    <mergeCell ref="P69:Q69"/>
    <mergeCell ref="G66:H66"/>
    <mergeCell ref="I66:J66"/>
    <mergeCell ref="L66:M66"/>
    <mergeCell ref="N66:O66"/>
    <mergeCell ref="P66:Q66"/>
    <mergeCell ref="G67:H67"/>
    <mergeCell ref="I67:J67"/>
    <mergeCell ref="L67:M67"/>
    <mergeCell ref="N67:O67"/>
    <mergeCell ref="P67:Q67"/>
    <mergeCell ref="G64:H64"/>
    <mergeCell ref="I64:J64"/>
    <mergeCell ref="L64:M64"/>
    <mergeCell ref="N64:O64"/>
    <mergeCell ref="P64:Q64"/>
    <mergeCell ref="G65:H65"/>
    <mergeCell ref="I65:J65"/>
    <mergeCell ref="L65:M65"/>
    <mergeCell ref="N65:O65"/>
    <mergeCell ref="P65:Q65"/>
    <mergeCell ref="G62:H62"/>
    <mergeCell ref="I62:J62"/>
    <mergeCell ref="L62:M62"/>
    <mergeCell ref="N62:O62"/>
    <mergeCell ref="P62:Q62"/>
    <mergeCell ref="G63:H63"/>
    <mergeCell ref="I63:J63"/>
    <mergeCell ref="L63:M63"/>
    <mergeCell ref="N63:O63"/>
    <mergeCell ref="P63:Q63"/>
    <mergeCell ref="G60:H60"/>
    <mergeCell ref="I60:J60"/>
    <mergeCell ref="L60:M60"/>
    <mergeCell ref="N60:O60"/>
    <mergeCell ref="P60:Q60"/>
    <mergeCell ref="G61:H61"/>
    <mergeCell ref="I61:J61"/>
    <mergeCell ref="L61:M61"/>
    <mergeCell ref="N61:O61"/>
    <mergeCell ref="P61:Q61"/>
    <mergeCell ref="G58:H58"/>
    <mergeCell ref="I58:J58"/>
    <mergeCell ref="L58:M58"/>
    <mergeCell ref="N58:O58"/>
    <mergeCell ref="P58:Q58"/>
    <mergeCell ref="G59:H59"/>
    <mergeCell ref="I59:J59"/>
    <mergeCell ref="L59:M59"/>
    <mergeCell ref="N59:O59"/>
    <mergeCell ref="P59:Q59"/>
    <mergeCell ref="P56:Q56"/>
    <mergeCell ref="G57:H57"/>
    <mergeCell ref="I57:J57"/>
    <mergeCell ref="L57:M57"/>
    <mergeCell ref="N57:O57"/>
    <mergeCell ref="P57:Q57"/>
    <mergeCell ref="G55:H55"/>
    <mergeCell ref="I55:J55"/>
    <mergeCell ref="L55:M55"/>
    <mergeCell ref="N55:O55"/>
    <mergeCell ref="G56:H56"/>
    <mergeCell ref="I56:J56"/>
    <mergeCell ref="L56:M56"/>
    <mergeCell ref="N56:O56"/>
    <mergeCell ref="S52:U52"/>
    <mergeCell ref="V52:X52"/>
    <mergeCell ref="G53:H53"/>
    <mergeCell ref="I53:J53"/>
    <mergeCell ref="L53:M53"/>
    <mergeCell ref="N53:O53"/>
    <mergeCell ref="A52:A53"/>
    <mergeCell ref="B52:D52"/>
    <mergeCell ref="E52:E53"/>
    <mergeCell ref="F52:J52"/>
    <mergeCell ref="K52:O52"/>
    <mergeCell ref="P52:Q55"/>
    <mergeCell ref="G54:H54"/>
    <mergeCell ref="I54:J54"/>
    <mergeCell ref="L54:M54"/>
    <mergeCell ref="N54:O54"/>
    <mergeCell ref="G50:H50"/>
    <mergeCell ref="I50:J50"/>
    <mergeCell ref="L50:M50"/>
    <mergeCell ref="N50:O50"/>
    <mergeCell ref="P50:Q50"/>
    <mergeCell ref="G51:H51"/>
    <mergeCell ref="I51:J51"/>
    <mergeCell ref="L51:M51"/>
    <mergeCell ref="N51:O51"/>
    <mergeCell ref="P51:Q51"/>
    <mergeCell ref="G48:H48"/>
    <mergeCell ref="I48:J48"/>
    <mergeCell ref="L48:M48"/>
    <mergeCell ref="N48:O48"/>
    <mergeCell ref="P48:Q48"/>
    <mergeCell ref="G49:H49"/>
    <mergeCell ref="I49:J49"/>
    <mergeCell ref="L49:M49"/>
    <mergeCell ref="N49:O49"/>
    <mergeCell ref="P49:Q49"/>
    <mergeCell ref="G46:H46"/>
    <mergeCell ref="I46:J46"/>
    <mergeCell ref="L46:M46"/>
    <mergeCell ref="N46:O46"/>
    <mergeCell ref="P46:Q46"/>
    <mergeCell ref="G47:H47"/>
    <mergeCell ref="I47:J47"/>
    <mergeCell ref="L47:M47"/>
    <mergeCell ref="N47:O47"/>
    <mergeCell ref="P47:Q47"/>
    <mergeCell ref="G44:H44"/>
    <mergeCell ref="I44:J44"/>
    <mergeCell ref="L44:M44"/>
    <mergeCell ref="N44:O44"/>
    <mergeCell ref="P44:Q44"/>
    <mergeCell ref="G45:H45"/>
    <mergeCell ref="I45:J45"/>
    <mergeCell ref="L45:M45"/>
    <mergeCell ref="N45:O45"/>
    <mergeCell ref="P45:Q45"/>
    <mergeCell ref="G42:H42"/>
    <mergeCell ref="I42:J42"/>
    <mergeCell ref="L42:M42"/>
    <mergeCell ref="N42:O42"/>
    <mergeCell ref="P42:Q42"/>
    <mergeCell ref="G43:H43"/>
    <mergeCell ref="I43:J43"/>
    <mergeCell ref="L43:M43"/>
    <mergeCell ref="N43:O43"/>
    <mergeCell ref="P43:Q43"/>
    <mergeCell ref="P40:Q40"/>
    <mergeCell ref="G41:H41"/>
    <mergeCell ref="I41:J41"/>
    <mergeCell ref="L41:M41"/>
    <mergeCell ref="N41:O41"/>
    <mergeCell ref="P41:Q41"/>
    <mergeCell ref="G39:H39"/>
    <mergeCell ref="I39:J39"/>
    <mergeCell ref="L39:M39"/>
    <mergeCell ref="N39:O39"/>
    <mergeCell ref="G40:H40"/>
    <mergeCell ref="I40:J40"/>
    <mergeCell ref="L40:M40"/>
    <mergeCell ref="N40:O40"/>
    <mergeCell ref="S36:U36"/>
    <mergeCell ref="V36:X36"/>
    <mergeCell ref="G37:H37"/>
    <mergeCell ref="I37:J37"/>
    <mergeCell ref="L37:M37"/>
    <mergeCell ref="N37:O37"/>
    <mergeCell ref="A36:A37"/>
    <mergeCell ref="B36:D36"/>
    <mergeCell ref="E36:E37"/>
    <mergeCell ref="F36:J36"/>
    <mergeCell ref="K36:O36"/>
    <mergeCell ref="P36:Q39"/>
    <mergeCell ref="G38:H38"/>
    <mergeCell ref="I38:J38"/>
    <mergeCell ref="L38:M38"/>
    <mergeCell ref="N38:O38"/>
    <mergeCell ref="G34:H34"/>
    <mergeCell ref="I34:J34"/>
    <mergeCell ref="L34:M34"/>
    <mergeCell ref="N34:O34"/>
    <mergeCell ref="P34:Q34"/>
    <mergeCell ref="G35:H35"/>
    <mergeCell ref="I35:J35"/>
    <mergeCell ref="L35:M35"/>
    <mergeCell ref="N35:O35"/>
    <mergeCell ref="P35:Q35"/>
    <mergeCell ref="G32:H32"/>
    <mergeCell ref="I32:J32"/>
    <mergeCell ref="L32:M32"/>
    <mergeCell ref="N32:O32"/>
    <mergeCell ref="P32:Q32"/>
    <mergeCell ref="G33:H33"/>
    <mergeCell ref="I33:J33"/>
    <mergeCell ref="L33:M33"/>
    <mergeCell ref="N33:O33"/>
    <mergeCell ref="P33:Q33"/>
    <mergeCell ref="G30:H30"/>
    <mergeCell ref="I30:J30"/>
    <mergeCell ref="L30:M30"/>
    <mergeCell ref="N30:O30"/>
    <mergeCell ref="P30:Q30"/>
    <mergeCell ref="G31:H31"/>
    <mergeCell ref="I31:J31"/>
    <mergeCell ref="L31:M31"/>
    <mergeCell ref="N31:O31"/>
    <mergeCell ref="P31:Q31"/>
    <mergeCell ref="G28:H28"/>
    <mergeCell ref="I28:J28"/>
    <mergeCell ref="L28:M28"/>
    <mergeCell ref="N28:O28"/>
    <mergeCell ref="P28:Q28"/>
    <mergeCell ref="G29:H29"/>
    <mergeCell ref="I29:J29"/>
    <mergeCell ref="L29:M29"/>
    <mergeCell ref="N29:O29"/>
    <mergeCell ref="P29:Q29"/>
    <mergeCell ref="G26:H26"/>
    <mergeCell ref="I26:J26"/>
    <mergeCell ref="L26:M26"/>
    <mergeCell ref="N26:O26"/>
    <mergeCell ref="P26:Q26"/>
    <mergeCell ref="G27:H27"/>
    <mergeCell ref="I27:J27"/>
    <mergeCell ref="L27:M27"/>
    <mergeCell ref="N27:O27"/>
    <mergeCell ref="P27:Q27"/>
    <mergeCell ref="P24:Q24"/>
    <mergeCell ref="G25:H25"/>
    <mergeCell ref="I25:J25"/>
    <mergeCell ref="L25:M25"/>
    <mergeCell ref="N25:O25"/>
    <mergeCell ref="P25:Q25"/>
    <mergeCell ref="G23:H23"/>
    <mergeCell ref="I23:J23"/>
    <mergeCell ref="L23:M23"/>
    <mergeCell ref="N23:O23"/>
    <mergeCell ref="G24:H24"/>
    <mergeCell ref="I24:J24"/>
    <mergeCell ref="L24:M24"/>
    <mergeCell ref="N24:O24"/>
    <mergeCell ref="S20:U20"/>
    <mergeCell ref="V20:X20"/>
    <mergeCell ref="G21:H21"/>
    <mergeCell ref="I21:J21"/>
    <mergeCell ref="L21:M21"/>
    <mergeCell ref="N21:O21"/>
    <mergeCell ref="A20:A21"/>
    <mergeCell ref="B20:D20"/>
    <mergeCell ref="E20:E21"/>
    <mergeCell ref="F20:J20"/>
    <mergeCell ref="K20:O20"/>
    <mergeCell ref="P20:Q23"/>
    <mergeCell ref="G22:H22"/>
    <mergeCell ref="I22:J22"/>
    <mergeCell ref="L22:M22"/>
    <mergeCell ref="N22:O22"/>
    <mergeCell ref="G18:H18"/>
    <mergeCell ref="I18:J18"/>
    <mergeCell ref="L18:M18"/>
    <mergeCell ref="N18:O18"/>
    <mergeCell ref="P18:Q18"/>
    <mergeCell ref="G19:H19"/>
    <mergeCell ref="I19:J19"/>
    <mergeCell ref="L19:M19"/>
    <mergeCell ref="N19:O19"/>
    <mergeCell ref="P19:Q19"/>
    <mergeCell ref="G16:H16"/>
    <mergeCell ref="I16:J16"/>
    <mergeCell ref="L16:M16"/>
    <mergeCell ref="N16:O16"/>
    <mergeCell ref="P16:Q16"/>
    <mergeCell ref="G17:H17"/>
    <mergeCell ref="I17:J17"/>
    <mergeCell ref="L17:M17"/>
    <mergeCell ref="N17:O17"/>
    <mergeCell ref="P17:Q17"/>
    <mergeCell ref="G14:H14"/>
    <mergeCell ref="I14:J14"/>
    <mergeCell ref="L14:M14"/>
    <mergeCell ref="N14:O14"/>
    <mergeCell ref="P14:Q14"/>
    <mergeCell ref="G15:H15"/>
    <mergeCell ref="I15:J15"/>
    <mergeCell ref="L15:M15"/>
    <mergeCell ref="N15:O15"/>
    <mergeCell ref="P15:Q15"/>
    <mergeCell ref="G12:H12"/>
    <mergeCell ref="I12:J12"/>
    <mergeCell ref="L12:M12"/>
    <mergeCell ref="N12:O12"/>
    <mergeCell ref="P12:Q12"/>
    <mergeCell ref="G13:H13"/>
    <mergeCell ref="I13:J13"/>
    <mergeCell ref="L13:M13"/>
    <mergeCell ref="N13:O13"/>
    <mergeCell ref="P13:Q13"/>
    <mergeCell ref="G10:H10"/>
    <mergeCell ref="I10:J10"/>
    <mergeCell ref="L10:M10"/>
    <mergeCell ref="N10:O10"/>
    <mergeCell ref="P10:Q10"/>
    <mergeCell ref="G11:H11"/>
    <mergeCell ref="I11:J11"/>
    <mergeCell ref="L11:M11"/>
    <mergeCell ref="N11:O11"/>
    <mergeCell ref="P11:Q11"/>
    <mergeCell ref="P8:Q8"/>
    <mergeCell ref="G9:H9"/>
    <mergeCell ref="I9:J9"/>
    <mergeCell ref="L9:M9"/>
    <mergeCell ref="N9:O9"/>
    <mergeCell ref="P9:Q9"/>
    <mergeCell ref="G7:H7"/>
    <mergeCell ref="I7:J7"/>
    <mergeCell ref="L7:M7"/>
    <mergeCell ref="N7:O7"/>
    <mergeCell ref="G8:H8"/>
    <mergeCell ref="I8:J8"/>
    <mergeCell ref="L8:M8"/>
    <mergeCell ref="N8:O8"/>
    <mergeCell ref="V4:X4"/>
    <mergeCell ref="G5:H5"/>
    <mergeCell ref="I5:J5"/>
    <mergeCell ref="L5:M5"/>
    <mergeCell ref="N5:O5"/>
    <mergeCell ref="G6:H6"/>
    <mergeCell ref="I6:J6"/>
    <mergeCell ref="L6:M6"/>
    <mergeCell ref="N6:O6"/>
    <mergeCell ref="A1:Q1"/>
    <mergeCell ref="S3:U3"/>
    <mergeCell ref="V3:X3"/>
    <mergeCell ref="A4:A5"/>
    <mergeCell ref="B4:D4"/>
    <mergeCell ref="E4:E5"/>
    <mergeCell ref="F4:J4"/>
    <mergeCell ref="K4:O4"/>
    <mergeCell ref="P4:Q7"/>
    <mergeCell ref="S4:U4"/>
  </mergeCells>
  <phoneticPr fontId="2" type="noConversion"/>
  <pageMargins left="0.7" right="0.7" top="0.75" bottom="0.75" header="0.3" footer="0.3"/>
  <pageSetup paperSize="9" scale="5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렌터카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jooya</dc:creator>
  <cp:lastModifiedBy>jooya</cp:lastModifiedBy>
  <dcterms:created xsi:type="dcterms:W3CDTF">2022-11-17T04:05:37Z</dcterms:created>
  <dcterms:modified xsi:type="dcterms:W3CDTF">2022-11-17T04:05:52Z</dcterms:modified>
</cp:coreProperties>
</file>