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ori\OneDrive\RWTH_Drumbeat\"/>
    </mc:Choice>
  </mc:AlternateContent>
  <xr:revisionPtr revIDLastSave="1" documentId="114_{F4901077-42FD-47BB-8F50-0A751EC57D46}" xr6:coauthVersionLast="41" xr6:coauthVersionMax="41" xr10:uidLastSave="{FE563CE4-759F-4652-90EA-79BFB2A902BC}"/>
  <bookViews>
    <workbookView xWindow="-110" yWindow="-110" windowWidth="19420" windowHeight="11620" xr2:uid="{00000000-000D-0000-FFFF-FFFF00000000}"/>
  </bookViews>
  <sheets>
    <sheet name="aj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7" i="1" l="1"/>
  <c r="A40" i="1" l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G128" i="1" l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</calcChain>
</file>

<file path=xl/sharedStrings.xml><?xml version="1.0" encoding="utf-8"?>
<sst xmlns="http://schemas.openxmlformats.org/spreadsheetml/2006/main" count="113" uniqueCount="100">
  <si>
    <t>c:\jo\testset\171210eccentricity_physical.ifc</t>
  </si>
  <si>
    <t>c:\jo\testset\09121010-02roof_with_openings_ben_1.ifc</t>
  </si>
  <si>
    <t>c:\jo\testset\09121013plate_steel_exam_tek_1.ifc</t>
  </si>
  <si>
    <t>c:\jo\testset\0912109-01railing_extrusion_tek_1.ifc</t>
  </si>
  <si>
    <t>c:\jo\testset\0912101-02wall_opening_straight_ac_1.ifc</t>
  </si>
  <si>
    <t>c:\jo\testset\171210Bentley1_param.ifc</t>
  </si>
  <si>
    <t>c:\jo\testset\20160414office_model_CV2_fordesign.ifc</t>
  </si>
  <si>
    <t>c:\jo\testset\231110AC11-Institute-Var-2-IFC.ifc</t>
  </si>
  <si>
    <t>c:\jo\testset\231110AC-11-Smiley-West-04-07-2007.ifc</t>
  </si>
  <si>
    <t>c:\jo\testset\231110AC11-FZK-Haus-IFC.ifc</t>
  </si>
  <si>
    <t>c:\jo\testset\261110Allplan-2008-Institute-Var-2-IFC.ifc</t>
  </si>
  <si>
    <t>c:\jo\testset\301110FZK-Haus-EliteCAD.ifc</t>
  </si>
  <si>
    <t>c:\jo\testset\301110Nem-FZK-Haus-2x3.ifc</t>
  </si>
  <si>
    <t>IrcOwl triple count</t>
  </si>
  <si>
    <t>Filtered triple count</t>
  </si>
  <si>
    <t>Entities</t>
  </si>
  <si>
    <t>Total time</t>
  </si>
  <si>
    <t>Publish IPFS Nodes</t>
  </si>
  <si>
    <t>c:\jo\testset\2\171210AISC_Sculpture_param.ifc</t>
  </si>
  <si>
    <t>c:\jo\testset\2\171210DesignData1_brep.ifc</t>
  </si>
  <si>
    <t>c:\jo\testset\2\301110PART03_Buderus_200406_20070209_ifc.ifc</t>
  </si>
  <si>
    <t>c:\jo\testset\2\171210analysis_param.ifc</t>
  </si>
  <si>
    <t>c:\jo\testset\2\301110PART06_Kermi_200405_20070401_IFC.ifc</t>
  </si>
  <si>
    <t>c:\jo\testset\2\20160125Autodesk_Hospital_Parking Garage_2015.ifc</t>
  </si>
  <si>
    <t>Total time Publication time</t>
  </si>
  <si>
    <t>171210 eccentricity_physical</t>
  </si>
  <si>
    <t>09121010-02 roof_with_openings_ben_1</t>
  </si>
  <si>
    <t>09121013 plate_steel_exam_tek_1</t>
  </si>
  <si>
    <t>0912109-01 railing_extrusion_tek_1</t>
  </si>
  <si>
    <t>0912101-02 wall_opening_straight_ac_1</t>
  </si>
  <si>
    <t>171210 AISC_Sculpture_param</t>
  </si>
  <si>
    <t>171210 Bentley1_param</t>
  </si>
  <si>
    <t>171210 DesignData1_brep</t>
  </si>
  <si>
    <t>301110 PART03_Buderus_200406_20070209</t>
  </si>
  <si>
    <t>20160414 office_model_CV2_fordesign</t>
  </si>
  <si>
    <t>171210 analysis_param</t>
  </si>
  <si>
    <t>231110 AC11-Institute-Var-2</t>
  </si>
  <si>
    <t>301110 PART06_Kermi_200405_20070401</t>
  </si>
  <si>
    <t>231110 AC-11-Smiley-West-04-07-2007</t>
  </si>
  <si>
    <t>231110 AC11-FZK-Haus</t>
  </si>
  <si>
    <t>261110 Allplan-2008-Institute-Var-2</t>
  </si>
  <si>
    <t>20160125 Autodesk_Hospital_Parking Garage_2015</t>
  </si>
  <si>
    <t>301110 FZK-Haus-EliteCAD</t>
  </si>
  <si>
    <t>301110 Nem-FZK-Haus-2x3</t>
  </si>
  <si>
    <t>eccentricity physical</t>
  </si>
  <si>
    <t>roof with openings ben 1</t>
  </si>
  <si>
    <t>plate steel exam tek 1</t>
  </si>
  <si>
    <t>railing extrusion tek 1</t>
  </si>
  <si>
    <t>wall opening straight ac 1</t>
  </si>
  <si>
    <t>AISC Sculpture param</t>
  </si>
  <si>
    <t>Bentley1 param</t>
  </si>
  <si>
    <t>DesignData1 brep</t>
  </si>
  <si>
    <t>PART03 Buderus 200406 20070209</t>
  </si>
  <si>
    <t>office model CV2 fordesign</t>
  </si>
  <si>
    <t>analysis param</t>
  </si>
  <si>
    <t>AC11 Institute Var-2</t>
  </si>
  <si>
    <t>PART06 Kermi 200405 20070401</t>
  </si>
  <si>
    <t>AC 11 Smiley West 04 07 2007</t>
  </si>
  <si>
    <t>AC11 FZK Haus</t>
  </si>
  <si>
    <t>Allplan 2008 Institute Var 2</t>
  </si>
  <si>
    <t>Autodesk Hospital Parking Garage 2015</t>
  </si>
  <si>
    <t>FZK Haus EliteCAD</t>
  </si>
  <si>
    <t>Nem FZK Haus 2x3</t>
  </si>
  <si>
    <t>NIST:ec-001</t>
  </si>
  <si>
    <t>IAI: 10-001</t>
  </si>
  <si>
    <t>IAI: 13p-001</t>
  </si>
  <si>
    <t>IAI: 9-0-001</t>
  </si>
  <si>
    <t>IAI: 1-0-001</t>
  </si>
  <si>
    <t>NIST:AI-001</t>
  </si>
  <si>
    <t>NIST: Be-OO1</t>
  </si>
  <si>
    <t>NIST: De-OO1</t>
  </si>
  <si>
    <t>KIT: PAR-001</t>
  </si>
  <si>
    <t>Four sto—OO1</t>
  </si>
  <si>
    <t>NIST:an-001</t>
  </si>
  <si>
    <t>KIT: AC1-001</t>
  </si>
  <si>
    <t>KIT: AC--001</t>
  </si>
  <si>
    <t>KIT: All-001</t>
  </si>
  <si>
    <t>Name</t>
  </si>
  <si>
    <t>Railing extrusion tek 1</t>
  </si>
  <si>
    <t xml:space="preserve">Plate steel exam tek 1 </t>
  </si>
  <si>
    <t>Roof with openings ben 1</t>
  </si>
  <si>
    <t>Wall opening straight ac 1</t>
  </si>
  <si>
    <t>Analysis param</t>
  </si>
  <si>
    <t xml:space="preserve">Eccentricity physical </t>
  </si>
  <si>
    <t>Set</t>
  </si>
  <si>
    <t>PART03 Buderus</t>
  </si>
  <si>
    <t>PART06 Kermi</t>
  </si>
  <si>
    <t>AC 11 Smiley West</t>
  </si>
  <si>
    <t>Four storey office building</t>
  </si>
  <si>
    <t>AC11 Institute Var 2</t>
  </si>
  <si>
    <t>KIT: Nem-001</t>
  </si>
  <si>
    <t>West Riverside Hospital Parking Garage</t>
  </si>
  <si>
    <t>West Riv-001 2x3</t>
  </si>
  <si>
    <t>KIT: FZK-001</t>
  </si>
  <si>
    <t>Filtered RDF triple count</t>
  </si>
  <si>
    <t>IFC Entities</t>
  </si>
  <si>
    <t>1. IFCtoRDF</t>
  </si>
  <si>
    <t>2. Model segmentation</t>
  </si>
  <si>
    <t>3. Merkle nodel for IFC entities</t>
  </si>
  <si>
    <t>4. GUID directory to IPFS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</si>
</sst>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/>
    <xf numFmtId="3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81714785651792"/>
          <c:y val="0.17171296296296298"/>
          <c:w val="0.78062729658792651"/>
          <c:h val="0.622716170895304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5265529308836393E-2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ajo!$F$87:$F$105</c:f>
              <c:numCache>
                <c:formatCode>General</c:formatCode>
                <c:ptCount val="19"/>
                <c:pt idx="0">
                  <c:v>238</c:v>
                </c:pt>
                <c:pt idx="1">
                  <c:v>276</c:v>
                </c:pt>
                <c:pt idx="2">
                  <c:v>277</c:v>
                </c:pt>
                <c:pt idx="3">
                  <c:v>434</c:v>
                </c:pt>
                <c:pt idx="4">
                  <c:v>751</c:v>
                </c:pt>
                <c:pt idx="5">
                  <c:v>1407</c:v>
                </c:pt>
                <c:pt idx="6">
                  <c:v>1694</c:v>
                </c:pt>
                <c:pt idx="7">
                  <c:v>4514</c:v>
                </c:pt>
                <c:pt idx="8">
                  <c:v>32824</c:v>
                </c:pt>
                <c:pt idx="9">
                  <c:v>34030</c:v>
                </c:pt>
                <c:pt idx="10">
                  <c:v>42676</c:v>
                </c:pt>
                <c:pt idx="11">
                  <c:v>53215</c:v>
                </c:pt>
                <c:pt idx="12">
                  <c:v>63373</c:v>
                </c:pt>
                <c:pt idx="13">
                  <c:v>91244</c:v>
                </c:pt>
                <c:pt idx="14">
                  <c:v>221916</c:v>
                </c:pt>
                <c:pt idx="15">
                  <c:v>247264</c:v>
                </c:pt>
                <c:pt idx="16">
                  <c:v>267159</c:v>
                </c:pt>
                <c:pt idx="17">
                  <c:v>283720</c:v>
                </c:pt>
                <c:pt idx="18">
                  <c:v>655639</c:v>
                </c:pt>
              </c:numCache>
            </c:numRef>
          </c:xVal>
          <c:yVal>
            <c:numRef>
              <c:f>ajo!$G$87:$G$105</c:f>
              <c:numCache>
                <c:formatCode>0.00</c:formatCode>
                <c:ptCount val="19"/>
                <c:pt idx="0" formatCode="General">
                  <c:v>1.468</c:v>
                </c:pt>
                <c:pt idx="1">
                  <c:v>0.82799999999999996</c:v>
                </c:pt>
                <c:pt idx="2">
                  <c:v>1.262</c:v>
                </c:pt>
                <c:pt idx="3">
                  <c:v>1.706</c:v>
                </c:pt>
                <c:pt idx="4">
                  <c:v>6.8730000000000002</c:v>
                </c:pt>
                <c:pt idx="5">
                  <c:v>7.6849999999999996</c:v>
                </c:pt>
                <c:pt idx="6">
                  <c:v>6.78</c:v>
                </c:pt>
                <c:pt idx="7">
                  <c:v>65.552000000000007</c:v>
                </c:pt>
                <c:pt idx="8">
                  <c:v>150.971</c:v>
                </c:pt>
                <c:pt idx="9">
                  <c:v>52.723999999999997</c:v>
                </c:pt>
                <c:pt idx="10">
                  <c:v>181.119</c:v>
                </c:pt>
                <c:pt idx="11">
                  <c:v>56.725000000000001</c:v>
                </c:pt>
                <c:pt idx="12">
                  <c:v>88.236999999999995</c:v>
                </c:pt>
                <c:pt idx="13">
                  <c:v>834.01099999999997</c:v>
                </c:pt>
                <c:pt idx="14">
                  <c:v>83.546999999999997</c:v>
                </c:pt>
                <c:pt idx="15">
                  <c:v>381.84100000000001</c:v>
                </c:pt>
                <c:pt idx="16">
                  <c:v>1613.729</c:v>
                </c:pt>
                <c:pt idx="17">
                  <c:v>1146.635</c:v>
                </c:pt>
                <c:pt idx="18">
                  <c:v>1468.2719999999999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4-4B0B-9454-79BFA06BE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321472"/>
        <c:axId val="1612577936"/>
      </c:scatterChart>
      <c:valAx>
        <c:axId val="151632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IFC model size in triples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577936"/>
        <c:crosses val="autoZero"/>
        <c:crossBetween val="midCat"/>
      </c:valAx>
      <c:valAx>
        <c:axId val="161257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Total</a:t>
                </a:r>
                <a:r>
                  <a:rPr lang="fi-FI" baseline="0"/>
                  <a:t> publication time in seconds</a:t>
                </a:r>
                <a:endParaRPr lang="fi-F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32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654593175853019"/>
                  <c:y val="0.1338425925925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ajo!$F$110:$F$128</c:f>
              <c:numCache>
                <c:formatCode>General</c:formatCode>
                <c:ptCount val="19"/>
                <c:pt idx="0">
                  <c:v>18</c:v>
                </c:pt>
                <c:pt idx="1">
                  <c:v>9</c:v>
                </c:pt>
                <c:pt idx="2">
                  <c:v>17</c:v>
                </c:pt>
                <c:pt idx="3">
                  <c:v>34</c:v>
                </c:pt>
                <c:pt idx="4">
                  <c:v>13</c:v>
                </c:pt>
                <c:pt idx="5">
                  <c:v>31</c:v>
                </c:pt>
                <c:pt idx="6">
                  <c:v>97</c:v>
                </c:pt>
                <c:pt idx="7">
                  <c:v>289</c:v>
                </c:pt>
                <c:pt idx="8">
                  <c:v>873</c:v>
                </c:pt>
                <c:pt idx="9">
                  <c:v>1062</c:v>
                </c:pt>
                <c:pt idx="10">
                  <c:v>1128</c:v>
                </c:pt>
                <c:pt idx="11">
                  <c:v>1269</c:v>
                </c:pt>
                <c:pt idx="12">
                  <c:v>457</c:v>
                </c:pt>
                <c:pt idx="13">
                  <c:v>5422</c:v>
                </c:pt>
                <c:pt idx="14">
                  <c:v>1465</c:v>
                </c:pt>
                <c:pt idx="15">
                  <c:v>4823</c:v>
                </c:pt>
                <c:pt idx="16">
                  <c:v>13500</c:v>
                </c:pt>
                <c:pt idx="17">
                  <c:v>6565</c:v>
                </c:pt>
                <c:pt idx="18">
                  <c:v>8988</c:v>
                </c:pt>
              </c:numCache>
            </c:numRef>
          </c:xVal>
          <c:yVal>
            <c:numRef>
              <c:f>ajo!$G$110:$G$128</c:f>
              <c:numCache>
                <c:formatCode>General</c:formatCode>
                <c:ptCount val="19"/>
                <c:pt idx="0">
                  <c:v>1.468</c:v>
                </c:pt>
                <c:pt idx="1">
                  <c:v>0.82799999999999996</c:v>
                </c:pt>
                <c:pt idx="2">
                  <c:v>1.262</c:v>
                </c:pt>
                <c:pt idx="3">
                  <c:v>1.706</c:v>
                </c:pt>
                <c:pt idx="4">
                  <c:v>6.8730000000000002</c:v>
                </c:pt>
                <c:pt idx="5">
                  <c:v>7.6849999999999996</c:v>
                </c:pt>
                <c:pt idx="6">
                  <c:v>6.78</c:v>
                </c:pt>
                <c:pt idx="7">
                  <c:v>65.552000000000007</c:v>
                </c:pt>
                <c:pt idx="8">
                  <c:v>150.971</c:v>
                </c:pt>
                <c:pt idx="9">
                  <c:v>52.723999999999997</c:v>
                </c:pt>
                <c:pt idx="10">
                  <c:v>181.119</c:v>
                </c:pt>
                <c:pt idx="11">
                  <c:v>56.725000000000001</c:v>
                </c:pt>
                <c:pt idx="12">
                  <c:v>88.236999999999995</c:v>
                </c:pt>
                <c:pt idx="13">
                  <c:v>834.01099999999997</c:v>
                </c:pt>
                <c:pt idx="14">
                  <c:v>83.546999999999997</c:v>
                </c:pt>
                <c:pt idx="15">
                  <c:v>381.84100000000001</c:v>
                </c:pt>
                <c:pt idx="16">
                  <c:v>1613.729</c:v>
                </c:pt>
                <c:pt idx="17">
                  <c:v>1146.635</c:v>
                </c:pt>
                <c:pt idx="18">
                  <c:v>1468.2719999999999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7-4620-88BB-952C535F3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266688"/>
        <c:axId val="1612578368"/>
      </c:scatterChart>
      <c:valAx>
        <c:axId val="161426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 sz="1000" b="0" i="0" u="none" strike="noStrike" baseline="0">
                    <a:effectLst/>
                  </a:rPr>
                  <a:t>Entity count in the IFC mode</a:t>
                </a:r>
                <a:endParaRPr lang="fi-F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578368"/>
        <c:crosses val="autoZero"/>
        <c:crossBetween val="midCat"/>
      </c:valAx>
      <c:valAx>
        <c:axId val="161257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Total publication time for</a:t>
                </a:r>
                <a:r>
                  <a:rPr lang="fi-FI" baseline="0"/>
                  <a:t> the model in seconds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3.6111111111111108E-2"/>
              <c:y val="0.134097039953339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26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ajo!$J$1</c:f>
              <c:strCache>
                <c:ptCount val="1"/>
                <c:pt idx="0">
                  <c:v>1. IFCtoRDF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ajo!$J$2:$J$20</c:f>
              <c:numCache>
                <c:formatCode>General</c:formatCode>
                <c:ptCount val="19"/>
                <c:pt idx="0">
                  <c:v>486</c:v>
                </c:pt>
                <c:pt idx="1">
                  <c:v>342</c:v>
                </c:pt>
                <c:pt idx="2">
                  <c:v>388</c:v>
                </c:pt>
                <c:pt idx="3">
                  <c:v>318</c:v>
                </c:pt>
                <c:pt idx="4">
                  <c:v>2886</c:v>
                </c:pt>
                <c:pt idx="5">
                  <c:v>1447</c:v>
                </c:pt>
                <c:pt idx="6">
                  <c:v>2686</c:v>
                </c:pt>
                <c:pt idx="7">
                  <c:v>10549</c:v>
                </c:pt>
                <c:pt idx="8">
                  <c:v>6868</c:v>
                </c:pt>
                <c:pt idx="9">
                  <c:v>3463</c:v>
                </c:pt>
                <c:pt idx="10">
                  <c:v>1026</c:v>
                </c:pt>
                <c:pt idx="11">
                  <c:v>1038</c:v>
                </c:pt>
                <c:pt idx="12">
                  <c:v>7118</c:v>
                </c:pt>
                <c:pt idx="13">
                  <c:v>7092</c:v>
                </c:pt>
                <c:pt idx="14">
                  <c:v>3346</c:v>
                </c:pt>
                <c:pt idx="15">
                  <c:v>6139</c:v>
                </c:pt>
                <c:pt idx="16">
                  <c:v>7083</c:v>
                </c:pt>
                <c:pt idx="17">
                  <c:v>6802</c:v>
                </c:pt>
                <c:pt idx="18">
                  <c:v>6419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1A-4F6D-90B2-2CF31F9ECFE5}"/>
            </c:ext>
          </c:extLst>
        </c:ser>
        <c:ser>
          <c:idx val="1"/>
          <c:order val="1"/>
          <c:tx>
            <c:strRef>
              <c:f>ajo!$K$1</c:f>
              <c:strCache>
                <c:ptCount val="1"/>
                <c:pt idx="0">
                  <c:v>2. Model segmentation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ajo!$K$2:$K$20</c:f>
              <c:numCache>
                <c:formatCode>General</c:formatCode>
                <c:ptCount val="19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63</c:v>
                </c:pt>
                <c:pt idx="7">
                  <c:v>9</c:v>
                </c:pt>
                <c:pt idx="8">
                  <c:v>168</c:v>
                </c:pt>
                <c:pt idx="9">
                  <c:v>461</c:v>
                </c:pt>
                <c:pt idx="10">
                  <c:v>177</c:v>
                </c:pt>
                <c:pt idx="11">
                  <c:v>563</c:v>
                </c:pt>
                <c:pt idx="12">
                  <c:v>127</c:v>
                </c:pt>
                <c:pt idx="13">
                  <c:v>3295</c:v>
                </c:pt>
                <c:pt idx="14">
                  <c:v>2079</c:v>
                </c:pt>
                <c:pt idx="15">
                  <c:v>11143</c:v>
                </c:pt>
                <c:pt idx="16">
                  <c:v>26144</c:v>
                </c:pt>
                <c:pt idx="17">
                  <c:v>19331</c:v>
                </c:pt>
                <c:pt idx="18">
                  <c:v>22782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1A-4F6D-90B2-2CF31F9ECFE5}"/>
            </c:ext>
          </c:extLst>
        </c:ser>
        <c:ser>
          <c:idx val="2"/>
          <c:order val="2"/>
          <c:tx>
            <c:strRef>
              <c:f>ajo!$L$1</c:f>
              <c:strCache>
                <c:ptCount val="1"/>
                <c:pt idx="0">
                  <c:v>3. Merkle nodel for IFC entities</c:v>
                </c:pt>
              </c:strCache>
            </c:strRef>
          </c:tx>
          <c:spPr>
            <a:pattFill prst="dkDnDiag">
              <a:fgClr>
                <a:schemeClr val="bg1">
                  <a:lumMod val="95000"/>
                </a:schemeClr>
              </a:fgClr>
              <a:bgClr>
                <a:schemeClr val="tx1">
                  <a:lumMod val="50000"/>
                  <a:lumOff val="50000"/>
                </a:schemeClr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ajo!$L$2:$L$20</c:f>
              <c:numCache>
                <c:formatCode>General</c:formatCode>
                <c:ptCount val="19"/>
                <c:pt idx="0">
                  <c:v>837</c:v>
                </c:pt>
                <c:pt idx="1">
                  <c:v>452</c:v>
                </c:pt>
                <c:pt idx="2">
                  <c:v>732</c:v>
                </c:pt>
                <c:pt idx="3">
                  <c:v>1297</c:v>
                </c:pt>
                <c:pt idx="4">
                  <c:v>1735</c:v>
                </c:pt>
                <c:pt idx="5">
                  <c:v>5218</c:v>
                </c:pt>
                <c:pt idx="6">
                  <c:v>3677</c:v>
                </c:pt>
                <c:pt idx="7">
                  <c:v>45830</c:v>
                </c:pt>
                <c:pt idx="8">
                  <c:v>137732</c:v>
                </c:pt>
                <c:pt idx="9">
                  <c:v>47683</c:v>
                </c:pt>
                <c:pt idx="10">
                  <c:v>179336</c:v>
                </c:pt>
                <c:pt idx="11">
                  <c:v>54712</c:v>
                </c:pt>
                <c:pt idx="12">
                  <c:v>73621</c:v>
                </c:pt>
                <c:pt idx="13">
                  <c:v>817943</c:v>
                </c:pt>
                <c:pt idx="14">
                  <c:v>76371</c:v>
                </c:pt>
                <c:pt idx="15">
                  <c:v>359651</c:v>
                </c:pt>
                <c:pt idx="16">
                  <c:v>1576273</c:v>
                </c:pt>
                <c:pt idx="17">
                  <c:v>1116582</c:v>
                </c:pt>
                <c:pt idx="18">
                  <c:v>1434699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1A-4F6D-90B2-2CF31F9ECFE5}"/>
            </c:ext>
          </c:extLst>
        </c:ser>
        <c:ser>
          <c:idx val="3"/>
          <c:order val="3"/>
          <c:tx>
            <c:strRef>
              <c:f>ajo!$M$1</c:f>
              <c:strCache>
                <c:ptCount val="1"/>
                <c:pt idx="0">
                  <c:v>4. GUID directory to IPFS</c:v>
                </c:pt>
              </c:strCache>
            </c:strRef>
          </c:tx>
          <c:spPr>
            <a:pattFill prst="pct60">
              <a:fgClr>
                <a:srgbClr val="FF000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ajo!$M$2:$M$20</c:f>
              <c:numCache>
                <c:formatCode>General</c:formatCode>
                <c:ptCount val="19"/>
                <c:pt idx="0">
                  <c:v>81</c:v>
                </c:pt>
                <c:pt idx="1">
                  <c:v>27</c:v>
                </c:pt>
                <c:pt idx="2">
                  <c:v>87</c:v>
                </c:pt>
                <c:pt idx="3">
                  <c:v>48</c:v>
                </c:pt>
                <c:pt idx="4">
                  <c:v>101</c:v>
                </c:pt>
                <c:pt idx="5">
                  <c:v>355</c:v>
                </c:pt>
                <c:pt idx="6">
                  <c:v>65</c:v>
                </c:pt>
                <c:pt idx="7">
                  <c:v>129</c:v>
                </c:pt>
                <c:pt idx="8">
                  <c:v>364</c:v>
                </c:pt>
                <c:pt idx="9">
                  <c:v>119</c:v>
                </c:pt>
                <c:pt idx="10">
                  <c:v>164</c:v>
                </c:pt>
                <c:pt idx="11">
                  <c:v>90</c:v>
                </c:pt>
                <c:pt idx="12">
                  <c:v>150</c:v>
                </c:pt>
                <c:pt idx="13">
                  <c:v>246</c:v>
                </c:pt>
                <c:pt idx="14">
                  <c:v>82</c:v>
                </c:pt>
                <c:pt idx="15">
                  <c:v>348</c:v>
                </c:pt>
                <c:pt idx="16">
                  <c:v>789</c:v>
                </c:pt>
                <c:pt idx="17">
                  <c:v>358</c:v>
                </c:pt>
                <c:pt idx="18">
                  <c:v>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1A-4F6D-90B2-2CF31F9EC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9298128"/>
        <c:axId val="1761654192"/>
      </c:barChart>
      <c:catAx>
        <c:axId val="15192981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654192"/>
        <c:crosses val="autoZero"/>
        <c:auto val="1"/>
        <c:lblAlgn val="ctr"/>
        <c:lblOffset val="100"/>
        <c:noMultiLvlLbl val="0"/>
      </c:catAx>
      <c:valAx>
        <c:axId val="176165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29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Model size versus total processing time</a:t>
            </a:r>
          </a:p>
        </c:rich>
      </c:tx>
      <c:layout>
        <c:manualLayout>
          <c:xMode val="edge"/>
          <c:yMode val="edge"/>
          <c:x val="0.23095720309039527"/>
          <c:y val="3.703715442279240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ajo!$A$39:$A$57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tx>
          <c:spPr>
            <a:ln>
              <a:noFill/>
            </a:ln>
          </c:spPr>
          <c:xVal>
            <c:numRef>
              <c:f>ajo!$F$39:$F$57</c:f>
              <c:numCache>
                <c:formatCode>#,##0</c:formatCode>
                <c:ptCount val="19"/>
                <c:pt idx="0">
                  <c:v>1200</c:v>
                </c:pt>
                <c:pt idx="1">
                  <c:v>375</c:v>
                </c:pt>
                <c:pt idx="2">
                  <c:v>5262</c:v>
                </c:pt>
                <c:pt idx="3">
                  <c:v>3210</c:v>
                </c:pt>
                <c:pt idx="4">
                  <c:v>382771</c:v>
                </c:pt>
                <c:pt idx="5">
                  <c:v>103440</c:v>
                </c:pt>
                <c:pt idx="6">
                  <c:v>16877</c:v>
                </c:pt>
                <c:pt idx="7">
                  <c:v>1396465</c:v>
                </c:pt>
                <c:pt idx="8">
                  <c:v>603847</c:v>
                </c:pt>
                <c:pt idx="9">
                  <c:v>34331</c:v>
                </c:pt>
                <c:pt idx="10">
                  <c:v>57733</c:v>
                </c:pt>
                <c:pt idx="11">
                  <c:v>48514</c:v>
                </c:pt>
                <c:pt idx="12">
                  <c:v>961770</c:v>
                </c:pt>
                <c:pt idx="13">
                  <c:v>745512</c:v>
                </c:pt>
                <c:pt idx="14">
                  <c:v>228303</c:v>
                </c:pt>
                <c:pt idx="15">
                  <c:v>446461</c:v>
                </c:pt>
                <c:pt idx="16">
                  <c:v>291613</c:v>
                </c:pt>
                <c:pt idx="17">
                  <c:v>347443</c:v>
                </c:pt>
                <c:pt idx="18">
                  <c:v>750664</c:v>
                </c:pt>
              </c:numCache>
            </c:numRef>
          </c:xVal>
          <c:yVal>
            <c:numRef>
              <c:f>ajo!$G$39:$G$57</c:f>
              <c:numCache>
                <c:formatCode>0.00</c:formatCode>
                <c:ptCount val="19"/>
                <c:pt idx="0">
                  <c:v>1.468</c:v>
                </c:pt>
                <c:pt idx="1">
                  <c:v>0.82799999999999996</c:v>
                </c:pt>
                <c:pt idx="2">
                  <c:v>1.262</c:v>
                </c:pt>
                <c:pt idx="3">
                  <c:v>1.706</c:v>
                </c:pt>
                <c:pt idx="4">
                  <c:v>6.8730000000000002</c:v>
                </c:pt>
                <c:pt idx="5">
                  <c:v>7.6849999999999996</c:v>
                </c:pt>
                <c:pt idx="6">
                  <c:v>6.78</c:v>
                </c:pt>
                <c:pt idx="7">
                  <c:v>65.552000000000007</c:v>
                </c:pt>
                <c:pt idx="8">
                  <c:v>150.971</c:v>
                </c:pt>
                <c:pt idx="9">
                  <c:v>52.723999999999997</c:v>
                </c:pt>
                <c:pt idx="10">
                  <c:v>181.119</c:v>
                </c:pt>
                <c:pt idx="11">
                  <c:v>56.725000000000001</c:v>
                </c:pt>
                <c:pt idx="12">
                  <c:v>88.236999999999995</c:v>
                </c:pt>
                <c:pt idx="13">
                  <c:v>834.01099999999997</c:v>
                </c:pt>
                <c:pt idx="14">
                  <c:v>83.546999999999997</c:v>
                </c:pt>
                <c:pt idx="15">
                  <c:v>381.84100000000001</c:v>
                </c:pt>
                <c:pt idx="16">
                  <c:v>1613.729</c:v>
                </c:pt>
                <c:pt idx="17">
                  <c:v>1146.635</c:v>
                </c:pt>
                <c:pt idx="18">
                  <c:v>1468.2719999999999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BB-49B1-A1EA-FE7E9827BA05}"/>
            </c:ext>
          </c:extLst>
        </c:ser>
        <c:ser>
          <c:idx val="0"/>
          <c:order val="1"/>
          <c:tx>
            <c:strRef>
              <c:f>ajo!$A$39:$A$57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ajo!$F$39:$F$57</c:f>
              <c:numCache>
                <c:formatCode>#,##0</c:formatCode>
                <c:ptCount val="19"/>
                <c:pt idx="0">
                  <c:v>1200</c:v>
                </c:pt>
                <c:pt idx="1">
                  <c:v>375</c:v>
                </c:pt>
                <c:pt idx="2">
                  <c:v>5262</c:v>
                </c:pt>
                <c:pt idx="3">
                  <c:v>3210</c:v>
                </c:pt>
                <c:pt idx="4">
                  <c:v>382771</c:v>
                </c:pt>
                <c:pt idx="5">
                  <c:v>103440</c:v>
                </c:pt>
                <c:pt idx="6">
                  <c:v>16877</c:v>
                </c:pt>
                <c:pt idx="7">
                  <c:v>1396465</c:v>
                </c:pt>
                <c:pt idx="8">
                  <c:v>603847</c:v>
                </c:pt>
                <c:pt idx="9">
                  <c:v>34331</c:v>
                </c:pt>
                <c:pt idx="10">
                  <c:v>57733</c:v>
                </c:pt>
                <c:pt idx="11">
                  <c:v>48514</c:v>
                </c:pt>
                <c:pt idx="12">
                  <c:v>961770</c:v>
                </c:pt>
                <c:pt idx="13">
                  <c:v>745512</c:v>
                </c:pt>
                <c:pt idx="14">
                  <c:v>228303</c:v>
                </c:pt>
                <c:pt idx="15">
                  <c:v>446461</c:v>
                </c:pt>
                <c:pt idx="16">
                  <c:v>291613</c:v>
                </c:pt>
                <c:pt idx="17">
                  <c:v>347443</c:v>
                </c:pt>
                <c:pt idx="18">
                  <c:v>750664</c:v>
                </c:pt>
              </c:numCache>
            </c:numRef>
          </c:xVal>
          <c:yVal>
            <c:numRef>
              <c:f>ajo!$G$39:$G$57</c:f>
              <c:numCache>
                <c:formatCode>0.00</c:formatCode>
                <c:ptCount val="19"/>
                <c:pt idx="0">
                  <c:v>1.468</c:v>
                </c:pt>
                <c:pt idx="1">
                  <c:v>0.82799999999999996</c:v>
                </c:pt>
                <c:pt idx="2">
                  <c:v>1.262</c:v>
                </c:pt>
                <c:pt idx="3">
                  <c:v>1.706</c:v>
                </c:pt>
                <c:pt idx="4">
                  <c:v>6.8730000000000002</c:v>
                </c:pt>
                <c:pt idx="5">
                  <c:v>7.6849999999999996</c:v>
                </c:pt>
                <c:pt idx="6">
                  <c:v>6.78</c:v>
                </c:pt>
                <c:pt idx="7">
                  <c:v>65.552000000000007</c:v>
                </c:pt>
                <c:pt idx="8">
                  <c:v>150.971</c:v>
                </c:pt>
                <c:pt idx="9">
                  <c:v>52.723999999999997</c:v>
                </c:pt>
                <c:pt idx="10">
                  <c:v>181.119</c:v>
                </c:pt>
                <c:pt idx="11">
                  <c:v>56.725000000000001</c:v>
                </c:pt>
                <c:pt idx="12">
                  <c:v>88.236999999999995</c:v>
                </c:pt>
                <c:pt idx="13">
                  <c:v>834.01099999999997</c:v>
                </c:pt>
                <c:pt idx="14">
                  <c:v>83.546999999999997</c:v>
                </c:pt>
                <c:pt idx="15">
                  <c:v>381.84100000000001</c:v>
                </c:pt>
                <c:pt idx="16">
                  <c:v>1613.729</c:v>
                </c:pt>
                <c:pt idx="17">
                  <c:v>1146.635</c:v>
                </c:pt>
                <c:pt idx="18">
                  <c:v>1468.2719999999999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BB-49B1-A1EA-FE7E9827B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413472"/>
        <c:axId val="1761575568"/>
      </c:scatterChart>
      <c:valAx>
        <c:axId val="154241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Model</a:t>
                </a:r>
                <a:r>
                  <a:rPr lang="fi-FI" baseline="0"/>
                  <a:t> size in triples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0.47798275988682087"/>
              <c:y val="0.8945205878885227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575568"/>
        <c:crosses val="autoZero"/>
        <c:crossBetween val="midCat"/>
      </c:valAx>
      <c:valAx>
        <c:axId val="176157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Publication</a:t>
                </a:r>
                <a:r>
                  <a:rPr lang="fi-FI" baseline="0"/>
                  <a:t> time in seconds</a:t>
                </a:r>
                <a:endParaRPr lang="fi-FI"/>
              </a:p>
            </c:rich>
          </c:tx>
          <c:layout>
            <c:manualLayout>
              <c:xMode val="edge"/>
              <c:yMode val="edge"/>
              <c:x val="2.8029931231362704E-2"/>
              <c:y val="0.339711570521394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41347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43801399825022"/>
                  <c:y val="0.189814814814814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ajo!$F$65:$F$83</c:f>
              <c:numCache>
                <c:formatCode>General</c:formatCode>
                <c:ptCount val="19"/>
                <c:pt idx="0">
                  <c:v>18</c:v>
                </c:pt>
                <c:pt idx="1">
                  <c:v>9</c:v>
                </c:pt>
                <c:pt idx="2">
                  <c:v>17</c:v>
                </c:pt>
                <c:pt idx="3">
                  <c:v>34</c:v>
                </c:pt>
                <c:pt idx="4">
                  <c:v>13</c:v>
                </c:pt>
                <c:pt idx="5">
                  <c:v>31</c:v>
                </c:pt>
                <c:pt idx="6">
                  <c:v>97</c:v>
                </c:pt>
                <c:pt idx="7">
                  <c:v>289</c:v>
                </c:pt>
                <c:pt idx="8">
                  <c:v>873</c:v>
                </c:pt>
                <c:pt idx="9">
                  <c:v>1062</c:v>
                </c:pt>
                <c:pt idx="10">
                  <c:v>1128</c:v>
                </c:pt>
                <c:pt idx="11">
                  <c:v>1269</c:v>
                </c:pt>
                <c:pt idx="12">
                  <c:v>457</c:v>
                </c:pt>
                <c:pt idx="13">
                  <c:v>5422</c:v>
                </c:pt>
                <c:pt idx="14">
                  <c:v>1465</c:v>
                </c:pt>
                <c:pt idx="15">
                  <c:v>4823</c:v>
                </c:pt>
                <c:pt idx="16">
                  <c:v>13500</c:v>
                </c:pt>
                <c:pt idx="17">
                  <c:v>6565</c:v>
                </c:pt>
                <c:pt idx="18">
                  <c:v>8988</c:v>
                </c:pt>
              </c:numCache>
            </c:numRef>
          </c:xVal>
          <c:yVal>
            <c:numRef>
              <c:f>ajo!$G$65:$G$83</c:f>
              <c:numCache>
                <c:formatCode>0.00</c:formatCode>
                <c:ptCount val="19"/>
                <c:pt idx="0">
                  <c:v>0.83699999999999997</c:v>
                </c:pt>
                <c:pt idx="1">
                  <c:v>0.45200000000000001</c:v>
                </c:pt>
                <c:pt idx="2">
                  <c:v>0.73199999999999998</c:v>
                </c:pt>
                <c:pt idx="3">
                  <c:v>1.2969999999999999</c:v>
                </c:pt>
                <c:pt idx="4">
                  <c:v>1.7350000000000001</c:v>
                </c:pt>
                <c:pt idx="5">
                  <c:v>5.218</c:v>
                </c:pt>
                <c:pt idx="6">
                  <c:v>3.677</c:v>
                </c:pt>
                <c:pt idx="7">
                  <c:v>45.83</c:v>
                </c:pt>
                <c:pt idx="8">
                  <c:v>137.732</c:v>
                </c:pt>
                <c:pt idx="9">
                  <c:v>47.683</c:v>
                </c:pt>
                <c:pt idx="10">
                  <c:v>179.33600000000001</c:v>
                </c:pt>
                <c:pt idx="11">
                  <c:v>54.712000000000003</c:v>
                </c:pt>
                <c:pt idx="12">
                  <c:v>73.620999999999995</c:v>
                </c:pt>
                <c:pt idx="13">
                  <c:v>817.94299999999998</c:v>
                </c:pt>
                <c:pt idx="14">
                  <c:v>76.370999999999995</c:v>
                </c:pt>
                <c:pt idx="15">
                  <c:v>359.65100000000001</c:v>
                </c:pt>
                <c:pt idx="16">
                  <c:v>1576.2729999999999</c:v>
                </c:pt>
                <c:pt idx="17">
                  <c:v>1116.5820000000001</c:v>
                </c:pt>
                <c:pt idx="18">
                  <c:v>1434.6990000000001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CC-4852-828A-A83BF809A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906096"/>
        <c:axId val="1314140736"/>
      </c:scatterChart>
      <c:valAx>
        <c:axId val="104890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Entity count in the IFC 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140736"/>
        <c:crosses val="autoZero"/>
        <c:crossBetween val="midCat"/>
      </c:valAx>
      <c:valAx>
        <c:axId val="131414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Data publication into IPFS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90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126205</xdr:colOff>
      <xdr:row>85</xdr:row>
      <xdr:rowOff>107156</xdr:rowOff>
    </xdr:from>
    <xdr:to>
      <xdr:col>15</xdr:col>
      <xdr:colOff>164305</xdr:colOff>
      <xdr:row>100</xdr:row>
      <xdr:rowOff>135731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CA302D-D464-44F7-9C86-0079E7533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16668</xdr:colOff>
      <xdr:row>109</xdr:row>
      <xdr:rowOff>45244</xdr:rowOff>
    </xdr:from>
    <xdr:to>
      <xdr:col>15</xdr:col>
      <xdr:colOff>54768</xdr:colOff>
      <xdr:row>124</xdr:row>
      <xdr:rowOff>73819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479230-A6A7-4317-9F61-1A07FE832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1104899</xdr:colOff>
      <xdr:row>21</xdr:row>
      <xdr:rowOff>48418</xdr:rowOff>
    </xdr:from>
    <xdr:to>
      <xdr:col>4</xdr:col>
      <xdr:colOff>1092200</xdr:colOff>
      <xdr:row>38</xdr:row>
      <xdr:rowOff>69849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27E58C-CE48-4ED4-8669-56C081BB0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302417</xdr:colOff>
      <xdr:row>36</xdr:row>
      <xdr:rowOff>97631</xdr:rowOff>
    </xdr:from>
    <xdr:to>
      <xdr:col>15</xdr:col>
      <xdr:colOff>104775</xdr:colOff>
      <xdr:row>52</xdr:row>
      <xdr:rowOff>176212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B9CECFC-B15A-47CD-B2ED-45B6B6706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26193</xdr:colOff>
      <xdr:row>62</xdr:row>
      <xdr:rowOff>57150</xdr:rowOff>
    </xdr:from>
    <xdr:to>
      <xdr:col>15</xdr:col>
      <xdr:colOff>64293</xdr:colOff>
      <xdr:row>77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88AAE9-500A-48CF-A798-CA05819BF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topLeftCell="D106" workbookViewId="0">
      <selection activeCell="E108" sqref="E108"/>
    </sheetView>
  </sheetViews>
  <sheetFormatPr defaultRowHeight="14.5" x14ac:dyDescent="0.35"/>
  <cols>
    <col min="1" max="1" width="46.90625" customWidth="1"/>
    <col min="2" max="3" width="44.26953125" customWidth="1"/>
    <col min="4" max="4" width="16" customWidth="1"/>
    <col min="5" max="5" width="33.1796875" customWidth="1"/>
    <col min="6" max="6" width="17.36328125" customWidth="1"/>
    <col min="7" max="7" width="22" customWidth="1"/>
  </cols>
  <sheetData>
    <row r="1" spans="1:14" ht="58" x14ac:dyDescent="0.35">
      <c r="A1" s="1"/>
      <c r="B1" s="1"/>
      <c r="C1" s="1"/>
      <c r="D1" s="1" t="s">
        <v>84</v>
      </c>
      <c r="E1" s="1" t="s">
        <v>77</v>
      </c>
      <c r="F1" s="1" t="s">
        <v>13</v>
      </c>
      <c r="G1" s="1" t="s">
        <v>94</v>
      </c>
      <c r="H1" s="1" t="s">
        <v>95</v>
      </c>
      <c r="I1" s="1" t="s">
        <v>16</v>
      </c>
      <c r="J1" s="1" t="s">
        <v>96</v>
      </c>
      <c r="K1" s="1" t="s">
        <v>97</v>
      </c>
      <c r="L1" s="1" t="s">
        <v>98</v>
      </c>
      <c r="M1" s="1" t="s">
        <v>99</v>
      </c>
      <c r="N1" s="1"/>
    </row>
    <row r="2" spans="1:14" x14ac:dyDescent="0.35">
      <c r="A2" t="s">
        <v>1</v>
      </c>
      <c r="B2" t="s">
        <v>26</v>
      </c>
      <c r="C2" t="s">
        <v>45</v>
      </c>
      <c r="D2" t="s">
        <v>64</v>
      </c>
      <c r="E2" t="s">
        <v>80</v>
      </c>
      <c r="F2">
        <v>1200</v>
      </c>
      <c r="G2">
        <v>238</v>
      </c>
      <c r="H2">
        <v>18</v>
      </c>
      <c r="I2">
        <v>1468</v>
      </c>
      <c r="J2">
        <v>486</v>
      </c>
      <c r="K2">
        <v>4</v>
      </c>
      <c r="L2">
        <v>837</v>
      </c>
      <c r="M2">
        <v>81</v>
      </c>
    </row>
    <row r="3" spans="1:14" x14ac:dyDescent="0.35">
      <c r="A3" t="s">
        <v>0</v>
      </c>
      <c r="B3" t="s">
        <v>25</v>
      </c>
      <c r="C3" t="s">
        <v>44</v>
      </c>
      <c r="D3" t="s">
        <v>63</v>
      </c>
      <c r="E3" t="s">
        <v>83</v>
      </c>
      <c r="F3">
        <v>375</v>
      </c>
      <c r="G3">
        <v>276</v>
      </c>
      <c r="H3">
        <v>9</v>
      </c>
      <c r="I3">
        <v>828</v>
      </c>
      <c r="J3">
        <v>342</v>
      </c>
      <c r="K3">
        <v>2</v>
      </c>
      <c r="L3">
        <v>452</v>
      </c>
      <c r="M3">
        <v>27</v>
      </c>
    </row>
    <row r="4" spans="1:14" x14ac:dyDescent="0.35">
      <c r="A4" t="s">
        <v>3</v>
      </c>
      <c r="B4" t="s">
        <v>28</v>
      </c>
      <c r="C4" t="s">
        <v>47</v>
      </c>
      <c r="D4" t="s">
        <v>66</v>
      </c>
      <c r="E4" t="s">
        <v>78</v>
      </c>
      <c r="F4">
        <v>5262</v>
      </c>
      <c r="G4">
        <v>277</v>
      </c>
      <c r="H4">
        <v>17</v>
      </c>
      <c r="I4">
        <v>1262</v>
      </c>
      <c r="J4">
        <v>388</v>
      </c>
      <c r="K4">
        <v>1</v>
      </c>
      <c r="L4">
        <v>732</v>
      </c>
      <c r="M4">
        <v>87</v>
      </c>
    </row>
    <row r="5" spans="1:14" x14ac:dyDescent="0.35">
      <c r="A5" t="s">
        <v>2</v>
      </c>
      <c r="B5" t="s">
        <v>27</v>
      </c>
      <c r="C5" t="s">
        <v>46</v>
      </c>
      <c r="D5" t="s">
        <v>65</v>
      </c>
      <c r="E5" t="s">
        <v>79</v>
      </c>
      <c r="F5">
        <v>3210</v>
      </c>
      <c r="G5">
        <v>434</v>
      </c>
      <c r="H5">
        <v>34</v>
      </c>
      <c r="I5">
        <v>1706</v>
      </c>
      <c r="J5">
        <v>318</v>
      </c>
      <c r="K5">
        <v>4</v>
      </c>
      <c r="L5">
        <v>1297</v>
      </c>
      <c r="M5">
        <v>48</v>
      </c>
    </row>
    <row r="6" spans="1:14" x14ac:dyDescent="0.35">
      <c r="A6" t="s">
        <v>22</v>
      </c>
      <c r="B6" t="s">
        <v>37</v>
      </c>
      <c r="C6" t="s">
        <v>56</v>
      </c>
      <c r="D6" t="s">
        <v>71</v>
      </c>
      <c r="E6" t="s">
        <v>86</v>
      </c>
      <c r="F6">
        <v>382771</v>
      </c>
      <c r="G6">
        <v>751</v>
      </c>
      <c r="H6">
        <v>13</v>
      </c>
      <c r="I6">
        <v>6873</v>
      </c>
      <c r="J6">
        <v>2886</v>
      </c>
      <c r="K6">
        <v>1</v>
      </c>
      <c r="L6">
        <v>1735</v>
      </c>
      <c r="M6">
        <v>101</v>
      </c>
    </row>
    <row r="7" spans="1:14" x14ac:dyDescent="0.35">
      <c r="A7" t="s">
        <v>20</v>
      </c>
      <c r="B7" t="s">
        <v>33</v>
      </c>
      <c r="C7" t="s">
        <v>52</v>
      </c>
      <c r="D7" t="s">
        <v>71</v>
      </c>
      <c r="E7" t="s">
        <v>85</v>
      </c>
      <c r="F7">
        <v>103440</v>
      </c>
      <c r="G7">
        <v>1407</v>
      </c>
      <c r="H7">
        <v>31</v>
      </c>
      <c r="I7">
        <v>7685</v>
      </c>
      <c r="J7">
        <v>1447</v>
      </c>
      <c r="K7">
        <v>0</v>
      </c>
      <c r="L7">
        <v>5218</v>
      </c>
      <c r="M7">
        <v>355</v>
      </c>
    </row>
    <row r="8" spans="1:14" x14ac:dyDescent="0.35">
      <c r="A8" t="s">
        <v>4</v>
      </c>
      <c r="B8" t="s">
        <v>29</v>
      </c>
      <c r="C8" t="s">
        <v>48</v>
      </c>
      <c r="D8" t="s">
        <v>67</v>
      </c>
      <c r="E8" t="s">
        <v>81</v>
      </c>
      <c r="F8">
        <v>16877</v>
      </c>
      <c r="G8">
        <v>1694</v>
      </c>
      <c r="H8">
        <v>97</v>
      </c>
      <c r="I8">
        <v>6780</v>
      </c>
      <c r="J8">
        <v>2686</v>
      </c>
      <c r="K8">
        <v>63</v>
      </c>
      <c r="L8">
        <v>3677</v>
      </c>
      <c r="M8">
        <v>65</v>
      </c>
    </row>
    <row r="9" spans="1:14" x14ac:dyDescent="0.35">
      <c r="A9" t="s">
        <v>12</v>
      </c>
      <c r="B9" t="s">
        <v>43</v>
      </c>
      <c r="C9" t="s">
        <v>62</v>
      </c>
      <c r="D9" t="s">
        <v>90</v>
      </c>
      <c r="E9" t="s">
        <v>62</v>
      </c>
      <c r="F9">
        <v>1396465</v>
      </c>
      <c r="G9">
        <v>4514</v>
      </c>
      <c r="H9">
        <v>289</v>
      </c>
      <c r="I9">
        <v>65552</v>
      </c>
      <c r="J9">
        <v>10549</v>
      </c>
      <c r="K9">
        <v>9</v>
      </c>
      <c r="L9">
        <v>45830</v>
      </c>
      <c r="M9">
        <v>129</v>
      </c>
    </row>
    <row r="10" spans="1:14" x14ac:dyDescent="0.35">
      <c r="A10" t="s">
        <v>9</v>
      </c>
      <c r="B10" t="s">
        <v>39</v>
      </c>
      <c r="C10" t="s">
        <v>58</v>
      </c>
      <c r="D10" t="s">
        <v>74</v>
      </c>
      <c r="E10" t="s">
        <v>58</v>
      </c>
      <c r="F10">
        <v>603847</v>
      </c>
      <c r="G10">
        <v>32824</v>
      </c>
      <c r="H10">
        <v>873</v>
      </c>
      <c r="I10">
        <v>150971</v>
      </c>
      <c r="J10">
        <v>6868</v>
      </c>
      <c r="K10">
        <v>168</v>
      </c>
      <c r="L10">
        <v>137732</v>
      </c>
      <c r="M10">
        <v>364</v>
      </c>
    </row>
    <row r="11" spans="1:14" x14ac:dyDescent="0.35">
      <c r="A11" t="s">
        <v>18</v>
      </c>
      <c r="B11" t="s">
        <v>30</v>
      </c>
      <c r="C11" t="s">
        <v>49</v>
      </c>
      <c r="D11" t="s">
        <v>68</v>
      </c>
      <c r="E11" t="s">
        <v>49</v>
      </c>
      <c r="F11">
        <v>34331</v>
      </c>
      <c r="G11">
        <v>34030</v>
      </c>
      <c r="H11">
        <v>1062</v>
      </c>
      <c r="I11">
        <v>52724</v>
      </c>
      <c r="J11">
        <v>3463</v>
      </c>
      <c r="K11">
        <v>461</v>
      </c>
      <c r="L11">
        <v>47683</v>
      </c>
      <c r="M11">
        <v>119</v>
      </c>
    </row>
    <row r="12" spans="1:14" x14ac:dyDescent="0.35">
      <c r="A12" t="s">
        <v>19</v>
      </c>
      <c r="B12" t="s">
        <v>32</v>
      </c>
      <c r="C12" t="s">
        <v>51</v>
      </c>
      <c r="D12" t="s">
        <v>70</v>
      </c>
      <c r="E12" t="s">
        <v>51</v>
      </c>
      <c r="F12">
        <v>57733</v>
      </c>
      <c r="G12">
        <v>42676</v>
      </c>
      <c r="H12">
        <v>1128</v>
      </c>
      <c r="I12">
        <v>181119</v>
      </c>
      <c r="J12">
        <v>1026</v>
      </c>
      <c r="K12">
        <v>177</v>
      </c>
      <c r="L12">
        <v>179336</v>
      </c>
      <c r="M12">
        <v>164</v>
      </c>
    </row>
    <row r="13" spans="1:14" x14ac:dyDescent="0.35">
      <c r="A13" t="s">
        <v>5</v>
      </c>
      <c r="B13" t="s">
        <v>31</v>
      </c>
      <c r="C13" t="s">
        <v>50</v>
      </c>
      <c r="D13" t="s">
        <v>69</v>
      </c>
      <c r="E13" t="s">
        <v>50</v>
      </c>
      <c r="F13">
        <v>48514</v>
      </c>
      <c r="G13">
        <v>53215</v>
      </c>
      <c r="H13">
        <v>1269</v>
      </c>
      <c r="I13">
        <v>56725</v>
      </c>
      <c r="J13">
        <v>1038</v>
      </c>
      <c r="K13">
        <v>563</v>
      </c>
      <c r="L13">
        <v>54712</v>
      </c>
      <c r="M13">
        <v>90</v>
      </c>
    </row>
    <row r="14" spans="1:14" x14ac:dyDescent="0.35">
      <c r="A14" t="s">
        <v>11</v>
      </c>
      <c r="B14" t="s">
        <v>42</v>
      </c>
      <c r="C14" t="s">
        <v>61</v>
      </c>
      <c r="D14" t="s">
        <v>93</v>
      </c>
      <c r="E14" t="s">
        <v>61</v>
      </c>
      <c r="F14">
        <v>961770</v>
      </c>
      <c r="G14">
        <v>63373</v>
      </c>
      <c r="H14">
        <v>457</v>
      </c>
      <c r="I14">
        <v>88237</v>
      </c>
      <c r="J14">
        <v>7118</v>
      </c>
      <c r="K14">
        <v>127</v>
      </c>
      <c r="L14">
        <v>73621</v>
      </c>
      <c r="M14">
        <v>150</v>
      </c>
    </row>
    <row r="15" spans="1:14" x14ac:dyDescent="0.35">
      <c r="A15" t="s">
        <v>10</v>
      </c>
      <c r="B15" t="s">
        <v>40</v>
      </c>
      <c r="C15" t="s">
        <v>59</v>
      </c>
      <c r="D15" t="s">
        <v>76</v>
      </c>
      <c r="E15" t="s">
        <v>59</v>
      </c>
      <c r="F15">
        <v>745512</v>
      </c>
      <c r="G15">
        <v>91244</v>
      </c>
      <c r="H15">
        <v>5422</v>
      </c>
      <c r="I15">
        <v>834011</v>
      </c>
      <c r="J15">
        <v>7092</v>
      </c>
      <c r="K15">
        <v>3295</v>
      </c>
      <c r="L15">
        <v>817943</v>
      </c>
      <c r="M15">
        <v>246</v>
      </c>
    </row>
    <row r="16" spans="1:14" x14ac:dyDescent="0.35">
      <c r="A16" t="s">
        <v>6</v>
      </c>
      <c r="B16" t="s">
        <v>34</v>
      </c>
      <c r="C16" t="s">
        <v>53</v>
      </c>
      <c r="D16" t="s">
        <v>72</v>
      </c>
      <c r="E16" t="s">
        <v>88</v>
      </c>
      <c r="F16">
        <v>228303</v>
      </c>
      <c r="G16">
        <v>221916</v>
      </c>
      <c r="H16">
        <v>1465</v>
      </c>
      <c r="I16">
        <v>83547</v>
      </c>
      <c r="J16">
        <v>3346</v>
      </c>
      <c r="K16">
        <v>2079</v>
      </c>
      <c r="L16">
        <v>76371</v>
      </c>
      <c r="M16">
        <v>82</v>
      </c>
    </row>
    <row r="17" spans="1:13" x14ac:dyDescent="0.35">
      <c r="A17" t="s">
        <v>8</v>
      </c>
      <c r="B17" t="s">
        <v>38</v>
      </c>
      <c r="C17" t="s">
        <v>57</v>
      </c>
      <c r="D17" t="s">
        <v>75</v>
      </c>
      <c r="E17" t="s">
        <v>87</v>
      </c>
      <c r="F17">
        <v>446461</v>
      </c>
      <c r="G17">
        <v>247264</v>
      </c>
      <c r="H17">
        <v>4823</v>
      </c>
      <c r="I17">
        <v>381841</v>
      </c>
      <c r="J17">
        <v>6139</v>
      </c>
      <c r="K17">
        <v>11143</v>
      </c>
      <c r="L17">
        <v>359651</v>
      </c>
      <c r="M17">
        <v>348</v>
      </c>
    </row>
    <row r="18" spans="1:13" x14ac:dyDescent="0.35">
      <c r="A18" t="s">
        <v>21</v>
      </c>
      <c r="B18" t="s">
        <v>35</v>
      </c>
      <c r="C18" t="s">
        <v>54</v>
      </c>
      <c r="D18" t="s">
        <v>73</v>
      </c>
      <c r="E18" t="s">
        <v>82</v>
      </c>
      <c r="F18">
        <v>291613</v>
      </c>
      <c r="G18">
        <v>267159</v>
      </c>
      <c r="H18">
        <v>13500</v>
      </c>
      <c r="I18">
        <v>1613729</v>
      </c>
      <c r="J18">
        <v>7083</v>
      </c>
      <c r="K18">
        <v>26144</v>
      </c>
      <c r="L18">
        <v>1576273</v>
      </c>
      <c r="M18">
        <v>789</v>
      </c>
    </row>
    <row r="19" spans="1:13" x14ac:dyDescent="0.35">
      <c r="A19" t="s">
        <v>7</v>
      </c>
      <c r="B19" t="s">
        <v>36</v>
      </c>
      <c r="C19" t="s">
        <v>55</v>
      </c>
      <c r="D19" t="s">
        <v>74</v>
      </c>
      <c r="E19" t="s">
        <v>89</v>
      </c>
      <c r="F19">
        <v>347443</v>
      </c>
      <c r="G19">
        <v>283720</v>
      </c>
      <c r="H19">
        <v>6565</v>
      </c>
      <c r="I19">
        <v>1146635</v>
      </c>
      <c r="J19">
        <v>6802</v>
      </c>
      <c r="K19">
        <v>19331</v>
      </c>
      <c r="L19">
        <v>1116582</v>
      </c>
      <c r="M19">
        <v>358</v>
      </c>
    </row>
    <row r="20" spans="1:13" x14ac:dyDescent="0.35">
      <c r="A20" t="s">
        <v>23</v>
      </c>
      <c r="B20" t="s">
        <v>41</v>
      </c>
      <c r="C20" t="s">
        <v>60</v>
      </c>
      <c r="D20" t="s">
        <v>92</v>
      </c>
      <c r="E20" t="s">
        <v>91</v>
      </c>
      <c r="F20">
        <v>750664</v>
      </c>
      <c r="G20">
        <v>655639</v>
      </c>
      <c r="H20">
        <v>8988</v>
      </c>
      <c r="I20">
        <v>1468272</v>
      </c>
      <c r="J20">
        <v>6419</v>
      </c>
      <c r="K20">
        <v>22782</v>
      </c>
      <c r="L20">
        <v>1434699</v>
      </c>
      <c r="M20">
        <v>282</v>
      </c>
    </row>
    <row r="38" spans="1:7" ht="29" x14ac:dyDescent="0.35">
      <c r="F38" s="1" t="s">
        <v>13</v>
      </c>
      <c r="G38" s="1" t="s">
        <v>24</v>
      </c>
    </row>
    <row r="39" spans="1:7" x14ac:dyDescent="0.35">
      <c r="A39">
        <v>1</v>
      </c>
      <c r="F39" s="3">
        <f>F2</f>
        <v>1200</v>
      </c>
      <c r="G39" s="2">
        <f>I2/1000</f>
        <v>1.468</v>
      </c>
    </row>
    <row r="40" spans="1:7" x14ac:dyDescent="0.35">
      <c r="A40">
        <f>A39+1</f>
        <v>2</v>
      </c>
      <c r="F40" s="3">
        <f t="shared" ref="F40:F57" si="0">F3</f>
        <v>375</v>
      </c>
      <c r="G40" s="2">
        <f t="shared" ref="G40:G57" si="1">I3/1000</f>
        <v>0.82799999999999996</v>
      </c>
    </row>
    <row r="41" spans="1:7" x14ac:dyDescent="0.35">
      <c r="A41">
        <f t="shared" ref="A41:A57" si="2">A40+1</f>
        <v>3</v>
      </c>
      <c r="F41" s="3">
        <f t="shared" si="0"/>
        <v>5262</v>
      </c>
      <c r="G41" s="2">
        <f t="shared" si="1"/>
        <v>1.262</v>
      </c>
    </row>
    <row r="42" spans="1:7" x14ac:dyDescent="0.35">
      <c r="A42">
        <f t="shared" si="2"/>
        <v>4</v>
      </c>
      <c r="F42" s="3">
        <f t="shared" si="0"/>
        <v>3210</v>
      </c>
      <c r="G42" s="2">
        <f t="shared" si="1"/>
        <v>1.706</v>
      </c>
    </row>
    <row r="43" spans="1:7" x14ac:dyDescent="0.35">
      <c r="A43">
        <f t="shared" si="2"/>
        <v>5</v>
      </c>
      <c r="F43" s="3">
        <f t="shared" si="0"/>
        <v>382771</v>
      </c>
      <c r="G43" s="2">
        <f t="shared" si="1"/>
        <v>6.8730000000000002</v>
      </c>
    </row>
    <row r="44" spans="1:7" x14ac:dyDescent="0.35">
      <c r="A44">
        <f t="shared" si="2"/>
        <v>6</v>
      </c>
      <c r="F44" s="3">
        <f t="shared" si="0"/>
        <v>103440</v>
      </c>
      <c r="G44" s="2">
        <f t="shared" si="1"/>
        <v>7.6849999999999996</v>
      </c>
    </row>
    <row r="45" spans="1:7" x14ac:dyDescent="0.35">
      <c r="A45">
        <f t="shared" si="2"/>
        <v>7</v>
      </c>
      <c r="F45" s="3">
        <f t="shared" si="0"/>
        <v>16877</v>
      </c>
      <c r="G45" s="2">
        <f t="shared" si="1"/>
        <v>6.78</v>
      </c>
    </row>
    <row r="46" spans="1:7" x14ac:dyDescent="0.35">
      <c r="A46">
        <f t="shared" si="2"/>
        <v>8</v>
      </c>
      <c r="F46" s="3">
        <f t="shared" si="0"/>
        <v>1396465</v>
      </c>
      <c r="G46" s="2">
        <f t="shared" si="1"/>
        <v>65.552000000000007</v>
      </c>
    </row>
    <row r="47" spans="1:7" x14ac:dyDescent="0.35">
      <c r="A47">
        <f t="shared" si="2"/>
        <v>9</v>
      </c>
      <c r="F47" s="3">
        <f t="shared" si="0"/>
        <v>603847</v>
      </c>
      <c r="G47" s="2">
        <f t="shared" si="1"/>
        <v>150.971</v>
      </c>
    </row>
    <row r="48" spans="1:7" x14ac:dyDescent="0.35">
      <c r="A48">
        <f t="shared" si="2"/>
        <v>10</v>
      </c>
      <c r="F48" s="3">
        <f t="shared" si="0"/>
        <v>34331</v>
      </c>
      <c r="G48" s="2">
        <f t="shared" si="1"/>
        <v>52.723999999999997</v>
      </c>
    </row>
    <row r="49" spans="1:7" x14ac:dyDescent="0.35">
      <c r="A49">
        <f t="shared" si="2"/>
        <v>11</v>
      </c>
      <c r="F49" s="3">
        <f t="shared" si="0"/>
        <v>57733</v>
      </c>
      <c r="G49" s="2">
        <f t="shared" si="1"/>
        <v>181.119</v>
      </c>
    </row>
    <row r="50" spans="1:7" x14ac:dyDescent="0.35">
      <c r="A50">
        <f t="shared" si="2"/>
        <v>12</v>
      </c>
      <c r="F50" s="3">
        <f t="shared" si="0"/>
        <v>48514</v>
      </c>
      <c r="G50" s="2">
        <f t="shared" si="1"/>
        <v>56.725000000000001</v>
      </c>
    </row>
    <row r="51" spans="1:7" x14ac:dyDescent="0.35">
      <c r="A51">
        <f t="shared" si="2"/>
        <v>13</v>
      </c>
      <c r="F51" s="3">
        <f t="shared" si="0"/>
        <v>961770</v>
      </c>
      <c r="G51" s="2">
        <f t="shared" si="1"/>
        <v>88.236999999999995</v>
      </c>
    </row>
    <row r="52" spans="1:7" x14ac:dyDescent="0.35">
      <c r="A52">
        <f t="shared" si="2"/>
        <v>14</v>
      </c>
      <c r="F52" s="3">
        <f t="shared" si="0"/>
        <v>745512</v>
      </c>
      <c r="G52" s="2">
        <f t="shared" si="1"/>
        <v>834.01099999999997</v>
      </c>
    </row>
    <row r="53" spans="1:7" x14ac:dyDescent="0.35">
      <c r="A53">
        <f t="shared" si="2"/>
        <v>15</v>
      </c>
      <c r="F53" s="3">
        <f t="shared" si="0"/>
        <v>228303</v>
      </c>
      <c r="G53" s="2">
        <f t="shared" si="1"/>
        <v>83.546999999999997</v>
      </c>
    </row>
    <row r="54" spans="1:7" x14ac:dyDescent="0.35">
      <c r="A54">
        <f t="shared" si="2"/>
        <v>16</v>
      </c>
      <c r="F54" s="3">
        <f t="shared" si="0"/>
        <v>446461</v>
      </c>
      <c r="G54" s="2">
        <f t="shared" si="1"/>
        <v>381.84100000000001</v>
      </c>
    </row>
    <row r="55" spans="1:7" x14ac:dyDescent="0.35">
      <c r="A55">
        <f t="shared" si="2"/>
        <v>17</v>
      </c>
      <c r="F55" s="3">
        <f t="shared" si="0"/>
        <v>291613</v>
      </c>
      <c r="G55" s="2">
        <f t="shared" si="1"/>
        <v>1613.729</v>
      </c>
    </row>
    <row r="56" spans="1:7" x14ac:dyDescent="0.35">
      <c r="A56">
        <f t="shared" si="2"/>
        <v>18</v>
      </c>
      <c r="F56" s="3">
        <f t="shared" si="0"/>
        <v>347443</v>
      </c>
      <c r="G56" s="2">
        <f t="shared" si="1"/>
        <v>1146.635</v>
      </c>
    </row>
    <row r="57" spans="1:7" x14ac:dyDescent="0.35">
      <c r="A57">
        <f t="shared" si="2"/>
        <v>19</v>
      </c>
      <c r="F57" s="3">
        <f t="shared" si="0"/>
        <v>750664</v>
      </c>
      <c r="G57" s="2">
        <f t="shared" si="1"/>
        <v>1468.2719999999999</v>
      </c>
    </row>
    <row r="64" spans="1:7" x14ac:dyDescent="0.35">
      <c r="F64" s="1" t="s">
        <v>15</v>
      </c>
      <c r="G64" s="1" t="s">
        <v>17</v>
      </c>
    </row>
    <row r="65" spans="6:7" x14ac:dyDescent="0.35">
      <c r="F65">
        <f>H2</f>
        <v>18</v>
      </c>
      <c r="G65" s="2">
        <f>L2/1000</f>
        <v>0.83699999999999997</v>
      </c>
    </row>
    <row r="66" spans="6:7" x14ac:dyDescent="0.35">
      <c r="F66">
        <f t="shared" ref="F66:F83" si="3">H3</f>
        <v>9</v>
      </c>
      <c r="G66" s="2">
        <f t="shared" ref="G66:G83" si="4">L3/1000</f>
        <v>0.45200000000000001</v>
      </c>
    </row>
    <row r="67" spans="6:7" x14ac:dyDescent="0.35">
      <c r="F67">
        <f t="shared" si="3"/>
        <v>17</v>
      </c>
      <c r="G67" s="2">
        <f t="shared" si="4"/>
        <v>0.73199999999999998</v>
      </c>
    </row>
    <row r="68" spans="6:7" x14ac:dyDescent="0.35">
      <c r="F68">
        <f t="shared" si="3"/>
        <v>34</v>
      </c>
      <c r="G68" s="2">
        <f t="shared" si="4"/>
        <v>1.2969999999999999</v>
      </c>
    </row>
    <row r="69" spans="6:7" x14ac:dyDescent="0.35">
      <c r="F69">
        <f t="shared" si="3"/>
        <v>13</v>
      </c>
      <c r="G69" s="2">
        <f t="shared" si="4"/>
        <v>1.7350000000000001</v>
      </c>
    </row>
    <row r="70" spans="6:7" x14ac:dyDescent="0.35">
      <c r="F70">
        <f t="shared" si="3"/>
        <v>31</v>
      </c>
      <c r="G70" s="2">
        <f t="shared" si="4"/>
        <v>5.218</v>
      </c>
    </row>
    <row r="71" spans="6:7" x14ac:dyDescent="0.35">
      <c r="F71">
        <f t="shared" si="3"/>
        <v>97</v>
      </c>
      <c r="G71" s="2">
        <f t="shared" si="4"/>
        <v>3.677</v>
      </c>
    </row>
    <row r="72" spans="6:7" x14ac:dyDescent="0.35">
      <c r="F72">
        <f t="shared" si="3"/>
        <v>289</v>
      </c>
      <c r="G72" s="2">
        <f t="shared" si="4"/>
        <v>45.83</v>
      </c>
    </row>
    <row r="73" spans="6:7" x14ac:dyDescent="0.35">
      <c r="F73">
        <f t="shared" si="3"/>
        <v>873</v>
      </c>
      <c r="G73" s="2">
        <f t="shared" si="4"/>
        <v>137.732</v>
      </c>
    </row>
    <row r="74" spans="6:7" x14ac:dyDescent="0.35">
      <c r="F74">
        <f t="shared" si="3"/>
        <v>1062</v>
      </c>
      <c r="G74" s="2">
        <f t="shared" si="4"/>
        <v>47.683</v>
      </c>
    </row>
    <row r="75" spans="6:7" x14ac:dyDescent="0.35">
      <c r="F75">
        <f t="shared" si="3"/>
        <v>1128</v>
      </c>
      <c r="G75" s="2">
        <f t="shared" si="4"/>
        <v>179.33600000000001</v>
      </c>
    </row>
    <row r="76" spans="6:7" x14ac:dyDescent="0.35">
      <c r="F76">
        <f t="shared" si="3"/>
        <v>1269</v>
      </c>
      <c r="G76" s="2">
        <f t="shared" si="4"/>
        <v>54.712000000000003</v>
      </c>
    </row>
    <row r="77" spans="6:7" x14ac:dyDescent="0.35">
      <c r="F77">
        <f t="shared" si="3"/>
        <v>457</v>
      </c>
      <c r="G77" s="2">
        <f t="shared" si="4"/>
        <v>73.620999999999995</v>
      </c>
    </row>
    <row r="78" spans="6:7" x14ac:dyDescent="0.35">
      <c r="F78">
        <f t="shared" si="3"/>
        <v>5422</v>
      </c>
      <c r="G78" s="2">
        <f t="shared" si="4"/>
        <v>817.94299999999998</v>
      </c>
    </row>
    <row r="79" spans="6:7" x14ac:dyDescent="0.35">
      <c r="F79">
        <f t="shared" si="3"/>
        <v>1465</v>
      </c>
      <c r="G79" s="2">
        <f t="shared" si="4"/>
        <v>76.370999999999995</v>
      </c>
    </row>
    <row r="80" spans="6:7" x14ac:dyDescent="0.35">
      <c r="F80">
        <f t="shared" si="3"/>
        <v>4823</v>
      </c>
      <c r="G80" s="2">
        <f t="shared" si="4"/>
        <v>359.65100000000001</v>
      </c>
    </row>
    <row r="81" spans="6:7" x14ac:dyDescent="0.35">
      <c r="F81">
        <f t="shared" si="3"/>
        <v>13500</v>
      </c>
      <c r="G81" s="2">
        <f t="shared" si="4"/>
        <v>1576.2729999999999</v>
      </c>
    </row>
    <row r="82" spans="6:7" x14ac:dyDescent="0.35">
      <c r="F82">
        <f t="shared" si="3"/>
        <v>6565</v>
      </c>
      <c r="G82" s="2">
        <f t="shared" si="4"/>
        <v>1116.5820000000001</v>
      </c>
    </row>
    <row r="83" spans="6:7" x14ac:dyDescent="0.35">
      <c r="F83">
        <f t="shared" si="3"/>
        <v>8988</v>
      </c>
      <c r="G83" s="2">
        <f t="shared" si="4"/>
        <v>1434.6990000000001</v>
      </c>
    </row>
    <row r="86" spans="6:7" x14ac:dyDescent="0.35">
      <c r="F86" s="1" t="s">
        <v>14</v>
      </c>
      <c r="G86" s="1" t="s">
        <v>16</v>
      </c>
    </row>
    <row r="87" spans="6:7" x14ac:dyDescent="0.35">
      <c r="F87">
        <f>G2</f>
        <v>238</v>
      </c>
      <c r="G87">
        <f>I2/1000</f>
        <v>1.468</v>
      </c>
    </row>
    <row r="88" spans="6:7" x14ac:dyDescent="0.35">
      <c r="F88">
        <f t="shared" ref="F88:F105" si="5">G3</f>
        <v>276</v>
      </c>
      <c r="G88" s="2">
        <f t="shared" ref="G88:G105" si="6">I3/1000</f>
        <v>0.82799999999999996</v>
      </c>
    </row>
    <row r="89" spans="6:7" x14ac:dyDescent="0.35">
      <c r="F89">
        <f t="shared" si="5"/>
        <v>277</v>
      </c>
      <c r="G89" s="2">
        <f t="shared" si="6"/>
        <v>1.262</v>
      </c>
    </row>
    <row r="90" spans="6:7" x14ac:dyDescent="0.35">
      <c r="F90">
        <f t="shared" si="5"/>
        <v>434</v>
      </c>
      <c r="G90" s="2">
        <f t="shared" si="6"/>
        <v>1.706</v>
      </c>
    </row>
    <row r="91" spans="6:7" x14ac:dyDescent="0.35">
      <c r="F91">
        <f t="shared" si="5"/>
        <v>751</v>
      </c>
      <c r="G91" s="2">
        <f t="shared" si="6"/>
        <v>6.8730000000000002</v>
      </c>
    </row>
    <row r="92" spans="6:7" x14ac:dyDescent="0.35">
      <c r="F92">
        <f t="shared" si="5"/>
        <v>1407</v>
      </c>
      <c r="G92" s="2">
        <f t="shared" si="6"/>
        <v>7.6849999999999996</v>
      </c>
    </row>
    <row r="93" spans="6:7" x14ac:dyDescent="0.35">
      <c r="F93">
        <f t="shared" si="5"/>
        <v>1694</v>
      </c>
      <c r="G93" s="2">
        <f t="shared" si="6"/>
        <v>6.78</v>
      </c>
    </row>
    <row r="94" spans="6:7" x14ac:dyDescent="0.35">
      <c r="F94">
        <f t="shared" si="5"/>
        <v>4514</v>
      </c>
      <c r="G94" s="2">
        <f t="shared" si="6"/>
        <v>65.552000000000007</v>
      </c>
    </row>
    <row r="95" spans="6:7" x14ac:dyDescent="0.35">
      <c r="F95">
        <f t="shared" si="5"/>
        <v>32824</v>
      </c>
      <c r="G95" s="2">
        <f t="shared" si="6"/>
        <v>150.971</v>
      </c>
    </row>
    <row r="96" spans="6:7" x14ac:dyDescent="0.35">
      <c r="F96">
        <f t="shared" si="5"/>
        <v>34030</v>
      </c>
      <c r="G96" s="2">
        <f t="shared" si="6"/>
        <v>52.723999999999997</v>
      </c>
    </row>
    <row r="97" spans="5:7" x14ac:dyDescent="0.35">
      <c r="F97">
        <f t="shared" si="5"/>
        <v>42676</v>
      </c>
      <c r="G97" s="2">
        <f t="shared" si="6"/>
        <v>181.119</v>
      </c>
    </row>
    <row r="98" spans="5:7" x14ac:dyDescent="0.35">
      <c r="F98">
        <f t="shared" si="5"/>
        <v>53215</v>
      </c>
      <c r="G98" s="2">
        <f t="shared" si="6"/>
        <v>56.725000000000001</v>
      </c>
    </row>
    <row r="99" spans="5:7" x14ac:dyDescent="0.35">
      <c r="F99">
        <f t="shared" si="5"/>
        <v>63373</v>
      </c>
      <c r="G99" s="2">
        <f t="shared" si="6"/>
        <v>88.236999999999995</v>
      </c>
    </row>
    <row r="100" spans="5:7" x14ac:dyDescent="0.35">
      <c r="F100">
        <f t="shared" si="5"/>
        <v>91244</v>
      </c>
      <c r="G100" s="2">
        <f t="shared" si="6"/>
        <v>834.01099999999997</v>
      </c>
    </row>
    <row r="101" spans="5:7" x14ac:dyDescent="0.35">
      <c r="F101">
        <f t="shared" si="5"/>
        <v>221916</v>
      </c>
      <c r="G101" s="2">
        <f t="shared" si="6"/>
        <v>83.546999999999997</v>
      </c>
    </row>
    <row r="102" spans="5:7" x14ac:dyDescent="0.35">
      <c r="F102">
        <f t="shared" si="5"/>
        <v>247264</v>
      </c>
      <c r="G102" s="2">
        <f t="shared" si="6"/>
        <v>381.84100000000001</v>
      </c>
    </row>
    <row r="103" spans="5:7" x14ac:dyDescent="0.35">
      <c r="F103">
        <f t="shared" si="5"/>
        <v>267159</v>
      </c>
      <c r="G103" s="2">
        <f t="shared" si="6"/>
        <v>1613.729</v>
      </c>
    </row>
    <row r="104" spans="5:7" x14ac:dyDescent="0.35">
      <c r="F104">
        <f t="shared" si="5"/>
        <v>283720</v>
      </c>
      <c r="G104" s="2">
        <f t="shared" si="6"/>
        <v>1146.635</v>
      </c>
    </row>
    <row r="105" spans="5:7" x14ac:dyDescent="0.35">
      <c r="F105">
        <f t="shared" si="5"/>
        <v>655639</v>
      </c>
      <c r="G105" s="2">
        <f t="shared" si="6"/>
        <v>1468.2719999999999</v>
      </c>
    </row>
    <row r="107" spans="5:7" x14ac:dyDescent="0.35">
      <c r="E107">
        <f>76*100</f>
        <v>7600</v>
      </c>
    </row>
    <row r="109" spans="5:7" x14ac:dyDescent="0.35">
      <c r="F109" s="1" t="s">
        <v>15</v>
      </c>
      <c r="G109" s="1" t="s">
        <v>16</v>
      </c>
    </row>
    <row r="110" spans="5:7" x14ac:dyDescent="0.35">
      <c r="F110">
        <f>H2</f>
        <v>18</v>
      </c>
      <c r="G110">
        <f>I2/1000</f>
        <v>1.468</v>
      </c>
    </row>
    <row r="111" spans="5:7" x14ac:dyDescent="0.35">
      <c r="F111">
        <f t="shared" ref="F111:F128" si="7">H3</f>
        <v>9</v>
      </c>
      <c r="G111">
        <f t="shared" ref="G111:G128" si="8">I3/1000</f>
        <v>0.82799999999999996</v>
      </c>
    </row>
    <row r="112" spans="5:7" x14ac:dyDescent="0.35">
      <c r="F112">
        <f t="shared" si="7"/>
        <v>17</v>
      </c>
      <c r="G112">
        <f t="shared" si="8"/>
        <v>1.262</v>
      </c>
    </row>
    <row r="113" spans="6:7" x14ac:dyDescent="0.35">
      <c r="F113">
        <f t="shared" si="7"/>
        <v>34</v>
      </c>
      <c r="G113">
        <f t="shared" si="8"/>
        <v>1.706</v>
      </c>
    </row>
    <row r="114" spans="6:7" x14ac:dyDescent="0.35">
      <c r="F114">
        <f t="shared" si="7"/>
        <v>13</v>
      </c>
      <c r="G114">
        <f t="shared" si="8"/>
        <v>6.8730000000000002</v>
      </c>
    </row>
    <row r="115" spans="6:7" x14ac:dyDescent="0.35">
      <c r="F115">
        <f t="shared" si="7"/>
        <v>31</v>
      </c>
      <c r="G115">
        <f t="shared" si="8"/>
        <v>7.6849999999999996</v>
      </c>
    </row>
    <row r="116" spans="6:7" x14ac:dyDescent="0.35">
      <c r="F116">
        <f t="shared" si="7"/>
        <v>97</v>
      </c>
      <c r="G116">
        <f t="shared" si="8"/>
        <v>6.78</v>
      </c>
    </row>
    <row r="117" spans="6:7" x14ac:dyDescent="0.35">
      <c r="F117">
        <f t="shared" si="7"/>
        <v>289</v>
      </c>
      <c r="G117">
        <f t="shared" si="8"/>
        <v>65.552000000000007</v>
      </c>
    </row>
    <row r="118" spans="6:7" x14ac:dyDescent="0.35">
      <c r="F118">
        <f t="shared" si="7"/>
        <v>873</v>
      </c>
      <c r="G118">
        <f t="shared" si="8"/>
        <v>150.971</v>
      </c>
    </row>
    <row r="119" spans="6:7" x14ac:dyDescent="0.35">
      <c r="F119">
        <f t="shared" si="7"/>
        <v>1062</v>
      </c>
      <c r="G119">
        <f t="shared" si="8"/>
        <v>52.723999999999997</v>
      </c>
    </row>
    <row r="120" spans="6:7" x14ac:dyDescent="0.35">
      <c r="F120">
        <f t="shared" si="7"/>
        <v>1128</v>
      </c>
      <c r="G120">
        <f t="shared" si="8"/>
        <v>181.119</v>
      </c>
    </row>
    <row r="121" spans="6:7" x14ac:dyDescent="0.35">
      <c r="F121">
        <f t="shared" si="7"/>
        <v>1269</v>
      </c>
      <c r="G121">
        <f t="shared" si="8"/>
        <v>56.725000000000001</v>
      </c>
    </row>
    <row r="122" spans="6:7" x14ac:dyDescent="0.35">
      <c r="F122">
        <f t="shared" si="7"/>
        <v>457</v>
      </c>
      <c r="G122">
        <f t="shared" si="8"/>
        <v>88.236999999999995</v>
      </c>
    </row>
    <row r="123" spans="6:7" x14ac:dyDescent="0.35">
      <c r="F123">
        <f t="shared" si="7"/>
        <v>5422</v>
      </c>
      <c r="G123">
        <f t="shared" si="8"/>
        <v>834.01099999999997</v>
      </c>
    </row>
    <row r="124" spans="6:7" x14ac:dyDescent="0.35">
      <c r="F124">
        <f t="shared" si="7"/>
        <v>1465</v>
      </c>
      <c r="G124">
        <f t="shared" si="8"/>
        <v>83.546999999999997</v>
      </c>
    </row>
    <row r="125" spans="6:7" x14ac:dyDescent="0.35">
      <c r="F125">
        <f t="shared" si="7"/>
        <v>4823</v>
      </c>
      <c r="G125">
        <f t="shared" si="8"/>
        <v>381.84100000000001</v>
      </c>
    </row>
    <row r="126" spans="6:7" x14ac:dyDescent="0.35">
      <c r="F126">
        <f t="shared" si="7"/>
        <v>13500</v>
      </c>
      <c r="G126">
        <f t="shared" si="8"/>
        <v>1613.729</v>
      </c>
    </row>
    <row r="127" spans="6:7" x14ac:dyDescent="0.35">
      <c r="F127">
        <f t="shared" si="7"/>
        <v>6565</v>
      </c>
      <c r="G127">
        <f t="shared" si="8"/>
        <v>1146.635</v>
      </c>
    </row>
    <row r="128" spans="6:7" x14ac:dyDescent="0.35">
      <c r="F128">
        <f t="shared" si="7"/>
        <v>8988</v>
      </c>
      <c r="G128">
        <f t="shared" si="8"/>
        <v>1468.2719999999999</v>
      </c>
    </row>
  </sheetData>
  <sortState xmlns:xlrd2="http://schemas.microsoft.com/office/spreadsheetml/2017/richdata2" ref="A2:M20">
    <sortCondition ref="G2:G20"/>
  </sortState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Jyrki Oraskari</cp:lastModifiedBy>
  <cp:lastPrinted>2018-01-22T19:13:11Z</cp:lastPrinted>
  <dcterms:created xsi:type="dcterms:W3CDTF">2018-01-20T14:39:48Z</dcterms:created>
  <dcterms:modified xsi:type="dcterms:W3CDTF">2019-03-13T16:06:30Z</dcterms:modified>
</cp:coreProperties>
</file>