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3515"/>
  <workbookPr date1904="1" showInkAnnotation="0" autoCompressPictures="0"/>
  <bookViews>
    <workbookView xWindow="25600" yWindow="-440" windowWidth="25600" windowHeight="20480" tabRatio="500" activeTab="1"/>
  </bookViews>
  <sheets>
    <sheet name="Income" sheetId="1" r:id="rId1"/>
    <sheet name="Performance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1" i="2" l="1"/>
  <c r="C18" i="2"/>
  <c r="C22" i="2"/>
  <c r="C20" i="2"/>
  <c r="C13" i="2"/>
  <c r="C5" i="2"/>
  <c r="C8" i="2"/>
  <c r="C5" i="1"/>
  <c r="C6" i="1"/>
  <c r="C8" i="1"/>
  <c r="C10" i="1"/>
  <c r="C14" i="1"/>
  <c r="C25" i="1"/>
  <c r="C18" i="1"/>
  <c r="C21" i="1"/>
  <c r="C26" i="1"/>
  <c r="C27" i="1"/>
  <c r="C23" i="1"/>
</calcChain>
</file>

<file path=xl/sharedStrings.xml><?xml version="1.0" encoding="utf-8"?>
<sst xmlns="http://schemas.openxmlformats.org/spreadsheetml/2006/main" count="41" uniqueCount="40">
  <si>
    <t>Income</t>
  </si>
  <si>
    <t>Total Income</t>
  </si>
  <si>
    <t>Expenses</t>
  </si>
  <si>
    <t>Promotions/Photocopying</t>
  </si>
  <si>
    <t>Website</t>
    <phoneticPr fontId="1" type="noConversion"/>
  </si>
  <si>
    <t>Member BBQ</t>
  </si>
  <si>
    <t>Game Purchases</t>
  </si>
  <si>
    <t>Buckets of Dice</t>
  </si>
  <si>
    <t>Total Expenses</t>
  </si>
  <si>
    <t>Income + Recievables</t>
  </si>
  <si>
    <t>Petty Cash</t>
  </si>
  <si>
    <t>Bank Account</t>
  </si>
  <si>
    <t>Savings Account</t>
  </si>
  <si>
    <t>For the year from 1 September 2011 to 31 August 2012</t>
    <phoneticPr fontId="1" type="noConversion"/>
  </si>
  <si>
    <t>Net Profit</t>
    <phoneticPr fontId="1" type="noConversion"/>
  </si>
  <si>
    <t>Accrued Income</t>
    <phoneticPr fontId="1" type="noConversion"/>
  </si>
  <si>
    <t>Bank fees/tax</t>
    <phoneticPr fontId="1" type="noConversion"/>
  </si>
  <si>
    <t>Current Assets</t>
    <phoneticPr fontId="1" type="noConversion"/>
  </si>
  <si>
    <t>Total Current Assets</t>
    <phoneticPr fontId="1" type="noConversion"/>
  </si>
  <si>
    <t>Games</t>
    <phoneticPr fontId="1" type="noConversion"/>
  </si>
  <si>
    <t>Less Current Liabilities</t>
    <phoneticPr fontId="1" type="noConversion"/>
  </si>
  <si>
    <t>Equity</t>
    <phoneticPr fontId="1" type="noConversion"/>
  </si>
  <si>
    <t>* Non Current Assets games estimate based off purchases in 2011 and 2012</t>
    <phoneticPr fontId="1" type="noConversion"/>
  </si>
  <si>
    <t xml:space="preserve"> Statement of Financial Performance</t>
    <phoneticPr fontId="1" type="noConversion"/>
  </si>
  <si>
    <t>Income Statement for SAGA inc.</t>
    <phoneticPr fontId="1" type="noConversion"/>
  </si>
  <si>
    <t>Membership fees</t>
  </si>
  <si>
    <t>Interest (minus tax)</t>
  </si>
  <si>
    <t>Minicon 1&amp;2</t>
  </si>
  <si>
    <t>BoD - Takings</t>
  </si>
  <si>
    <t>BoD - Auction</t>
  </si>
  <si>
    <t>For SAGA Inc. as at 31 August 2012</t>
  </si>
  <si>
    <t>Non-Current Assets</t>
  </si>
  <si>
    <t>Accrued Expenses</t>
  </si>
  <si>
    <t>Total Non-Current Assets</t>
  </si>
  <si>
    <t>Receivables</t>
  </si>
  <si>
    <t xml:space="preserve">Total Receivables </t>
  </si>
  <si>
    <t>UCSA Club Grant (BOD 2012)</t>
  </si>
  <si>
    <t>Total assets</t>
  </si>
  <si>
    <t>Total liabilities</t>
  </si>
  <si>
    <t>Total Liabilities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</si>
</sst>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[$$-1409]* #,##0.00_-;\-[$$-1409]* #,##0.00_-;_-[$$-1409]* &quot;-&quot;??_-;_-@_-"/>
    <numFmt numFmtId="165" formatCode="_-[$$-409]* #,##0.00_ ;_-[$$-409]* \-#,##0.00\ ;_-[$$-409]* &quot;-&quot;??_ ;_-@_ "/>
  </numFmts>
  <fonts count="11" x14ac:knownFonts="1">
    <font>
      <sz val="10"/>
      <name val="Verdana"/>
    </font>
    <font>
      <sz val="8"/>
      <name val="Verdan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sz val="11"/>
      <color indexed="8"/>
      <name val="Calibri"/>
      <family val="2"/>
    </font>
    <font>
      <i/>
      <sz val="11"/>
      <color indexed="8"/>
      <name val="Calibri"/>
      <family val="2"/>
    </font>
    <font>
      <b/>
      <sz val="11"/>
      <color indexed="56"/>
      <name val="Calibri"/>
      <family val="2"/>
    </font>
    <font>
      <u/>
      <sz val="10"/>
      <color theme="10"/>
      <name val="Verdana"/>
      <family val="2"/>
    </font>
    <font>
      <u/>
      <sz val="10"/>
      <color theme="11"/>
      <name val="Verdana"/>
      <family val="2"/>
    </font>
    <font>
      <i/>
      <sz val="10"/>
      <name val="Verdana"/>
      <family val="2"/>
    </font>
    <font>
      <b/>
      <sz val="14"/>
      <color indexed="56"/>
      <name val="Calibri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2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30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62"/>
      </bottom>
      <diagonal/>
    </border>
  </borders>
  <cellStyleXfs count="31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2" borderId="0" applyNumberFormat="0" applyBorder="0" applyAlignment="0" applyProtection="0"/>
    <xf numFmtId="0" fontId="6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21">
    <xf numFmtId="0" fontId="0" fillId="0" borderId="0" xfId="0"/>
    <xf numFmtId="0" fontId="4" fillId="0" borderId="0" xfId="0" applyFont="1"/>
    <xf numFmtId="164" fontId="0" fillId="0" borderId="0" xfId="0" applyNumberFormat="1" applyFont="1"/>
    <xf numFmtId="164" fontId="0" fillId="0" borderId="0" xfId="0" applyNumberFormat="1"/>
    <xf numFmtId="0" fontId="5" fillId="3" borderId="2" xfId="3" applyFont="1" applyFill="1" applyBorder="1"/>
    <xf numFmtId="164" fontId="5" fillId="3" borderId="2" xfId="3" applyNumberFormat="1" applyFont="1" applyFill="1" applyBorder="1"/>
    <xf numFmtId="164" fontId="0" fillId="0" borderId="0" xfId="0" applyNumberFormat="1"/>
    <xf numFmtId="164" fontId="0" fillId="0" borderId="0" xfId="0" applyNumberFormat="1"/>
    <xf numFmtId="0" fontId="5" fillId="0" borderId="0" xfId="3" applyFont="1" applyFill="1" applyBorder="1"/>
    <xf numFmtId="164" fontId="5" fillId="0" borderId="0" xfId="3" applyNumberFormat="1" applyFont="1" applyFill="1" applyBorder="1"/>
    <xf numFmtId="164" fontId="0" fillId="0" borderId="0" xfId="0" applyNumberFormat="1"/>
    <xf numFmtId="0" fontId="2" fillId="0" borderId="0" xfId="1" applyFont="1" applyBorder="1" applyAlignment="1">
      <alignment horizontal="center"/>
    </xf>
    <xf numFmtId="165" fontId="0" fillId="0" borderId="0" xfId="0" applyNumberFormat="1"/>
    <xf numFmtId="0" fontId="5" fillId="2" borderId="2" xfId="0" applyFont="1" applyFill="1" applyBorder="1"/>
    <xf numFmtId="164" fontId="9" fillId="2" borderId="2" xfId="0" applyNumberFormat="1" applyFont="1" applyFill="1" applyBorder="1"/>
    <xf numFmtId="164" fontId="6" fillId="0" borderId="0" xfId="4" applyNumberFormat="1" applyBorder="1"/>
    <xf numFmtId="0" fontId="0" fillId="0" borderId="0" xfId="0" applyAlignment="1">
      <alignment wrapText="1" shrinkToFit="1"/>
    </xf>
    <xf numFmtId="0" fontId="2" fillId="0" borderId="0" xfId="1" applyFont="1" applyBorder="1" applyAlignment="1">
      <alignment horizontal="center"/>
    </xf>
    <xf numFmtId="0" fontId="2" fillId="0" borderId="4" xfId="1" applyFont="1" applyBorder="1" applyAlignment="1">
      <alignment horizontal="center"/>
    </xf>
    <xf numFmtId="0" fontId="10" fillId="0" borderId="1" xfId="4" applyFont="1" applyBorder="1" applyAlignment="1">
      <alignment horizontal="left"/>
    </xf>
    <xf numFmtId="0" fontId="9" fillId="0" borderId="0" xfId="0" applyFont="1" applyAlignment="1">
      <alignment horizontal="center" wrapText="1" shrinkToFit="1"/>
    </xf>
  </cellXfs>
  <cellStyles count="31">
    <cellStyle name="Accent3 - 20%" xfId="3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Heading 1" xfId="1"/>
    <cellStyle name="Heading 2" xfId="2"/>
    <cellStyle name="Heading 3" xfId="4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"/>
  <sheetViews>
    <sheetView view="pageLayout" zoomScaleNormal="125" zoomScalePageLayoutView="125" workbookViewId="0">
      <selection activeCell="B7" sqref="B7"/>
    </sheetView>
  </sheetViews>
  <sheetFormatPr baseColWidth="10" defaultColWidth="11" defaultRowHeight="13" x14ac:dyDescent="0"/>
  <cols>
    <col min="1" max="1" width="19.85546875" customWidth="1"/>
    <col min="2" max="2" width="19.5703125" bestFit="1" customWidth="1"/>
    <col min="3" max="3" width="9.85546875" bestFit="1" customWidth="1"/>
    <col min="4" max="4" width="19.85546875" customWidth="1"/>
    <col min="5" max="5" width="20.140625" customWidth="1"/>
    <col min="6" max="6" width="19.42578125" customWidth="1"/>
    <col min="7" max="7" width="9.5703125" customWidth="1"/>
    <col min="8" max="8" width="18.85546875" customWidth="1"/>
  </cols>
  <sheetData>
    <row r="1" spans="1:4" ht="19">
      <c r="A1" s="17" t="s">
        <v>24</v>
      </c>
      <c r="B1" s="17"/>
      <c r="C1" s="17"/>
      <c r="D1" s="17"/>
    </row>
    <row r="2" spans="1:4" ht="20" thickBot="1">
      <c r="A2" s="18" t="s">
        <v>13</v>
      </c>
      <c r="B2" s="18"/>
      <c r="C2" s="18"/>
      <c r="D2" s="18"/>
    </row>
    <row r="3" spans="1:4" ht="14" thickTop="1"/>
    <row r="4" spans="1:4" ht="19" thickBot="1">
      <c r="B4" s="19" t="s">
        <v>0</v>
      </c>
      <c r="C4" s="19"/>
    </row>
    <row r="5" spans="1:4" ht="14">
      <c r="B5" s="1" t="s">
        <v>25</v>
      </c>
      <c r="C5" s="2">
        <f>82*5</f>
        <v>410</v>
      </c>
    </row>
    <row r="6" spans="1:4" ht="14">
      <c r="B6" s="1" t="s">
        <v>26</v>
      </c>
      <c r="C6" s="2">
        <f>2.88+9.21+2.79+8.88</f>
        <v>23.759999999999998</v>
      </c>
    </row>
    <row r="7" spans="1:4" ht="14">
      <c r="B7" s="1" t="s">
        <v>27</v>
      </c>
      <c r="C7" s="2">
        <v>25.2</v>
      </c>
    </row>
    <row r="8" spans="1:4" ht="14">
      <c r="B8" s="1" t="s">
        <v>28</v>
      </c>
      <c r="C8" s="3">
        <f>709+82</f>
        <v>791</v>
      </c>
    </row>
    <row r="9" spans="1:4" ht="14">
      <c r="B9" s="1" t="s">
        <v>29</v>
      </c>
      <c r="C9" s="12">
        <v>143.6</v>
      </c>
    </row>
    <row r="10" spans="1:4" ht="14">
      <c r="B10" s="4" t="s">
        <v>1</v>
      </c>
      <c r="C10" s="5">
        <f>SUM(C5:C9)</f>
        <v>1393.56</v>
      </c>
    </row>
    <row r="11" spans="1:4" ht="14">
      <c r="B11" s="1"/>
      <c r="C11" s="2"/>
    </row>
    <row r="12" spans="1:4" ht="19" thickBot="1">
      <c r="B12" s="19" t="s">
        <v>34</v>
      </c>
      <c r="C12" s="19"/>
    </row>
    <row r="13" spans="1:4" ht="14">
      <c r="B13" s="1" t="s">
        <v>36</v>
      </c>
      <c r="C13" s="2">
        <v>625</v>
      </c>
    </row>
    <row r="14" spans="1:4" ht="14">
      <c r="B14" s="13" t="s">
        <v>35</v>
      </c>
      <c r="C14" s="14">
        <f>C13</f>
        <v>625</v>
      </c>
    </row>
    <row r="15" spans="1:4" ht="14">
      <c r="B15" s="1"/>
      <c r="C15" s="2"/>
    </row>
    <row r="16" spans="1:4" ht="19" thickBot="1">
      <c r="B16" s="19" t="s">
        <v>2</v>
      </c>
      <c r="C16" s="19"/>
    </row>
    <row r="17" spans="1:3" ht="14">
      <c r="B17" s="1" t="s">
        <v>3</v>
      </c>
      <c r="C17" s="3">
        <v>103.6</v>
      </c>
    </row>
    <row r="18" spans="1:3" ht="14">
      <c r="B18" s="1" t="s">
        <v>4</v>
      </c>
      <c r="C18" s="3">
        <f>32.14+19.52</f>
        <v>51.66</v>
      </c>
    </row>
    <row r="19" spans="1:3" ht="14">
      <c r="B19" s="1" t="s">
        <v>5</v>
      </c>
      <c r="C19" s="3">
        <v>205.69</v>
      </c>
    </row>
    <row r="20" spans="1:3" ht="14">
      <c r="B20" s="1" t="s">
        <v>6</v>
      </c>
      <c r="C20" s="2">
        <v>478.33</v>
      </c>
    </row>
    <row r="21" spans="1:3" ht="14">
      <c r="B21" s="1" t="s">
        <v>16</v>
      </c>
      <c r="C21" s="3">
        <f>3.99+3.85</f>
        <v>7.84</v>
      </c>
    </row>
    <row r="22" spans="1:3" ht="14">
      <c r="B22" s="1" t="s">
        <v>7</v>
      </c>
      <c r="C22" s="2">
        <v>845.44</v>
      </c>
    </row>
    <row r="23" spans="1:3" ht="14">
      <c r="B23" s="4" t="s">
        <v>8</v>
      </c>
      <c r="C23" s="5">
        <f>SUM(C17:C22)</f>
        <v>1692.56</v>
      </c>
    </row>
    <row r="24" spans="1:3" ht="14">
      <c r="B24" s="8"/>
      <c r="C24" s="9"/>
    </row>
    <row r="25" spans="1:3" ht="14">
      <c r="A25" s="3"/>
      <c r="B25" s="1" t="s">
        <v>9</v>
      </c>
      <c r="C25" s="2">
        <f>C10+C14</f>
        <v>2018.56</v>
      </c>
    </row>
    <row r="26" spans="1:3" ht="14">
      <c r="B26" s="1" t="s">
        <v>2</v>
      </c>
      <c r="C26" s="2">
        <f>SUM(C17:C22)</f>
        <v>1692.56</v>
      </c>
    </row>
    <row r="27" spans="1:3" ht="14">
      <c r="B27" s="4" t="s">
        <v>14</v>
      </c>
      <c r="C27" s="5">
        <f>C25-C26</f>
        <v>326</v>
      </c>
    </row>
    <row r="28" spans="1:3" ht="14">
      <c r="B28" s="1"/>
      <c r="C28" s="2"/>
    </row>
    <row r="39" spans="1:4">
      <c r="A39" s="3"/>
      <c r="C39" s="6"/>
      <c r="D39" s="7"/>
    </row>
    <row r="42" spans="1:4" ht="14">
      <c r="B42" s="1"/>
    </row>
  </sheetData>
  <mergeCells count="5">
    <mergeCell ref="A1:D1"/>
    <mergeCell ref="A2:D2"/>
    <mergeCell ref="B4:C4"/>
    <mergeCell ref="B12:C12"/>
    <mergeCell ref="B16:C16"/>
  </mergeCells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1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tabSelected="1" view="pageLayout" workbookViewId="0">
      <selection activeCell="C22" sqref="C22"/>
    </sheetView>
  </sheetViews>
  <sheetFormatPr baseColWidth="10" defaultRowHeight="13" x14ac:dyDescent="0"/>
  <cols>
    <col min="1" max="1" width="21.28515625" customWidth="1"/>
    <col min="2" max="2" width="17" bestFit="1" customWidth="1"/>
    <col min="3" max="3" width="9.5703125" customWidth="1"/>
    <col min="4" max="4" width="21.28515625" customWidth="1"/>
  </cols>
  <sheetData>
    <row r="1" spans="1:4" ht="19">
      <c r="A1" s="17" t="s">
        <v>23</v>
      </c>
      <c r="B1" s="17"/>
      <c r="C1" s="17"/>
      <c r="D1" s="17"/>
    </row>
    <row r="2" spans="1:4" ht="20" thickBot="1">
      <c r="A2" s="18" t="s">
        <v>30</v>
      </c>
      <c r="B2" s="18"/>
      <c r="C2" s="18"/>
      <c r="D2" s="18"/>
    </row>
    <row r="3" spans="1:4" ht="20" thickTop="1">
      <c r="A3" s="11"/>
      <c r="B3" s="11"/>
      <c r="C3" s="11"/>
      <c r="D3" s="11"/>
    </row>
    <row r="4" spans="1:4" ht="19" thickBot="1">
      <c r="B4" s="19" t="s">
        <v>17</v>
      </c>
      <c r="C4" s="19"/>
      <c r="D4" s="15"/>
    </row>
    <row r="5" spans="1:4" ht="14">
      <c r="B5" s="1" t="s">
        <v>10</v>
      </c>
      <c r="C5" s="2">
        <f>180+50</f>
        <v>230</v>
      </c>
    </row>
    <row r="6" spans="1:4" ht="14">
      <c r="B6" s="1" t="s">
        <v>11</v>
      </c>
      <c r="C6" s="2">
        <v>1166.92</v>
      </c>
    </row>
    <row r="7" spans="1:4" ht="14">
      <c r="B7" s="1" t="s">
        <v>15</v>
      </c>
      <c r="C7" s="2">
        <v>625</v>
      </c>
    </row>
    <row r="8" spans="1:4" ht="14">
      <c r="B8" s="4" t="s">
        <v>18</v>
      </c>
      <c r="C8" s="5">
        <f>SUM(C5:C7)</f>
        <v>2021.92</v>
      </c>
    </row>
    <row r="10" spans="1:4" ht="19" thickBot="1">
      <c r="B10" s="19" t="s">
        <v>31</v>
      </c>
      <c r="C10" s="19"/>
    </row>
    <row r="11" spans="1:4">
      <c r="B11" t="s">
        <v>19</v>
      </c>
      <c r="C11" s="10">
        <v>1500</v>
      </c>
    </row>
    <row r="12" spans="1:4" ht="14">
      <c r="B12" s="1" t="s">
        <v>12</v>
      </c>
      <c r="C12" s="2">
        <v>4519.82</v>
      </c>
    </row>
    <row r="13" spans="1:4" ht="14">
      <c r="B13" s="4" t="s">
        <v>33</v>
      </c>
      <c r="C13" s="5">
        <f>C11+C12</f>
        <v>6019.82</v>
      </c>
    </row>
    <row r="16" spans="1:4" ht="19" thickBot="1">
      <c r="B16" s="19" t="s">
        <v>20</v>
      </c>
      <c r="C16" s="19"/>
    </row>
    <row r="17" spans="1:4" ht="14">
      <c r="B17" s="1" t="s">
        <v>32</v>
      </c>
      <c r="C17" s="2">
        <v>51.66</v>
      </c>
    </row>
    <row r="18" spans="1:4" ht="14">
      <c r="B18" s="4" t="s">
        <v>39</v>
      </c>
      <c r="C18" s="5">
        <f>C17</f>
        <v>51.66</v>
      </c>
    </row>
    <row r="20" spans="1:4">
      <c r="B20" t="s">
        <v>37</v>
      </c>
      <c r="C20" s="10">
        <f>C8+C13</f>
        <v>8041.74</v>
      </c>
    </row>
    <row r="21" spans="1:4">
      <c r="B21" t="s">
        <v>38</v>
      </c>
      <c r="C21" s="10">
        <f>C18</f>
        <v>51.66</v>
      </c>
    </row>
    <row r="22" spans="1:4" ht="14">
      <c r="B22" s="4" t="s">
        <v>21</v>
      </c>
      <c r="C22" s="5">
        <f>C20-C21</f>
        <v>7990.08</v>
      </c>
    </row>
    <row r="24" spans="1:4" ht="13" customHeight="1">
      <c r="A24" s="20" t="s">
        <v>22</v>
      </c>
      <c r="B24" s="20"/>
      <c r="C24" s="20"/>
      <c r="D24" s="20"/>
    </row>
    <row r="25" spans="1:4">
      <c r="B25" s="16"/>
      <c r="C25" s="16"/>
    </row>
    <row r="26" spans="1:4">
      <c r="B26" s="16"/>
      <c r="C26" s="16"/>
    </row>
    <row r="27" spans="1:4">
      <c r="B27" s="16"/>
      <c r="C27" s="16"/>
    </row>
  </sheetData>
  <mergeCells count="6">
    <mergeCell ref="A24:D24"/>
    <mergeCell ref="A1:D1"/>
    <mergeCell ref="A2:D2"/>
    <mergeCell ref="B4:C4"/>
    <mergeCell ref="B10:C10"/>
    <mergeCell ref="B16:C16"/>
  </mergeCells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Income</vt:lpstr>
      <vt:lpstr>Performance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Rose Nichols</dc:creator>
  <cp:lastModifiedBy>a</cp:lastModifiedBy>
  <cp:lastPrinted>2013-08-17T23:08:34Z</cp:lastPrinted>
  <dcterms:created xsi:type="dcterms:W3CDTF">2011-08-14T02:14:51Z</dcterms:created>
  <dcterms:modified xsi:type="dcterms:W3CDTF">2013-08-17T23:08:34Z</dcterms:modified>
</cp:coreProperties>
</file>