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sml\2-Studies\4 - HT Study\13 - Analyses\"/>
    </mc:Choice>
  </mc:AlternateContent>
  <bookViews>
    <workbookView xWindow="420" yWindow="465" windowWidth="24240" windowHeight="11220" firstSheet="18" activeTab="20"/>
  </bookViews>
  <sheets>
    <sheet name="Table of Contents" sheetId="32" r:id="rId1"/>
    <sheet name="Body Weight" sheetId="2" r:id="rId2"/>
    <sheet name="Height" sheetId="14" r:id="rId3"/>
    <sheet name="Fat Mass" sheetId="12" r:id="rId4"/>
    <sheet name="Fat Free Mass" sheetId="13" r:id="rId5"/>
    <sheet name="BMI" sheetId="9" r:id="rId6"/>
    <sheet name="Sex,Age" sheetId="19" r:id="rId7"/>
    <sheet name="BP" sheetId="1" r:id="rId8"/>
    <sheet name="HbA1C" sheetId="3" r:id="rId9"/>
    <sheet name="Clamp GIR ml per h" sheetId="6" r:id="rId10"/>
    <sheet name="Clamp GIR mg per min" sheetId="15" r:id="rId11"/>
    <sheet name="Clamp GIR mg per kg FFM per min" sheetId="16" r:id="rId12"/>
    <sheet name="ClampGIRmgperkgFFMperminperins" sheetId="35" r:id="rId13"/>
    <sheet name="Body Fat%" sheetId="7" r:id="rId14"/>
    <sheet name="Liver Fat %" sheetId="10" r:id="rId15"/>
    <sheet name="Visceral Fat" sheetId="11" r:id="rId16"/>
    <sheet name="Liver Iron T2Star" sheetId="18" r:id="rId17"/>
    <sheet name="VO2peak" sheetId="8" r:id="rId18"/>
    <sheet name="Fasting Plasma Glucose (Plate)" sheetId="21" r:id="rId19"/>
    <sheet name="Fasting Glucose (NOVA)" sheetId="4" r:id="rId20"/>
    <sheet name="Fasting Glucose (NOVA) mM" sheetId="45" r:id="rId21"/>
    <sheet name="Fasting Insulin" sheetId="5" r:id="rId22"/>
    <sheet name="Clamp Insulin" sheetId="34" r:id="rId23"/>
    <sheet name="Plasma TNFa (Prelim)" sheetId="17" r:id="rId24"/>
    <sheet name="Plasma CRP" sheetId="20" r:id="rId25"/>
    <sheet name="Fasting Plasma NEFA" sheetId="25" r:id="rId26"/>
    <sheet name="Fasting Plasma Cholesterol" sheetId="22" r:id="rId27"/>
    <sheet name="Plasma HDL" sheetId="23" r:id="rId28"/>
    <sheet name="Plasma Trigs" sheetId="27" r:id="rId29"/>
    <sheet name="Plasma Total Adiponectin" sheetId="43" r:id="rId30"/>
    <sheet name="Plasma HMW Adiponectin" sheetId="42" r:id="rId31"/>
    <sheet name="Plasma Leptin" sheetId="33" r:id="rId32"/>
    <sheet name="RER" sheetId="26" r:id="rId33"/>
    <sheet name="VO2" sheetId="38" r:id="rId34"/>
    <sheet name="VCO2" sheetId="39" r:id="rId35"/>
    <sheet name="CHOox" sheetId="40" r:id="rId36"/>
    <sheet name="Fatox" sheetId="41" r:id="rId37"/>
    <sheet name="RMR" sheetId="36" r:id="rId38"/>
    <sheet name="Plasma Ferritin" sheetId="28" r:id="rId39"/>
    <sheet name="Serum Iron" sheetId="31" r:id="rId40"/>
    <sheet name="Plasma Hepcidin" sheetId="30" r:id="rId41"/>
    <sheet name="Hbconcentration" sheetId="29" r:id="rId42"/>
    <sheet name="sTfr" sheetId="44" r:id="rId4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" i="45" l="1"/>
  <c r="B41" i="45"/>
  <c r="B42" i="45"/>
  <c r="B43" i="45"/>
  <c r="B44" i="45"/>
  <c r="B45" i="45"/>
  <c r="B46" i="45"/>
  <c r="B47" i="45"/>
  <c r="B48" i="45"/>
  <c r="B40" i="45"/>
  <c r="B4" i="45"/>
  <c r="C4" i="45"/>
  <c r="D4" i="45"/>
  <c r="B5" i="45"/>
  <c r="C5" i="45"/>
  <c r="D5" i="45"/>
  <c r="B6" i="45"/>
  <c r="C6" i="45"/>
  <c r="D6" i="45"/>
  <c r="B7" i="45"/>
  <c r="C7" i="45"/>
  <c r="D7" i="45"/>
  <c r="B8" i="45"/>
  <c r="C8" i="45"/>
  <c r="D8" i="45"/>
  <c r="B9" i="45"/>
  <c r="C9" i="45"/>
  <c r="D9" i="45"/>
  <c r="B10" i="45"/>
  <c r="C10" i="45"/>
  <c r="D10" i="45"/>
  <c r="B11" i="45"/>
  <c r="C11" i="45"/>
  <c r="D11" i="45"/>
  <c r="B12" i="45"/>
  <c r="C12" i="45"/>
  <c r="D12" i="45"/>
  <c r="B13" i="45"/>
  <c r="C13" i="45"/>
  <c r="D13" i="45"/>
  <c r="B14" i="45"/>
  <c r="C14" i="45"/>
  <c r="D14" i="45"/>
  <c r="B15" i="45"/>
  <c r="C15" i="45"/>
  <c r="D15" i="45"/>
  <c r="B16" i="45"/>
  <c r="C16" i="45"/>
  <c r="D16" i="45"/>
  <c r="B17" i="45"/>
  <c r="C17" i="45"/>
  <c r="D17" i="45"/>
  <c r="B18" i="45"/>
  <c r="C18" i="45"/>
  <c r="D18" i="45"/>
  <c r="B19" i="45"/>
  <c r="C19" i="45"/>
  <c r="D19" i="45"/>
  <c r="B20" i="45"/>
  <c r="C20" i="45"/>
  <c r="D20" i="45"/>
  <c r="B21" i="45"/>
  <c r="C21" i="45"/>
  <c r="D21" i="45"/>
  <c r="B22" i="45"/>
  <c r="C22" i="45"/>
  <c r="D22" i="45"/>
  <c r="B23" i="45"/>
  <c r="C23" i="45"/>
  <c r="D23" i="45"/>
  <c r="B24" i="45"/>
  <c r="C24" i="45"/>
  <c r="D24" i="45"/>
  <c r="B25" i="45"/>
  <c r="C25" i="45"/>
  <c r="D25" i="45"/>
  <c r="B26" i="45"/>
  <c r="C26" i="45"/>
  <c r="D26" i="45"/>
  <c r="B27" i="45"/>
  <c r="C27" i="45"/>
  <c r="D27" i="45"/>
  <c r="B28" i="45"/>
  <c r="C28" i="45"/>
  <c r="D28" i="45"/>
  <c r="B29" i="45"/>
  <c r="C29" i="45"/>
  <c r="D29" i="45"/>
  <c r="B30" i="45"/>
  <c r="C30" i="45"/>
  <c r="D30" i="45"/>
  <c r="B31" i="45"/>
  <c r="C31" i="45"/>
  <c r="D31" i="45"/>
  <c r="B32" i="45"/>
  <c r="C32" i="45"/>
  <c r="D32" i="45"/>
  <c r="B33" i="45"/>
  <c r="C33" i="45"/>
  <c r="D33" i="45"/>
  <c r="B34" i="45"/>
  <c r="C34" i="45"/>
  <c r="D34" i="45"/>
  <c r="B35" i="45"/>
  <c r="C35" i="45"/>
  <c r="D35" i="45"/>
  <c r="C3" i="45"/>
  <c r="D3" i="45"/>
  <c r="D38" i="45" s="1"/>
  <c r="B3" i="45"/>
  <c r="N38" i="45"/>
  <c r="M38" i="45"/>
  <c r="L38" i="45"/>
  <c r="I38" i="45"/>
  <c r="H38" i="45"/>
  <c r="G38" i="45"/>
  <c r="N37" i="45"/>
  <c r="M37" i="45"/>
  <c r="L37" i="45"/>
  <c r="I37" i="45"/>
  <c r="H37" i="45"/>
  <c r="G37" i="45"/>
  <c r="B38" i="45" l="1"/>
  <c r="C38" i="45"/>
  <c r="C37" i="45"/>
  <c r="D37" i="45"/>
  <c r="B37" i="45"/>
  <c r="N38" i="44" l="1"/>
  <c r="M38" i="44"/>
  <c r="L38" i="44"/>
  <c r="I38" i="44"/>
  <c r="H38" i="44"/>
  <c r="G38" i="44"/>
  <c r="D38" i="44"/>
  <c r="C38" i="44"/>
  <c r="B38" i="44"/>
  <c r="N37" i="44"/>
  <c r="M37" i="44"/>
  <c r="L37" i="44"/>
  <c r="I37" i="44"/>
  <c r="H37" i="44"/>
  <c r="G37" i="44"/>
  <c r="D37" i="44"/>
  <c r="C37" i="44"/>
  <c r="B37" i="44"/>
  <c r="N38" i="31" l="1"/>
  <c r="M38" i="31"/>
  <c r="L38" i="31"/>
  <c r="I38" i="31"/>
  <c r="H38" i="31"/>
  <c r="G38" i="31"/>
  <c r="D38" i="31"/>
  <c r="C38" i="31"/>
  <c r="B38" i="31"/>
  <c r="N37" i="31"/>
  <c r="M37" i="31"/>
  <c r="L37" i="31"/>
  <c r="I37" i="31"/>
  <c r="H37" i="31"/>
  <c r="G37" i="31"/>
  <c r="D37" i="31"/>
  <c r="C37" i="31"/>
  <c r="B37" i="31"/>
  <c r="N38" i="43" l="1"/>
  <c r="M38" i="43"/>
  <c r="L38" i="43"/>
  <c r="I38" i="43"/>
  <c r="H38" i="43"/>
  <c r="G38" i="43"/>
  <c r="D38" i="43"/>
  <c r="C38" i="43"/>
  <c r="B38" i="43"/>
  <c r="N37" i="43"/>
  <c r="M37" i="43"/>
  <c r="L37" i="43"/>
  <c r="I37" i="43"/>
  <c r="H37" i="43"/>
  <c r="G37" i="43"/>
  <c r="D37" i="43"/>
  <c r="C37" i="43"/>
  <c r="B37" i="43"/>
  <c r="N38" i="42" l="1"/>
  <c r="M38" i="42"/>
  <c r="L38" i="42"/>
  <c r="I38" i="42"/>
  <c r="H38" i="42"/>
  <c r="G38" i="42"/>
  <c r="D38" i="42"/>
  <c r="C38" i="42"/>
  <c r="B38" i="42"/>
  <c r="N37" i="42"/>
  <c r="M37" i="42"/>
  <c r="L37" i="42"/>
  <c r="I37" i="42"/>
  <c r="H37" i="42"/>
  <c r="G37" i="42"/>
  <c r="D37" i="42"/>
  <c r="C37" i="42"/>
  <c r="B37" i="42"/>
  <c r="N38" i="29" l="1"/>
  <c r="M38" i="29"/>
  <c r="L38" i="29"/>
  <c r="I38" i="29"/>
  <c r="H38" i="29"/>
  <c r="G38" i="29"/>
  <c r="D38" i="29"/>
  <c r="C38" i="29"/>
  <c r="B38" i="29"/>
  <c r="N37" i="29"/>
  <c r="M37" i="29"/>
  <c r="L37" i="29"/>
  <c r="I37" i="29"/>
  <c r="H37" i="29"/>
  <c r="G37" i="29"/>
  <c r="D37" i="29"/>
  <c r="C37" i="29"/>
  <c r="B37" i="29"/>
  <c r="N38" i="41" l="1"/>
  <c r="M38" i="41"/>
  <c r="L38" i="41"/>
  <c r="I38" i="41"/>
  <c r="H38" i="41"/>
  <c r="G38" i="41"/>
  <c r="D38" i="41"/>
  <c r="C38" i="41"/>
  <c r="B38" i="41"/>
  <c r="N37" i="41"/>
  <c r="M37" i="41"/>
  <c r="L37" i="41"/>
  <c r="I37" i="41"/>
  <c r="H37" i="41"/>
  <c r="G37" i="41"/>
  <c r="D37" i="41"/>
  <c r="C37" i="41"/>
  <c r="B37" i="41"/>
  <c r="N38" i="40"/>
  <c r="M38" i="40"/>
  <c r="L38" i="40"/>
  <c r="I38" i="40"/>
  <c r="H38" i="40"/>
  <c r="G38" i="40"/>
  <c r="D38" i="40"/>
  <c r="C38" i="40"/>
  <c r="B38" i="40"/>
  <c r="N37" i="40"/>
  <c r="M37" i="40"/>
  <c r="L37" i="40"/>
  <c r="I37" i="40"/>
  <c r="H37" i="40"/>
  <c r="G37" i="40"/>
  <c r="D37" i="40"/>
  <c r="C37" i="40"/>
  <c r="B37" i="40"/>
  <c r="N38" i="39"/>
  <c r="M38" i="39"/>
  <c r="L38" i="39"/>
  <c r="I38" i="39"/>
  <c r="H38" i="39"/>
  <c r="G38" i="39"/>
  <c r="D38" i="39"/>
  <c r="C38" i="39"/>
  <c r="B38" i="39"/>
  <c r="N37" i="39"/>
  <c r="M37" i="39"/>
  <c r="L37" i="39"/>
  <c r="I37" i="39"/>
  <c r="H37" i="39"/>
  <c r="G37" i="39"/>
  <c r="D37" i="39"/>
  <c r="C37" i="39"/>
  <c r="B37" i="39"/>
  <c r="N38" i="38"/>
  <c r="M38" i="38"/>
  <c r="L38" i="38"/>
  <c r="I38" i="38"/>
  <c r="H38" i="38"/>
  <c r="G38" i="38"/>
  <c r="D38" i="38"/>
  <c r="C38" i="38"/>
  <c r="B38" i="38"/>
  <c r="N37" i="38"/>
  <c r="M37" i="38"/>
  <c r="L37" i="38"/>
  <c r="I37" i="38"/>
  <c r="H37" i="38"/>
  <c r="G37" i="38"/>
  <c r="D37" i="38"/>
  <c r="C37" i="38"/>
  <c r="B37" i="38"/>
  <c r="D35" i="15" l="1"/>
  <c r="D35" i="16" s="1"/>
  <c r="D35" i="35" s="1"/>
  <c r="B35" i="15" l="1"/>
  <c r="B35" i="16" s="1"/>
  <c r="B35" i="35" s="1"/>
  <c r="C35" i="15"/>
  <c r="C35" i="16" s="1"/>
  <c r="C35" i="35" s="1"/>
  <c r="B32" i="15" l="1"/>
  <c r="B32" i="16" s="1"/>
  <c r="B32" i="35" s="1"/>
  <c r="C32" i="15"/>
  <c r="C32" i="16" s="1"/>
  <c r="C32" i="35" s="1"/>
  <c r="D32" i="15"/>
  <c r="D32" i="16" s="1"/>
  <c r="D32" i="35" s="1"/>
  <c r="D33" i="15" l="1"/>
  <c r="D33" i="16" s="1"/>
  <c r="D33" i="35" s="1"/>
  <c r="B33" i="15" l="1"/>
  <c r="B33" i="16" s="1"/>
  <c r="B33" i="35" s="1"/>
  <c r="C33" i="15"/>
  <c r="C33" i="16" s="1"/>
  <c r="C33" i="35" s="1"/>
  <c r="H40" i="4" l="1"/>
  <c r="B49" i="15" l="1"/>
  <c r="B49" i="16" s="1"/>
  <c r="B49" i="35" s="1"/>
  <c r="B48" i="15" l="1"/>
  <c r="B48" i="16" s="1"/>
  <c r="B48" i="35" s="1"/>
  <c r="N38" i="21" l="1"/>
  <c r="N37" i="21"/>
  <c r="M38" i="21"/>
  <c r="M37" i="21"/>
  <c r="L38" i="21"/>
  <c r="L37" i="21"/>
  <c r="I38" i="21"/>
  <c r="I37" i="21"/>
  <c r="H38" i="21"/>
  <c r="H37" i="21"/>
  <c r="G38" i="21"/>
  <c r="G37" i="21"/>
  <c r="D38" i="21"/>
  <c r="D37" i="21"/>
  <c r="C38" i="21"/>
  <c r="C37" i="21"/>
  <c r="B38" i="21"/>
  <c r="B37" i="21"/>
  <c r="N38" i="4"/>
  <c r="M38" i="4"/>
  <c r="L38" i="4"/>
  <c r="N37" i="4"/>
  <c r="M37" i="4"/>
  <c r="L37" i="4"/>
  <c r="I38" i="4"/>
  <c r="H38" i="4"/>
  <c r="G38" i="4"/>
  <c r="I37" i="4"/>
  <c r="H37" i="4"/>
  <c r="G37" i="4"/>
  <c r="D38" i="4"/>
  <c r="D37" i="4"/>
  <c r="C38" i="4"/>
  <c r="C37" i="4"/>
  <c r="B38" i="4"/>
  <c r="B37" i="4"/>
  <c r="D34" i="15"/>
  <c r="D34" i="16" s="1"/>
  <c r="D34" i="35" s="1"/>
  <c r="C34" i="15"/>
  <c r="B34" i="15"/>
  <c r="B34" i="16" s="1"/>
  <c r="B34" i="35" s="1"/>
  <c r="N38" i="15"/>
  <c r="N37" i="15"/>
  <c r="M38" i="15"/>
  <c r="M37" i="15"/>
  <c r="L38" i="15"/>
  <c r="L37" i="15"/>
  <c r="I38" i="15"/>
  <c r="I37" i="15"/>
  <c r="H38" i="15"/>
  <c r="H37" i="15"/>
  <c r="G38" i="15"/>
  <c r="G37" i="15"/>
  <c r="N38" i="6"/>
  <c r="N37" i="6"/>
  <c r="M38" i="6"/>
  <c r="M37" i="6"/>
  <c r="L38" i="6"/>
  <c r="L37" i="6"/>
  <c r="I38" i="6"/>
  <c r="I37" i="6"/>
  <c r="H38" i="6"/>
  <c r="H37" i="6"/>
  <c r="G38" i="6"/>
  <c r="G37" i="6"/>
  <c r="D38" i="6"/>
  <c r="D37" i="6"/>
  <c r="C38" i="6"/>
  <c r="C37" i="6"/>
  <c r="B38" i="6"/>
  <c r="B37" i="6"/>
  <c r="W38" i="1"/>
  <c r="W37" i="1"/>
  <c r="V38" i="1"/>
  <c r="V37" i="1"/>
  <c r="U38" i="1"/>
  <c r="U37" i="1"/>
  <c r="T38" i="1"/>
  <c r="T37" i="1"/>
  <c r="S38" i="1"/>
  <c r="S37" i="1"/>
  <c r="R38" i="1"/>
  <c r="R37" i="1"/>
  <c r="O38" i="1"/>
  <c r="O37" i="1"/>
  <c r="N38" i="1"/>
  <c r="N37" i="1"/>
  <c r="M38" i="1"/>
  <c r="M37" i="1"/>
  <c r="L38" i="1"/>
  <c r="L37" i="1"/>
  <c r="K38" i="1"/>
  <c r="K37" i="1"/>
  <c r="J38" i="1"/>
  <c r="J37" i="1"/>
  <c r="G38" i="1"/>
  <c r="G37" i="1"/>
  <c r="F38" i="1"/>
  <c r="F37" i="1"/>
  <c r="E38" i="1"/>
  <c r="E37" i="1"/>
  <c r="D38" i="1"/>
  <c r="D37" i="1"/>
  <c r="C38" i="1"/>
  <c r="C37" i="1"/>
  <c r="B38" i="1"/>
  <c r="B37" i="1"/>
  <c r="O38" i="2"/>
  <c r="O37" i="2"/>
  <c r="N38" i="2"/>
  <c r="N37" i="2"/>
  <c r="M38" i="2"/>
  <c r="M37" i="2"/>
  <c r="J38" i="2"/>
  <c r="J37" i="2"/>
  <c r="I38" i="2"/>
  <c r="I37" i="2"/>
  <c r="H38" i="2"/>
  <c r="H37" i="2"/>
  <c r="D38" i="2"/>
  <c r="D37" i="2"/>
  <c r="C38" i="2"/>
  <c r="C37" i="2"/>
  <c r="B38" i="2"/>
  <c r="B37" i="2"/>
  <c r="C34" i="16" l="1"/>
  <c r="C34" i="35" s="1"/>
  <c r="C37" i="7" l="1"/>
  <c r="B37" i="7"/>
  <c r="D31" i="15"/>
  <c r="D31" i="16" s="1"/>
  <c r="D31" i="35" s="1"/>
  <c r="B39" i="14"/>
  <c r="B38" i="14"/>
  <c r="B31" i="15"/>
  <c r="B31" i="16" s="1"/>
  <c r="B31" i="35" s="1"/>
  <c r="C31" i="15"/>
  <c r="C31" i="16" s="1"/>
  <c r="C31" i="35" s="1"/>
  <c r="N38" i="34"/>
  <c r="M38" i="34"/>
  <c r="L38" i="34"/>
  <c r="I38" i="34"/>
  <c r="H38" i="34"/>
  <c r="G38" i="34"/>
  <c r="D38" i="34"/>
  <c r="C38" i="34"/>
  <c r="B38" i="34"/>
  <c r="N37" i="34"/>
  <c r="M37" i="34"/>
  <c r="L37" i="34"/>
  <c r="I37" i="34"/>
  <c r="H37" i="34"/>
  <c r="G37" i="34"/>
  <c r="D37" i="34"/>
  <c r="C37" i="34"/>
  <c r="B37" i="34"/>
  <c r="N38" i="5"/>
  <c r="N37" i="5"/>
  <c r="M38" i="5"/>
  <c r="M37" i="5"/>
  <c r="L38" i="5"/>
  <c r="L37" i="5"/>
  <c r="I38" i="5"/>
  <c r="I37" i="5"/>
  <c r="H38" i="5"/>
  <c r="H37" i="5"/>
  <c r="G38" i="5"/>
  <c r="G37" i="5"/>
  <c r="D38" i="5"/>
  <c r="D37" i="5"/>
  <c r="C38" i="5"/>
  <c r="C37" i="5"/>
  <c r="B38" i="5"/>
  <c r="B37" i="5"/>
  <c r="N38" i="36"/>
  <c r="M38" i="36"/>
  <c r="L38" i="36"/>
  <c r="I38" i="36"/>
  <c r="H38" i="36"/>
  <c r="G38" i="36"/>
  <c r="D38" i="36"/>
  <c r="C38" i="36"/>
  <c r="B38" i="36"/>
  <c r="N37" i="36"/>
  <c r="M37" i="36"/>
  <c r="L37" i="36"/>
  <c r="I37" i="36"/>
  <c r="H37" i="36"/>
  <c r="G37" i="36"/>
  <c r="D37" i="36"/>
  <c r="C37" i="36"/>
  <c r="B37" i="36"/>
  <c r="N38" i="26"/>
  <c r="M38" i="26"/>
  <c r="L38" i="26"/>
  <c r="N37" i="26"/>
  <c r="M37" i="26"/>
  <c r="L37" i="26"/>
  <c r="I38" i="26"/>
  <c r="H38" i="26"/>
  <c r="G38" i="26"/>
  <c r="I37" i="26"/>
  <c r="H37" i="26"/>
  <c r="G37" i="26"/>
  <c r="C37" i="26"/>
  <c r="D37" i="26"/>
  <c r="C38" i="26"/>
  <c r="D38" i="26"/>
  <c r="B38" i="26"/>
  <c r="B37" i="26"/>
  <c r="N27" i="19"/>
  <c r="I27" i="19"/>
  <c r="N38" i="16"/>
  <c r="M38" i="16"/>
  <c r="L38" i="16"/>
  <c r="N37" i="16"/>
  <c r="M37" i="16"/>
  <c r="L37" i="16"/>
  <c r="I38" i="16"/>
  <c r="H38" i="16"/>
  <c r="G38" i="16"/>
  <c r="I37" i="16"/>
  <c r="H37" i="16"/>
  <c r="G37" i="16"/>
  <c r="N38" i="35"/>
  <c r="M38" i="35"/>
  <c r="L38" i="35"/>
  <c r="N37" i="35"/>
  <c r="M37" i="35"/>
  <c r="L37" i="35"/>
  <c r="I38" i="35"/>
  <c r="H38" i="35"/>
  <c r="G38" i="35"/>
  <c r="I37" i="35"/>
  <c r="H37" i="35"/>
  <c r="G37" i="35"/>
  <c r="N39" i="9"/>
  <c r="M39" i="9"/>
  <c r="L39" i="9"/>
  <c r="N38" i="9"/>
  <c r="M38" i="9"/>
  <c r="L38" i="9"/>
  <c r="I39" i="9"/>
  <c r="H39" i="9"/>
  <c r="G39" i="9"/>
  <c r="I38" i="9"/>
  <c r="H38" i="9"/>
  <c r="G38" i="9"/>
  <c r="B28" i="15"/>
  <c r="B28" i="16" s="1"/>
  <c r="B28" i="35" s="1"/>
  <c r="C28" i="15"/>
  <c r="C28" i="16" s="1"/>
  <c r="C28" i="35" s="1"/>
  <c r="D28" i="15"/>
  <c r="D28" i="16" s="1"/>
  <c r="D28" i="35" s="1"/>
  <c r="B29" i="15"/>
  <c r="B29" i="16" s="1"/>
  <c r="B29" i="35" s="1"/>
  <c r="C29" i="15"/>
  <c r="C29" i="16" s="1"/>
  <c r="C29" i="35" s="1"/>
  <c r="D29" i="15"/>
  <c r="D29" i="16" s="1"/>
  <c r="D29" i="35" s="1"/>
  <c r="B30" i="15"/>
  <c r="B30" i="16" s="1"/>
  <c r="B30" i="35" s="1"/>
  <c r="C30" i="15"/>
  <c r="C30" i="16" s="1"/>
  <c r="C30" i="35" s="1"/>
  <c r="D30" i="15"/>
  <c r="D30" i="16" s="1"/>
  <c r="D30" i="35" s="1"/>
  <c r="B26" i="15"/>
  <c r="B26" i="16" s="1"/>
  <c r="B26" i="35" s="1"/>
  <c r="C26" i="15"/>
  <c r="C26" i="16" s="1"/>
  <c r="C26" i="35" s="1"/>
  <c r="D26" i="15"/>
  <c r="D26" i="16" s="1"/>
  <c r="D26" i="35" s="1"/>
  <c r="B27" i="15"/>
  <c r="B27" i="16" s="1"/>
  <c r="B27" i="35" s="1"/>
  <c r="C27" i="15"/>
  <c r="C27" i="16" s="1"/>
  <c r="C27" i="35" s="1"/>
  <c r="D27" i="15"/>
  <c r="D27" i="16" s="1"/>
  <c r="D27" i="35" s="1"/>
  <c r="B25" i="15"/>
  <c r="B25" i="16" s="1"/>
  <c r="B25" i="35" s="1"/>
  <c r="C25" i="15"/>
  <c r="C25" i="16" s="1"/>
  <c r="C25" i="35" s="1"/>
  <c r="D25" i="15"/>
  <c r="D25" i="16" s="1"/>
  <c r="D25" i="35" s="1"/>
  <c r="B23" i="15"/>
  <c r="B23" i="16" s="1"/>
  <c r="B23" i="35" s="1"/>
  <c r="C23" i="15"/>
  <c r="C23" i="16" s="1"/>
  <c r="C23" i="35" s="1"/>
  <c r="D23" i="15"/>
  <c r="D23" i="16" s="1"/>
  <c r="D23" i="35" s="1"/>
  <c r="B24" i="15"/>
  <c r="B24" i="16" s="1"/>
  <c r="B24" i="35" s="1"/>
  <c r="C24" i="15"/>
  <c r="C24" i="16" s="1"/>
  <c r="C24" i="35" s="1"/>
  <c r="D24" i="15"/>
  <c r="D24" i="16" s="1"/>
  <c r="D24" i="35" s="1"/>
  <c r="K37" i="8"/>
  <c r="J37" i="8"/>
  <c r="G37" i="8"/>
  <c r="F37" i="8"/>
  <c r="C37" i="8"/>
  <c r="B37" i="8"/>
  <c r="C25" i="9"/>
  <c r="D25" i="9"/>
  <c r="B25" i="9"/>
  <c r="C22" i="9"/>
  <c r="D22" i="9"/>
  <c r="D39" i="9" s="1"/>
  <c r="B22" i="9"/>
  <c r="B39" i="9" s="1"/>
  <c r="N38" i="33"/>
  <c r="M38" i="33"/>
  <c r="L38" i="33"/>
  <c r="I38" i="33"/>
  <c r="H38" i="33"/>
  <c r="G38" i="33"/>
  <c r="D38" i="33"/>
  <c r="C38" i="33"/>
  <c r="B38" i="33"/>
  <c r="N37" i="33"/>
  <c r="M37" i="33"/>
  <c r="L37" i="33"/>
  <c r="I37" i="33"/>
  <c r="H37" i="33"/>
  <c r="G37" i="33"/>
  <c r="D37" i="33"/>
  <c r="C37" i="33"/>
  <c r="B37" i="33"/>
  <c r="N38" i="30"/>
  <c r="M38" i="30"/>
  <c r="L38" i="30"/>
  <c r="I38" i="30"/>
  <c r="H38" i="30"/>
  <c r="G38" i="30"/>
  <c r="D38" i="30"/>
  <c r="C38" i="30"/>
  <c r="B38" i="30"/>
  <c r="N37" i="30"/>
  <c r="M37" i="30"/>
  <c r="L37" i="30"/>
  <c r="I37" i="30"/>
  <c r="H37" i="30"/>
  <c r="G37" i="30"/>
  <c r="D37" i="30"/>
  <c r="C37" i="30"/>
  <c r="B37" i="30"/>
  <c r="B47" i="15"/>
  <c r="B47" i="16" s="1"/>
  <c r="B47" i="35" s="1"/>
  <c r="B46" i="15"/>
  <c r="B46" i="16" s="1"/>
  <c r="B46" i="35" s="1"/>
  <c r="B22" i="15"/>
  <c r="B22" i="16" s="1"/>
  <c r="B22" i="35" s="1"/>
  <c r="C22" i="15"/>
  <c r="C22" i="16" s="1"/>
  <c r="C22" i="35" s="1"/>
  <c r="D22" i="15"/>
  <c r="D22" i="16" s="1"/>
  <c r="D22" i="35" s="1"/>
  <c r="B37" i="20"/>
  <c r="C37" i="20"/>
  <c r="D37" i="20"/>
  <c r="G37" i="20"/>
  <c r="H37" i="20"/>
  <c r="I37" i="20"/>
  <c r="L37" i="20"/>
  <c r="M37" i="20"/>
  <c r="N37" i="20"/>
  <c r="B38" i="20"/>
  <c r="C38" i="20"/>
  <c r="D38" i="20"/>
  <c r="G38" i="20"/>
  <c r="H38" i="20"/>
  <c r="I38" i="20"/>
  <c r="L38" i="20"/>
  <c r="M38" i="20"/>
  <c r="N38" i="20"/>
  <c r="B38" i="12"/>
  <c r="C38" i="12"/>
  <c r="D38" i="12"/>
  <c r="H38" i="12"/>
  <c r="I38" i="12"/>
  <c r="J38" i="12"/>
  <c r="M38" i="12"/>
  <c r="N38" i="12"/>
  <c r="O38" i="12"/>
  <c r="B39" i="12"/>
  <c r="C39" i="12"/>
  <c r="D39" i="12"/>
  <c r="H39" i="12"/>
  <c r="I39" i="12"/>
  <c r="J39" i="12"/>
  <c r="M39" i="12"/>
  <c r="N39" i="12"/>
  <c r="O39" i="12"/>
  <c r="B45" i="15"/>
  <c r="B41" i="15"/>
  <c r="B42" i="15"/>
  <c r="B43" i="15"/>
  <c r="B44" i="15"/>
  <c r="B40" i="15"/>
  <c r="B40" i="16" s="1"/>
  <c r="B40" i="35" s="1"/>
  <c r="B4" i="15"/>
  <c r="B4" i="16" s="1"/>
  <c r="C4" i="15"/>
  <c r="D4" i="15"/>
  <c r="D4" i="16" s="1"/>
  <c r="B5" i="15"/>
  <c r="B5" i="16" s="1"/>
  <c r="B5" i="35" s="1"/>
  <c r="C5" i="15"/>
  <c r="C5" i="16" s="1"/>
  <c r="C5" i="35" s="1"/>
  <c r="D5" i="15"/>
  <c r="B6" i="15"/>
  <c r="B6" i="16" s="1"/>
  <c r="B6" i="35" s="1"/>
  <c r="C6" i="15"/>
  <c r="C6" i="16" s="1"/>
  <c r="C6" i="35" s="1"/>
  <c r="D6" i="15"/>
  <c r="D6" i="16" s="1"/>
  <c r="D6" i="35" s="1"/>
  <c r="B7" i="15"/>
  <c r="C7" i="15"/>
  <c r="C7" i="16" s="1"/>
  <c r="D7" i="15"/>
  <c r="D7" i="16" s="1"/>
  <c r="D7" i="35" s="1"/>
  <c r="B8" i="15"/>
  <c r="B8" i="16" s="1"/>
  <c r="B8" i="35" s="1"/>
  <c r="C8" i="15"/>
  <c r="C8" i="16" s="1"/>
  <c r="C8" i="35" s="1"/>
  <c r="D8" i="15"/>
  <c r="D8" i="16" s="1"/>
  <c r="D8" i="35" s="1"/>
  <c r="B9" i="15"/>
  <c r="B9" i="16" s="1"/>
  <c r="B9" i="35" s="1"/>
  <c r="C9" i="15"/>
  <c r="C9" i="16" s="1"/>
  <c r="C9" i="35" s="1"/>
  <c r="D9" i="15"/>
  <c r="D9" i="16" s="1"/>
  <c r="D9" i="35" s="1"/>
  <c r="B10" i="15"/>
  <c r="B10" i="16" s="1"/>
  <c r="B10" i="35" s="1"/>
  <c r="C10" i="15"/>
  <c r="C10" i="16" s="1"/>
  <c r="C10" i="35" s="1"/>
  <c r="D10" i="15"/>
  <c r="D10" i="16" s="1"/>
  <c r="D10" i="35" s="1"/>
  <c r="B11" i="15"/>
  <c r="B11" i="16" s="1"/>
  <c r="B11" i="35" s="1"/>
  <c r="C11" i="15"/>
  <c r="C11" i="16" s="1"/>
  <c r="C11" i="35" s="1"/>
  <c r="D11" i="15"/>
  <c r="D11" i="16" s="1"/>
  <c r="D11" i="35" s="1"/>
  <c r="B12" i="15"/>
  <c r="B12" i="16" s="1"/>
  <c r="B12" i="35" s="1"/>
  <c r="C12" i="15"/>
  <c r="C12" i="16" s="1"/>
  <c r="C12" i="35" s="1"/>
  <c r="D12" i="15"/>
  <c r="D12" i="16" s="1"/>
  <c r="D12" i="35" s="1"/>
  <c r="B13" i="15"/>
  <c r="B13" i="16" s="1"/>
  <c r="B13" i="35" s="1"/>
  <c r="C13" i="15"/>
  <c r="C13" i="16" s="1"/>
  <c r="C13" i="35" s="1"/>
  <c r="D13" i="15"/>
  <c r="D13" i="16" s="1"/>
  <c r="D13" i="35" s="1"/>
  <c r="B14" i="15"/>
  <c r="B14" i="16" s="1"/>
  <c r="B14" i="35" s="1"/>
  <c r="C14" i="15"/>
  <c r="C14" i="16" s="1"/>
  <c r="C14" i="35" s="1"/>
  <c r="D14" i="15"/>
  <c r="D14" i="16" s="1"/>
  <c r="D14" i="35" s="1"/>
  <c r="B15" i="15"/>
  <c r="B15" i="16" s="1"/>
  <c r="B15" i="35" s="1"/>
  <c r="C15" i="15"/>
  <c r="C15" i="16" s="1"/>
  <c r="C15" i="35" s="1"/>
  <c r="D15" i="15"/>
  <c r="D15" i="16" s="1"/>
  <c r="D15" i="35" s="1"/>
  <c r="B16" i="15"/>
  <c r="B16" i="16" s="1"/>
  <c r="B16" i="35" s="1"/>
  <c r="C16" i="15"/>
  <c r="C16" i="16" s="1"/>
  <c r="C16" i="35" s="1"/>
  <c r="D16" i="15"/>
  <c r="D16" i="16" s="1"/>
  <c r="D16" i="35" s="1"/>
  <c r="B17" i="15"/>
  <c r="B17" i="16" s="1"/>
  <c r="B17" i="35" s="1"/>
  <c r="C17" i="15"/>
  <c r="C17" i="16" s="1"/>
  <c r="C17" i="35" s="1"/>
  <c r="D17" i="15"/>
  <c r="D17" i="16" s="1"/>
  <c r="D17" i="35" s="1"/>
  <c r="B18" i="15"/>
  <c r="B18" i="16" s="1"/>
  <c r="B18" i="35" s="1"/>
  <c r="C18" i="15"/>
  <c r="C18" i="16" s="1"/>
  <c r="C18" i="35" s="1"/>
  <c r="D18" i="15"/>
  <c r="D18" i="16" s="1"/>
  <c r="D18" i="35" s="1"/>
  <c r="B19" i="15"/>
  <c r="B19" i="16" s="1"/>
  <c r="B19" i="35" s="1"/>
  <c r="C19" i="15"/>
  <c r="C19" i="16" s="1"/>
  <c r="C19" i="35" s="1"/>
  <c r="D19" i="15"/>
  <c r="D19" i="16" s="1"/>
  <c r="D19" i="35" s="1"/>
  <c r="B20" i="15"/>
  <c r="B20" i="16" s="1"/>
  <c r="B20" i="35" s="1"/>
  <c r="C20" i="15"/>
  <c r="C20" i="16" s="1"/>
  <c r="C20" i="35" s="1"/>
  <c r="D20" i="15"/>
  <c r="D20" i="16" s="1"/>
  <c r="D20" i="35" s="1"/>
  <c r="B21" i="15"/>
  <c r="B21" i="16" s="1"/>
  <c r="B21" i="35" s="1"/>
  <c r="C21" i="15"/>
  <c r="C21" i="16" s="1"/>
  <c r="C21" i="35" s="1"/>
  <c r="D21" i="15"/>
  <c r="D21" i="16" s="1"/>
  <c r="D21" i="35" s="1"/>
  <c r="C3" i="15"/>
  <c r="C3" i="16" s="1"/>
  <c r="C3" i="35" s="1"/>
  <c r="D3" i="15"/>
  <c r="B3" i="15"/>
  <c r="N38" i="28"/>
  <c r="M38" i="28"/>
  <c r="L38" i="28"/>
  <c r="I38" i="28"/>
  <c r="H38" i="28"/>
  <c r="G38" i="28"/>
  <c r="D38" i="28"/>
  <c r="C38" i="28"/>
  <c r="B38" i="28"/>
  <c r="N37" i="28"/>
  <c r="M37" i="28"/>
  <c r="L37" i="28"/>
  <c r="I37" i="28"/>
  <c r="H37" i="28"/>
  <c r="G37" i="28"/>
  <c r="D37" i="28"/>
  <c r="C37" i="28"/>
  <c r="B37" i="28"/>
  <c r="N38" i="27"/>
  <c r="M38" i="27"/>
  <c r="L38" i="27"/>
  <c r="I38" i="27"/>
  <c r="H38" i="27"/>
  <c r="G38" i="27"/>
  <c r="D38" i="27"/>
  <c r="C38" i="27"/>
  <c r="B38" i="27"/>
  <c r="N37" i="27"/>
  <c r="M37" i="27"/>
  <c r="L37" i="27"/>
  <c r="I37" i="27"/>
  <c r="H37" i="27"/>
  <c r="G37" i="27"/>
  <c r="D37" i="27"/>
  <c r="C37" i="27"/>
  <c r="B37" i="27"/>
  <c r="N38" i="25"/>
  <c r="M38" i="25"/>
  <c r="L38" i="25"/>
  <c r="I38" i="25"/>
  <c r="H38" i="25"/>
  <c r="G38" i="25"/>
  <c r="D38" i="25"/>
  <c r="C38" i="25"/>
  <c r="B38" i="25"/>
  <c r="N37" i="25"/>
  <c r="M37" i="25"/>
  <c r="L37" i="25"/>
  <c r="I37" i="25"/>
  <c r="H37" i="25"/>
  <c r="G37" i="25"/>
  <c r="D37" i="25"/>
  <c r="C37" i="25"/>
  <c r="B37" i="25"/>
  <c r="N38" i="23"/>
  <c r="M38" i="23"/>
  <c r="L38" i="23"/>
  <c r="I38" i="23"/>
  <c r="H38" i="23"/>
  <c r="G38" i="23"/>
  <c r="D38" i="23"/>
  <c r="C38" i="23"/>
  <c r="B38" i="23"/>
  <c r="N37" i="23"/>
  <c r="M37" i="23"/>
  <c r="L37" i="23"/>
  <c r="I37" i="23"/>
  <c r="H37" i="23"/>
  <c r="G37" i="23"/>
  <c r="D37" i="23"/>
  <c r="C37" i="23"/>
  <c r="B37" i="23"/>
  <c r="N38" i="22"/>
  <c r="M38" i="22"/>
  <c r="L38" i="22"/>
  <c r="I38" i="22"/>
  <c r="H38" i="22"/>
  <c r="G38" i="22"/>
  <c r="D38" i="22"/>
  <c r="C38" i="22"/>
  <c r="B38" i="22"/>
  <c r="N37" i="22"/>
  <c r="M37" i="22"/>
  <c r="L37" i="22"/>
  <c r="I37" i="22"/>
  <c r="H37" i="22"/>
  <c r="G37" i="22"/>
  <c r="D37" i="22"/>
  <c r="C37" i="22"/>
  <c r="B37" i="22"/>
  <c r="L39" i="18"/>
  <c r="K39" i="18"/>
  <c r="H39" i="18"/>
  <c r="G39" i="18"/>
  <c r="C39" i="18"/>
  <c r="B39" i="18"/>
  <c r="L38" i="18"/>
  <c r="K38" i="18"/>
  <c r="H38" i="18"/>
  <c r="G38" i="18"/>
  <c r="C38" i="18"/>
  <c r="B38" i="18"/>
  <c r="B42" i="9"/>
  <c r="B43" i="9"/>
  <c r="B44" i="9"/>
  <c r="B45" i="9"/>
  <c r="B46" i="9"/>
  <c r="B41" i="9"/>
  <c r="B46" i="13"/>
  <c r="B45" i="13"/>
  <c r="B44" i="13"/>
  <c r="B43" i="13"/>
  <c r="B42" i="13"/>
  <c r="B41" i="16" s="1"/>
  <c r="B41" i="35" s="1"/>
  <c r="N38" i="17"/>
  <c r="M38" i="17"/>
  <c r="L38" i="17"/>
  <c r="I38" i="17"/>
  <c r="H38" i="17"/>
  <c r="G38" i="17"/>
  <c r="D38" i="17"/>
  <c r="C38" i="17"/>
  <c r="B38" i="17"/>
  <c r="N37" i="17"/>
  <c r="M37" i="17"/>
  <c r="L37" i="17"/>
  <c r="I37" i="17"/>
  <c r="H37" i="17"/>
  <c r="G37" i="17"/>
  <c r="D37" i="17"/>
  <c r="C37" i="17"/>
  <c r="B37" i="17"/>
  <c r="O39" i="13"/>
  <c r="N39" i="13"/>
  <c r="M39" i="13"/>
  <c r="J39" i="13"/>
  <c r="I39" i="13"/>
  <c r="H39" i="13"/>
  <c r="D39" i="13"/>
  <c r="C39" i="13"/>
  <c r="B39" i="13"/>
  <c r="O38" i="13"/>
  <c r="N38" i="13"/>
  <c r="M38" i="13"/>
  <c r="J38" i="13"/>
  <c r="I38" i="13"/>
  <c r="H38" i="13"/>
  <c r="D38" i="13"/>
  <c r="C38" i="13"/>
  <c r="B38" i="13"/>
  <c r="G38" i="10"/>
  <c r="H38" i="10"/>
  <c r="G39" i="10"/>
  <c r="H39" i="10"/>
  <c r="K39" i="14"/>
  <c r="K38" i="14"/>
  <c r="F39" i="14"/>
  <c r="F38" i="14"/>
  <c r="G37" i="11"/>
  <c r="F37" i="11"/>
  <c r="K37" i="11"/>
  <c r="J37" i="11"/>
  <c r="L38" i="10"/>
  <c r="K38" i="10"/>
  <c r="C38" i="10"/>
  <c r="C39" i="10"/>
  <c r="L39" i="10"/>
  <c r="K39" i="10"/>
  <c r="B39" i="10"/>
  <c r="K38" i="11"/>
  <c r="J38" i="11"/>
  <c r="G38" i="11"/>
  <c r="F38" i="11"/>
  <c r="C38" i="11"/>
  <c r="B38" i="11"/>
  <c r="C37" i="11"/>
  <c r="B37" i="11"/>
  <c r="C38" i="8"/>
  <c r="B38" i="10"/>
  <c r="K38" i="8"/>
  <c r="J38" i="8"/>
  <c r="G38" i="8"/>
  <c r="F38" i="8"/>
  <c r="B38" i="8"/>
  <c r="K38" i="7"/>
  <c r="J38" i="7"/>
  <c r="K37" i="7"/>
  <c r="J37" i="7"/>
  <c r="G38" i="7"/>
  <c r="F38" i="7"/>
  <c r="G37" i="7"/>
  <c r="F37" i="7"/>
  <c r="C38" i="7"/>
  <c r="B38" i="7"/>
  <c r="C38" i="3"/>
  <c r="F38" i="3"/>
  <c r="G38" i="3"/>
  <c r="J38" i="3"/>
  <c r="K38" i="3"/>
  <c r="B38" i="3"/>
  <c r="C37" i="3"/>
  <c r="F37" i="3"/>
  <c r="G37" i="3"/>
  <c r="J37" i="3"/>
  <c r="K37" i="3"/>
  <c r="B37" i="3"/>
  <c r="B7" i="16"/>
  <c r="B7" i="35" s="1"/>
  <c r="D5" i="16"/>
  <c r="D5" i="35" s="1"/>
  <c r="C4" i="16"/>
  <c r="C4" i="35" s="1"/>
  <c r="B38" i="9" l="1"/>
  <c r="B45" i="16"/>
  <c r="B45" i="35" s="1"/>
  <c r="B42" i="16"/>
  <c r="B44" i="16"/>
  <c r="B44" i="35" s="1"/>
  <c r="B38" i="15"/>
  <c r="B37" i="15"/>
  <c r="D3" i="16"/>
  <c r="D3" i="35" s="1"/>
  <c r="D37" i="15"/>
  <c r="D38" i="15"/>
  <c r="B3" i="16"/>
  <c r="B3" i="35" s="1"/>
  <c r="C37" i="15"/>
  <c r="C38" i="15"/>
  <c r="C38" i="35"/>
  <c r="B43" i="16"/>
  <c r="B43" i="35" s="1"/>
  <c r="B4" i="35"/>
  <c r="C38" i="16"/>
  <c r="D37" i="16"/>
  <c r="D4" i="35"/>
  <c r="D38" i="16"/>
  <c r="C37" i="35"/>
  <c r="C37" i="16"/>
  <c r="C39" i="9"/>
  <c r="D38" i="9"/>
  <c r="C38" i="9"/>
  <c r="B37" i="16" l="1"/>
  <c r="B38" i="16"/>
  <c r="D37" i="35"/>
  <c r="D38" i="35"/>
  <c r="B38" i="35"/>
  <c r="B37" i="35"/>
</calcChain>
</file>

<file path=xl/comments1.xml><?xml version="1.0" encoding="utf-8"?>
<comments xmlns="http://schemas.openxmlformats.org/spreadsheetml/2006/main">
  <authors>
    <author>tc={759FA678-FD44-804C-B372-E19A1789A9B7}</author>
    <author>tc={4BC1E2B6-99B8-7249-9456-91EF207521BA}</author>
  </authors>
  <commentList>
    <comment ref="M1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standard curve, may re-rerun with next plate</t>
        </r>
      </text>
    </comment>
    <comment ref="C27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over standard curve, may re-rerun with next plate</t>
        </r>
      </text>
    </comment>
  </commentList>
</comments>
</file>

<file path=xl/sharedStrings.xml><?xml version="1.0" encoding="utf-8"?>
<sst xmlns="http://schemas.openxmlformats.org/spreadsheetml/2006/main" count="1002" uniqueCount="73">
  <si>
    <t>ID</t>
  </si>
  <si>
    <t>MICT</t>
  </si>
  <si>
    <t>HIIT</t>
  </si>
  <si>
    <t>All Subjects</t>
  </si>
  <si>
    <t>V1</t>
  </si>
  <si>
    <t>V2</t>
  </si>
  <si>
    <t>V3</t>
  </si>
  <si>
    <t>Systolic</t>
  </si>
  <si>
    <t>Diastolic</t>
  </si>
  <si>
    <t>no result</t>
  </si>
  <si>
    <t>Pre</t>
  </si>
  <si>
    <t>Post</t>
  </si>
  <si>
    <t>Average</t>
  </si>
  <si>
    <t>SD</t>
  </si>
  <si>
    <t xml:space="preserve">Average </t>
  </si>
  <si>
    <t xml:space="preserve"> GIR (mg/kg FFM/min)</t>
  </si>
  <si>
    <t>GIR: mg/min</t>
  </si>
  <si>
    <t>All Subjects (ml/min)</t>
  </si>
  <si>
    <t>(pg/mL)</t>
  </si>
  <si>
    <t>GIR (ml per h)</t>
  </si>
  <si>
    <t>M</t>
  </si>
  <si>
    <t>F</t>
  </si>
  <si>
    <t>SEX</t>
  </si>
  <si>
    <t>AGE</t>
  </si>
  <si>
    <t>(mM)</t>
  </si>
  <si>
    <t>(mg/dL)</t>
  </si>
  <si>
    <t>(uM)</t>
  </si>
  <si>
    <t>(ng/mL)</t>
  </si>
  <si>
    <t>Sys</t>
  </si>
  <si>
    <t>Dia</t>
  </si>
  <si>
    <t>(g/dL)</t>
  </si>
  <si>
    <t>Body Weight</t>
  </si>
  <si>
    <t>Height</t>
  </si>
  <si>
    <t>Fat Mass</t>
  </si>
  <si>
    <t>Fat Free Mass</t>
  </si>
  <si>
    <t>BMI</t>
  </si>
  <si>
    <t>Sex,Age</t>
  </si>
  <si>
    <t>BP</t>
  </si>
  <si>
    <t>HbA1C</t>
  </si>
  <si>
    <t>Fasting Glucose (Nova</t>
  </si>
  <si>
    <t>Clamp GIR (ml per hr)</t>
  </si>
  <si>
    <t>Clamp GIR (mg per min)</t>
  </si>
  <si>
    <t>Clamp GIR (mg per kg FFM per min)</t>
  </si>
  <si>
    <t>Visceral Fat</t>
  </si>
  <si>
    <t>Liver Fat</t>
  </si>
  <si>
    <t>Body Fat</t>
  </si>
  <si>
    <t>VO2peak</t>
  </si>
  <si>
    <t>Fasting Glucose (Plate)</t>
  </si>
  <si>
    <t>Fasting Glucose (Nova)</t>
  </si>
  <si>
    <t>Fasting Insulin</t>
  </si>
  <si>
    <t>Plasma TNFa</t>
  </si>
  <si>
    <t>Plasma CRP</t>
  </si>
  <si>
    <t>Fasting NEFA</t>
  </si>
  <si>
    <t>Fasting Cholesterol</t>
  </si>
  <si>
    <t>Fasting HDL</t>
  </si>
  <si>
    <t>Fasting Trigs</t>
  </si>
  <si>
    <t>RER</t>
  </si>
  <si>
    <t>Plasma Ferritin</t>
  </si>
  <si>
    <t>Serum Iron</t>
  </si>
  <si>
    <t>Plasma Hepcidin</t>
  </si>
  <si>
    <t>HbConcentration</t>
  </si>
  <si>
    <t>Notes</t>
  </si>
  <si>
    <t>Ben is not confident in HDL assay Numbers</t>
  </si>
  <si>
    <t>Not Final (pump rates/Glucose Concentrations)</t>
  </si>
  <si>
    <t>Leptin</t>
  </si>
  <si>
    <t>ng/mL</t>
  </si>
  <si>
    <t>All Subjects (uIU/ml)</t>
  </si>
  <si>
    <t xml:space="preserve"> GIR (mg/kg FFM/min/[mIU/ml]insulin)</t>
  </si>
  <si>
    <t>7M,9F</t>
  </si>
  <si>
    <t>5M,10F</t>
  </si>
  <si>
    <t>Weir equation</t>
  </si>
  <si>
    <t xml:space="preserve">RMR </t>
  </si>
  <si>
    <t>Resting fat oxidation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</si>
</sst>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0" xfId="0" applyFont="1" applyBorder="1"/>
    <xf numFmtId="0" fontId="0" fillId="2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/>
    <xf numFmtId="164" fontId="0" fillId="0" borderId="0" xfId="0" applyNumberForma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0" fillId="0" borderId="0" xfId="0" applyNumberFormat="1"/>
    <xf numFmtId="164" fontId="6" fillId="0" borderId="1" xfId="0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/>
    <xf numFmtId="2" fontId="0" fillId="0" borderId="1" xfId="0" applyNumberForma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Fill="1" applyBorder="1"/>
    <xf numFmtId="164" fontId="0" fillId="0" borderId="4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yan, Benjamin" id="{D7A0E54A-214E-2145-AEFD-A98A483A6C38}" userId="S::bjryan@umich.edu::bd4aa2da-bf53-4f11-992a-f7cf791d9e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4" dT="2019-09-17T16:18:52.12" personId="{D7A0E54A-214E-2145-AEFD-A98A483A6C38}" id="{759FA678-FD44-804C-B372-E19A1789A9B7}">
    <text>over standard curve, may re-rerun with next plate</text>
  </threadedComment>
  <threadedComment ref="C27" dT="2019-09-17T16:18:52.12" personId="{D7A0E54A-214E-2145-AEFD-A98A483A6C38}" id="{4BC1E2B6-99B8-7249-9456-91EF207521BA}">
    <text>over standard curve, may re-rerun with next plate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37" sqref="E37"/>
    </sheetView>
  </sheetViews>
  <sheetFormatPr defaultColWidth="11.42578125" defaultRowHeight="15" x14ac:dyDescent="0.25"/>
  <sheetData>
    <row r="1" spans="1:4" x14ac:dyDescent="0.25">
      <c r="D1" s="10" t="s">
        <v>61</v>
      </c>
    </row>
    <row r="2" spans="1:4" x14ac:dyDescent="0.25">
      <c r="A2" t="s">
        <v>31</v>
      </c>
    </row>
    <row r="3" spans="1:4" x14ac:dyDescent="0.25">
      <c r="A3" t="s">
        <v>32</v>
      </c>
    </row>
    <row r="4" spans="1:4" x14ac:dyDescent="0.25">
      <c r="A4" t="s">
        <v>33</v>
      </c>
    </row>
    <row r="5" spans="1:4" x14ac:dyDescent="0.25">
      <c r="A5" t="s">
        <v>34</v>
      </c>
    </row>
    <row r="6" spans="1:4" x14ac:dyDescent="0.25">
      <c r="A6" t="s">
        <v>35</v>
      </c>
    </row>
    <row r="7" spans="1:4" x14ac:dyDescent="0.25">
      <c r="A7" t="s">
        <v>36</v>
      </c>
    </row>
    <row r="8" spans="1:4" x14ac:dyDescent="0.25">
      <c r="A8" t="s">
        <v>37</v>
      </c>
    </row>
    <row r="9" spans="1:4" x14ac:dyDescent="0.25">
      <c r="A9" t="s">
        <v>38</v>
      </c>
    </row>
    <row r="10" spans="1:4" x14ac:dyDescent="0.25">
      <c r="A10" t="s">
        <v>39</v>
      </c>
    </row>
    <row r="11" spans="1:4" x14ac:dyDescent="0.25">
      <c r="A11" t="s">
        <v>40</v>
      </c>
      <c r="D11" t="s">
        <v>63</v>
      </c>
    </row>
    <row r="12" spans="1:4" x14ac:dyDescent="0.25">
      <c r="A12" t="s">
        <v>41</v>
      </c>
      <c r="D12" t="s">
        <v>63</v>
      </c>
    </row>
    <row r="13" spans="1:4" x14ac:dyDescent="0.25">
      <c r="A13" t="s">
        <v>42</v>
      </c>
      <c r="D13" t="s">
        <v>63</v>
      </c>
    </row>
    <row r="14" spans="1:4" x14ac:dyDescent="0.25">
      <c r="A14" t="s">
        <v>45</v>
      </c>
    </row>
    <row r="15" spans="1:4" x14ac:dyDescent="0.25">
      <c r="A15" t="s">
        <v>44</v>
      </c>
    </row>
    <row r="16" spans="1:4" x14ac:dyDescent="0.25">
      <c r="A16" t="s">
        <v>43</v>
      </c>
    </row>
    <row r="17" spans="1:4" x14ac:dyDescent="0.25">
      <c r="A17" t="s">
        <v>46</v>
      </c>
    </row>
    <row r="18" spans="1:4" x14ac:dyDescent="0.25">
      <c r="A18" t="s">
        <v>47</v>
      </c>
    </row>
    <row r="19" spans="1:4" x14ac:dyDescent="0.25">
      <c r="A19" t="s">
        <v>48</v>
      </c>
    </row>
    <row r="20" spans="1:4" x14ac:dyDescent="0.25">
      <c r="A20" t="s">
        <v>49</v>
      </c>
    </row>
    <row r="21" spans="1:4" x14ac:dyDescent="0.25">
      <c r="A21" t="s">
        <v>50</v>
      </c>
    </row>
    <row r="22" spans="1:4" x14ac:dyDescent="0.25">
      <c r="A22" t="s">
        <v>51</v>
      </c>
    </row>
    <row r="23" spans="1:4" x14ac:dyDescent="0.25">
      <c r="A23" t="s">
        <v>52</v>
      </c>
    </row>
    <row r="24" spans="1:4" x14ac:dyDescent="0.25">
      <c r="A24" t="s">
        <v>53</v>
      </c>
    </row>
    <row r="25" spans="1:4" x14ac:dyDescent="0.25">
      <c r="A25" t="s">
        <v>54</v>
      </c>
      <c r="D25" t="s">
        <v>62</v>
      </c>
    </row>
    <row r="26" spans="1:4" x14ac:dyDescent="0.25">
      <c r="A26" t="s">
        <v>55</v>
      </c>
    </row>
    <row r="27" spans="1:4" x14ac:dyDescent="0.25">
      <c r="A27" t="s">
        <v>64</v>
      </c>
    </row>
    <row r="28" spans="1:4" x14ac:dyDescent="0.25">
      <c r="A28" t="s">
        <v>56</v>
      </c>
    </row>
    <row r="29" spans="1:4" x14ac:dyDescent="0.25">
      <c r="A29" t="s">
        <v>71</v>
      </c>
    </row>
    <row r="30" spans="1:4" x14ac:dyDescent="0.25">
      <c r="A30" t="s">
        <v>72</v>
      </c>
    </row>
    <row r="31" spans="1:4" x14ac:dyDescent="0.25">
      <c r="A31" t="s">
        <v>57</v>
      </c>
    </row>
    <row r="32" spans="1:4" x14ac:dyDescent="0.25">
      <c r="A32" t="s">
        <v>58</v>
      </c>
    </row>
    <row r="33" spans="1:1" x14ac:dyDescent="0.25">
      <c r="A33" t="s">
        <v>59</v>
      </c>
    </row>
    <row r="34" spans="1:1" x14ac:dyDescent="0.25">
      <c r="A34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H31" sqref="H31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19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">
        <v>55</v>
      </c>
      <c r="C3" s="1">
        <v>110</v>
      </c>
      <c r="D3" s="1">
        <v>95</v>
      </c>
      <c r="F3" s="1">
        <v>1</v>
      </c>
      <c r="G3" s="1">
        <v>55</v>
      </c>
      <c r="H3" s="1">
        <v>110</v>
      </c>
      <c r="I3" s="1">
        <v>95</v>
      </c>
      <c r="K3" s="1">
        <v>4</v>
      </c>
      <c r="L3" s="1">
        <v>70</v>
      </c>
      <c r="M3" s="1">
        <v>100</v>
      </c>
      <c r="N3" s="1">
        <v>50</v>
      </c>
    </row>
    <row r="4" spans="1:14" x14ac:dyDescent="0.25">
      <c r="A4" s="1">
        <v>4</v>
      </c>
      <c r="B4" s="1">
        <v>70</v>
      </c>
      <c r="C4" s="1">
        <v>100</v>
      </c>
      <c r="D4" s="1">
        <v>50</v>
      </c>
      <c r="F4" s="2">
        <v>8</v>
      </c>
      <c r="G4" s="1">
        <v>90</v>
      </c>
      <c r="H4" s="1">
        <v>140</v>
      </c>
      <c r="I4" s="1">
        <v>130</v>
      </c>
      <c r="K4" s="1">
        <v>6</v>
      </c>
      <c r="L4" s="1">
        <v>60</v>
      </c>
      <c r="M4" s="1">
        <v>75</v>
      </c>
      <c r="N4" s="1">
        <v>80</v>
      </c>
    </row>
    <row r="5" spans="1:14" x14ac:dyDescent="0.25">
      <c r="A5" s="1">
        <v>6</v>
      </c>
      <c r="B5" s="1">
        <v>60</v>
      </c>
      <c r="C5" s="1">
        <v>75</v>
      </c>
      <c r="D5" s="1">
        <v>80</v>
      </c>
      <c r="F5" s="2">
        <v>10</v>
      </c>
      <c r="G5" s="1">
        <v>190</v>
      </c>
      <c r="H5" s="1">
        <v>160</v>
      </c>
      <c r="I5" s="1">
        <v>110</v>
      </c>
      <c r="K5" s="11">
        <v>7</v>
      </c>
      <c r="L5" s="11">
        <v>80</v>
      </c>
      <c r="M5" s="11">
        <v>90</v>
      </c>
      <c r="N5" s="11">
        <v>60</v>
      </c>
    </row>
    <row r="6" spans="1:14" x14ac:dyDescent="0.25">
      <c r="A6" s="11">
        <v>7</v>
      </c>
      <c r="B6" s="11">
        <v>80</v>
      </c>
      <c r="C6" s="11">
        <v>90</v>
      </c>
      <c r="D6" s="11">
        <v>60</v>
      </c>
      <c r="F6" s="2">
        <v>11</v>
      </c>
      <c r="G6" s="1">
        <v>125</v>
      </c>
      <c r="H6" s="1">
        <v>160</v>
      </c>
      <c r="I6" s="1">
        <v>160</v>
      </c>
      <c r="K6" s="11">
        <v>9</v>
      </c>
      <c r="L6" s="11">
        <v>40</v>
      </c>
      <c r="M6" s="11">
        <v>65</v>
      </c>
      <c r="N6" s="11">
        <v>60</v>
      </c>
    </row>
    <row r="7" spans="1:14" x14ac:dyDescent="0.25">
      <c r="A7" s="1">
        <v>8</v>
      </c>
      <c r="B7" s="1">
        <v>90</v>
      </c>
      <c r="C7" s="1">
        <v>140</v>
      </c>
      <c r="D7" s="1">
        <v>130</v>
      </c>
      <c r="F7" s="36">
        <v>15</v>
      </c>
      <c r="G7" s="36">
        <v>190</v>
      </c>
      <c r="H7" s="36">
        <v>105</v>
      </c>
      <c r="I7" s="36">
        <v>115</v>
      </c>
      <c r="K7" s="36">
        <v>13</v>
      </c>
      <c r="L7" s="36">
        <v>110</v>
      </c>
      <c r="M7" s="36">
        <v>135</v>
      </c>
      <c r="N7" s="36">
        <v>100</v>
      </c>
    </row>
    <row r="8" spans="1:14" x14ac:dyDescent="0.25">
      <c r="A8" s="11">
        <v>9</v>
      </c>
      <c r="B8" s="11">
        <v>40</v>
      </c>
      <c r="C8" s="11">
        <v>65</v>
      </c>
      <c r="D8" s="11">
        <v>60</v>
      </c>
      <c r="F8" s="2">
        <v>23</v>
      </c>
      <c r="G8" s="1">
        <v>145</v>
      </c>
      <c r="H8" s="1">
        <v>180</v>
      </c>
      <c r="I8" s="1">
        <v>205</v>
      </c>
      <c r="K8" s="2">
        <v>19</v>
      </c>
      <c r="L8" s="1">
        <v>65</v>
      </c>
      <c r="M8" s="1">
        <v>100</v>
      </c>
      <c r="N8" s="1">
        <v>100</v>
      </c>
    </row>
    <row r="9" spans="1:14" x14ac:dyDescent="0.25">
      <c r="A9" s="1">
        <v>10</v>
      </c>
      <c r="B9" s="1">
        <v>190</v>
      </c>
      <c r="C9" s="1">
        <v>160</v>
      </c>
      <c r="D9" s="1">
        <v>110</v>
      </c>
      <c r="F9" s="2">
        <v>24</v>
      </c>
      <c r="G9" s="2">
        <v>80</v>
      </c>
      <c r="H9" s="1">
        <v>90</v>
      </c>
      <c r="I9" s="1">
        <v>70</v>
      </c>
      <c r="K9" s="2">
        <v>21</v>
      </c>
      <c r="L9" s="1">
        <v>55</v>
      </c>
      <c r="M9" s="1">
        <v>135</v>
      </c>
      <c r="N9" s="1">
        <v>80</v>
      </c>
    </row>
    <row r="10" spans="1:14" x14ac:dyDescent="0.25">
      <c r="A10" s="1">
        <v>11</v>
      </c>
      <c r="B10" s="1">
        <v>125</v>
      </c>
      <c r="C10" s="1">
        <v>160</v>
      </c>
      <c r="D10" s="1">
        <v>160</v>
      </c>
      <c r="F10" s="1">
        <v>27</v>
      </c>
      <c r="G10" s="2">
        <v>70</v>
      </c>
      <c r="H10" s="1">
        <v>95</v>
      </c>
      <c r="I10" s="1">
        <v>90</v>
      </c>
      <c r="K10" s="2">
        <v>22</v>
      </c>
      <c r="L10" s="1">
        <v>125</v>
      </c>
      <c r="M10" s="1">
        <v>200</v>
      </c>
      <c r="N10" s="1">
        <v>145</v>
      </c>
    </row>
    <row r="11" spans="1:14" x14ac:dyDescent="0.25">
      <c r="A11" s="36">
        <v>13</v>
      </c>
      <c r="B11" s="36">
        <v>110</v>
      </c>
      <c r="C11" s="36">
        <v>135</v>
      </c>
      <c r="D11" s="36">
        <v>100</v>
      </c>
      <c r="F11" s="2">
        <v>31</v>
      </c>
      <c r="G11" s="2">
        <v>50</v>
      </c>
      <c r="H11" s="2">
        <v>60</v>
      </c>
      <c r="I11" s="2">
        <v>65</v>
      </c>
      <c r="K11" s="2">
        <v>25</v>
      </c>
      <c r="L11" s="1">
        <v>55</v>
      </c>
      <c r="M11" s="1">
        <v>60</v>
      </c>
      <c r="N11" s="1">
        <v>50</v>
      </c>
    </row>
    <row r="12" spans="1:14" x14ac:dyDescent="0.25">
      <c r="A12" s="36">
        <v>15</v>
      </c>
      <c r="B12" s="36">
        <v>190</v>
      </c>
      <c r="C12" s="36">
        <v>105</v>
      </c>
      <c r="D12" s="36">
        <v>115</v>
      </c>
      <c r="F12" s="2">
        <v>40</v>
      </c>
      <c r="G12" s="2">
        <v>75</v>
      </c>
      <c r="H12" s="2">
        <v>80</v>
      </c>
      <c r="I12" s="1">
        <v>105</v>
      </c>
      <c r="K12" s="2">
        <v>29</v>
      </c>
      <c r="L12" s="1">
        <v>110</v>
      </c>
      <c r="M12" s="1">
        <v>150</v>
      </c>
      <c r="N12" s="1">
        <v>150</v>
      </c>
    </row>
    <row r="13" spans="1:14" x14ac:dyDescent="0.25">
      <c r="A13" s="1">
        <v>19</v>
      </c>
      <c r="B13" s="1">
        <v>65</v>
      </c>
      <c r="C13" s="1">
        <v>100</v>
      </c>
      <c r="D13" s="1">
        <v>100</v>
      </c>
      <c r="F13" s="2">
        <v>41</v>
      </c>
      <c r="G13" s="2">
        <v>130</v>
      </c>
      <c r="H13" s="2">
        <v>75</v>
      </c>
      <c r="I13" s="2">
        <v>70</v>
      </c>
      <c r="K13" s="2">
        <v>47</v>
      </c>
      <c r="L13" s="2">
        <v>90</v>
      </c>
      <c r="M13" s="2">
        <v>115</v>
      </c>
      <c r="N13" s="1">
        <v>145</v>
      </c>
    </row>
    <row r="14" spans="1:14" x14ac:dyDescent="0.25">
      <c r="A14" s="1">
        <v>21</v>
      </c>
      <c r="B14" s="1">
        <v>55</v>
      </c>
      <c r="C14" s="1">
        <v>135</v>
      </c>
      <c r="D14" s="1">
        <v>80</v>
      </c>
      <c r="F14" s="2">
        <v>42</v>
      </c>
      <c r="G14" s="2">
        <v>75</v>
      </c>
      <c r="H14" s="2">
        <v>70</v>
      </c>
      <c r="I14" s="1">
        <v>70</v>
      </c>
      <c r="K14" s="11">
        <v>49</v>
      </c>
      <c r="L14" s="11">
        <v>40</v>
      </c>
      <c r="M14" s="11">
        <v>40</v>
      </c>
      <c r="N14" s="11">
        <v>70</v>
      </c>
    </row>
    <row r="15" spans="1:14" x14ac:dyDescent="0.25">
      <c r="A15" s="1">
        <v>22</v>
      </c>
      <c r="B15" s="1">
        <v>125</v>
      </c>
      <c r="C15" s="1">
        <v>200</v>
      </c>
      <c r="D15" s="1">
        <v>145</v>
      </c>
      <c r="F15" s="2">
        <v>43</v>
      </c>
      <c r="G15" s="2">
        <v>90</v>
      </c>
      <c r="H15" s="2">
        <v>110</v>
      </c>
      <c r="I15" s="1">
        <v>120</v>
      </c>
      <c r="K15" s="2">
        <v>53</v>
      </c>
      <c r="L15" s="2">
        <v>85</v>
      </c>
      <c r="M15" s="2">
        <v>180</v>
      </c>
      <c r="N15" s="1">
        <v>100</v>
      </c>
    </row>
    <row r="16" spans="1:14" x14ac:dyDescent="0.25">
      <c r="A16" s="1">
        <v>23</v>
      </c>
      <c r="B16" s="1">
        <v>145</v>
      </c>
      <c r="C16" s="1">
        <v>180</v>
      </c>
      <c r="D16" s="1">
        <v>205</v>
      </c>
      <c r="F16" s="2">
        <v>55</v>
      </c>
      <c r="G16" s="2">
        <v>110</v>
      </c>
      <c r="H16" s="2">
        <v>260</v>
      </c>
      <c r="I16" s="1">
        <v>150</v>
      </c>
      <c r="K16" s="2">
        <v>56</v>
      </c>
      <c r="L16" s="2">
        <v>180</v>
      </c>
      <c r="M16" s="2">
        <v>190</v>
      </c>
      <c r="N16" s="1">
        <v>215</v>
      </c>
    </row>
    <row r="17" spans="1:14" x14ac:dyDescent="0.25">
      <c r="A17" s="1">
        <v>24</v>
      </c>
      <c r="B17" s="2">
        <v>80</v>
      </c>
      <c r="C17" s="1">
        <v>90</v>
      </c>
      <c r="D17" s="1">
        <v>70</v>
      </c>
      <c r="F17" s="2">
        <v>62</v>
      </c>
      <c r="G17" s="2">
        <v>110</v>
      </c>
      <c r="H17" s="2">
        <v>70</v>
      </c>
      <c r="I17" s="1">
        <v>120</v>
      </c>
      <c r="K17" s="1">
        <v>64</v>
      </c>
      <c r="L17" s="13">
        <v>85</v>
      </c>
      <c r="M17" s="13">
        <v>100</v>
      </c>
      <c r="N17" s="13">
        <v>125</v>
      </c>
    </row>
    <row r="18" spans="1:14" x14ac:dyDescent="0.25">
      <c r="A18" s="1">
        <v>25</v>
      </c>
      <c r="B18" s="1">
        <v>55</v>
      </c>
      <c r="C18" s="1">
        <v>60</v>
      </c>
      <c r="D18" s="1">
        <v>50</v>
      </c>
      <c r="F18" s="1">
        <v>63</v>
      </c>
      <c r="G18" s="13">
        <v>90</v>
      </c>
      <c r="H18" s="13">
        <v>100</v>
      </c>
      <c r="I18" s="13">
        <v>60</v>
      </c>
      <c r="K18" s="1">
        <v>66</v>
      </c>
      <c r="L18" s="13">
        <v>70</v>
      </c>
      <c r="M18" s="13">
        <v>70</v>
      </c>
      <c r="N18" s="13">
        <v>110</v>
      </c>
    </row>
    <row r="19" spans="1:14" x14ac:dyDescent="0.25">
      <c r="A19" s="1">
        <v>27</v>
      </c>
      <c r="B19" s="2">
        <v>70</v>
      </c>
      <c r="C19" s="1">
        <v>95</v>
      </c>
      <c r="D19" s="1">
        <v>90</v>
      </c>
      <c r="F19" s="1">
        <v>65</v>
      </c>
      <c r="G19" s="13">
        <v>60</v>
      </c>
      <c r="H19" s="13">
        <v>80</v>
      </c>
      <c r="I19" s="13">
        <v>60</v>
      </c>
    </row>
    <row r="20" spans="1:14" x14ac:dyDescent="0.25">
      <c r="A20" s="1">
        <v>29</v>
      </c>
      <c r="B20" s="1">
        <v>110</v>
      </c>
      <c r="C20" s="1">
        <v>150</v>
      </c>
      <c r="D20" s="1">
        <v>150</v>
      </c>
    </row>
    <row r="21" spans="1:14" x14ac:dyDescent="0.25">
      <c r="A21" s="1">
        <v>31</v>
      </c>
      <c r="B21" s="1">
        <v>50</v>
      </c>
      <c r="C21" s="1">
        <v>60</v>
      </c>
      <c r="D21" s="1">
        <v>65</v>
      </c>
    </row>
    <row r="22" spans="1:14" x14ac:dyDescent="0.25">
      <c r="A22" s="2">
        <v>40</v>
      </c>
      <c r="B22" s="2">
        <v>75</v>
      </c>
      <c r="C22" s="2">
        <v>80</v>
      </c>
      <c r="D22" s="1">
        <v>105</v>
      </c>
    </row>
    <row r="23" spans="1:14" x14ac:dyDescent="0.25">
      <c r="A23" s="2">
        <v>41</v>
      </c>
      <c r="B23" s="2">
        <v>130</v>
      </c>
      <c r="C23" s="2">
        <v>75</v>
      </c>
      <c r="D23" s="2">
        <v>70</v>
      </c>
    </row>
    <row r="24" spans="1:14" x14ac:dyDescent="0.25">
      <c r="A24" s="2">
        <v>42</v>
      </c>
      <c r="B24" s="2">
        <v>75</v>
      </c>
      <c r="C24" s="2">
        <v>70</v>
      </c>
      <c r="D24" s="1">
        <v>70</v>
      </c>
    </row>
    <row r="25" spans="1:14" x14ac:dyDescent="0.25">
      <c r="A25" s="2">
        <v>43</v>
      </c>
      <c r="B25" s="2">
        <v>90</v>
      </c>
      <c r="C25" s="2">
        <v>110</v>
      </c>
      <c r="D25" s="1">
        <v>120</v>
      </c>
    </row>
    <row r="26" spans="1:14" x14ac:dyDescent="0.25">
      <c r="A26" s="50">
        <v>47</v>
      </c>
      <c r="B26" s="2">
        <v>90</v>
      </c>
      <c r="C26" s="2">
        <v>115</v>
      </c>
      <c r="D26" s="1">
        <v>145</v>
      </c>
    </row>
    <row r="27" spans="1:14" x14ac:dyDescent="0.25">
      <c r="A27" s="59">
        <v>49</v>
      </c>
      <c r="B27" s="11">
        <v>40</v>
      </c>
      <c r="C27" s="11">
        <v>40</v>
      </c>
      <c r="D27" s="11">
        <v>70</v>
      </c>
    </row>
    <row r="28" spans="1:14" x14ac:dyDescent="0.25">
      <c r="A28" s="2">
        <v>53</v>
      </c>
      <c r="B28" s="2">
        <v>80</v>
      </c>
      <c r="C28" s="2">
        <v>180</v>
      </c>
      <c r="D28" s="1">
        <v>100</v>
      </c>
    </row>
    <row r="29" spans="1:14" x14ac:dyDescent="0.25">
      <c r="A29" s="2">
        <v>55</v>
      </c>
      <c r="B29" s="2">
        <v>110</v>
      </c>
      <c r="C29" s="2">
        <v>260</v>
      </c>
      <c r="D29" s="1">
        <v>150</v>
      </c>
    </row>
    <row r="30" spans="1:14" x14ac:dyDescent="0.25">
      <c r="A30" s="2">
        <v>56</v>
      </c>
      <c r="B30" s="2">
        <v>180</v>
      </c>
      <c r="C30" s="2">
        <v>190</v>
      </c>
      <c r="D30" s="1">
        <v>215</v>
      </c>
    </row>
    <row r="31" spans="1:14" x14ac:dyDescent="0.25">
      <c r="A31" s="2">
        <v>62</v>
      </c>
      <c r="B31" s="2">
        <v>110</v>
      </c>
      <c r="C31" s="2">
        <v>70</v>
      </c>
      <c r="D31" s="1">
        <v>120</v>
      </c>
    </row>
    <row r="32" spans="1:14" x14ac:dyDescent="0.25">
      <c r="A32" s="1">
        <v>63</v>
      </c>
      <c r="B32" s="13">
        <v>90</v>
      </c>
      <c r="C32" s="13">
        <v>100</v>
      </c>
      <c r="D32" s="13">
        <v>60</v>
      </c>
    </row>
    <row r="33" spans="1:14" x14ac:dyDescent="0.25">
      <c r="A33" s="1">
        <v>64</v>
      </c>
      <c r="B33" s="13">
        <v>85</v>
      </c>
      <c r="C33" s="13">
        <v>100</v>
      </c>
      <c r="D33" s="13">
        <v>125</v>
      </c>
    </row>
    <row r="34" spans="1:14" x14ac:dyDescent="0.25">
      <c r="A34" s="1">
        <v>65</v>
      </c>
      <c r="B34" s="13">
        <v>60</v>
      </c>
      <c r="C34" s="13">
        <v>80</v>
      </c>
      <c r="D34" s="13">
        <v>60</v>
      </c>
    </row>
    <row r="35" spans="1:14" ht="13.5" customHeight="1" x14ac:dyDescent="0.25">
      <c r="A35" s="1">
        <v>66</v>
      </c>
      <c r="B35" s="13">
        <v>70</v>
      </c>
      <c r="C35" s="13">
        <v>70</v>
      </c>
      <c r="D35" s="13">
        <v>110</v>
      </c>
    </row>
    <row r="36" spans="1:14" x14ac:dyDescent="0.25">
      <c r="A36" s="7"/>
    </row>
    <row r="37" spans="1:14" x14ac:dyDescent="0.25">
      <c r="A37" s="1" t="s">
        <v>12</v>
      </c>
      <c r="B37" s="13">
        <f>AVERAGE(B3:B35)</f>
        <v>92.424242424242422</v>
      </c>
      <c r="C37" s="13">
        <f>AVERAGE(C3:C35)</f>
        <v>113.63636363636364</v>
      </c>
      <c r="D37" s="13">
        <f>AVERAGE(D3:D35)</f>
        <v>104.09090909090909</v>
      </c>
      <c r="E37" s="6"/>
      <c r="F37" s="1" t="s">
        <v>12</v>
      </c>
      <c r="G37" s="13">
        <f>AVERAGE(G3:G35)</f>
        <v>102.05882352941177</v>
      </c>
      <c r="H37" s="13">
        <f>AVERAGE(H3:H35)</f>
        <v>114.41176470588235</v>
      </c>
      <c r="I37" s="13">
        <f>AVERAGE(I3:I35)</f>
        <v>105.58823529411765</v>
      </c>
      <c r="K37" s="1" t="s">
        <v>12</v>
      </c>
      <c r="L37" s="13">
        <f>AVERAGE(L3:L35)</f>
        <v>82.5</v>
      </c>
      <c r="M37" s="13">
        <f>AVERAGE(M3:M35)</f>
        <v>112.8125</v>
      </c>
      <c r="N37" s="13">
        <f>AVERAGE(N3:N35)</f>
        <v>102.5</v>
      </c>
    </row>
    <row r="38" spans="1:14" x14ac:dyDescent="0.25">
      <c r="A38" s="1" t="s">
        <v>13</v>
      </c>
      <c r="B38" s="13">
        <f>STDEV(B3:B35)</f>
        <v>40.021892683122744</v>
      </c>
      <c r="C38" s="13">
        <f>STDEV(C3:C35)</f>
        <v>49.23274963237008</v>
      </c>
      <c r="D38" s="13">
        <f>STDEV(D3:D35)</f>
        <v>41.93474367720313</v>
      </c>
      <c r="E38" s="6"/>
      <c r="F38" s="1" t="s">
        <v>13</v>
      </c>
      <c r="G38" s="13">
        <f>STDEV(G3:G35)</f>
        <v>42.465383826469917</v>
      </c>
      <c r="H38" s="13">
        <f>STDEV(H3:H35)</f>
        <v>51.504925521169106</v>
      </c>
      <c r="I38" s="13">
        <f>STDEV(I3:I35)</f>
        <v>40.229123193790549</v>
      </c>
      <c r="K38" s="1" t="s">
        <v>13</v>
      </c>
      <c r="L38" s="13">
        <f>STDEV(L3:L35)</f>
        <v>35.730472522297639</v>
      </c>
      <c r="M38" s="13">
        <f>STDEV(M3:M35)</f>
        <v>48.372469787404214</v>
      </c>
      <c r="N38" s="13">
        <f>STDEV(N3:N35)</f>
        <v>44.944410108488462</v>
      </c>
    </row>
    <row r="40" spans="1:14" x14ac:dyDescent="0.25">
      <c r="A40" s="1">
        <v>2</v>
      </c>
      <c r="B40" s="1">
        <v>70</v>
      </c>
    </row>
    <row r="41" spans="1:14" x14ac:dyDescent="0.25">
      <c r="A41" s="1">
        <v>14</v>
      </c>
      <c r="B41" s="1">
        <v>40</v>
      </c>
    </row>
    <row r="42" spans="1:14" x14ac:dyDescent="0.25">
      <c r="A42" s="1">
        <v>17</v>
      </c>
      <c r="B42" s="1">
        <v>110</v>
      </c>
    </row>
    <row r="43" spans="1:14" x14ac:dyDescent="0.25">
      <c r="A43" s="1">
        <v>18</v>
      </c>
      <c r="B43" s="1">
        <v>80</v>
      </c>
    </row>
    <row r="44" spans="1:14" x14ac:dyDescent="0.25">
      <c r="A44" s="1">
        <v>26</v>
      </c>
      <c r="B44" s="1">
        <v>170</v>
      </c>
    </row>
    <row r="45" spans="1:14" x14ac:dyDescent="0.25">
      <c r="A45" s="1">
        <v>32</v>
      </c>
      <c r="B45" s="1">
        <v>130</v>
      </c>
    </row>
    <row r="46" spans="1:14" x14ac:dyDescent="0.25">
      <c r="A46" s="2">
        <v>38</v>
      </c>
      <c r="B46" s="1">
        <v>130</v>
      </c>
    </row>
    <row r="47" spans="1:14" x14ac:dyDescent="0.25">
      <c r="A47" s="2">
        <v>45</v>
      </c>
      <c r="B47" s="1">
        <v>110</v>
      </c>
    </row>
    <row r="48" spans="1:14" x14ac:dyDescent="0.25">
      <c r="A48" s="1">
        <v>61</v>
      </c>
      <c r="B48" s="1">
        <v>180</v>
      </c>
    </row>
    <row r="49" spans="1:2" x14ac:dyDescent="0.25">
      <c r="A49" s="1">
        <v>67</v>
      </c>
      <c r="B49" s="1">
        <v>90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8" workbookViewId="0">
      <selection activeCell="I27" sqref="I27"/>
    </sheetView>
  </sheetViews>
  <sheetFormatPr defaultColWidth="11.42578125" defaultRowHeight="15" x14ac:dyDescent="0.25"/>
  <cols>
    <col min="12" max="14" width="14.7109375" bestFit="1" customWidth="1"/>
  </cols>
  <sheetData>
    <row r="1" spans="1:14" x14ac:dyDescent="0.25">
      <c r="A1" s="10" t="s">
        <v>3</v>
      </c>
      <c r="B1" t="s">
        <v>16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43">
        <f>'Clamp GIR ml per h'!B3*0.2/60*1000</f>
        <v>183.33333333333331</v>
      </c>
      <c r="C3" s="43">
        <f>'Clamp GIR ml per h'!C3*0.2/60*1000</f>
        <v>366.66666666666663</v>
      </c>
      <c r="D3" s="43">
        <f>'Clamp GIR ml per h'!D3*0.2/60*1000</f>
        <v>316.66666666666663</v>
      </c>
      <c r="F3" s="1">
        <v>1</v>
      </c>
      <c r="G3" s="43">
        <v>183.33333333333331</v>
      </c>
      <c r="H3" s="43">
        <v>366.66666666666663</v>
      </c>
      <c r="I3" s="43">
        <v>316.66666666666663</v>
      </c>
      <c r="K3" s="1">
        <v>4</v>
      </c>
      <c r="L3" s="43">
        <v>233.33333333333334</v>
      </c>
      <c r="M3" s="43">
        <v>333.33333333333331</v>
      </c>
      <c r="N3" s="43">
        <v>166.66666666666666</v>
      </c>
    </row>
    <row r="4" spans="1:14" x14ac:dyDescent="0.25">
      <c r="A4" s="1">
        <v>4</v>
      </c>
      <c r="B4" s="43">
        <f>'Clamp GIR ml per h'!B4*0.2/60*1000</f>
        <v>233.33333333333334</v>
      </c>
      <c r="C4" s="43">
        <f>'Clamp GIR ml per h'!C4*0.2/60*1000</f>
        <v>333.33333333333331</v>
      </c>
      <c r="D4" s="43">
        <f>'Clamp GIR ml per h'!D4*0.2/60*1000</f>
        <v>166.66666666666666</v>
      </c>
      <c r="F4" s="2">
        <v>8</v>
      </c>
      <c r="G4" s="43">
        <v>300</v>
      </c>
      <c r="H4" s="43">
        <v>466.66666666666669</v>
      </c>
      <c r="I4" s="43">
        <v>433.33333333333337</v>
      </c>
      <c r="K4" s="1">
        <v>6</v>
      </c>
      <c r="L4" s="43">
        <v>200</v>
      </c>
      <c r="M4" s="43">
        <v>250</v>
      </c>
      <c r="N4" s="43">
        <v>266.66666666666669</v>
      </c>
    </row>
    <row r="5" spans="1:14" x14ac:dyDescent="0.25">
      <c r="A5" s="1">
        <v>6</v>
      </c>
      <c r="B5" s="43">
        <f>'Clamp GIR ml per h'!B5*0.2/60*1000</f>
        <v>200</v>
      </c>
      <c r="C5" s="43">
        <f>'Clamp GIR ml per h'!C5*0.2/60*1000</f>
        <v>250</v>
      </c>
      <c r="D5" s="43">
        <f>'Clamp GIR ml per h'!D5*0.2/60*1000</f>
        <v>266.66666666666669</v>
      </c>
      <c r="F5" s="2">
        <v>10</v>
      </c>
      <c r="G5" s="43">
        <v>633.33333333333326</v>
      </c>
      <c r="H5" s="43">
        <v>533.33333333333337</v>
      </c>
      <c r="I5" s="43">
        <v>366.66666666666663</v>
      </c>
      <c r="K5" s="11">
        <v>7</v>
      </c>
      <c r="L5" s="60">
        <v>266.66666666666669</v>
      </c>
      <c r="M5" s="60">
        <v>300</v>
      </c>
      <c r="N5" s="60">
        <v>200</v>
      </c>
    </row>
    <row r="6" spans="1:14" x14ac:dyDescent="0.25">
      <c r="A6" s="11">
        <v>7</v>
      </c>
      <c r="B6" s="60">
        <f>'Clamp GIR ml per h'!B6*0.2/60*1000</f>
        <v>266.66666666666669</v>
      </c>
      <c r="C6" s="60">
        <f>'Clamp GIR ml per h'!C6*0.2/60*1000</f>
        <v>300</v>
      </c>
      <c r="D6" s="60">
        <f>'Clamp GIR ml per h'!D6*0.2/60*1000</f>
        <v>200</v>
      </c>
      <c r="F6" s="2">
        <v>11</v>
      </c>
      <c r="G6" s="43">
        <v>416.66666666666669</v>
      </c>
      <c r="H6" s="43">
        <v>533.33333333333337</v>
      </c>
      <c r="I6" s="43">
        <v>533.33333333333337</v>
      </c>
      <c r="K6" s="11">
        <v>9</v>
      </c>
      <c r="L6" s="60">
        <v>133.33333333333334</v>
      </c>
      <c r="M6" s="60">
        <v>216.66666666666669</v>
      </c>
      <c r="N6" s="60">
        <v>200</v>
      </c>
    </row>
    <row r="7" spans="1:14" x14ac:dyDescent="0.25">
      <c r="A7" s="1">
        <v>8</v>
      </c>
      <c r="B7" s="43">
        <f>'Clamp GIR ml per h'!B7*0.2/60*1000</f>
        <v>300</v>
      </c>
      <c r="C7" s="43">
        <f>'Clamp GIR ml per h'!C7*0.2/60*1000</f>
        <v>466.66666666666669</v>
      </c>
      <c r="D7" s="43">
        <f>'Clamp GIR ml per h'!D7*0.2/60*1000</f>
        <v>433.33333333333337</v>
      </c>
      <c r="F7" s="36">
        <v>15</v>
      </c>
      <c r="G7" s="44">
        <v>633.33333333333326</v>
      </c>
      <c r="H7" s="44">
        <v>350</v>
      </c>
      <c r="I7" s="44">
        <v>383.33333333333337</v>
      </c>
      <c r="K7" s="36">
        <v>13</v>
      </c>
      <c r="L7" s="44">
        <v>366.66666666666663</v>
      </c>
      <c r="M7" s="44">
        <v>450</v>
      </c>
      <c r="N7" s="44">
        <v>333.33333333333331</v>
      </c>
    </row>
    <row r="8" spans="1:14" x14ac:dyDescent="0.25">
      <c r="A8" s="11">
        <v>9</v>
      </c>
      <c r="B8" s="60">
        <f>'Clamp GIR ml per h'!B8*0.2/60*1000</f>
        <v>133.33333333333334</v>
      </c>
      <c r="C8" s="60">
        <f>'Clamp GIR ml per h'!C8*0.2/60*1000</f>
        <v>216.66666666666669</v>
      </c>
      <c r="D8" s="60">
        <f>'Clamp GIR ml per h'!D8*0.2/60*1000</f>
        <v>200</v>
      </c>
      <c r="F8" s="2">
        <v>23</v>
      </c>
      <c r="G8" s="43">
        <v>483.33333333333331</v>
      </c>
      <c r="H8" s="43">
        <v>600</v>
      </c>
      <c r="I8" s="43">
        <v>683.33333333333337</v>
      </c>
      <c r="K8" s="2">
        <v>19</v>
      </c>
      <c r="L8" s="43">
        <v>216.66666666666669</v>
      </c>
      <c r="M8" s="43">
        <v>333.33333333333331</v>
      </c>
      <c r="N8" s="43">
        <v>333.33333333333331</v>
      </c>
    </row>
    <row r="9" spans="1:14" x14ac:dyDescent="0.25">
      <c r="A9" s="1">
        <v>10</v>
      </c>
      <c r="B9" s="43">
        <f>'Clamp GIR ml per h'!B9*0.2/60*1000</f>
        <v>633.33333333333326</v>
      </c>
      <c r="C9" s="43">
        <f>'Clamp GIR ml per h'!C9*0.2/60*1000</f>
        <v>533.33333333333337</v>
      </c>
      <c r="D9" s="43">
        <f>'Clamp GIR ml per h'!D9*0.2/60*1000</f>
        <v>366.66666666666663</v>
      </c>
      <c r="F9" s="2">
        <v>24</v>
      </c>
      <c r="G9" s="45">
        <v>266.66666666666669</v>
      </c>
      <c r="H9" s="43">
        <v>300</v>
      </c>
      <c r="I9" s="43">
        <v>233.33333333333334</v>
      </c>
      <c r="K9" s="2">
        <v>21</v>
      </c>
      <c r="L9" s="43">
        <v>183.33333333333331</v>
      </c>
      <c r="M9" s="43">
        <v>450</v>
      </c>
      <c r="N9" s="43">
        <v>266.66666666666669</v>
      </c>
    </row>
    <row r="10" spans="1:14" x14ac:dyDescent="0.25">
      <c r="A10" s="1">
        <v>11</v>
      </c>
      <c r="B10" s="43">
        <f>'Clamp GIR ml per h'!B10*0.2/60*1000</f>
        <v>416.66666666666669</v>
      </c>
      <c r="C10" s="43">
        <f>'Clamp GIR ml per h'!C10*0.2/60*1000</f>
        <v>533.33333333333337</v>
      </c>
      <c r="D10" s="43">
        <f>'Clamp GIR ml per h'!D10*0.2/60*1000</f>
        <v>533.33333333333337</v>
      </c>
      <c r="F10" s="1">
        <v>27</v>
      </c>
      <c r="G10" s="45">
        <v>233.33333333333334</v>
      </c>
      <c r="H10" s="43">
        <v>316.66666666666663</v>
      </c>
      <c r="I10" s="43">
        <v>300</v>
      </c>
      <c r="K10" s="2">
        <v>22</v>
      </c>
      <c r="L10" s="43">
        <v>416.66666666666669</v>
      </c>
      <c r="M10" s="43">
        <v>666.66666666666663</v>
      </c>
      <c r="N10" s="43">
        <v>483.33333333333331</v>
      </c>
    </row>
    <row r="11" spans="1:14" x14ac:dyDescent="0.25">
      <c r="A11" s="36">
        <v>13</v>
      </c>
      <c r="B11" s="44">
        <f>'Clamp GIR ml per h'!B11*0.2/60*1000</f>
        <v>366.66666666666663</v>
      </c>
      <c r="C11" s="44">
        <f>'Clamp GIR ml per h'!C11*0.2/60*1000</f>
        <v>450</v>
      </c>
      <c r="D11" s="44">
        <f>'Clamp GIR ml per h'!D11*0.2/60*1000</f>
        <v>333.33333333333331</v>
      </c>
      <c r="F11" s="2">
        <v>31</v>
      </c>
      <c r="G11" s="45">
        <v>166.66666666666666</v>
      </c>
      <c r="H11" s="45">
        <v>200</v>
      </c>
      <c r="I11" s="45">
        <v>216.66666666666669</v>
      </c>
      <c r="K11" s="2">
        <v>25</v>
      </c>
      <c r="L11" s="43">
        <v>183.33333333333331</v>
      </c>
      <c r="M11" s="43">
        <v>200</v>
      </c>
      <c r="N11" s="43">
        <v>166.66666666666666</v>
      </c>
    </row>
    <row r="12" spans="1:14" x14ac:dyDescent="0.25">
      <c r="A12" s="36">
        <v>15</v>
      </c>
      <c r="B12" s="44">
        <f>'Clamp GIR ml per h'!B12*0.2/60*1000</f>
        <v>633.33333333333326</v>
      </c>
      <c r="C12" s="44">
        <f>'Clamp GIR ml per h'!C12*0.2/60*1000</f>
        <v>350</v>
      </c>
      <c r="D12" s="44">
        <f>'Clamp GIR ml per h'!D12*0.2/60*1000</f>
        <v>383.33333333333337</v>
      </c>
      <c r="F12" s="43">
        <v>40</v>
      </c>
      <c r="G12" s="43">
        <v>250</v>
      </c>
      <c r="H12" s="43">
        <v>266.66666666666669</v>
      </c>
      <c r="I12" s="43">
        <v>350</v>
      </c>
      <c r="K12" s="2">
        <v>29</v>
      </c>
      <c r="L12" s="43">
        <v>366.66666666666663</v>
      </c>
      <c r="M12" s="43">
        <v>500</v>
      </c>
      <c r="N12" s="43">
        <v>500</v>
      </c>
    </row>
    <row r="13" spans="1:14" x14ac:dyDescent="0.25">
      <c r="A13" s="1">
        <v>19</v>
      </c>
      <c r="B13" s="43">
        <f>'Clamp GIR ml per h'!B13*0.2/60*1000</f>
        <v>216.66666666666669</v>
      </c>
      <c r="C13" s="43">
        <f>'Clamp GIR ml per h'!C13*0.2/60*1000</f>
        <v>333.33333333333331</v>
      </c>
      <c r="D13" s="43">
        <f>'Clamp GIR ml per h'!D13*0.2/60*1000</f>
        <v>333.33333333333331</v>
      </c>
      <c r="F13" s="1">
        <v>41</v>
      </c>
      <c r="G13" s="43">
        <v>433.33333333333337</v>
      </c>
      <c r="H13" s="43">
        <v>250</v>
      </c>
      <c r="I13" s="43">
        <v>233.33333333333334</v>
      </c>
      <c r="K13" s="1">
        <v>47</v>
      </c>
      <c r="L13" s="43">
        <v>300</v>
      </c>
      <c r="M13" s="43">
        <v>383.33333333333337</v>
      </c>
      <c r="N13" s="43">
        <v>483.33333333333331</v>
      </c>
    </row>
    <row r="14" spans="1:14" x14ac:dyDescent="0.25">
      <c r="A14" s="1">
        <v>21</v>
      </c>
      <c r="B14" s="43">
        <f>'Clamp GIR ml per h'!B14*0.2/60*1000</f>
        <v>183.33333333333331</v>
      </c>
      <c r="C14" s="43">
        <f>'Clamp GIR ml per h'!C14*0.2/60*1000</f>
        <v>450</v>
      </c>
      <c r="D14" s="43">
        <f>'Clamp GIR ml per h'!D14*0.2/60*1000</f>
        <v>266.66666666666669</v>
      </c>
      <c r="F14" s="1">
        <v>42</v>
      </c>
      <c r="G14" s="43">
        <v>250</v>
      </c>
      <c r="H14" s="43">
        <v>233.33333333333334</v>
      </c>
      <c r="I14" s="43">
        <v>233.33333333333334</v>
      </c>
      <c r="K14" s="1">
        <v>49</v>
      </c>
      <c r="L14" s="60">
        <v>133.33333333333334</v>
      </c>
      <c r="M14" s="60">
        <v>133.33333333333334</v>
      </c>
      <c r="N14" s="60">
        <v>233.33333333333334</v>
      </c>
    </row>
    <row r="15" spans="1:14" x14ac:dyDescent="0.25">
      <c r="A15" s="1">
        <v>22</v>
      </c>
      <c r="B15" s="43">
        <f>'Clamp GIR ml per h'!B15*0.2/60*1000</f>
        <v>416.66666666666669</v>
      </c>
      <c r="C15" s="43">
        <f>'Clamp GIR ml per h'!C15*0.2/60*1000</f>
        <v>666.66666666666663</v>
      </c>
      <c r="D15" s="43">
        <f>'Clamp GIR ml per h'!D15*0.2/60*1000</f>
        <v>483.33333333333331</v>
      </c>
      <c r="F15" s="58">
        <v>43</v>
      </c>
      <c r="G15" s="58">
        <v>300</v>
      </c>
      <c r="H15" s="58">
        <v>366.66666666666663</v>
      </c>
      <c r="I15" s="58">
        <v>400</v>
      </c>
      <c r="K15" s="1">
        <v>53</v>
      </c>
      <c r="L15" s="43">
        <v>283.33333333333331</v>
      </c>
      <c r="M15" s="43">
        <v>600</v>
      </c>
      <c r="N15" s="43">
        <v>333.33333333333331</v>
      </c>
    </row>
    <row r="16" spans="1:14" x14ac:dyDescent="0.25">
      <c r="A16" s="1">
        <v>23</v>
      </c>
      <c r="B16" s="43">
        <f>'Clamp GIR ml per h'!B16*0.2/60*1000</f>
        <v>483.33333333333331</v>
      </c>
      <c r="C16" s="43">
        <f>'Clamp GIR ml per h'!C16*0.2/60*1000</f>
        <v>600</v>
      </c>
      <c r="D16" s="43">
        <f>'Clamp GIR ml per h'!D16*0.2/60*1000</f>
        <v>683.33333333333337</v>
      </c>
      <c r="F16" s="1">
        <v>55</v>
      </c>
      <c r="G16" s="43">
        <v>366.66666666666663</v>
      </c>
      <c r="H16" s="43">
        <v>866.66666666666674</v>
      </c>
      <c r="I16" s="43">
        <v>500</v>
      </c>
      <c r="K16" s="1">
        <v>56</v>
      </c>
      <c r="L16" s="43">
        <v>600</v>
      </c>
      <c r="M16" s="43">
        <v>633.33333333333326</v>
      </c>
      <c r="N16" s="43">
        <v>716.66666666666663</v>
      </c>
    </row>
    <row r="17" spans="1:14" x14ac:dyDescent="0.25">
      <c r="A17" s="1">
        <v>24</v>
      </c>
      <c r="B17" s="43">
        <f>'Clamp GIR ml per h'!B17*0.2/60*1000</f>
        <v>266.66666666666669</v>
      </c>
      <c r="C17" s="43">
        <f>'Clamp GIR ml per h'!C17*0.2/60*1000</f>
        <v>300</v>
      </c>
      <c r="D17" s="43">
        <f>'Clamp GIR ml per h'!D17*0.2/60*1000</f>
        <v>233.33333333333334</v>
      </c>
      <c r="F17" s="1">
        <v>62</v>
      </c>
      <c r="G17" s="43">
        <v>366.66666666666663</v>
      </c>
      <c r="H17" s="43">
        <v>233.33333333333334</v>
      </c>
      <c r="I17" s="43">
        <v>400</v>
      </c>
      <c r="K17" s="1">
        <v>64</v>
      </c>
      <c r="L17" s="43">
        <v>283.33333333333331</v>
      </c>
      <c r="M17" s="43">
        <v>333.33333333333331</v>
      </c>
      <c r="N17" s="43">
        <v>416.66666666666669</v>
      </c>
    </row>
    <row r="18" spans="1:14" x14ac:dyDescent="0.25">
      <c r="A18" s="1">
        <v>25</v>
      </c>
      <c r="B18" s="43">
        <f>'Clamp GIR ml per h'!B18*0.2/60*1000</f>
        <v>183.33333333333331</v>
      </c>
      <c r="C18" s="43">
        <f>'Clamp GIR ml per h'!C18*0.2/60*1000</f>
        <v>200</v>
      </c>
      <c r="D18" s="43">
        <f>'Clamp GIR ml per h'!D18*0.2/60*1000</f>
        <v>166.66666666666666</v>
      </c>
      <c r="F18" s="2">
        <v>63</v>
      </c>
      <c r="G18" s="43">
        <v>300</v>
      </c>
      <c r="H18" s="43">
        <v>333.33333333333331</v>
      </c>
      <c r="I18" s="43">
        <v>200</v>
      </c>
      <c r="K18" s="1">
        <v>66</v>
      </c>
      <c r="L18" s="43">
        <v>233.33333333333334</v>
      </c>
      <c r="M18" s="43">
        <v>233.33333333333334</v>
      </c>
      <c r="N18" s="43">
        <v>366.66666666666663</v>
      </c>
    </row>
    <row r="19" spans="1:14" x14ac:dyDescent="0.25">
      <c r="A19" s="1">
        <v>27</v>
      </c>
      <c r="B19" s="43">
        <f>'Clamp GIR ml per h'!B19*0.2/60*1000</f>
        <v>233.33333333333334</v>
      </c>
      <c r="C19" s="43">
        <f>'Clamp GIR ml per h'!C19*0.2/60*1000</f>
        <v>316.66666666666663</v>
      </c>
      <c r="D19" s="43">
        <f>'Clamp GIR ml per h'!D19*0.2/60*1000</f>
        <v>300</v>
      </c>
      <c r="F19" s="2">
        <v>65</v>
      </c>
      <c r="G19" s="43">
        <v>200</v>
      </c>
      <c r="H19" s="43">
        <v>266.66666666666669</v>
      </c>
      <c r="I19" s="43">
        <v>200</v>
      </c>
    </row>
    <row r="20" spans="1:14" x14ac:dyDescent="0.25">
      <c r="A20" s="1">
        <v>29</v>
      </c>
      <c r="B20" s="43">
        <f>'Clamp GIR ml per h'!B20*0.2/60*1000</f>
        <v>366.66666666666663</v>
      </c>
      <c r="C20" s="43">
        <f>'Clamp GIR ml per h'!C20*0.2/60*1000</f>
        <v>500</v>
      </c>
      <c r="D20" s="43">
        <f>'Clamp GIR ml per h'!D20*0.2/60*1000</f>
        <v>500</v>
      </c>
    </row>
    <row r="21" spans="1:14" x14ac:dyDescent="0.25">
      <c r="A21" s="1">
        <v>31</v>
      </c>
      <c r="B21" s="43">
        <f>'Clamp GIR ml per h'!B21*0.2/60*1000</f>
        <v>166.66666666666666</v>
      </c>
      <c r="C21" s="43">
        <f>'Clamp GIR ml per h'!C21*0.2/60*1000</f>
        <v>200</v>
      </c>
      <c r="D21" s="43">
        <f>'Clamp GIR ml per h'!D21*0.2/60*1000</f>
        <v>216.66666666666669</v>
      </c>
    </row>
    <row r="22" spans="1:14" x14ac:dyDescent="0.25">
      <c r="A22" s="1">
        <v>40</v>
      </c>
      <c r="B22" s="43">
        <f>'Clamp GIR ml per h'!B22*0.2/60*1000</f>
        <v>250</v>
      </c>
      <c r="C22" s="43">
        <f>'Clamp GIR ml per h'!C22*0.2/60*1000</f>
        <v>266.66666666666669</v>
      </c>
      <c r="D22" s="43">
        <f>'Clamp GIR ml per h'!D22*0.2/60*1000</f>
        <v>350</v>
      </c>
    </row>
    <row r="23" spans="1:14" x14ac:dyDescent="0.25">
      <c r="A23" s="26">
        <v>41</v>
      </c>
      <c r="B23" s="43">
        <f>'Clamp GIR ml per h'!B23*0.2/60*1000</f>
        <v>433.33333333333337</v>
      </c>
      <c r="C23" s="43">
        <f>'Clamp GIR ml per h'!C23*0.2/60*1000</f>
        <v>250</v>
      </c>
      <c r="D23" s="43">
        <f>'Clamp GIR ml per h'!D23*0.2/60*1000</f>
        <v>233.33333333333334</v>
      </c>
    </row>
    <row r="24" spans="1:14" x14ac:dyDescent="0.25">
      <c r="A24" s="4">
        <v>42</v>
      </c>
      <c r="B24" s="43">
        <f>'Clamp GIR ml per h'!B24*0.2/60*1000</f>
        <v>250</v>
      </c>
      <c r="C24" s="43">
        <f>'Clamp GIR ml per h'!C24*0.2/60*1000</f>
        <v>233.33333333333334</v>
      </c>
      <c r="D24" s="43">
        <f>'Clamp GIR ml per h'!D24*0.2/60*1000</f>
        <v>233.33333333333334</v>
      </c>
    </row>
    <row r="25" spans="1:14" x14ac:dyDescent="0.25">
      <c r="A25" s="1">
        <v>43</v>
      </c>
      <c r="B25" s="43">
        <f>'Clamp GIR ml per h'!B25*0.2/60*1000</f>
        <v>300</v>
      </c>
      <c r="C25" s="43">
        <f>'Clamp GIR ml per h'!C25*0.2/60*1000</f>
        <v>366.66666666666663</v>
      </c>
      <c r="D25" s="43">
        <f>'Clamp GIR ml per h'!D25*0.2/60*1000</f>
        <v>400</v>
      </c>
    </row>
    <row r="26" spans="1:14" x14ac:dyDescent="0.25">
      <c r="A26" s="1">
        <v>47</v>
      </c>
      <c r="B26" s="43">
        <f>'Clamp GIR ml per h'!B26*0.2/60*1000</f>
        <v>300</v>
      </c>
      <c r="C26" s="43">
        <f>'Clamp GIR ml per h'!C26*0.2/60*1000</f>
        <v>383.33333333333337</v>
      </c>
      <c r="D26" s="43">
        <f>'Clamp GIR ml per h'!D26*0.2/60*1000</f>
        <v>483.33333333333331</v>
      </c>
    </row>
    <row r="27" spans="1:14" x14ac:dyDescent="0.25">
      <c r="A27" s="1">
        <v>49</v>
      </c>
      <c r="B27" s="60">
        <f>'Clamp GIR ml per h'!B27*0.2/60*1000</f>
        <v>133.33333333333334</v>
      </c>
      <c r="C27" s="60">
        <f>'Clamp GIR ml per h'!C27*0.2/60*1000</f>
        <v>133.33333333333334</v>
      </c>
      <c r="D27" s="60">
        <f>'Clamp GIR ml per h'!D27*0.2/60*1000</f>
        <v>233.33333333333334</v>
      </c>
    </row>
    <row r="28" spans="1:14" x14ac:dyDescent="0.25">
      <c r="A28" s="2">
        <v>53</v>
      </c>
      <c r="B28" s="45">
        <f>'Clamp GIR ml per h'!B28*0.2/60*1000</f>
        <v>266.66666666666669</v>
      </c>
      <c r="C28" s="45">
        <f>'Clamp GIR ml per h'!C28*0.2/60*1000</f>
        <v>600</v>
      </c>
      <c r="D28" s="45">
        <f>'Clamp GIR ml per h'!D28*0.2/60*1000</f>
        <v>333.33333333333331</v>
      </c>
    </row>
    <row r="29" spans="1:14" x14ac:dyDescent="0.25">
      <c r="A29" s="1">
        <v>55</v>
      </c>
      <c r="B29" s="43">
        <f>'Clamp GIR ml per h'!B29*0.2/60*1000</f>
        <v>366.66666666666663</v>
      </c>
      <c r="C29" s="43">
        <f>'Clamp GIR ml per h'!C29*0.2/60*1000</f>
        <v>866.66666666666674</v>
      </c>
      <c r="D29" s="43">
        <f>'Clamp GIR ml per h'!D29*0.2/60*1000</f>
        <v>500</v>
      </c>
    </row>
    <row r="30" spans="1:14" x14ac:dyDescent="0.25">
      <c r="A30" s="1">
        <v>56</v>
      </c>
      <c r="B30" s="43">
        <f>'Clamp GIR ml per h'!B30*0.2/60*1000</f>
        <v>600</v>
      </c>
      <c r="C30" s="43">
        <f>'Clamp GIR ml per h'!C30*0.2/60*1000</f>
        <v>633.33333333333326</v>
      </c>
      <c r="D30" s="43">
        <f>'Clamp GIR ml per h'!D30*0.2/60*1000</f>
        <v>716.66666666666663</v>
      </c>
    </row>
    <row r="31" spans="1:14" x14ac:dyDescent="0.25">
      <c r="A31" s="1">
        <v>62</v>
      </c>
      <c r="B31" s="43">
        <f>'Clamp GIR ml per h'!B31*0.2/60*1000</f>
        <v>366.66666666666663</v>
      </c>
      <c r="C31" s="43">
        <f>'Clamp GIR ml per h'!C31*0.2/60*1000</f>
        <v>233.33333333333334</v>
      </c>
      <c r="D31" s="43">
        <f>'Clamp GIR ml per h'!D31*0.2/60*1000</f>
        <v>400</v>
      </c>
    </row>
    <row r="32" spans="1:14" x14ac:dyDescent="0.25">
      <c r="A32" s="1">
        <v>63</v>
      </c>
      <c r="B32" s="43">
        <f>'Clamp GIR ml per h'!B32*0.2/60*1000</f>
        <v>300</v>
      </c>
      <c r="C32" s="43">
        <f>'Clamp GIR ml per h'!C32*0.2/60*1000</f>
        <v>333.33333333333331</v>
      </c>
      <c r="D32" s="43">
        <f>'Clamp GIR ml per h'!D32*0.2/60*1000</f>
        <v>200</v>
      </c>
    </row>
    <row r="33" spans="1:14" x14ac:dyDescent="0.25">
      <c r="A33" s="1">
        <v>64</v>
      </c>
      <c r="B33" s="43">
        <f>'Clamp GIR ml per h'!B33*0.2/60*1000</f>
        <v>283.33333333333331</v>
      </c>
      <c r="C33" s="43">
        <f>'Clamp GIR ml per h'!C33*0.2/60*1000</f>
        <v>333.33333333333331</v>
      </c>
      <c r="D33" s="43">
        <f>'Clamp GIR ml per h'!D33*0.2/60*1000</f>
        <v>416.66666666666669</v>
      </c>
    </row>
    <row r="34" spans="1:14" x14ac:dyDescent="0.25">
      <c r="A34" s="1">
        <v>65</v>
      </c>
      <c r="B34" s="43">
        <f>'Clamp GIR ml per h'!B34*0.2/60*1000</f>
        <v>200</v>
      </c>
      <c r="C34" s="43">
        <f>'Clamp GIR ml per h'!C34*0.2/60*1000</f>
        <v>266.66666666666669</v>
      </c>
      <c r="D34" s="43">
        <f>'Clamp GIR ml per h'!D34*0.2/60*1000</f>
        <v>200</v>
      </c>
    </row>
    <row r="35" spans="1:14" x14ac:dyDescent="0.25">
      <c r="A35" s="1">
        <v>66</v>
      </c>
      <c r="B35" s="43">
        <f>'Clamp GIR ml per h'!B35*0.2/60*1000</f>
        <v>233.33333333333334</v>
      </c>
      <c r="C35" s="43">
        <f>'Clamp GIR ml per h'!C35*0.2/60*1000</f>
        <v>233.33333333333334</v>
      </c>
      <c r="D35" s="43">
        <f>'Clamp GIR ml per h'!D35*0.2/60*1000</f>
        <v>366.66666666666663</v>
      </c>
    </row>
    <row r="36" spans="1:14" x14ac:dyDescent="0.25">
      <c r="A36" s="7"/>
    </row>
    <row r="37" spans="1:14" x14ac:dyDescent="0.25">
      <c r="A37" s="1" t="s">
        <v>12</v>
      </c>
      <c r="B37" s="13">
        <f>AVERAGE(B3:B35)</f>
        <v>308.08080808080808</v>
      </c>
      <c r="C37" s="13">
        <f>AVERAGE(C3:C35)</f>
        <v>378.78787878787892</v>
      </c>
      <c r="D37" s="13">
        <f>AVERAGE(D3:D35)</f>
        <v>346.96969696969694</v>
      </c>
      <c r="E37" s="6"/>
      <c r="F37" s="1" t="s">
        <v>12</v>
      </c>
      <c r="G37" s="13">
        <f>AVERAGE(G3:G35)</f>
        <v>340.1960784313726</v>
      </c>
      <c r="H37" s="13">
        <f>AVERAGE(H3:H35)</f>
        <v>381.37254901960785</v>
      </c>
      <c r="I37" s="13">
        <f>AVERAGE(I3:I35)</f>
        <v>351.96078431372553</v>
      </c>
      <c r="K37" s="1" t="s">
        <v>12</v>
      </c>
      <c r="L37" s="13">
        <f>AVERAGE(L3:L35)</f>
        <v>275</v>
      </c>
      <c r="M37" s="13">
        <f>AVERAGE(M3:M35)</f>
        <v>376.04166666666657</v>
      </c>
      <c r="N37" s="13">
        <f>AVERAGE(N3:N35)</f>
        <v>341.66666666666674</v>
      </c>
    </row>
    <row r="38" spans="1:14" x14ac:dyDescent="0.25">
      <c r="A38" s="1" t="s">
        <v>13</v>
      </c>
      <c r="B38" s="13">
        <f>STDEV(B3:B35)</f>
        <v>133.40630894374254</v>
      </c>
      <c r="C38" s="13">
        <f>STDEV(C3:C35)</f>
        <v>164.10916544123333</v>
      </c>
      <c r="D38" s="13">
        <f>STDEV(D3:D35)</f>
        <v>139.78247892401052</v>
      </c>
      <c r="E38" s="6"/>
      <c r="F38" s="1" t="s">
        <v>13</v>
      </c>
      <c r="G38" s="13">
        <f>STDEV(G3:G35)</f>
        <v>141.55127942156622</v>
      </c>
      <c r="H38" s="13">
        <f>STDEV(H3:H35)</f>
        <v>171.68308507056375</v>
      </c>
      <c r="I38" s="13">
        <f>STDEV(I3:I35)</f>
        <v>134.09707731263521</v>
      </c>
      <c r="K38" s="1" t="s">
        <v>13</v>
      </c>
      <c r="L38" s="13">
        <f>STDEV(L3:L35)</f>
        <v>119.10157507432547</v>
      </c>
      <c r="M38" s="13">
        <f>STDEV(M3:M35)</f>
        <v>161.24156595801415</v>
      </c>
      <c r="N38" s="13">
        <f>STDEV(N3:N35)</f>
        <v>149.81470036162801</v>
      </c>
    </row>
    <row r="40" spans="1:14" x14ac:dyDescent="0.25">
      <c r="A40" s="1">
        <v>2</v>
      </c>
      <c r="B40" s="43">
        <f>'Clamp GIR ml per h'!B40*0.2/60*1000</f>
        <v>233.33333333333334</v>
      </c>
    </row>
    <row r="41" spans="1:14" x14ac:dyDescent="0.25">
      <c r="A41" s="1">
        <v>14</v>
      </c>
      <c r="B41" s="43">
        <f>'Clamp GIR ml per h'!B41*0.2/60*1000</f>
        <v>133.33333333333334</v>
      </c>
    </row>
    <row r="42" spans="1:14" x14ac:dyDescent="0.25">
      <c r="A42" s="1">
        <v>17</v>
      </c>
      <c r="B42" s="43">
        <f>'Clamp GIR ml per h'!B42*0.2/60*1000</f>
        <v>366.66666666666663</v>
      </c>
    </row>
    <row r="43" spans="1:14" x14ac:dyDescent="0.25">
      <c r="A43" s="1">
        <v>18</v>
      </c>
      <c r="B43" s="43">
        <f>'Clamp GIR ml per h'!B43*0.2/60*1000</f>
        <v>266.66666666666669</v>
      </c>
    </row>
    <row r="44" spans="1:14" x14ac:dyDescent="0.25">
      <c r="A44" s="1">
        <v>26</v>
      </c>
      <c r="B44" s="43">
        <f>'Clamp GIR ml per h'!B44*0.2/60*1000</f>
        <v>566.66666666666663</v>
      </c>
      <c r="M44" s="46"/>
    </row>
    <row r="45" spans="1:14" x14ac:dyDescent="0.25">
      <c r="A45" s="1">
        <v>32</v>
      </c>
      <c r="B45" s="43">
        <f>'Clamp GIR ml per h'!B45*0.2/60*1000</f>
        <v>433.33333333333337</v>
      </c>
    </row>
    <row r="46" spans="1:14" x14ac:dyDescent="0.25">
      <c r="A46" s="2">
        <v>38</v>
      </c>
      <c r="B46" s="43">
        <f>'Clamp GIR ml per h'!B46*0.2/60*1000</f>
        <v>433.33333333333337</v>
      </c>
    </row>
    <row r="47" spans="1:14" x14ac:dyDescent="0.25">
      <c r="A47" s="2">
        <v>45</v>
      </c>
      <c r="B47" s="43">
        <f>'Clamp GIR ml per h'!B47*0.2/60*1000</f>
        <v>366.66666666666663</v>
      </c>
    </row>
    <row r="48" spans="1:14" x14ac:dyDescent="0.25">
      <c r="A48" s="1">
        <v>61</v>
      </c>
      <c r="B48" s="43">
        <f>'Clamp GIR ml per h'!B48*0.2/60*1000</f>
        <v>600</v>
      </c>
    </row>
    <row r="49" spans="1:2" x14ac:dyDescent="0.25">
      <c r="A49" s="1">
        <v>67</v>
      </c>
      <c r="B49" s="43">
        <f>'Clamp GIR ml per h'!B49*0.2/60*1000</f>
        <v>300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7" workbookViewId="0">
      <selection activeCell="J45" sqref="J45"/>
    </sheetView>
  </sheetViews>
  <sheetFormatPr defaultColWidth="11.42578125" defaultRowHeight="15" x14ac:dyDescent="0.25"/>
  <cols>
    <col min="13" max="13" width="13.7109375" bestFit="1" customWidth="1"/>
  </cols>
  <sheetData>
    <row r="1" spans="1:14" x14ac:dyDescent="0.25">
      <c r="A1" s="10" t="s">
        <v>3</v>
      </c>
      <c r="B1" t="s">
        <v>15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f>'Clamp GIR mg per min'!B3/'Fat Free Mass'!B3</f>
        <v>2.5061731601613246</v>
      </c>
      <c r="C3" s="13">
        <f>'Clamp GIR mg per min'!C3/'Fat Free Mass'!C3</f>
        <v>5.0336361294266823</v>
      </c>
      <c r="D3" s="13">
        <f>'Clamp GIR mg per min'!D3/'Fat Free Mass'!D3</f>
        <v>4.3472312026866797</v>
      </c>
      <c r="F3" s="1">
        <v>1</v>
      </c>
      <c r="G3" s="13">
        <v>2.5061731601613246</v>
      </c>
      <c r="H3" s="13">
        <v>5.0336361294266823</v>
      </c>
      <c r="I3" s="13">
        <v>4.3472312026866797</v>
      </c>
      <c r="K3" s="1">
        <v>4</v>
      </c>
      <c r="L3" s="13">
        <v>4.5462811420258236</v>
      </c>
      <c r="M3" s="13">
        <v>6.4086788892990443</v>
      </c>
      <c r="N3" s="13">
        <v>3.207891927404122</v>
      </c>
    </row>
    <row r="4" spans="1:14" x14ac:dyDescent="0.25">
      <c r="A4" s="1">
        <v>4</v>
      </c>
      <c r="B4" s="13">
        <f>'Clamp GIR mg per min'!B4/'Fat Free Mass'!B4</f>
        <v>4.5462811420258236</v>
      </c>
      <c r="C4" s="13">
        <f>'Clamp GIR mg per min'!C4/'Fat Free Mass'!C4</f>
        <v>6.4086788892990443</v>
      </c>
      <c r="D4" s="13">
        <f>'Clamp GIR mg per min'!D4/'Fat Free Mass'!D4</f>
        <v>3.207891927404122</v>
      </c>
      <c r="F4" s="2">
        <v>8</v>
      </c>
      <c r="G4" s="13">
        <v>5.8644147314098056</v>
      </c>
      <c r="H4" s="13">
        <v>8.9652041216885578</v>
      </c>
      <c r="I4" s="13">
        <v>8.3924354460321222</v>
      </c>
      <c r="K4" s="1">
        <v>6</v>
      </c>
      <c r="L4" s="13">
        <v>2.9449486032845007</v>
      </c>
      <c r="M4" s="13">
        <v>3.6556922784467689</v>
      </c>
      <c r="N4" s="13">
        <v>3.8050121522575617</v>
      </c>
    </row>
    <row r="5" spans="1:14" x14ac:dyDescent="0.25">
      <c r="A5" s="1">
        <v>6</v>
      </c>
      <c r="B5" s="13">
        <f>'Clamp GIR mg per min'!B5/'Fat Free Mass'!B5</f>
        <v>2.9449486032845007</v>
      </c>
      <c r="C5" s="13">
        <f>'Clamp GIR mg per min'!C5/'Fat Free Mass'!C5</f>
        <v>3.6556922784467689</v>
      </c>
      <c r="D5" s="13">
        <f>'Clamp GIR mg per min'!D5/'Fat Free Mass'!D5</f>
        <v>3.8050121522575617</v>
      </c>
      <c r="F5" s="2">
        <v>10</v>
      </c>
      <c r="G5" s="13">
        <v>12.12070177587419</v>
      </c>
      <c r="H5" s="13">
        <v>10.179302043431267</v>
      </c>
      <c r="I5" s="13">
        <v>7.0340486321333247</v>
      </c>
      <c r="K5" s="11">
        <v>7</v>
      </c>
      <c r="L5" s="28">
        <v>4.9004834326906366</v>
      </c>
      <c r="M5" s="28">
        <v>5.6285178236397755</v>
      </c>
      <c r="N5" s="28">
        <v>3.7196845707484005</v>
      </c>
    </row>
    <row r="6" spans="1:14" x14ac:dyDescent="0.25">
      <c r="A6" s="11">
        <v>7</v>
      </c>
      <c r="B6" s="28">
        <f>'Clamp GIR mg per min'!B6/'Fat Free Mass'!B6</f>
        <v>4.9004834326906366</v>
      </c>
      <c r="C6" s="28">
        <f>'Clamp GIR mg per min'!C6/'Fat Free Mass'!C6</f>
        <v>5.6285178236397755</v>
      </c>
      <c r="D6" s="28">
        <f>'Clamp GIR mg per min'!D6/'Fat Free Mass'!D6</f>
        <v>3.7196845707484005</v>
      </c>
      <c r="F6" s="2">
        <v>11</v>
      </c>
      <c r="G6" s="13">
        <v>8.5385663132383307</v>
      </c>
      <c r="H6" s="13">
        <v>10.805845962665803</v>
      </c>
      <c r="I6" s="13">
        <v>10.841430526758005</v>
      </c>
      <c r="K6" s="11">
        <v>9</v>
      </c>
      <c r="L6" s="28">
        <v>2.4397726863788103</v>
      </c>
      <c r="M6" s="28">
        <v>4.0043370050023412</v>
      </c>
      <c r="N6" s="28">
        <v>3.6852773171181128</v>
      </c>
    </row>
    <row r="7" spans="1:14" x14ac:dyDescent="0.25">
      <c r="A7" s="1">
        <v>8</v>
      </c>
      <c r="B7" s="13">
        <f>'Clamp GIR mg per min'!B7/'Fat Free Mass'!B7</f>
        <v>5.8644147314098056</v>
      </c>
      <c r="C7" s="13">
        <f>'Clamp GIR mg per min'!C7/'Fat Free Mass'!C7</f>
        <v>8.9652041216885578</v>
      </c>
      <c r="D7" s="13">
        <f>'Clamp GIR mg per min'!D7/'Fat Free Mass'!D7</f>
        <v>8.3924354460321222</v>
      </c>
      <c r="F7" s="36">
        <v>15</v>
      </c>
      <c r="G7" s="37">
        <v>12.771392081736908</v>
      </c>
      <c r="H7" s="37">
        <v>6.8359375</v>
      </c>
      <c r="I7" s="37">
        <v>7.486979166666667</v>
      </c>
      <c r="K7" s="36">
        <v>13</v>
      </c>
      <c r="L7" s="37">
        <v>7.9508263076940855</v>
      </c>
      <c r="M7" s="37">
        <v>9.7766576866255317</v>
      </c>
      <c r="N7" s="37">
        <v>7.3918024910374394</v>
      </c>
    </row>
    <row r="8" spans="1:14" x14ac:dyDescent="0.25">
      <c r="A8" s="11">
        <v>9</v>
      </c>
      <c r="B8" s="28">
        <f>'Clamp GIR mg per min'!B8/'Fat Free Mass'!B8</f>
        <v>2.4397726863788103</v>
      </c>
      <c r="C8" s="28">
        <f>'Clamp GIR mg per min'!C8/'Fat Free Mass'!C8</f>
        <v>4.0043370050023412</v>
      </c>
      <c r="D8" s="28">
        <f>'Clamp GIR mg per min'!D8/'Fat Free Mass'!D8</f>
        <v>3.6852773171181128</v>
      </c>
      <c r="F8" s="2">
        <v>23</v>
      </c>
      <c r="G8" s="13">
        <v>7.5126886721089621</v>
      </c>
      <c r="H8" s="13">
        <v>9.1286685836870696</v>
      </c>
      <c r="I8" s="13">
        <v>10.471257674665685</v>
      </c>
      <c r="K8" s="2">
        <v>19</v>
      </c>
      <c r="L8" s="13">
        <v>3.6688216760757837</v>
      </c>
      <c r="M8" s="13">
        <v>5.5240683658700958</v>
      </c>
      <c r="N8" s="13">
        <v>5.4748561755282683</v>
      </c>
    </row>
    <row r="9" spans="1:14" x14ac:dyDescent="0.25">
      <c r="A9" s="1">
        <v>10</v>
      </c>
      <c r="B9" s="13">
        <f>'Clamp GIR mg per min'!B9/'Fat Free Mass'!B9</f>
        <v>12.12070177587419</v>
      </c>
      <c r="C9" s="13">
        <f>'Clamp GIR mg per min'!C9/'Fat Free Mass'!C9</f>
        <v>10.179302043431267</v>
      </c>
      <c r="D9" s="13">
        <f>'Clamp GIR mg per min'!D9/'Fat Free Mass'!D9</f>
        <v>7.0340486321333247</v>
      </c>
      <c r="F9" s="2">
        <v>24</v>
      </c>
      <c r="G9" s="19">
        <v>5.323155460093635</v>
      </c>
      <c r="H9" s="13">
        <v>5.9721102451551253</v>
      </c>
      <c r="I9" s="13">
        <v>4.6704964737751631</v>
      </c>
      <c r="K9" s="2">
        <v>21</v>
      </c>
      <c r="L9" s="13">
        <v>2.9362084686658507</v>
      </c>
      <c r="M9" s="13">
        <v>7.4188868372461103</v>
      </c>
      <c r="N9" s="13">
        <v>4.4161808867691228</v>
      </c>
    </row>
    <row r="10" spans="1:14" x14ac:dyDescent="0.25">
      <c r="A10" s="1">
        <v>11</v>
      </c>
      <c r="B10" s="13">
        <f>'Clamp GIR mg per min'!B10/'Fat Free Mass'!B10</f>
        <v>8.5385663132383307</v>
      </c>
      <c r="C10" s="13">
        <f>'Clamp GIR mg per min'!C10/'Fat Free Mass'!C10</f>
        <v>10.805845962665803</v>
      </c>
      <c r="D10" s="13">
        <f>'Clamp GIR mg per min'!D10/'Fat Free Mass'!D10</f>
        <v>10.841430526758005</v>
      </c>
      <c r="F10" s="1">
        <v>27</v>
      </c>
      <c r="G10" s="19">
        <v>3.1451669791614716</v>
      </c>
      <c r="H10" s="13">
        <v>4.1280046442224876</v>
      </c>
      <c r="I10" s="13">
        <v>3.9273544162445853</v>
      </c>
      <c r="K10" s="2">
        <v>22</v>
      </c>
      <c r="L10" s="13">
        <v>5.4537664583764185</v>
      </c>
      <c r="M10" s="13">
        <v>8.8815704748176376</v>
      </c>
      <c r="N10" s="13">
        <v>6.4679619541095867</v>
      </c>
    </row>
    <row r="11" spans="1:14" x14ac:dyDescent="0.25">
      <c r="A11" s="36">
        <v>13</v>
      </c>
      <c r="B11" s="37">
        <f>'Clamp GIR mg per min'!B11/'Fat Free Mass'!B11</f>
        <v>7.9508263076940855</v>
      </c>
      <c r="C11" s="37">
        <f>'Clamp GIR mg per min'!C11/'Fat Free Mass'!C11</f>
        <v>9.7766576866255317</v>
      </c>
      <c r="D11" s="37">
        <f>'Clamp GIR mg per min'!D11/'Fat Free Mass'!D11</f>
        <v>7.3918024910374394</v>
      </c>
      <c r="F11" s="2">
        <v>31</v>
      </c>
      <c r="G11" s="19">
        <v>3.5006651263740109</v>
      </c>
      <c r="H11" s="19">
        <v>4.018517327846717</v>
      </c>
      <c r="I11" s="19">
        <v>4.342852866817398</v>
      </c>
      <c r="K11" s="2">
        <v>25</v>
      </c>
      <c r="L11" s="13">
        <v>3.3116450687196455</v>
      </c>
      <c r="M11" s="13">
        <v>3.5387832955273315</v>
      </c>
      <c r="N11" s="13">
        <v>2.8951621261839047</v>
      </c>
    </row>
    <row r="12" spans="1:14" x14ac:dyDescent="0.25">
      <c r="A12" s="36">
        <v>15</v>
      </c>
      <c r="B12" s="37">
        <f>'Clamp GIR mg per min'!B12/'Fat Free Mass'!B12</f>
        <v>12.771392081736908</v>
      </c>
      <c r="C12" s="37">
        <f>'Clamp GIR mg per min'!C12/'Fat Free Mass'!C12</f>
        <v>6.8359375</v>
      </c>
      <c r="D12" s="37">
        <f>'Clamp GIR mg per min'!D12/'Fat Free Mass'!D12</f>
        <v>7.486979166666667</v>
      </c>
      <c r="F12" s="1">
        <v>40</v>
      </c>
      <c r="G12" s="13">
        <v>5.6613344444645737</v>
      </c>
      <c r="H12" s="13">
        <v>5.8569827314185412</v>
      </c>
      <c r="I12" s="13">
        <v>7.657570930985595</v>
      </c>
      <c r="K12" s="2">
        <v>29</v>
      </c>
      <c r="L12" s="13">
        <v>5.6401579244218842</v>
      </c>
      <c r="M12" s="13">
        <v>7.5226431558992557</v>
      </c>
      <c r="N12" s="13">
        <v>7.5759412349390285</v>
      </c>
    </row>
    <row r="13" spans="1:14" x14ac:dyDescent="0.25">
      <c r="A13" s="1">
        <v>19</v>
      </c>
      <c r="B13" s="13">
        <f>'Clamp GIR mg per min'!B13/'Fat Free Mass'!B13</f>
        <v>3.6688216760757837</v>
      </c>
      <c r="C13" s="13">
        <f>'Clamp GIR mg per min'!C13/'Fat Free Mass'!C13</f>
        <v>5.5240683658700958</v>
      </c>
      <c r="D13" s="13">
        <f>'Clamp GIR mg per min'!D13/'Fat Free Mass'!D13</f>
        <v>5.4748561755282683</v>
      </c>
      <c r="F13" s="43">
        <v>41</v>
      </c>
      <c r="G13" s="13">
        <v>9.1295340426279026</v>
      </c>
      <c r="H13" s="13">
        <v>5.3404862017302204</v>
      </c>
      <c r="I13" s="13">
        <v>4.9607182940516283</v>
      </c>
      <c r="K13" s="1">
        <v>47</v>
      </c>
      <c r="L13" s="13">
        <v>6.3753825229513774</v>
      </c>
      <c r="M13" s="13">
        <v>8.1596394432713488</v>
      </c>
      <c r="N13" s="13">
        <v>10.201580297849853</v>
      </c>
    </row>
    <row r="14" spans="1:14" x14ac:dyDescent="0.25">
      <c r="A14" s="1">
        <v>21</v>
      </c>
      <c r="B14" s="13">
        <f>'Clamp GIR mg per min'!B14/'Fat Free Mass'!B14</f>
        <v>2.9362084686658507</v>
      </c>
      <c r="C14" s="13">
        <f>'Clamp GIR mg per min'!C14/'Fat Free Mass'!C14</f>
        <v>7.4188868372461103</v>
      </c>
      <c r="D14" s="13">
        <f>'Clamp GIR mg per min'!D14/'Fat Free Mass'!D14</f>
        <v>4.4161808867691228</v>
      </c>
      <c r="F14" s="43">
        <v>42</v>
      </c>
      <c r="G14" s="13">
        <v>4.8187662031013581</v>
      </c>
      <c r="H14" s="13">
        <v>4.6482410391873286</v>
      </c>
      <c r="I14" s="13">
        <v>4.5894558216668591</v>
      </c>
      <c r="K14" s="11">
        <v>49</v>
      </c>
      <c r="L14" s="28">
        <v>2.6456076299324049</v>
      </c>
      <c r="M14" s="28">
        <v>2.7239459500100458</v>
      </c>
      <c r="N14" s="28">
        <v>4.7950169018921569</v>
      </c>
    </row>
    <row r="15" spans="1:14" x14ac:dyDescent="0.25">
      <c r="A15" s="1">
        <v>22</v>
      </c>
      <c r="B15" s="13">
        <f>'Clamp GIR mg per min'!B15/'Fat Free Mass'!B15</f>
        <v>5.4537664583764185</v>
      </c>
      <c r="C15" s="13">
        <f>'Clamp GIR mg per min'!C15/'Fat Free Mass'!C15</f>
        <v>8.8815704748176376</v>
      </c>
      <c r="D15" s="13">
        <f>'Clamp GIR mg per min'!D15/'Fat Free Mass'!D15</f>
        <v>6.4679619541095867</v>
      </c>
      <c r="F15" s="1">
        <v>43</v>
      </c>
      <c r="G15" s="13">
        <v>4.2344173441734405</v>
      </c>
      <c r="H15" s="13">
        <v>5.327536973106592</v>
      </c>
      <c r="I15" s="13">
        <v>5.827913373895611</v>
      </c>
      <c r="K15" s="1">
        <v>53</v>
      </c>
      <c r="L15" s="13">
        <v>5.4084458290065776</v>
      </c>
      <c r="M15" s="13">
        <v>12.125033343841695</v>
      </c>
      <c r="N15" s="19">
        <v>6.7572681175872766</v>
      </c>
    </row>
    <row r="16" spans="1:14" x14ac:dyDescent="0.25">
      <c r="A16" s="1">
        <v>23</v>
      </c>
      <c r="B16" s="13">
        <f>'Clamp GIR mg per min'!B16/'Fat Free Mass'!B16</f>
        <v>7.5126886721089621</v>
      </c>
      <c r="C16" s="13">
        <f>'Clamp GIR mg per min'!C16/'Fat Free Mass'!C16</f>
        <v>9.1286685836870696</v>
      </c>
      <c r="D16" s="13">
        <f>'Clamp GIR mg per min'!D16/'Fat Free Mass'!D16</f>
        <v>10.471257674665685</v>
      </c>
      <c r="F16" s="1">
        <v>55</v>
      </c>
      <c r="G16" s="13">
        <v>6.201040223859847</v>
      </c>
      <c r="H16" s="13">
        <v>14.467906566259396</v>
      </c>
      <c r="I16" s="13">
        <v>8.1959151558863059</v>
      </c>
      <c r="K16" s="1">
        <v>56</v>
      </c>
      <c r="L16" s="19">
        <v>13.492118405040314</v>
      </c>
      <c r="M16" s="13">
        <v>14.512739690044654</v>
      </c>
      <c r="N16" s="13">
        <v>16.589506172839506</v>
      </c>
    </row>
    <row r="17" spans="1:14" x14ac:dyDescent="0.25">
      <c r="A17" s="1">
        <v>24</v>
      </c>
      <c r="B17" s="13">
        <f>'Clamp GIR mg per min'!B17/'Fat Free Mass'!B17</f>
        <v>5.323155460093635</v>
      </c>
      <c r="C17" s="13">
        <f>'Clamp GIR mg per min'!C17/'Fat Free Mass'!C17</f>
        <v>5.9721102451551253</v>
      </c>
      <c r="D17" s="13">
        <f>'Clamp GIR mg per min'!D17/'Fat Free Mass'!D17</f>
        <v>4.6704964737751631</v>
      </c>
      <c r="F17" s="2">
        <v>62</v>
      </c>
      <c r="G17" s="19">
        <v>7.7006060376951648</v>
      </c>
      <c r="H17" s="19">
        <v>4.896611544810991</v>
      </c>
      <c r="I17" s="19">
        <v>8.4834911262682819</v>
      </c>
      <c r="K17" s="1">
        <v>64</v>
      </c>
      <c r="L17" s="19">
        <v>4.5621368404894467</v>
      </c>
      <c r="M17" s="19">
        <v>5.328124558764685</v>
      </c>
      <c r="N17" s="19">
        <v>6.5780160598315289</v>
      </c>
    </row>
    <row r="18" spans="1:14" x14ac:dyDescent="0.25">
      <c r="A18" s="1">
        <v>25</v>
      </c>
      <c r="B18" s="13">
        <f>'Clamp GIR mg per min'!B18/'Fat Free Mass'!B18</f>
        <v>3.3116450687196455</v>
      </c>
      <c r="C18" s="13">
        <f>'Clamp GIR mg per min'!C18/'Fat Free Mass'!C18</f>
        <v>3.5387832955273315</v>
      </c>
      <c r="D18" s="13">
        <f>'Clamp GIR mg per min'!D18/'Fat Free Mass'!D18</f>
        <v>2.8951621261839047</v>
      </c>
      <c r="F18" s="1">
        <v>63</v>
      </c>
      <c r="G18" s="19">
        <v>5.1781990913986657</v>
      </c>
      <c r="H18" s="19">
        <v>5.6695706207386092</v>
      </c>
      <c r="I18" s="19">
        <v>3.3772032029395178</v>
      </c>
      <c r="K18" s="1">
        <v>66</v>
      </c>
      <c r="L18" s="13">
        <v>4.1169084917957228</v>
      </c>
      <c r="M18" s="13">
        <v>4.0648423654130692</v>
      </c>
      <c r="N18" s="13">
        <v>6.3876094313633942</v>
      </c>
    </row>
    <row r="19" spans="1:14" x14ac:dyDescent="0.25">
      <c r="A19" s="1">
        <v>27</v>
      </c>
      <c r="B19" s="13">
        <f>'Clamp GIR mg per min'!B19/'Fat Free Mass'!B19</f>
        <v>3.1451669791614716</v>
      </c>
      <c r="C19" s="13">
        <f>'Clamp GIR mg per min'!C19/'Fat Free Mass'!C19</f>
        <v>4.1280046442224876</v>
      </c>
      <c r="D19" s="13">
        <f>'Clamp GIR mg per min'!D19/'Fat Free Mass'!D19</f>
        <v>3.9273544162445853</v>
      </c>
      <c r="F19" s="1">
        <v>65</v>
      </c>
      <c r="G19" s="19">
        <v>2.6459872585536623</v>
      </c>
      <c r="H19" s="19">
        <v>3.4902597756722789</v>
      </c>
      <c r="I19" s="19">
        <v>2.6439312506093904</v>
      </c>
    </row>
    <row r="20" spans="1:14" x14ac:dyDescent="0.25">
      <c r="A20" s="1">
        <v>29</v>
      </c>
      <c r="B20" s="13">
        <f>'Clamp GIR mg per min'!B20/'Fat Free Mass'!B20</f>
        <v>5.6401579244218842</v>
      </c>
      <c r="C20" s="13">
        <f>'Clamp GIR mg per min'!C20/'Fat Free Mass'!C20</f>
        <v>7.5226431558992557</v>
      </c>
      <c r="D20" s="13">
        <f>'Clamp GIR mg per min'!D20/'Fat Free Mass'!D20</f>
        <v>7.5759412349390285</v>
      </c>
    </row>
    <row r="21" spans="1:14" x14ac:dyDescent="0.25">
      <c r="A21" s="1">
        <v>31</v>
      </c>
      <c r="B21" s="13">
        <f>'Clamp GIR mg per min'!B21/'Fat Free Mass'!B21</f>
        <v>3.5006651263740109</v>
      </c>
      <c r="C21" s="13">
        <f>'Clamp GIR mg per min'!C21/'Fat Free Mass'!C21</f>
        <v>4.018517327846717</v>
      </c>
      <c r="D21" s="13">
        <f>'Clamp GIR mg per min'!D21/'Fat Free Mass'!D21</f>
        <v>4.342852866817398</v>
      </c>
    </row>
    <row r="22" spans="1:14" x14ac:dyDescent="0.25">
      <c r="A22" s="2">
        <v>40</v>
      </c>
      <c r="B22" s="13">
        <f>'Clamp GIR mg per min'!B22/'Fat Free Mass'!B22</f>
        <v>5.6613344444645737</v>
      </c>
      <c r="C22" s="13">
        <f>'Clamp GIR mg per min'!C22/'Fat Free Mass'!C22</f>
        <v>5.8569827314185412</v>
      </c>
      <c r="D22" s="13">
        <f>'Clamp GIR mg per min'!D22/'Fat Free Mass'!D22</f>
        <v>7.657570930985595</v>
      </c>
    </row>
    <row r="23" spans="1:14" x14ac:dyDescent="0.25">
      <c r="A23" s="2">
        <v>41</v>
      </c>
      <c r="B23" s="13">
        <f>'Clamp GIR mg per min'!B23/'Fat Free Mass'!B23</f>
        <v>9.1295340426279026</v>
      </c>
      <c r="C23" s="13">
        <f>'Clamp GIR mg per min'!C23/'Fat Free Mass'!C23</f>
        <v>5.3404862017302204</v>
      </c>
      <c r="D23" s="13">
        <f>'Clamp GIR mg per min'!D23/'Fat Free Mass'!D23</f>
        <v>4.9607182940516283</v>
      </c>
    </row>
    <row r="24" spans="1:14" x14ac:dyDescent="0.25">
      <c r="A24" s="2">
        <v>42</v>
      </c>
      <c r="B24" s="13">
        <f>'Clamp GIR mg per min'!B24/'Fat Free Mass'!B24</f>
        <v>4.8187662031013581</v>
      </c>
      <c r="C24" s="13">
        <f>'Clamp GIR mg per min'!C24/'Fat Free Mass'!C24</f>
        <v>4.6482410391873286</v>
      </c>
      <c r="D24" s="13">
        <f>'Clamp GIR mg per min'!D24/'Fat Free Mass'!D24</f>
        <v>4.5894558216668591</v>
      </c>
    </row>
    <row r="25" spans="1:14" x14ac:dyDescent="0.25">
      <c r="A25" s="2">
        <v>43</v>
      </c>
      <c r="B25" s="13">
        <f>'Clamp GIR mg per min'!B25/'Fat Free Mass'!B25</f>
        <v>4.2344173441734405</v>
      </c>
      <c r="C25" s="13">
        <f>'Clamp GIR mg per min'!C25/'Fat Free Mass'!C25</f>
        <v>5.327536973106592</v>
      </c>
      <c r="D25" s="13">
        <f>'Clamp GIR mg per min'!D25/'Fat Free Mass'!D25</f>
        <v>5.827913373895611</v>
      </c>
    </row>
    <row r="26" spans="1:14" x14ac:dyDescent="0.25">
      <c r="A26" s="2">
        <v>47</v>
      </c>
      <c r="B26" s="13">
        <f>'Clamp GIR mg per min'!B26/'Fat Free Mass'!B26</f>
        <v>6.3753825229513774</v>
      </c>
      <c r="C26" s="13">
        <f>'Clamp GIR mg per min'!C26/'Fat Free Mass'!C26</f>
        <v>8.1596394432713488</v>
      </c>
      <c r="D26" s="13">
        <f>'Clamp GIR mg per min'!D26/'Fat Free Mass'!D26</f>
        <v>10.201580297849853</v>
      </c>
    </row>
    <row r="27" spans="1:14" x14ac:dyDescent="0.25">
      <c r="A27" s="11">
        <v>49</v>
      </c>
      <c r="B27" s="28">
        <f>'Clamp GIR mg per min'!B27/'Fat Free Mass'!B27</f>
        <v>2.6456076299324049</v>
      </c>
      <c r="C27" s="28">
        <f>'Clamp GIR mg per min'!C27/'Fat Free Mass'!C27</f>
        <v>2.7239459500100458</v>
      </c>
      <c r="D27" s="28">
        <f>'Clamp GIR mg per min'!D27/'Fat Free Mass'!D27</f>
        <v>4.7950169018921569</v>
      </c>
    </row>
    <row r="28" spans="1:14" x14ac:dyDescent="0.25">
      <c r="A28" s="2">
        <v>53</v>
      </c>
      <c r="B28" s="19">
        <f>'Clamp GIR mg per min'!B28/'Fat Free Mass'!B28</f>
        <v>5.4084458290065776</v>
      </c>
      <c r="C28" s="19">
        <f>'Clamp GIR mg per min'!C28/'Fat Free Mass'!C28</f>
        <v>12.125033343841695</v>
      </c>
      <c r="D28" s="19">
        <f>'Clamp GIR mg per min'!D28/'Fat Free Mass'!D28</f>
        <v>6.7572681175872766</v>
      </c>
    </row>
    <row r="29" spans="1:14" x14ac:dyDescent="0.25">
      <c r="A29" s="2">
        <v>55</v>
      </c>
      <c r="B29" s="19">
        <f>'Clamp GIR mg per min'!B29/'Fat Free Mass'!B29</f>
        <v>6.201040223859847</v>
      </c>
      <c r="C29" s="19">
        <f>'Clamp GIR mg per min'!C29/'Fat Free Mass'!C29</f>
        <v>14.467906566259396</v>
      </c>
      <c r="D29" s="19">
        <f>'Clamp GIR mg per min'!D29/'Fat Free Mass'!D29</f>
        <v>8.1959151558863059</v>
      </c>
    </row>
    <row r="30" spans="1:14" x14ac:dyDescent="0.25">
      <c r="A30" s="2">
        <v>56</v>
      </c>
      <c r="B30" s="19">
        <f>'Clamp GIR mg per min'!B30/'Fat Free Mass'!B30</f>
        <v>13.492118405040314</v>
      </c>
      <c r="C30" s="19">
        <f>'Clamp GIR mg per min'!C30/'Fat Free Mass'!C30</f>
        <v>14.512739690044654</v>
      </c>
      <c r="D30" s="19">
        <f>'Clamp GIR mg per min'!D30/'Fat Free Mass'!D30</f>
        <v>16.589506172839506</v>
      </c>
    </row>
    <row r="31" spans="1:14" x14ac:dyDescent="0.25">
      <c r="A31" s="2">
        <v>62</v>
      </c>
      <c r="B31" s="19">
        <f>'Clamp GIR mg per min'!B31/'Fat Free Mass'!B31</f>
        <v>7.7006060376951648</v>
      </c>
      <c r="C31" s="19">
        <f>'Clamp GIR mg per min'!C31/'Fat Free Mass'!C31</f>
        <v>4.896611544810991</v>
      </c>
      <c r="D31" s="19">
        <f>'Clamp GIR mg per min'!D31/'Fat Free Mass'!D31</f>
        <v>8.4834911262682819</v>
      </c>
    </row>
    <row r="32" spans="1:14" x14ac:dyDescent="0.25">
      <c r="A32" s="1">
        <v>63</v>
      </c>
      <c r="B32" s="19">
        <f>'Clamp GIR mg per min'!B32/'Fat Free Mass'!B32</f>
        <v>5.1781990913986657</v>
      </c>
      <c r="C32" s="19">
        <f>'Clamp GIR mg per min'!C32/'Fat Free Mass'!C32</f>
        <v>5.6695706207386092</v>
      </c>
      <c r="D32" s="19">
        <f>'Clamp GIR mg per min'!D32/'Fat Free Mass'!D32</f>
        <v>3.3772032029395178</v>
      </c>
    </row>
    <row r="33" spans="1:14" x14ac:dyDescent="0.25">
      <c r="A33" s="1">
        <v>64</v>
      </c>
      <c r="B33" s="19">
        <f>'Clamp GIR mg per min'!B33/'Fat Free Mass'!B33</f>
        <v>4.5621368404894467</v>
      </c>
      <c r="C33" s="19">
        <f>'Clamp GIR mg per min'!C33/'Fat Free Mass'!C33</f>
        <v>5.328124558764685</v>
      </c>
      <c r="D33" s="19">
        <f>'Clamp GIR mg per min'!D33/'Fat Free Mass'!D33</f>
        <v>6.5780160598315289</v>
      </c>
    </row>
    <row r="34" spans="1:14" x14ac:dyDescent="0.25">
      <c r="A34" s="1">
        <v>65</v>
      </c>
      <c r="B34" s="19">
        <f>'Clamp GIR mg per min'!B34/'Fat Free Mass'!B34</f>
        <v>2.6459872585536623</v>
      </c>
      <c r="C34" s="19">
        <f>'Clamp GIR mg per min'!C34/'Fat Free Mass'!C34</f>
        <v>3.4902597756722789</v>
      </c>
      <c r="D34" s="19">
        <f>'Clamp GIR mg per min'!D34/'Fat Free Mass'!D34</f>
        <v>2.6439312506093904</v>
      </c>
    </row>
    <row r="35" spans="1:14" ht="13.5" customHeight="1" x14ac:dyDescent="0.25">
      <c r="A35" s="1">
        <v>66</v>
      </c>
      <c r="B35" s="19">
        <f>'Clamp GIR mg per min'!B35/'Fat Free Mass'!B35</f>
        <v>4.1169084917957228</v>
      </c>
      <c r="C35" s="19">
        <f>'Clamp GIR mg per min'!C35/'Fat Free Mass'!C35</f>
        <v>4.0648423654130692</v>
      </c>
      <c r="D35" s="19">
        <f>'Clamp GIR mg per min'!D35/'Fat Free Mass'!D35</f>
        <v>6.3876094313633942</v>
      </c>
    </row>
    <row r="36" spans="1:14" x14ac:dyDescent="0.25">
      <c r="A36" s="7"/>
    </row>
    <row r="37" spans="1:14" x14ac:dyDescent="0.25">
      <c r="A37" s="1" t="s">
        <v>12</v>
      </c>
      <c r="B37" s="13">
        <f>AVERAGE(B3:B36)</f>
        <v>5.6741309222297751</v>
      </c>
      <c r="C37" s="13">
        <f>AVERAGE(C3:C36)</f>
        <v>6.7890600962050609</v>
      </c>
      <c r="D37" s="13">
        <f>AVERAGE(D3:D36)</f>
        <v>6.2787591933194573</v>
      </c>
      <c r="E37" s="6"/>
      <c r="F37" s="1" t="s">
        <v>12</v>
      </c>
      <c r="G37" s="13">
        <f>AVERAGE(G3:G36)</f>
        <v>6.2854593497666631</v>
      </c>
      <c r="H37" s="13">
        <f>AVERAGE(H3:H36)</f>
        <v>6.7508718830028043</v>
      </c>
      <c r="I37" s="13">
        <f>AVERAGE(I3:I36)</f>
        <v>6.3088403271813416</v>
      </c>
      <c r="K37" s="1" t="s">
        <v>12</v>
      </c>
      <c r="L37" s="13">
        <f>AVERAGE(L3:L36)</f>
        <v>5.0245944679718306</v>
      </c>
      <c r="M37" s="13">
        <f>AVERAGE(M3:M36)</f>
        <v>6.8296350727324615</v>
      </c>
      <c r="N37" s="13">
        <f>AVERAGE(N3:N36)</f>
        <v>6.2467979885912044</v>
      </c>
    </row>
    <row r="38" spans="1:14" x14ac:dyDescent="0.25">
      <c r="A38" s="1" t="s">
        <v>13</v>
      </c>
      <c r="B38" s="13">
        <f>STDEV(B3:B36)</f>
        <v>2.9047511421002841</v>
      </c>
      <c r="C38" s="13">
        <f>STDEV(C3:C36)</f>
        <v>3.0734175918629529</v>
      </c>
      <c r="D38" s="13">
        <f>STDEV(D3:D36)</f>
        <v>2.8989643863392036</v>
      </c>
      <c r="E38" s="6"/>
      <c r="F38" s="1" t="s">
        <v>13</v>
      </c>
      <c r="G38" s="13">
        <f>STDEV(G3:G36)</f>
        <v>3.0313011937282042</v>
      </c>
      <c r="H38" s="13">
        <f>STDEV(H3:H36)</f>
        <v>2.9653077914463957</v>
      </c>
      <c r="I38" s="13">
        <f>STDEV(I3:I36)</f>
        <v>2.4664543762811859</v>
      </c>
      <c r="K38" s="1" t="s">
        <v>13</v>
      </c>
      <c r="L38" s="13">
        <f>STDEV(L3:L36)</f>
        <v>2.7065143661614486</v>
      </c>
      <c r="M38" s="13">
        <f>STDEV(M3:M36)</f>
        <v>3.2815517102505964</v>
      </c>
      <c r="N38" s="13">
        <f>STDEV(N3:N36)</f>
        <v>3.3819298456534481</v>
      </c>
    </row>
    <row r="40" spans="1:14" x14ac:dyDescent="0.25">
      <c r="A40" s="1">
        <v>2</v>
      </c>
      <c r="B40" s="13">
        <f>'Clamp GIR mg per min'!B40/'Fat Free Mass'!B41</f>
        <v>5.2709255745308878</v>
      </c>
    </row>
    <row r="41" spans="1:14" x14ac:dyDescent="0.25">
      <c r="A41" s="1">
        <v>14</v>
      </c>
      <c r="B41" s="13">
        <f>'Clamp GIR mg per min'!B41/'Fat Free Mass'!B42</f>
        <v>2.1194635637720096</v>
      </c>
    </row>
    <row r="42" spans="1:14" x14ac:dyDescent="0.25">
      <c r="A42" s="1">
        <v>17</v>
      </c>
      <c r="B42" s="13">
        <f>'Clamp GIR mg per min'!B42/'Fat Free Mass'!B43</f>
        <v>6.6020149349581478</v>
      </c>
    </row>
    <row r="43" spans="1:14" x14ac:dyDescent="0.25">
      <c r="A43" s="1">
        <v>18</v>
      </c>
      <c r="B43" s="13">
        <f>'Clamp GIR mg per min'!B43/'Fat Free Mass'!B44</f>
        <v>4.4984255510571298</v>
      </c>
      <c r="J43" s="16"/>
    </row>
    <row r="44" spans="1:14" x14ac:dyDescent="0.25">
      <c r="A44" s="1">
        <v>26</v>
      </c>
      <c r="B44" s="13">
        <f>'Clamp GIR mg per min'!B44/'Fat Free Mass'!B45</f>
        <v>9.1611363042359457</v>
      </c>
    </row>
    <row r="45" spans="1:14" x14ac:dyDescent="0.25">
      <c r="A45" s="1">
        <v>32</v>
      </c>
      <c r="B45" s="13">
        <f>'Clamp GIR mg per min'!B45/'Fat Free Mass'!B46</f>
        <v>7.3741292855035976</v>
      </c>
    </row>
    <row r="46" spans="1:14" x14ac:dyDescent="0.25">
      <c r="A46" s="2">
        <v>38</v>
      </c>
      <c r="B46" s="13">
        <f>'Clamp GIR mg per min'!B46/'Fat Free Mass'!B47</f>
        <v>9.6104088120056197</v>
      </c>
    </row>
    <row r="47" spans="1:14" x14ac:dyDescent="0.25">
      <c r="A47" s="2">
        <v>45</v>
      </c>
      <c r="B47" s="13">
        <f>'Clamp GIR mg per min'!B47/'Fat Free Mass'!B48</f>
        <v>7.892942991425393</v>
      </c>
    </row>
    <row r="48" spans="1:14" x14ac:dyDescent="0.25">
      <c r="A48" s="1">
        <v>61</v>
      </c>
      <c r="B48" s="13">
        <f>'Clamp GIR mg per min'!B48/'Fat Free Mass'!B49</f>
        <v>12.909934223593051</v>
      </c>
    </row>
    <row r="49" spans="1:2" x14ac:dyDescent="0.25">
      <c r="A49" s="1">
        <v>67</v>
      </c>
      <c r="B49" s="13">
        <f>'Clamp GIR mg per min'!B49/'Fat Free Mass'!B50</f>
        <v>6.258584313892074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7" workbookViewId="0">
      <selection activeCell="I27" sqref="I27"/>
    </sheetView>
  </sheetViews>
  <sheetFormatPr defaultColWidth="11.42578125" defaultRowHeight="15" x14ac:dyDescent="0.25"/>
  <sheetData>
    <row r="1" spans="1:14" x14ac:dyDescent="0.25">
      <c r="A1" s="10" t="s">
        <v>3</v>
      </c>
      <c r="B1" t="s">
        <v>67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29">
        <f>'Clamp GIR mg per kg FFM per min'!B3/'Clamp Insulin'!B3*1000</f>
        <v>28.511640047341569</v>
      </c>
      <c r="C3" s="29">
        <f>'Clamp GIR mg per kg FFM per min'!C3/'Clamp Insulin'!C3*1000</f>
        <v>74.425374018137262</v>
      </c>
      <c r="D3" s="29">
        <f>'Clamp GIR mg per kg FFM per min'!D3/'Clamp Insulin'!D3*1000</f>
        <v>66.914795320985334</v>
      </c>
      <c r="F3" s="1">
        <v>1</v>
      </c>
      <c r="G3" s="13">
        <v>28.511640047341569</v>
      </c>
      <c r="H3" s="13">
        <v>74.425374018137262</v>
      </c>
      <c r="I3" s="13">
        <v>66.914795320985334</v>
      </c>
      <c r="K3" s="1">
        <v>4</v>
      </c>
      <c r="L3" s="13">
        <v>53.506643491869248</v>
      </c>
      <c r="M3" s="13">
        <v>69.91286061053502</v>
      </c>
      <c r="N3" s="13">
        <v>52.245796863259315</v>
      </c>
    </row>
    <row r="4" spans="1:14" x14ac:dyDescent="0.25">
      <c r="A4" s="1">
        <v>4</v>
      </c>
      <c r="B4" s="29">
        <f>'Clamp GIR mg per kg FFM per min'!B4/'Clamp Insulin'!B4*1000</f>
        <v>53.506643491869248</v>
      </c>
      <c r="C4" s="29">
        <f>'Clamp GIR mg per kg FFM per min'!C4/'Clamp Insulin'!C4*1000</f>
        <v>69.91286061053502</v>
      </c>
      <c r="D4" s="29">
        <f>'Clamp GIR mg per kg FFM per min'!D4/'Clamp Insulin'!D4*1000</f>
        <v>52.245796863259315</v>
      </c>
      <c r="F4" s="2">
        <v>8</v>
      </c>
      <c r="G4" s="13">
        <v>113.2126396025059</v>
      </c>
      <c r="H4" s="38"/>
      <c r="I4" s="13">
        <v>158.94764102333565</v>
      </c>
      <c r="K4" s="1">
        <v>6</v>
      </c>
      <c r="L4" s="13">
        <v>51.365382615427336</v>
      </c>
      <c r="M4" s="13">
        <v>49.334578656501606</v>
      </c>
      <c r="N4" s="13">
        <v>48.928574611113092</v>
      </c>
    </row>
    <row r="5" spans="1:14" x14ac:dyDescent="0.25">
      <c r="A5" s="1">
        <v>6</v>
      </c>
      <c r="B5" s="29">
        <f>'Clamp GIR mg per kg FFM per min'!B5/'Clamp Insulin'!B5*1000</f>
        <v>51.365382615427336</v>
      </c>
      <c r="C5" s="29">
        <f>'Clamp GIR mg per kg FFM per min'!C5/'Clamp Insulin'!C5*1000</f>
        <v>49.334578656501606</v>
      </c>
      <c r="D5" s="29">
        <f>'Clamp GIR mg per kg FFM per min'!D5/'Clamp Insulin'!D5*1000</f>
        <v>48.928574611113092</v>
      </c>
      <c r="F5" s="2">
        <v>10</v>
      </c>
      <c r="G5" s="13">
        <v>147.15542423157657</v>
      </c>
      <c r="H5" s="13">
        <v>131.91320142675508</v>
      </c>
      <c r="I5" s="13">
        <v>63.752706635649467</v>
      </c>
      <c r="K5" s="1">
        <v>7</v>
      </c>
      <c r="L5" s="13">
        <v>149.10193000072931</v>
      </c>
      <c r="M5" s="13">
        <v>138.40617599114202</v>
      </c>
      <c r="N5" s="13">
        <v>113.17498693960651</v>
      </c>
    </row>
    <row r="6" spans="1:14" x14ac:dyDescent="0.25">
      <c r="A6" s="11">
        <v>7</v>
      </c>
      <c r="B6" s="61">
        <f>'Clamp GIR mg per kg FFM per min'!B6/'Clamp Insulin'!B6*1000</f>
        <v>149.10193000072931</v>
      </c>
      <c r="C6" s="61">
        <f>'Clamp GIR mg per kg FFM per min'!C6/'Clamp Insulin'!C6*1000</f>
        <v>138.40617599114202</v>
      </c>
      <c r="D6" s="61">
        <f>'Clamp GIR mg per kg FFM per min'!D6/'Clamp Insulin'!D6*1000</f>
        <v>113.17498693960651</v>
      </c>
      <c r="F6" s="2">
        <v>11</v>
      </c>
      <c r="G6" s="13">
        <v>118.75613787535926</v>
      </c>
      <c r="H6" s="13">
        <v>170.34964733577198</v>
      </c>
      <c r="I6" s="13">
        <v>145.19773026908041</v>
      </c>
      <c r="K6" s="2">
        <v>9</v>
      </c>
      <c r="L6" s="13">
        <v>27.310888280359816</v>
      </c>
      <c r="M6" s="13">
        <v>71.336169922844562</v>
      </c>
      <c r="N6" s="13">
        <v>53.461469784111898</v>
      </c>
    </row>
    <row r="7" spans="1:14" x14ac:dyDescent="0.25">
      <c r="A7" s="1">
        <v>8</v>
      </c>
      <c r="B7" s="29">
        <f>'Clamp GIR mg per kg FFM per min'!B7/'Clamp Insulin'!B7*1000</f>
        <v>113.2126396025059</v>
      </c>
      <c r="C7" s="54"/>
      <c r="D7" s="29">
        <f>'Clamp GIR mg per kg FFM per min'!D7/'Clamp Insulin'!D7*1000</f>
        <v>158.94764102333565</v>
      </c>
      <c r="F7" s="36">
        <v>15</v>
      </c>
      <c r="G7" s="37">
        <v>176.88908700466629</v>
      </c>
      <c r="H7" s="37">
        <v>82.360692771084331</v>
      </c>
      <c r="I7" s="37">
        <v>124.78298611111111</v>
      </c>
      <c r="K7" s="36">
        <v>13</v>
      </c>
      <c r="L7" s="37">
        <v>126.87488788873542</v>
      </c>
      <c r="M7" s="37">
        <v>180.15953967983165</v>
      </c>
      <c r="N7" s="37">
        <v>152.0947014616757</v>
      </c>
    </row>
    <row r="8" spans="1:14" x14ac:dyDescent="0.25">
      <c r="A8" s="11">
        <v>9</v>
      </c>
      <c r="B8" s="61">
        <f>'Clamp GIR mg per kg FFM per min'!B8/'Clamp Insulin'!B8*1000</f>
        <v>27.310888280359816</v>
      </c>
      <c r="C8" s="61">
        <f>'Clamp GIR mg per kg FFM per min'!C8/'Clamp Insulin'!C8*1000</f>
        <v>71.336169922844562</v>
      </c>
      <c r="D8" s="61">
        <f>'Clamp GIR mg per kg FFM per min'!D8/'Clamp Insulin'!D8*1000</f>
        <v>53.461469784111898</v>
      </c>
      <c r="F8" s="2">
        <v>23</v>
      </c>
      <c r="G8" s="13">
        <v>94.578539724409922</v>
      </c>
      <c r="H8" s="13">
        <v>127.91221742672215</v>
      </c>
      <c r="I8" s="13">
        <v>134.59200095971318</v>
      </c>
      <c r="K8" s="2">
        <v>19</v>
      </c>
      <c r="L8" s="13">
        <v>44.97942389958051</v>
      </c>
      <c r="M8" s="13">
        <v>70.340429107004624</v>
      </c>
      <c r="N8" s="13">
        <v>67.78608554100208</v>
      </c>
    </row>
    <row r="9" spans="1:14" x14ac:dyDescent="0.25">
      <c r="A9" s="1">
        <v>10</v>
      </c>
      <c r="B9" s="29">
        <f>'Clamp GIR mg per kg FFM per min'!B9/'Clamp Insulin'!B9*1000</f>
        <v>147.15542423157657</v>
      </c>
      <c r="C9" s="29">
        <f>'Clamp GIR mg per kg FFM per min'!C9/'Clamp Insulin'!C9*1000</f>
        <v>131.91320142675508</v>
      </c>
      <c r="D9" s="29">
        <f>'Clamp GIR mg per kg FFM per min'!D9/'Clamp Insulin'!D9*1000</f>
        <v>63.752706635649467</v>
      </c>
      <c r="F9" s="2">
        <v>24</v>
      </c>
      <c r="G9" s="19">
        <v>109.90685740041916</v>
      </c>
      <c r="H9" s="13">
        <v>107.47648911496927</v>
      </c>
      <c r="I9" s="13">
        <v>71.088226389271881</v>
      </c>
      <c r="K9" s="2">
        <v>21</v>
      </c>
      <c r="L9" s="13">
        <v>36.917960628656971</v>
      </c>
      <c r="M9" s="13">
        <v>55.781104039444436</v>
      </c>
      <c r="N9" s="13">
        <v>57.452483349121295</v>
      </c>
    </row>
    <row r="10" spans="1:14" x14ac:dyDescent="0.25">
      <c r="A10" s="1">
        <v>11</v>
      </c>
      <c r="B10" s="29">
        <f>'Clamp GIR mg per kg FFM per min'!B10/'Clamp Insulin'!B10*1000</f>
        <v>118.75613787535926</v>
      </c>
      <c r="C10" s="29">
        <f>'Clamp GIR mg per kg FFM per min'!C10/'Clamp Insulin'!C10*1000</f>
        <v>170.34964733577198</v>
      </c>
      <c r="D10" s="29">
        <f>'Clamp GIR mg per kg FFM per min'!D10/'Clamp Insulin'!D10*1000</f>
        <v>145.19773026908041</v>
      </c>
      <c r="F10" s="1">
        <v>27</v>
      </c>
      <c r="G10" s="19">
        <v>65.615444627847097</v>
      </c>
      <c r="H10" s="13">
        <v>80.782869749950834</v>
      </c>
      <c r="I10" s="13">
        <v>81.593235794555099</v>
      </c>
      <c r="K10" s="2">
        <v>22</v>
      </c>
      <c r="L10" s="13">
        <v>74.777419447574289</v>
      </c>
      <c r="M10" s="13">
        <v>123.9288903462926</v>
      </c>
      <c r="N10" s="13">
        <v>78.241475251325639</v>
      </c>
    </row>
    <row r="11" spans="1:14" x14ac:dyDescent="0.25">
      <c r="A11" s="36">
        <v>13</v>
      </c>
      <c r="B11" s="41">
        <f>'Clamp GIR mg per kg FFM per min'!B11/'Clamp Insulin'!B11*1000</f>
        <v>126.87488788873542</v>
      </c>
      <c r="C11" s="41">
        <f>'Clamp GIR mg per kg FFM per min'!C11/'Clamp Insulin'!C11*1000</f>
        <v>180.15953967983165</v>
      </c>
      <c r="D11" s="41">
        <f>'Clamp GIR mg per kg FFM per min'!D11/'Clamp Insulin'!D11*1000</f>
        <v>152.0947014616757</v>
      </c>
      <c r="F11" s="2">
        <v>31</v>
      </c>
      <c r="G11" s="19">
        <v>20.592147802200063</v>
      </c>
      <c r="H11" s="19">
        <v>17.702719505932674</v>
      </c>
      <c r="I11" s="19">
        <v>30.440557477692046</v>
      </c>
      <c r="K11" s="2">
        <v>25</v>
      </c>
      <c r="L11" s="13">
        <v>43.824151769558604</v>
      </c>
      <c r="M11" s="13">
        <v>50.243018866928523</v>
      </c>
      <c r="N11" s="13">
        <v>38.161187954972377</v>
      </c>
    </row>
    <row r="12" spans="1:14" x14ac:dyDescent="0.25">
      <c r="A12" s="36">
        <v>15</v>
      </c>
      <c r="B12" s="41">
        <f>'Clamp GIR mg per kg FFM per min'!B12/'Clamp Insulin'!B12*1000</f>
        <v>176.88908700466629</v>
      </c>
      <c r="C12" s="41">
        <f>'Clamp GIR mg per kg FFM per min'!C12/'Clamp Insulin'!C12*1000</f>
        <v>82.360692771084331</v>
      </c>
      <c r="D12" s="41">
        <f>'Clamp GIR mg per kg FFM per min'!D12/'Clamp Insulin'!D12*1000</f>
        <v>124.78298611111111</v>
      </c>
      <c r="F12" s="1">
        <v>40</v>
      </c>
      <c r="G12" s="13">
        <v>99.08986775608939</v>
      </c>
      <c r="H12" s="13">
        <v>101.68372797601634</v>
      </c>
      <c r="I12" s="13">
        <v>128.84303305079519</v>
      </c>
      <c r="K12" s="2">
        <v>29</v>
      </c>
      <c r="L12" s="13">
        <v>101.1385162777385</v>
      </c>
      <c r="M12" s="13">
        <v>140.96145826169746</v>
      </c>
      <c r="N12" s="13">
        <v>130.24540805052771</v>
      </c>
    </row>
    <row r="13" spans="1:14" x14ac:dyDescent="0.25">
      <c r="A13" s="1">
        <v>19</v>
      </c>
      <c r="B13" s="29">
        <f>'Clamp GIR mg per kg FFM per min'!B13/'Clamp Insulin'!B13*1000</f>
        <v>44.97942389958051</v>
      </c>
      <c r="C13" s="29">
        <f>'Clamp GIR mg per kg FFM per min'!C13/'Clamp Insulin'!C13*1000</f>
        <v>70.340429107004624</v>
      </c>
      <c r="D13" s="29">
        <f>'Clamp GIR mg per kg FFM per min'!D13/'Clamp Insulin'!D13*1000</f>
        <v>67.78608554100208</v>
      </c>
      <c r="F13" s="43">
        <v>41</v>
      </c>
      <c r="G13" s="13">
        <v>117.54764861752663</v>
      </c>
      <c r="H13" s="13">
        <v>130.36174617730398</v>
      </c>
      <c r="I13" s="13">
        <v>112.06441929333496</v>
      </c>
      <c r="K13" s="1">
        <v>47</v>
      </c>
      <c r="L13" s="13">
        <v>85.537332597737631</v>
      </c>
      <c r="M13" s="13">
        <v>104.38771142777844</v>
      </c>
      <c r="N13" s="13">
        <v>63.102558543401159</v>
      </c>
    </row>
    <row r="14" spans="1:14" x14ac:dyDescent="0.25">
      <c r="A14" s="1">
        <v>21</v>
      </c>
      <c r="B14" s="29">
        <f>'Clamp GIR mg per kg FFM per min'!B14/'Clamp Insulin'!B14*1000</f>
        <v>36.917960628656971</v>
      </c>
      <c r="C14" s="29">
        <f>'Clamp GIR mg per kg FFM per min'!C14/'Clamp Insulin'!C14*1000</f>
        <v>55.781104039444436</v>
      </c>
      <c r="D14" s="29">
        <f>'Clamp GIR mg per kg FFM per min'!D14/'Clamp Insulin'!D14*1000</f>
        <v>57.452483349121295</v>
      </c>
      <c r="F14" s="43">
        <v>42</v>
      </c>
      <c r="G14" s="13">
        <v>101.59029240551</v>
      </c>
      <c r="H14" s="13">
        <v>119.80002678317855</v>
      </c>
      <c r="I14" s="13">
        <v>87.252011818761574</v>
      </c>
      <c r="K14" s="11">
        <v>49</v>
      </c>
      <c r="L14" s="28">
        <v>54.213271105172225</v>
      </c>
      <c r="M14" s="28">
        <v>61.166450973279474</v>
      </c>
      <c r="N14" s="28">
        <v>108.48454529167776</v>
      </c>
    </row>
    <row r="15" spans="1:14" x14ac:dyDescent="0.25">
      <c r="A15" s="1">
        <v>22</v>
      </c>
      <c r="B15" s="29">
        <f>'Clamp GIR mg per kg FFM per min'!B15/'Clamp Insulin'!B15*1000</f>
        <v>74.777419447574289</v>
      </c>
      <c r="C15" s="29">
        <f>'Clamp GIR mg per kg FFM per min'!C15/'Clamp Insulin'!C15*1000</f>
        <v>123.9288903462926</v>
      </c>
      <c r="D15" s="29">
        <f>'Clamp GIR mg per kg FFM per min'!D15/'Clamp Insulin'!D15*1000</f>
        <v>78.241475251325639</v>
      </c>
      <c r="F15" s="1">
        <v>43</v>
      </c>
      <c r="G15" s="13">
        <v>70.573622402890678</v>
      </c>
      <c r="H15" s="13">
        <v>79.71377017117095</v>
      </c>
      <c r="I15" s="13">
        <v>61.389536944125112</v>
      </c>
      <c r="K15" s="2">
        <v>53</v>
      </c>
      <c r="L15" s="3">
        <v>85.127688809127662</v>
      </c>
      <c r="M15" s="3">
        <v>88.289077746420105</v>
      </c>
      <c r="N15" s="3">
        <v>127.4956248601373</v>
      </c>
    </row>
    <row r="16" spans="1:14" x14ac:dyDescent="0.25">
      <c r="A16" s="1">
        <v>23</v>
      </c>
      <c r="B16" s="29">
        <f>'Clamp GIR mg per kg FFM per min'!B16/'Clamp Insulin'!B16*1000</f>
        <v>94.578539724409922</v>
      </c>
      <c r="C16" s="29">
        <f>'Clamp GIR mg per kg FFM per min'!C16/'Clamp Insulin'!C16*1000</f>
        <v>127.91221742672215</v>
      </c>
      <c r="D16" s="29">
        <f>'Clamp GIR mg per kg FFM per min'!D16/'Clamp Insulin'!D16*1000</f>
        <v>134.59200095971318</v>
      </c>
      <c r="F16" s="2">
        <v>55</v>
      </c>
      <c r="G16" s="3">
        <v>101.76761855349858</v>
      </c>
      <c r="H16" s="3">
        <v>207.27659837047847</v>
      </c>
      <c r="I16" s="3">
        <v>112.42681969665716</v>
      </c>
      <c r="K16" s="2">
        <v>56</v>
      </c>
      <c r="L16" s="29">
        <v>162.16488467596528</v>
      </c>
      <c r="M16" s="29">
        <v>165.85988217193889</v>
      </c>
      <c r="N16" s="29">
        <v>160.13036846370179</v>
      </c>
    </row>
    <row r="17" spans="1:14" x14ac:dyDescent="0.25">
      <c r="A17" s="1">
        <v>24</v>
      </c>
      <c r="B17" s="29">
        <f>'Clamp GIR mg per kg FFM per min'!B17/'Clamp Insulin'!B17*1000</f>
        <v>109.90685740041916</v>
      </c>
      <c r="C17" s="29">
        <f>'Clamp GIR mg per kg FFM per min'!C17/'Clamp Insulin'!C17*1000</f>
        <v>107.47648911496927</v>
      </c>
      <c r="D17" s="29">
        <f>'Clamp GIR mg per kg FFM per min'!D17/'Clamp Insulin'!D17*1000</f>
        <v>71.088226389271881</v>
      </c>
      <c r="F17" s="2">
        <v>62</v>
      </c>
      <c r="G17" s="29">
        <v>51.451710719566805</v>
      </c>
      <c r="H17" s="29">
        <v>74.00420470747089</v>
      </c>
      <c r="I17" s="29">
        <v>66.450322137871652</v>
      </c>
      <c r="K17" s="1">
        <v>64</v>
      </c>
      <c r="L17" s="29">
        <v>50.727985624419347</v>
      </c>
      <c r="M17" s="29">
        <v>69.43689694306714</v>
      </c>
      <c r="N17" s="29">
        <v>48.72604488764096</v>
      </c>
    </row>
    <row r="18" spans="1:14" x14ac:dyDescent="0.25">
      <c r="A18" s="1">
        <v>25</v>
      </c>
      <c r="B18" s="29">
        <f>'Clamp GIR mg per kg FFM per min'!B18/'Clamp Insulin'!B18*1000</f>
        <v>43.824151769558604</v>
      </c>
      <c r="C18" s="29">
        <f>'Clamp GIR mg per kg FFM per min'!C18/'Clamp Insulin'!C18*1000</f>
        <v>50.243018866928523</v>
      </c>
      <c r="D18" s="29">
        <f>'Clamp GIR mg per kg FFM per min'!D18/'Clamp Insulin'!D18*1000</f>
        <v>38.161187954972377</v>
      </c>
      <c r="F18" s="1">
        <v>63</v>
      </c>
      <c r="G18" s="29">
        <v>43.032125413285314</v>
      </c>
      <c r="H18" s="29">
        <v>40.642083302785728</v>
      </c>
      <c r="I18" s="29">
        <v>41.591172449994062</v>
      </c>
      <c r="K18" s="1">
        <v>66</v>
      </c>
      <c r="L18" s="29">
        <v>65.382347672774841</v>
      </c>
      <c r="M18" s="29">
        <v>50.183239079173688</v>
      </c>
      <c r="N18" s="29">
        <v>74.67976731913555</v>
      </c>
    </row>
    <row r="19" spans="1:14" x14ac:dyDescent="0.25">
      <c r="A19" s="1">
        <v>27</v>
      </c>
      <c r="B19" s="29">
        <f>'Clamp GIR mg per kg FFM per min'!B19/'Clamp Insulin'!B19*1000</f>
        <v>65.615444627847097</v>
      </c>
      <c r="C19" s="29">
        <f>'Clamp GIR mg per kg FFM per min'!C19/'Clamp Insulin'!C19*1000</f>
        <v>80.782869749950834</v>
      </c>
      <c r="D19" s="29">
        <f>'Clamp GIR mg per kg FFM per min'!D19/'Clamp Insulin'!D19*1000</f>
        <v>81.593235794555099</v>
      </c>
      <c r="F19" s="1">
        <v>65</v>
      </c>
      <c r="G19" s="29">
        <v>50.689411083403485</v>
      </c>
      <c r="H19" s="29">
        <v>70.653031896199977</v>
      </c>
      <c r="I19" s="29">
        <v>51.272099236122635</v>
      </c>
    </row>
    <row r="20" spans="1:14" x14ac:dyDescent="0.25">
      <c r="A20" s="1">
        <v>29</v>
      </c>
      <c r="B20" s="29">
        <f>'Clamp GIR mg per kg FFM per min'!B20/'Clamp Insulin'!B20*1000</f>
        <v>101.1385162777385</v>
      </c>
      <c r="C20" s="29">
        <f>'Clamp GIR mg per kg FFM per min'!C20/'Clamp Insulin'!C20*1000</f>
        <v>140.96145826169746</v>
      </c>
      <c r="D20" s="29">
        <f>'Clamp GIR mg per kg FFM per min'!D20/'Clamp Insulin'!D20*1000</f>
        <v>130.24540805052771</v>
      </c>
    </row>
    <row r="21" spans="1:14" x14ac:dyDescent="0.25">
      <c r="A21" s="1">
        <v>31</v>
      </c>
      <c r="B21" s="29">
        <f>'Clamp GIR mg per kg FFM per min'!B21/'Clamp Insulin'!B21*1000</f>
        <v>20.592147802200063</v>
      </c>
      <c r="C21" s="29">
        <f>'Clamp GIR mg per kg FFM per min'!C21/'Clamp Insulin'!C21*1000</f>
        <v>17.702719505932674</v>
      </c>
      <c r="D21" s="29">
        <f>'Clamp GIR mg per kg FFM per min'!D21/'Clamp Insulin'!D21*1000</f>
        <v>30.440557477692046</v>
      </c>
    </row>
    <row r="22" spans="1:14" x14ac:dyDescent="0.25">
      <c r="A22" s="2">
        <v>40</v>
      </c>
      <c r="B22" s="29">
        <f>'Clamp GIR mg per kg FFM per min'!B22/'Clamp Insulin'!B22*1000</f>
        <v>99.08986775608939</v>
      </c>
      <c r="C22" s="29">
        <f>'Clamp GIR mg per kg FFM per min'!C22/'Clamp Insulin'!C22*1000</f>
        <v>101.68372797601634</v>
      </c>
      <c r="D22" s="29">
        <f>'Clamp GIR mg per kg FFM per min'!D22/'Clamp Insulin'!D22*1000</f>
        <v>128.84303305079519</v>
      </c>
    </row>
    <row r="23" spans="1:14" x14ac:dyDescent="0.25">
      <c r="A23" s="2">
        <v>41</v>
      </c>
      <c r="B23" s="29">
        <f>'Clamp GIR mg per kg FFM per min'!B23/'Clamp Insulin'!B23*1000</f>
        <v>117.54764861752663</v>
      </c>
      <c r="C23" s="29">
        <f>'Clamp GIR mg per kg FFM per min'!C23/'Clamp Insulin'!C23*1000</f>
        <v>130.36174617730398</v>
      </c>
      <c r="D23" s="29">
        <f>'Clamp GIR mg per kg FFM per min'!D23/'Clamp Insulin'!D23*1000</f>
        <v>112.06441929333496</v>
      </c>
    </row>
    <row r="24" spans="1:14" x14ac:dyDescent="0.25">
      <c r="A24" s="2">
        <v>42</v>
      </c>
      <c r="B24" s="29">
        <f>'Clamp GIR mg per kg FFM per min'!B24/'Clamp Insulin'!B24*1000</f>
        <v>101.59029240551</v>
      </c>
      <c r="C24" s="29">
        <f>'Clamp GIR mg per kg FFM per min'!C24/'Clamp Insulin'!C24*1000</f>
        <v>119.80002678317855</v>
      </c>
      <c r="D24" s="29">
        <f>'Clamp GIR mg per kg FFM per min'!D24/'Clamp Insulin'!D24*1000</f>
        <v>87.252011818761574</v>
      </c>
    </row>
    <row r="25" spans="1:14" x14ac:dyDescent="0.25">
      <c r="A25" s="2">
        <v>43</v>
      </c>
      <c r="B25" s="29">
        <f>'Clamp GIR mg per kg FFM per min'!B25/'Clamp Insulin'!B25*1000</f>
        <v>70.573622402890678</v>
      </c>
      <c r="C25" s="29">
        <f>'Clamp GIR mg per kg FFM per min'!C25/'Clamp Insulin'!C25*1000</f>
        <v>79.71377017117095</v>
      </c>
      <c r="D25" s="29">
        <f>'Clamp GIR mg per kg FFM per min'!D25/'Clamp Insulin'!D25*1000</f>
        <v>61.389536944125112</v>
      </c>
    </row>
    <row r="26" spans="1:14" x14ac:dyDescent="0.25">
      <c r="A26" s="2">
        <v>47</v>
      </c>
      <c r="B26" s="29">
        <f>'Clamp GIR mg per kg FFM per min'!B26/'Clamp Insulin'!B26*1000</f>
        <v>85.537332597737631</v>
      </c>
      <c r="C26" s="29">
        <f>'Clamp GIR mg per kg FFM per min'!C26/'Clamp Insulin'!C26*1000</f>
        <v>104.38771142777844</v>
      </c>
      <c r="D26" s="29">
        <f>'Clamp GIR mg per kg FFM per min'!D26/'Clamp Insulin'!D26*1000</f>
        <v>63.102558543401159</v>
      </c>
    </row>
    <row r="27" spans="1:14" x14ac:dyDescent="0.25">
      <c r="A27" s="11">
        <v>49</v>
      </c>
      <c r="B27" s="29">
        <f>'Clamp GIR mg per kg FFM per min'!B27/'Clamp Insulin'!B27*1000</f>
        <v>54.213271105172225</v>
      </c>
      <c r="C27" s="29">
        <f>'Clamp GIR mg per kg FFM per min'!C27/'Clamp Insulin'!C27*1000</f>
        <v>61.166450973279474</v>
      </c>
      <c r="D27" s="29">
        <f>'Clamp GIR mg per kg FFM per min'!D27/'Clamp Insulin'!D27*1000</f>
        <v>108.48454529167776</v>
      </c>
    </row>
    <row r="28" spans="1:14" s="62" customFormat="1" x14ac:dyDescent="0.25">
      <c r="A28" s="2">
        <v>53</v>
      </c>
      <c r="B28" s="29">
        <f>'Clamp GIR mg per kg FFM per min'!B28/'Clamp Insulin'!B28*1000</f>
        <v>85.127688809127662</v>
      </c>
      <c r="C28" s="29">
        <f>'Clamp GIR mg per kg FFM per min'!C28/'Clamp Insulin'!C28*1000</f>
        <v>88.289077746420105</v>
      </c>
      <c r="D28" s="29">
        <f>'Clamp GIR mg per kg FFM per min'!D28/'Clamp Insulin'!D28*1000</f>
        <v>127.4956248601373</v>
      </c>
    </row>
    <row r="29" spans="1:14" s="62" customFormat="1" x14ac:dyDescent="0.25">
      <c r="A29" s="2">
        <v>55</v>
      </c>
      <c r="B29" s="29">
        <f>'Clamp GIR mg per kg FFM per min'!B29/'Clamp Insulin'!B29*1000</f>
        <v>101.76761855349858</v>
      </c>
      <c r="C29" s="29">
        <f>'Clamp GIR mg per kg FFM per min'!C29/'Clamp Insulin'!C29*1000</f>
        <v>207.27659837047847</v>
      </c>
      <c r="D29" s="29">
        <f>'Clamp GIR mg per kg FFM per min'!D29/'Clamp Insulin'!D29*1000</f>
        <v>112.42681969665716</v>
      </c>
    </row>
    <row r="30" spans="1:14" s="62" customFormat="1" x14ac:dyDescent="0.25">
      <c r="A30" s="2">
        <v>56</v>
      </c>
      <c r="B30" s="29">
        <f>'Clamp GIR mg per kg FFM per min'!B30/'Clamp Insulin'!B30*1000</f>
        <v>162.16488467596528</v>
      </c>
      <c r="C30" s="29">
        <f>'Clamp GIR mg per kg FFM per min'!C30/'Clamp Insulin'!C30*1000</f>
        <v>165.85988217193889</v>
      </c>
      <c r="D30" s="29">
        <f>'Clamp GIR mg per kg FFM per min'!D30/'Clamp Insulin'!D30*1000</f>
        <v>160.13036846370179</v>
      </c>
    </row>
    <row r="31" spans="1:14" s="62" customFormat="1" x14ac:dyDescent="0.25">
      <c r="A31" s="2">
        <v>62</v>
      </c>
      <c r="B31" s="29">
        <f>'Clamp GIR mg per kg FFM per min'!B31/'Clamp Insulin'!B31*1000</f>
        <v>51.451710719566805</v>
      </c>
      <c r="C31" s="29">
        <f>'Clamp GIR mg per kg FFM per min'!C31/'Clamp Insulin'!C31*1000</f>
        <v>74.00420470747089</v>
      </c>
      <c r="D31" s="29">
        <f>'Clamp GIR mg per kg FFM per min'!D31/'Clamp Insulin'!D31*1000</f>
        <v>66.450322137871652</v>
      </c>
    </row>
    <row r="32" spans="1:14" x14ac:dyDescent="0.25">
      <c r="A32" s="1">
        <v>63</v>
      </c>
      <c r="B32" s="29">
        <f>'Clamp GIR mg per kg FFM per min'!B32/'Clamp Insulin'!B32*1000</f>
        <v>43.032125413285314</v>
      </c>
      <c r="C32" s="29">
        <f>'Clamp GIR mg per kg FFM per min'!C32/'Clamp Insulin'!C32*1000</f>
        <v>40.642083302785728</v>
      </c>
      <c r="D32" s="29">
        <f>'Clamp GIR mg per kg FFM per min'!D32/'Clamp Insulin'!D32*1000</f>
        <v>41.591172449994062</v>
      </c>
    </row>
    <row r="33" spans="1:14" x14ac:dyDescent="0.25">
      <c r="A33" s="1">
        <v>64</v>
      </c>
      <c r="B33" s="29">
        <f>'Clamp GIR mg per kg FFM per min'!B33/'Clamp Insulin'!B33*1000</f>
        <v>50.727985624419347</v>
      </c>
      <c r="C33" s="29">
        <f>'Clamp GIR mg per kg FFM per min'!C33/'Clamp Insulin'!C33*1000</f>
        <v>69.43689694306714</v>
      </c>
      <c r="D33" s="29">
        <f>'Clamp GIR mg per kg FFM per min'!D33/'Clamp Insulin'!D33*1000</f>
        <v>48.72604488764096</v>
      </c>
    </row>
    <row r="34" spans="1:14" x14ac:dyDescent="0.25">
      <c r="A34" s="1">
        <v>65</v>
      </c>
      <c r="B34" s="29">
        <f>'Clamp GIR mg per kg FFM per min'!B34/'Clamp Insulin'!B34*1000</f>
        <v>50.689411083403485</v>
      </c>
      <c r="C34" s="29">
        <f>'Clamp GIR mg per kg FFM per min'!C34/'Clamp Insulin'!C34*1000</f>
        <v>70.653031896199977</v>
      </c>
      <c r="D34" s="29">
        <f>'Clamp GIR mg per kg FFM per min'!D34/'Clamp Insulin'!D34*1000</f>
        <v>51.272099236122635</v>
      </c>
    </row>
    <row r="35" spans="1:14" ht="13.5" customHeight="1" x14ac:dyDescent="0.25">
      <c r="A35" s="1">
        <v>66</v>
      </c>
      <c r="B35" s="29">
        <f>'Clamp GIR mg per kg FFM per min'!B35/'Clamp Insulin'!B35*1000</f>
        <v>65.382347672774841</v>
      </c>
      <c r="C35" s="29">
        <f>'Clamp GIR mg per kg FFM per min'!C35/'Clamp Insulin'!C35*1000</f>
        <v>50.183239079173688</v>
      </c>
      <c r="D35" s="29">
        <f>'Clamp GIR mg per kg FFM per min'!D35/'Clamp Insulin'!D35*1000</f>
        <v>74.67976731913555</v>
      </c>
    </row>
    <row r="36" spans="1:14" x14ac:dyDescent="0.25">
      <c r="A36" s="7"/>
    </row>
    <row r="37" spans="1:14" x14ac:dyDescent="0.25">
      <c r="A37" s="1" t="s">
        <v>12</v>
      </c>
      <c r="B37" s="13">
        <f>AVERAGE(B3:B36)</f>
        <v>82.542755456167413</v>
      </c>
      <c r="C37" s="13">
        <f>AVERAGE(C3:C36)</f>
        <v>97.087058892431514</v>
      </c>
      <c r="D37" s="13">
        <f>AVERAGE(D3:D36)</f>
        <v>88.273041629741442</v>
      </c>
      <c r="E37" s="6"/>
      <c r="F37" s="1" t="s">
        <v>12</v>
      </c>
      <c r="G37" s="13">
        <f>AVERAGE(G3:G36)</f>
        <v>88.880012662829202</v>
      </c>
      <c r="H37" s="13">
        <f>AVERAGE(H3:H36)</f>
        <v>101.06615004587053</v>
      </c>
      <c r="I37" s="13">
        <f>AVERAGE(I3:I36)</f>
        <v>90.505840859356269</v>
      </c>
      <c r="K37" s="1" t="s">
        <v>12</v>
      </c>
      <c r="L37" s="13">
        <f>AVERAGE(L3:L36)</f>
        <v>75.809419674089185</v>
      </c>
      <c r="M37" s="13">
        <f>AVERAGE(M3:M36)</f>
        <v>93.107967738992514</v>
      </c>
      <c r="N37" s="13">
        <f>AVERAGE(N3:N36)</f>
        <v>85.900692448275635</v>
      </c>
    </row>
    <row r="38" spans="1:14" x14ac:dyDescent="0.25">
      <c r="A38" s="1" t="s">
        <v>13</v>
      </c>
      <c r="B38" s="13">
        <f>STDEV(B3:B36)</f>
        <v>41.195514474415575</v>
      </c>
      <c r="C38" s="13">
        <f>STDEV(C3:C36)</f>
        <v>44.760519342698693</v>
      </c>
      <c r="D38" s="13">
        <f>STDEV(D3:D36)</f>
        <v>38.724283084134484</v>
      </c>
      <c r="E38" s="6"/>
      <c r="F38" s="1" t="s">
        <v>13</v>
      </c>
      <c r="G38" s="13">
        <f>STDEV(G3:G36)</f>
        <v>42.204830441151863</v>
      </c>
      <c r="H38" s="13">
        <f>STDEV(H3:H36)</f>
        <v>47.037981023757581</v>
      </c>
      <c r="I38" s="13">
        <f>STDEV(I3:I36)</f>
        <v>38.660838448437524</v>
      </c>
      <c r="K38" s="1" t="s">
        <v>13</v>
      </c>
      <c r="L38" s="13">
        <f>STDEV(L3:L36)</f>
        <v>40.330427508677332</v>
      </c>
      <c r="M38" s="13">
        <f>STDEV(M3:M36)</f>
        <v>43.522707207283879</v>
      </c>
      <c r="N38" s="13">
        <f>STDEV(N3:N36)</f>
        <v>39.913970836095523</v>
      </c>
    </row>
    <row r="40" spans="1:14" x14ac:dyDescent="0.25">
      <c r="A40" s="1">
        <v>2</v>
      </c>
      <c r="B40" s="29">
        <f>'Clamp GIR mg per kg FFM per min'!B40/'Clamp Insulin'!B40*1000</f>
        <v>82.96315175022383</v>
      </c>
    </row>
    <row r="41" spans="1:14" x14ac:dyDescent="0.25">
      <c r="A41" s="1">
        <v>14</v>
      </c>
      <c r="B41" s="29">
        <f>'Clamp GIR mg per kg FFM per min'!B41/'Clamp Insulin'!B41*1000</f>
        <v>18.811806779041504</v>
      </c>
    </row>
    <row r="42" spans="1:14" x14ac:dyDescent="0.25">
      <c r="A42" s="1">
        <v>17</v>
      </c>
      <c r="B42" s="29"/>
    </row>
    <row r="43" spans="1:14" x14ac:dyDescent="0.25">
      <c r="A43" s="1">
        <v>18</v>
      </c>
      <c r="B43" s="29">
        <f>'Clamp GIR mg per kg FFM per min'!B43/'Clamp Insulin'!B43*1000</f>
        <v>45.996171278702761</v>
      </c>
      <c r="J43" s="16"/>
    </row>
    <row r="44" spans="1:14" x14ac:dyDescent="0.25">
      <c r="A44" s="1">
        <v>26</v>
      </c>
      <c r="B44" s="29">
        <f>'Clamp GIR mg per kg FFM per min'!B44/'Clamp Insulin'!B44*1000</f>
        <v>126.07068308581576</v>
      </c>
    </row>
    <row r="45" spans="1:14" x14ac:dyDescent="0.25">
      <c r="A45" s="1">
        <v>32</v>
      </c>
      <c r="B45" s="29">
        <f>'Clamp GIR mg per kg FFM per min'!B45/'Clamp Insulin'!B45*1000</f>
        <v>100.60203663715686</v>
      </c>
    </row>
    <row r="46" spans="1:14" x14ac:dyDescent="0.25">
      <c r="A46" s="2">
        <v>38</v>
      </c>
      <c r="B46" s="29">
        <f>'Clamp GIR mg per kg FFM per min'!B46/'Clamp Insulin'!B46*1000</f>
        <v>138.74507428304554</v>
      </c>
    </row>
    <row r="47" spans="1:14" x14ac:dyDescent="0.25">
      <c r="A47" s="2">
        <v>45</v>
      </c>
      <c r="B47" s="29">
        <f>'Clamp GIR mg per kg FFM per min'!B47/'Clamp Insulin'!B47*1000</f>
        <v>143.85679814262565</v>
      </c>
    </row>
    <row r="48" spans="1:14" x14ac:dyDescent="0.25">
      <c r="A48" s="1">
        <v>61</v>
      </c>
      <c r="B48" s="29">
        <f>'Clamp GIR mg per kg FFM per min'!B48/'Clamp Insulin'!B48*1000</f>
        <v>105.5307974680631</v>
      </c>
    </row>
    <row r="49" spans="1:2" x14ac:dyDescent="0.25">
      <c r="A49" s="1">
        <v>67</v>
      </c>
      <c r="B49" s="29">
        <f>'Clamp GIR mg per kg FFM per min'!B49/'Clamp Insulin'!B49*1000</f>
        <v>73.171289718145815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4" workbookViewId="0">
      <selection activeCell="F15" sqref="F15"/>
    </sheetView>
  </sheetViews>
  <sheetFormatPr defaultColWidth="8.85546875" defaultRowHeight="15" x14ac:dyDescent="0.25"/>
  <sheetData>
    <row r="1" spans="1:11" x14ac:dyDescent="0.25">
      <c r="A1" s="10" t="s">
        <v>3</v>
      </c>
      <c r="E1" s="10" t="s">
        <v>2</v>
      </c>
      <c r="I1" s="10" t="s">
        <v>1</v>
      </c>
    </row>
    <row r="2" spans="1:11" x14ac:dyDescent="0.25">
      <c r="A2" s="1" t="s">
        <v>0</v>
      </c>
      <c r="B2" s="1" t="s">
        <v>10</v>
      </c>
      <c r="C2" s="1" t="s">
        <v>11</v>
      </c>
      <c r="E2" s="1" t="s">
        <v>0</v>
      </c>
      <c r="F2" s="1" t="s">
        <v>10</v>
      </c>
      <c r="G2" s="1" t="s">
        <v>11</v>
      </c>
      <c r="I2" s="1" t="s">
        <v>0</v>
      </c>
      <c r="J2" s="1" t="s">
        <v>10</v>
      </c>
      <c r="K2" s="1" t="s">
        <v>11</v>
      </c>
    </row>
    <row r="3" spans="1:11" x14ac:dyDescent="0.25">
      <c r="A3" s="14">
        <v>1</v>
      </c>
      <c r="B3" s="1">
        <v>37.1</v>
      </c>
      <c r="C3" s="1">
        <v>37.9</v>
      </c>
      <c r="E3" s="1">
        <v>1</v>
      </c>
      <c r="F3" s="1">
        <v>37.1</v>
      </c>
      <c r="G3" s="1">
        <v>37.9</v>
      </c>
      <c r="I3" s="1">
        <v>4</v>
      </c>
      <c r="J3" s="1">
        <v>43.6</v>
      </c>
      <c r="K3" s="1">
        <v>42.4</v>
      </c>
    </row>
    <row r="4" spans="1:11" x14ac:dyDescent="0.25">
      <c r="A4" s="1">
        <v>4</v>
      </c>
      <c r="B4" s="1">
        <v>43.6</v>
      </c>
      <c r="C4" s="1">
        <v>42.4</v>
      </c>
      <c r="E4" s="2">
        <v>8</v>
      </c>
      <c r="F4" s="1">
        <v>42</v>
      </c>
      <c r="G4" s="2">
        <v>40.1</v>
      </c>
      <c r="I4" s="1">
        <v>6</v>
      </c>
      <c r="J4" s="1">
        <v>42.3</v>
      </c>
      <c r="K4" s="1">
        <v>41.5</v>
      </c>
    </row>
    <row r="5" spans="1:11" x14ac:dyDescent="0.25">
      <c r="A5" s="1">
        <v>6</v>
      </c>
      <c r="B5" s="1">
        <v>42.3</v>
      </c>
      <c r="C5" s="1">
        <v>41.5</v>
      </c>
      <c r="E5" s="2">
        <v>10</v>
      </c>
      <c r="F5" s="1">
        <v>47.8</v>
      </c>
      <c r="G5" s="1">
        <v>46.7</v>
      </c>
      <c r="I5" s="11">
        <v>7</v>
      </c>
      <c r="J5" s="11">
        <v>45.2</v>
      </c>
      <c r="K5" s="11">
        <v>48</v>
      </c>
    </row>
    <row r="6" spans="1:11" x14ac:dyDescent="0.25">
      <c r="A6" s="11">
        <v>7</v>
      </c>
      <c r="B6" s="11">
        <v>45.2</v>
      </c>
      <c r="C6" s="11">
        <v>48</v>
      </c>
      <c r="E6" s="2">
        <v>11</v>
      </c>
      <c r="F6" s="1">
        <v>45.9</v>
      </c>
      <c r="G6" s="1">
        <v>46</v>
      </c>
      <c r="I6" s="11">
        <v>9</v>
      </c>
      <c r="J6" s="11">
        <v>47.3</v>
      </c>
      <c r="K6" s="11">
        <v>46</v>
      </c>
    </row>
    <row r="7" spans="1:11" x14ac:dyDescent="0.25">
      <c r="A7" s="2">
        <v>8</v>
      </c>
      <c r="B7" s="1">
        <v>42</v>
      </c>
      <c r="C7" s="2">
        <v>40.1</v>
      </c>
      <c r="E7" s="36">
        <v>15</v>
      </c>
      <c r="F7" s="36">
        <v>47.8</v>
      </c>
      <c r="G7" s="36">
        <v>48.8</v>
      </c>
      <c r="I7" s="36">
        <v>13</v>
      </c>
      <c r="J7" s="36">
        <v>40.799999999999997</v>
      </c>
      <c r="K7" s="36">
        <v>37.799999999999997</v>
      </c>
    </row>
    <row r="8" spans="1:11" x14ac:dyDescent="0.25">
      <c r="A8" s="11">
        <v>9</v>
      </c>
      <c r="B8" s="11">
        <v>47.3</v>
      </c>
      <c r="C8" s="11">
        <v>46</v>
      </c>
      <c r="E8" s="2">
        <v>23</v>
      </c>
      <c r="F8" s="1">
        <v>33.4</v>
      </c>
      <c r="G8" s="1">
        <v>33</v>
      </c>
      <c r="I8" s="2">
        <v>19</v>
      </c>
      <c r="J8" s="1">
        <v>34.6</v>
      </c>
      <c r="K8" s="1">
        <v>32.200000000000003</v>
      </c>
    </row>
    <row r="9" spans="1:11" x14ac:dyDescent="0.25">
      <c r="A9" s="2">
        <v>10</v>
      </c>
      <c r="B9" s="1">
        <v>47.8</v>
      </c>
      <c r="C9" s="1">
        <v>46.7</v>
      </c>
      <c r="E9" s="2">
        <v>24</v>
      </c>
      <c r="F9" s="1">
        <v>44.4</v>
      </c>
      <c r="G9" s="1">
        <v>45.1</v>
      </c>
      <c r="I9" s="2">
        <v>21</v>
      </c>
      <c r="J9" s="1">
        <v>44.4</v>
      </c>
      <c r="K9" s="1">
        <v>45.6</v>
      </c>
    </row>
    <row r="10" spans="1:11" x14ac:dyDescent="0.25">
      <c r="A10" s="2">
        <v>11</v>
      </c>
      <c r="B10" s="1">
        <v>45.9</v>
      </c>
      <c r="C10" s="1">
        <v>46</v>
      </c>
      <c r="E10" s="2">
        <v>27</v>
      </c>
      <c r="F10" s="1">
        <v>36.1</v>
      </c>
      <c r="G10" s="1">
        <v>35.1</v>
      </c>
      <c r="I10" s="2">
        <v>22</v>
      </c>
      <c r="J10" s="1">
        <v>33.1</v>
      </c>
      <c r="K10" s="1">
        <v>33.1</v>
      </c>
    </row>
    <row r="11" spans="1:11" x14ac:dyDescent="0.25">
      <c r="A11" s="36">
        <v>13</v>
      </c>
      <c r="B11" s="36">
        <v>40.799999999999997</v>
      </c>
      <c r="C11" s="36">
        <v>37.799999999999997</v>
      </c>
      <c r="E11" s="2">
        <v>31</v>
      </c>
      <c r="F11" s="2">
        <v>42.5</v>
      </c>
      <c r="G11" s="2">
        <v>39.6</v>
      </c>
      <c r="I11" s="2">
        <v>25</v>
      </c>
      <c r="J11" s="1">
        <v>46.2</v>
      </c>
      <c r="K11" s="1">
        <v>44.7</v>
      </c>
    </row>
    <row r="12" spans="1:11" x14ac:dyDescent="0.25">
      <c r="A12" s="36">
        <v>15</v>
      </c>
      <c r="B12" s="36">
        <v>47.8</v>
      </c>
      <c r="C12" s="36">
        <v>48.8</v>
      </c>
      <c r="E12" s="2">
        <v>40</v>
      </c>
      <c r="F12" s="2">
        <v>42.2</v>
      </c>
      <c r="G12" s="2">
        <v>41.1</v>
      </c>
      <c r="I12" s="2">
        <v>29</v>
      </c>
      <c r="J12" s="1">
        <v>34</v>
      </c>
      <c r="K12" s="1">
        <v>33.200000000000003</v>
      </c>
    </row>
    <row r="13" spans="1:11" x14ac:dyDescent="0.25">
      <c r="A13" s="2">
        <v>19</v>
      </c>
      <c r="B13" s="1">
        <v>34.6</v>
      </c>
      <c r="C13" s="1">
        <v>32.200000000000003</v>
      </c>
      <c r="E13" s="2">
        <v>41</v>
      </c>
      <c r="F13" s="2">
        <v>45</v>
      </c>
      <c r="G13" s="2">
        <v>45</v>
      </c>
      <c r="I13" s="2">
        <v>47</v>
      </c>
      <c r="J13" s="2">
        <v>45.6</v>
      </c>
      <c r="K13" s="2">
        <v>44.6</v>
      </c>
    </row>
    <row r="14" spans="1:11" x14ac:dyDescent="0.25">
      <c r="A14" s="2">
        <v>21</v>
      </c>
      <c r="B14" s="1">
        <v>44.4</v>
      </c>
      <c r="C14" s="1">
        <v>45.6</v>
      </c>
      <c r="E14" s="26">
        <v>42</v>
      </c>
      <c r="F14" s="1">
        <v>43.3</v>
      </c>
      <c r="G14" s="1">
        <v>44.1</v>
      </c>
      <c r="I14" s="11">
        <v>49</v>
      </c>
      <c r="J14" s="11">
        <v>54.8</v>
      </c>
      <c r="K14" s="11">
        <v>54.7</v>
      </c>
    </row>
    <row r="15" spans="1:11" x14ac:dyDescent="0.25">
      <c r="A15" s="2">
        <v>22</v>
      </c>
      <c r="B15" s="1">
        <v>33.1</v>
      </c>
      <c r="C15" s="1">
        <v>33.1</v>
      </c>
      <c r="E15" s="2">
        <v>43</v>
      </c>
      <c r="F15" s="2">
        <v>36</v>
      </c>
      <c r="G15" s="2">
        <v>36.799999999999997</v>
      </c>
      <c r="I15" s="2">
        <v>53</v>
      </c>
      <c r="J15" s="2">
        <v>48.8</v>
      </c>
      <c r="K15" s="2">
        <v>48.4</v>
      </c>
    </row>
    <row r="16" spans="1:11" x14ac:dyDescent="0.25">
      <c r="A16" s="2">
        <v>23</v>
      </c>
      <c r="B16" s="1">
        <v>33.4</v>
      </c>
      <c r="C16" s="1">
        <v>33</v>
      </c>
      <c r="E16" s="2">
        <v>55</v>
      </c>
      <c r="F16" s="2">
        <v>35.5</v>
      </c>
      <c r="G16" s="2">
        <v>35.1</v>
      </c>
      <c r="I16" s="2">
        <v>56</v>
      </c>
      <c r="J16" s="2">
        <v>44.6</v>
      </c>
      <c r="K16" s="2">
        <v>46</v>
      </c>
    </row>
    <row r="17" spans="1:11" x14ac:dyDescent="0.25">
      <c r="A17" s="2">
        <v>24</v>
      </c>
      <c r="B17" s="1">
        <v>44.4</v>
      </c>
      <c r="C17" s="1">
        <v>45.1</v>
      </c>
      <c r="E17" s="2">
        <v>62</v>
      </c>
      <c r="F17" s="2">
        <v>37.1</v>
      </c>
      <c r="G17" s="2">
        <v>37.299999999999997</v>
      </c>
      <c r="I17" s="2">
        <v>64</v>
      </c>
      <c r="J17" s="2">
        <v>34.9</v>
      </c>
      <c r="K17" s="2">
        <v>34.9</v>
      </c>
    </row>
    <row r="18" spans="1:11" x14ac:dyDescent="0.25">
      <c r="A18" s="2">
        <v>25</v>
      </c>
      <c r="B18" s="1">
        <v>46.2</v>
      </c>
      <c r="C18" s="1">
        <v>44.7</v>
      </c>
      <c r="E18" s="2">
        <v>63</v>
      </c>
      <c r="F18" s="2">
        <v>47.9</v>
      </c>
      <c r="G18" s="2">
        <v>46.6</v>
      </c>
      <c r="I18" s="2">
        <v>66</v>
      </c>
      <c r="J18" s="1">
        <v>43.4</v>
      </c>
      <c r="K18" s="1">
        <v>41.9</v>
      </c>
    </row>
    <row r="19" spans="1:11" x14ac:dyDescent="0.25">
      <c r="A19" s="2">
        <v>27</v>
      </c>
      <c r="B19" s="1">
        <v>36.1</v>
      </c>
      <c r="C19" s="1">
        <v>35.1</v>
      </c>
      <c r="E19" s="2">
        <v>65</v>
      </c>
      <c r="F19" s="2">
        <v>38.200000000000003</v>
      </c>
      <c r="G19" s="2">
        <v>36.700000000000003</v>
      </c>
    </row>
    <row r="20" spans="1:11" x14ac:dyDescent="0.25">
      <c r="A20" s="2">
        <v>29</v>
      </c>
      <c r="B20" s="1">
        <v>34</v>
      </c>
      <c r="C20" s="1">
        <v>33.200000000000003</v>
      </c>
    </row>
    <row r="21" spans="1:11" x14ac:dyDescent="0.25">
      <c r="A21" s="2">
        <v>31</v>
      </c>
      <c r="B21" s="2">
        <v>42.5</v>
      </c>
      <c r="C21" s="2">
        <v>39.6</v>
      </c>
    </row>
    <row r="22" spans="1:11" x14ac:dyDescent="0.25">
      <c r="A22" s="2">
        <v>40</v>
      </c>
      <c r="B22" s="2">
        <v>42.2</v>
      </c>
      <c r="C22" s="2">
        <v>41.1</v>
      </c>
      <c r="D22" s="4"/>
    </row>
    <row r="23" spans="1:11" x14ac:dyDescent="0.25">
      <c r="A23" s="2">
        <v>41</v>
      </c>
      <c r="B23" s="2">
        <v>45</v>
      </c>
      <c r="C23" s="2">
        <v>45</v>
      </c>
      <c r="D23" s="4"/>
    </row>
    <row r="24" spans="1:11" x14ac:dyDescent="0.25">
      <c r="A24" s="26">
        <v>42</v>
      </c>
      <c r="B24" s="1">
        <v>43.3</v>
      </c>
      <c r="C24" s="1">
        <v>44.1</v>
      </c>
      <c r="D24" s="4"/>
    </row>
    <row r="25" spans="1:11" x14ac:dyDescent="0.25">
      <c r="A25" s="2">
        <v>43</v>
      </c>
      <c r="B25" s="2">
        <v>36</v>
      </c>
      <c r="C25" s="2">
        <v>36.799999999999997</v>
      </c>
      <c r="D25" s="4"/>
    </row>
    <row r="26" spans="1:11" x14ac:dyDescent="0.25">
      <c r="A26" s="2">
        <v>47</v>
      </c>
      <c r="B26" s="2">
        <v>45.6</v>
      </c>
      <c r="C26" s="2">
        <v>44.6</v>
      </c>
      <c r="D26" s="4"/>
    </row>
    <row r="27" spans="1:11" x14ac:dyDescent="0.25">
      <c r="A27" s="11">
        <v>49</v>
      </c>
      <c r="B27" s="11">
        <v>54.8</v>
      </c>
      <c r="C27" s="11">
        <v>54.7</v>
      </c>
      <c r="D27" s="4"/>
    </row>
    <row r="28" spans="1:11" x14ac:dyDescent="0.25">
      <c r="A28" s="2">
        <v>53</v>
      </c>
      <c r="B28" s="2">
        <v>48.8</v>
      </c>
      <c r="C28" s="2">
        <v>48.4</v>
      </c>
      <c r="D28" s="4"/>
    </row>
    <row r="29" spans="1:11" x14ac:dyDescent="0.25">
      <c r="A29" s="2">
        <v>55</v>
      </c>
      <c r="B29" s="2">
        <v>35.5</v>
      </c>
      <c r="C29" s="2">
        <v>35.1</v>
      </c>
      <c r="D29" s="4"/>
    </row>
    <row r="30" spans="1:11" x14ac:dyDescent="0.25">
      <c r="A30" s="2">
        <v>56</v>
      </c>
      <c r="B30" s="2">
        <v>44.6</v>
      </c>
      <c r="C30" s="2">
        <v>46</v>
      </c>
      <c r="D30" s="4"/>
    </row>
    <row r="31" spans="1:11" x14ac:dyDescent="0.25">
      <c r="A31" s="2">
        <v>62</v>
      </c>
      <c r="B31" s="2">
        <v>37.1</v>
      </c>
      <c r="C31" s="2">
        <v>37.299999999999997</v>
      </c>
      <c r="D31" s="4"/>
    </row>
    <row r="32" spans="1:11" x14ac:dyDescent="0.25">
      <c r="A32" s="2">
        <v>63</v>
      </c>
      <c r="B32" s="2">
        <v>47.9</v>
      </c>
      <c r="C32" s="2">
        <v>46.6</v>
      </c>
      <c r="D32" s="4"/>
    </row>
    <row r="33" spans="1:11" x14ac:dyDescent="0.25">
      <c r="A33" s="2">
        <v>64</v>
      </c>
      <c r="B33" s="2">
        <v>34.9</v>
      </c>
      <c r="C33" s="2">
        <v>34.9</v>
      </c>
      <c r="D33" s="4"/>
    </row>
    <row r="34" spans="1:11" x14ac:dyDescent="0.25">
      <c r="A34" s="2">
        <v>65</v>
      </c>
      <c r="B34" s="2">
        <v>38.200000000000003</v>
      </c>
      <c r="C34" s="2">
        <v>36.700000000000003</v>
      </c>
      <c r="D34" s="4"/>
    </row>
    <row r="35" spans="1:11" x14ac:dyDescent="0.25">
      <c r="A35" s="2">
        <v>66</v>
      </c>
      <c r="B35" s="1">
        <v>43.4</v>
      </c>
      <c r="C35" s="1">
        <v>41.9</v>
      </c>
    </row>
    <row r="36" spans="1:11" ht="13.5" customHeight="1" x14ac:dyDescent="0.25"/>
    <row r="37" spans="1:11" x14ac:dyDescent="0.25">
      <c r="A37" s="3" t="s">
        <v>12</v>
      </c>
      <c r="B37" s="13">
        <f>AVERAGE(B3:B35)</f>
        <v>41.993939393939399</v>
      </c>
      <c r="C37" s="13">
        <f>AVERAGE(C3:C35)</f>
        <v>41.515151515151523</v>
      </c>
      <c r="D37" s="16"/>
      <c r="E37" s="3" t="s">
        <v>12</v>
      </c>
      <c r="F37" s="13">
        <f>AVERAGE(F3:F20)</f>
        <v>41.305882352941182</v>
      </c>
      <c r="G37" s="13">
        <f>AVERAGE(G3:G20)</f>
        <v>40.882352941176478</v>
      </c>
      <c r="H37" s="16"/>
      <c r="I37" s="3" t="s">
        <v>12</v>
      </c>
      <c r="J37" s="13">
        <f>AVERAGE(J3:J20)</f>
        <v>42.725000000000001</v>
      </c>
      <c r="K37" s="13">
        <f>AVERAGE(K3:K20)</f>
        <v>42.1875</v>
      </c>
    </row>
    <row r="38" spans="1:11" x14ac:dyDescent="0.25">
      <c r="A38" s="3" t="s">
        <v>13</v>
      </c>
      <c r="B38" s="13">
        <f>STDEV(B3:B20)</f>
        <v>5.3096163838633821</v>
      </c>
      <c r="C38" s="13">
        <f>STDEV(C3:C20)</f>
        <v>5.7717590572007014</v>
      </c>
      <c r="D38" s="16"/>
      <c r="E38" s="3" t="s">
        <v>13</v>
      </c>
      <c r="F38" s="13">
        <f>STDEV(F3:F20)</f>
        <v>4.8433550598003725</v>
      </c>
      <c r="G38" s="13">
        <f>STDEV(G3:G20)</f>
        <v>4.9225546332820453</v>
      </c>
      <c r="H38" s="16"/>
      <c r="I38" s="3" t="s">
        <v>13</v>
      </c>
      <c r="J38" s="13">
        <f>STDEV(J3:J20)</f>
        <v>5.9863734152378614</v>
      </c>
      <c r="K38" s="13">
        <f>STDEV(K3:K20)</f>
        <v>6.4179825490569957</v>
      </c>
    </row>
    <row r="40" spans="1:11" x14ac:dyDescent="0.25">
      <c r="A40" s="1">
        <v>2</v>
      </c>
      <c r="B40" s="1">
        <v>47.3</v>
      </c>
    </row>
    <row r="41" spans="1:11" x14ac:dyDescent="0.25">
      <c r="A41" s="1">
        <v>14</v>
      </c>
      <c r="B41" s="1">
        <v>39.799999999999997</v>
      </c>
    </row>
    <row r="42" spans="1:11" x14ac:dyDescent="0.25">
      <c r="A42" s="1">
        <v>17</v>
      </c>
      <c r="B42" s="1">
        <v>46.7</v>
      </c>
    </row>
    <row r="43" spans="1:11" x14ac:dyDescent="0.25">
      <c r="A43" s="1">
        <v>18</v>
      </c>
      <c r="B43" s="1">
        <v>48</v>
      </c>
    </row>
    <row r="44" spans="1:11" x14ac:dyDescent="0.25">
      <c r="A44" s="1">
        <v>26</v>
      </c>
      <c r="B44" s="1">
        <v>35.5</v>
      </c>
    </row>
    <row r="45" spans="1:11" x14ac:dyDescent="0.25">
      <c r="A45" s="1">
        <v>32</v>
      </c>
      <c r="B45" s="1">
        <v>41</v>
      </c>
    </row>
    <row r="46" spans="1:11" x14ac:dyDescent="0.25">
      <c r="A46" s="2">
        <v>38</v>
      </c>
      <c r="B46" s="1">
        <v>46</v>
      </c>
    </row>
    <row r="47" spans="1:11" x14ac:dyDescent="0.25">
      <c r="A47" s="2">
        <v>45</v>
      </c>
      <c r="B47" s="1">
        <v>53.5</v>
      </c>
    </row>
    <row r="48" spans="1:11" x14ac:dyDescent="0.25">
      <c r="A48" s="1">
        <v>61</v>
      </c>
      <c r="B48" s="1">
        <v>44.6</v>
      </c>
    </row>
    <row r="49" spans="1:2" x14ac:dyDescent="0.25">
      <c r="A49" s="1">
        <v>67</v>
      </c>
      <c r="B49" s="1">
        <v>46.9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10" workbookViewId="0">
      <selection activeCell="F20" sqref="F20"/>
    </sheetView>
  </sheetViews>
  <sheetFormatPr defaultColWidth="8.85546875" defaultRowHeight="15" x14ac:dyDescent="0.25"/>
  <sheetData>
    <row r="1" spans="1:12" x14ac:dyDescent="0.25">
      <c r="A1" s="10" t="s">
        <v>3</v>
      </c>
      <c r="F1" s="10" t="s">
        <v>2</v>
      </c>
      <c r="J1" s="10" t="s">
        <v>1</v>
      </c>
    </row>
    <row r="2" spans="1:12" x14ac:dyDescent="0.25">
      <c r="A2" s="1"/>
      <c r="B2" s="1" t="s">
        <v>10</v>
      </c>
      <c r="C2" s="1" t="s">
        <v>11</v>
      </c>
      <c r="F2" s="3" t="s">
        <v>0</v>
      </c>
      <c r="G2" s="13" t="s">
        <v>10</v>
      </c>
      <c r="H2" s="13" t="s">
        <v>11</v>
      </c>
      <c r="J2" s="3" t="s">
        <v>0</v>
      </c>
      <c r="K2" s="13" t="s">
        <v>10</v>
      </c>
      <c r="L2" s="13" t="s">
        <v>11</v>
      </c>
    </row>
    <row r="3" spans="1:12" x14ac:dyDescent="0.25">
      <c r="A3" s="1">
        <v>1</v>
      </c>
      <c r="B3" s="13">
        <v>2.15788</v>
      </c>
      <c r="C3" s="13">
        <v>4.6559033333333337</v>
      </c>
      <c r="F3" s="1">
        <v>1</v>
      </c>
      <c r="G3" s="13">
        <v>2.15788</v>
      </c>
      <c r="H3" s="13">
        <v>4.6559033333333337</v>
      </c>
      <c r="J3" s="1">
        <v>4</v>
      </c>
      <c r="K3" s="13">
        <v>9.1140733333333319</v>
      </c>
      <c r="L3" s="13">
        <v>2.5538033333333332</v>
      </c>
    </row>
    <row r="4" spans="1:12" x14ac:dyDescent="0.25">
      <c r="A4" s="1">
        <v>4</v>
      </c>
      <c r="B4" s="13">
        <v>9.1140733333333319</v>
      </c>
      <c r="C4" s="13">
        <v>2.5538033333333332</v>
      </c>
      <c r="F4" s="2">
        <v>8</v>
      </c>
      <c r="G4" s="13">
        <v>1.8193699999999999</v>
      </c>
      <c r="H4" s="13">
        <v>3.271546666666667</v>
      </c>
      <c r="J4" s="1">
        <v>6</v>
      </c>
      <c r="K4" s="13">
        <v>28.534800000000001</v>
      </c>
      <c r="L4" s="13">
        <v>20.822633333333332</v>
      </c>
    </row>
    <row r="5" spans="1:12" x14ac:dyDescent="0.25">
      <c r="A5" s="1">
        <v>6</v>
      </c>
      <c r="B5" s="13">
        <v>28.534800000000001</v>
      </c>
      <c r="C5" s="13">
        <v>20.822633333333332</v>
      </c>
      <c r="F5" s="2">
        <v>10</v>
      </c>
      <c r="G5" s="13">
        <v>13.201466666666667</v>
      </c>
      <c r="H5" s="13">
        <v>11.9529</v>
      </c>
      <c r="J5" s="11">
        <v>7</v>
      </c>
      <c r="K5" s="28">
        <v>1.2646173333333333</v>
      </c>
      <c r="L5" s="28">
        <v>1.1206119999999999</v>
      </c>
    </row>
    <row r="6" spans="1:12" x14ac:dyDescent="0.25">
      <c r="A6" s="11">
        <v>7</v>
      </c>
      <c r="B6" s="28">
        <v>1.2646173333333333</v>
      </c>
      <c r="C6" s="28">
        <v>1.1206119999999999</v>
      </c>
      <c r="F6" s="2">
        <v>11</v>
      </c>
      <c r="G6" s="13">
        <v>1.2351866666666667</v>
      </c>
      <c r="H6" s="13">
        <v>2.1168900000000002</v>
      </c>
      <c r="J6" s="11">
        <v>9</v>
      </c>
      <c r="K6" s="28">
        <v>23.173100000000002</v>
      </c>
      <c r="L6" s="28">
        <v>9.9053933333333344</v>
      </c>
    </row>
    <row r="7" spans="1:12" x14ac:dyDescent="0.25">
      <c r="A7" s="1">
        <v>8</v>
      </c>
      <c r="B7" s="13">
        <v>1.8193699999999999</v>
      </c>
      <c r="C7" s="13">
        <v>3.271546666666667</v>
      </c>
      <c r="F7" s="36">
        <v>15</v>
      </c>
      <c r="G7" s="37">
        <v>1.4185100000000002</v>
      </c>
      <c r="H7" s="37">
        <v>0.48221966666666666</v>
      </c>
      <c r="J7" s="36">
        <v>13</v>
      </c>
      <c r="K7" s="37">
        <v>0.35918266666666665</v>
      </c>
      <c r="L7" s="37">
        <v>0.76218299999999994</v>
      </c>
    </row>
    <row r="8" spans="1:12" x14ac:dyDescent="0.25">
      <c r="A8" s="11">
        <v>9</v>
      </c>
      <c r="B8" s="28">
        <v>23.173100000000002</v>
      </c>
      <c r="C8" s="28">
        <v>9.9053933333333344</v>
      </c>
      <c r="F8" s="2">
        <v>23</v>
      </c>
      <c r="G8" s="19">
        <v>5.36</v>
      </c>
      <c r="H8" s="19">
        <v>8.6646800000000006</v>
      </c>
      <c r="J8" s="2">
        <v>19</v>
      </c>
      <c r="K8" s="13">
        <v>27.633399999999998</v>
      </c>
      <c r="L8" s="13">
        <v>24.2514</v>
      </c>
    </row>
    <row r="9" spans="1:12" x14ac:dyDescent="0.25">
      <c r="A9" s="1">
        <v>10</v>
      </c>
      <c r="B9" s="13">
        <v>13.201466666666667</v>
      </c>
      <c r="C9" s="13">
        <v>11.9529</v>
      </c>
      <c r="F9" s="1">
        <v>24</v>
      </c>
      <c r="G9" s="38"/>
      <c r="H9" s="38"/>
      <c r="J9" s="2">
        <v>21</v>
      </c>
      <c r="K9" s="13">
        <v>2.5538033333333332</v>
      </c>
      <c r="L9" s="13">
        <v>5.9377166666666668</v>
      </c>
    </row>
    <row r="10" spans="1:12" x14ac:dyDescent="0.25">
      <c r="A10" s="1">
        <v>11</v>
      </c>
      <c r="B10" s="13">
        <v>1.2351866666666667</v>
      </c>
      <c r="C10" s="13">
        <v>2.1168900000000002</v>
      </c>
      <c r="F10" s="1">
        <v>27</v>
      </c>
      <c r="G10" s="13">
        <v>3.8189199999999999</v>
      </c>
      <c r="H10" s="13">
        <v>3.3487366666666669</v>
      </c>
      <c r="J10" s="2">
        <v>22</v>
      </c>
      <c r="K10" s="13">
        <v>8.0058933333333329</v>
      </c>
      <c r="L10" s="13">
        <v>13.032933333333332</v>
      </c>
    </row>
    <row r="11" spans="1:12" x14ac:dyDescent="0.25">
      <c r="A11" s="36">
        <v>13</v>
      </c>
      <c r="B11" s="37">
        <v>0.35918266666666665</v>
      </c>
      <c r="C11" s="37">
        <v>0.76218299999999994</v>
      </c>
      <c r="F11" s="1">
        <v>31</v>
      </c>
      <c r="G11" s="13">
        <v>27.551333333333332</v>
      </c>
      <c r="H11" s="13">
        <v>16.563233333333333</v>
      </c>
      <c r="J11" s="2">
        <v>25</v>
      </c>
      <c r="K11" s="13">
        <v>4.4403566666666663</v>
      </c>
      <c r="L11" s="13">
        <v>9.5713666666666661</v>
      </c>
    </row>
    <row r="12" spans="1:12" x14ac:dyDescent="0.25">
      <c r="A12" s="36">
        <v>15</v>
      </c>
      <c r="B12" s="37">
        <v>1.4185100000000002</v>
      </c>
      <c r="C12" s="37">
        <v>0.48221966666666666</v>
      </c>
      <c r="F12" s="2">
        <v>40</v>
      </c>
      <c r="G12" s="19">
        <v>2.2822033333333334</v>
      </c>
      <c r="H12" s="19">
        <v>2.6648399999999999</v>
      </c>
      <c r="J12" s="1">
        <v>29</v>
      </c>
      <c r="K12" s="13">
        <v>5.7190300000000001</v>
      </c>
      <c r="L12" s="13">
        <v>4.7053000000000003</v>
      </c>
    </row>
    <row r="13" spans="1:12" x14ac:dyDescent="0.25">
      <c r="A13" s="1">
        <v>19</v>
      </c>
      <c r="B13" s="13">
        <v>27.633399999999998</v>
      </c>
      <c r="C13" s="13">
        <v>24.2514</v>
      </c>
      <c r="F13" s="2">
        <v>41</v>
      </c>
      <c r="G13" s="13">
        <v>5.1146833333333328</v>
      </c>
      <c r="H13" s="13">
        <v>2.4380866666666665</v>
      </c>
      <c r="I13" s="12"/>
      <c r="J13" s="45">
        <v>47</v>
      </c>
      <c r="K13" s="19">
        <v>1.9789600000000001</v>
      </c>
      <c r="L13" s="38"/>
    </row>
    <row r="14" spans="1:12" x14ac:dyDescent="0.25">
      <c r="A14" s="1">
        <v>21</v>
      </c>
      <c r="B14" s="13">
        <v>2.5538033333333332</v>
      </c>
      <c r="C14" s="13">
        <v>5.9377166666666668</v>
      </c>
      <c r="F14" s="2">
        <v>42</v>
      </c>
      <c r="G14" s="19">
        <v>3.3737933333333334</v>
      </c>
      <c r="H14" s="19">
        <v>3.0698399999999997</v>
      </c>
      <c r="I14" s="12"/>
      <c r="J14" s="45">
        <v>49</v>
      </c>
      <c r="K14" s="38"/>
      <c r="L14" s="38"/>
    </row>
    <row r="15" spans="1:12" x14ac:dyDescent="0.25">
      <c r="A15" s="1">
        <v>22</v>
      </c>
      <c r="B15" s="13">
        <v>8.0058933333333329</v>
      </c>
      <c r="C15" s="13">
        <v>13.032933333333332</v>
      </c>
      <c r="F15" s="2">
        <v>43</v>
      </c>
      <c r="G15" s="19">
        <v>9.0506433333333334</v>
      </c>
      <c r="H15" s="19">
        <v>8.8641699999999997</v>
      </c>
      <c r="I15" s="12"/>
      <c r="J15" s="45">
        <v>53</v>
      </c>
      <c r="K15" s="38"/>
      <c r="L15" s="38"/>
    </row>
    <row r="16" spans="1:12" x14ac:dyDescent="0.25">
      <c r="A16" s="1">
        <v>23</v>
      </c>
      <c r="B16" s="13">
        <v>5.36</v>
      </c>
      <c r="C16" s="13">
        <v>8.6646800000000006</v>
      </c>
      <c r="F16" s="2">
        <v>55</v>
      </c>
      <c r="G16" s="13">
        <v>25.337</v>
      </c>
      <c r="H16" s="13">
        <v>17.533333333333331</v>
      </c>
      <c r="I16" s="12"/>
      <c r="J16" s="45">
        <v>56</v>
      </c>
      <c r="K16" s="13">
        <v>3.5060566666666673</v>
      </c>
      <c r="L16" s="13">
        <v>4.1849233333333329</v>
      </c>
    </row>
    <row r="17" spans="1:12" x14ac:dyDescent="0.25">
      <c r="A17" s="1">
        <v>24</v>
      </c>
      <c r="B17" s="38"/>
      <c r="C17" s="38"/>
      <c r="F17" s="2">
        <v>62</v>
      </c>
      <c r="G17" s="13">
        <v>4.6714200000000003</v>
      </c>
      <c r="H17" s="13">
        <v>3.7781566666666664</v>
      </c>
      <c r="I17" s="12"/>
      <c r="J17" s="43">
        <v>64</v>
      </c>
      <c r="K17" s="13">
        <v>8.0870433333333338</v>
      </c>
      <c r="L17" s="13">
        <v>9.2186233333333334</v>
      </c>
    </row>
    <row r="18" spans="1:12" x14ac:dyDescent="0.25">
      <c r="A18" s="1">
        <v>25</v>
      </c>
      <c r="B18" s="13">
        <v>4.4403566666666663</v>
      </c>
      <c r="C18" s="13">
        <v>9.5713666666666661</v>
      </c>
      <c r="F18" s="2">
        <v>63</v>
      </c>
      <c r="G18" s="13">
        <v>9.5018833333333319</v>
      </c>
      <c r="H18" s="13">
        <v>10.739033333333333</v>
      </c>
      <c r="I18" s="12"/>
      <c r="J18" s="43">
        <v>66</v>
      </c>
      <c r="K18" s="13">
        <v>3.236826666666667</v>
      </c>
      <c r="L18" s="13">
        <v>2.9272933333333335</v>
      </c>
    </row>
    <row r="19" spans="1:12" x14ac:dyDescent="0.25">
      <c r="A19" s="1">
        <v>27</v>
      </c>
      <c r="B19" s="13">
        <v>3.8189199999999999</v>
      </c>
      <c r="C19" s="13">
        <v>3.3487366666666669</v>
      </c>
      <c r="F19" s="2">
        <v>65</v>
      </c>
      <c r="G19" s="13">
        <v>15.392833333333334</v>
      </c>
      <c r="H19" s="13">
        <v>12.981033333333334</v>
      </c>
      <c r="I19" s="12"/>
      <c r="J19" s="12"/>
      <c r="K19" s="12"/>
      <c r="L19" s="12"/>
    </row>
    <row r="20" spans="1:12" x14ac:dyDescent="0.25">
      <c r="A20" s="1">
        <v>29</v>
      </c>
      <c r="B20" s="13">
        <v>5.7190300000000001</v>
      </c>
      <c r="C20" s="13">
        <v>4.7053000000000003</v>
      </c>
    </row>
    <row r="21" spans="1:12" x14ac:dyDescent="0.25">
      <c r="A21" s="1">
        <v>31</v>
      </c>
      <c r="B21" s="13">
        <v>27.551333333333332</v>
      </c>
      <c r="C21" s="13">
        <v>16.563233333333333</v>
      </c>
    </row>
    <row r="22" spans="1:12" x14ac:dyDescent="0.25">
      <c r="A22" s="2">
        <v>40</v>
      </c>
      <c r="B22" s="19">
        <v>2.2822033333333334</v>
      </c>
      <c r="C22" s="19">
        <v>2.6648399999999999</v>
      </c>
      <c r="D22" s="4"/>
    </row>
    <row r="23" spans="1:12" x14ac:dyDescent="0.25">
      <c r="A23" s="2">
        <v>41</v>
      </c>
      <c r="B23" s="3">
        <v>5.1146833333333328</v>
      </c>
      <c r="C23" s="3">
        <v>2.4380866666666665</v>
      </c>
      <c r="D23" s="4"/>
    </row>
    <row r="24" spans="1:12" x14ac:dyDescent="0.25">
      <c r="A24" s="2">
        <v>42</v>
      </c>
      <c r="B24" s="19">
        <v>3.3737933333333334</v>
      </c>
      <c r="C24" s="19">
        <v>3.0698399999999997</v>
      </c>
      <c r="D24" s="4"/>
    </row>
    <row r="25" spans="1:12" x14ac:dyDescent="0.25">
      <c r="A25" s="2">
        <v>43</v>
      </c>
      <c r="B25" s="19">
        <v>9.0506433333333334</v>
      </c>
      <c r="C25" s="19">
        <v>8.8641699999999997</v>
      </c>
      <c r="D25" s="4"/>
    </row>
    <row r="26" spans="1:12" x14ac:dyDescent="0.25">
      <c r="A26" s="2">
        <v>47</v>
      </c>
      <c r="B26" s="2">
        <v>1.9789600000000001</v>
      </c>
      <c r="C26" s="51"/>
      <c r="D26" s="4"/>
    </row>
    <row r="27" spans="1:12" x14ac:dyDescent="0.25">
      <c r="A27" s="2">
        <v>49</v>
      </c>
      <c r="B27" s="51"/>
      <c r="C27" s="51"/>
      <c r="D27" s="4"/>
    </row>
    <row r="28" spans="1:12" x14ac:dyDescent="0.25">
      <c r="A28" s="2">
        <v>53</v>
      </c>
      <c r="B28" s="51"/>
      <c r="C28" s="51"/>
      <c r="D28" s="4"/>
    </row>
    <row r="29" spans="1:12" x14ac:dyDescent="0.25">
      <c r="A29" s="2">
        <v>55</v>
      </c>
      <c r="B29" s="19">
        <v>25.337</v>
      </c>
      <c r="C29" s="19">
        <v>17.533333333333331</v>
      </c>
      <c r="D29" s="4"/>
    </row>
    <row r="30" spans="1:12" x14ac:dyDescent="0.25">
      <c r="A30" s="2">
        <v>56</v>
      </c>
      <c r="B30" s="19">
        <v>3.5060566666666673</v>
      </c>
      <c r="C30" s="19">
        <v>4.1849233333333329</v>
      </c>
      <c r="D30" s="4"/>
    </row>
    <row r="31" spans="1:12" x14ac:dyDescent="0.25">
      <c r="A31" s="2">
        <v>62</v>
      </c>
      <c r="B31" s="13">
        <v>4.6714200000000003</v>
      </c>
      <c r="C31" s="13">
        <v>3.7781566666666664</v>
      </c>
    </row>
    <row r="32" spans="1:12" x14ac:dyDescent="0.25">
      <c r="A32" s="2">
        <v>63</v>
      </c>
      <c r="B32" s="13">
        <v>9.5018833333333319</v>
      </c>
      <c r="C32" s="13">
        <v>10.739033333333333</v>
      </c>
    </row>
    <row r="33" spans="1:12" x14ac:dyDescent="0.25">
      <c r="A33" s="2">
        <v>64</v>
      </c>
      <c r="B33" s="13">
        <v>8.0870433333333338</v>
      </c>
      <c r="C33" s="13">
        <v>9.2186233333333334</v>
      </c>
    </row>
    <row r="34" spans="1:12" x14ac:dyDescent="0.25">
      <c r="A34" s="2">
        <v>65</v>
      </c>
      <c r="B34" s="13">
        <v>15.392833333333334</v>
      </c>
      <c r="C34" s="13">
        <v>12.981033333333334</v>
      </c>
    </row>
    <row r="35" spans="1:12" x14ac:dyDescent="0.25">
      <c r="A35" s="2">
        <v>66</v>
      </c>
      <c r="B35" s="13">
        <v>3.236826666666667</v>
      </c>
      <c r="C35" s="13">
        <v>2.9272933333333335</v>
      </c>
    </row>
    <row r="36" spans="1:12" x14ac:dyDescent="0.25">
      <c r="A36" s="5"/>
    </row>
    <row r="37" spans="1:12" x14ac:dyDescent="0.25">
      <c r="A37" s="5"/>
    </row>
    <row r="38" spans="1:12" x14ac:dyDescent="0.25">
      <c r="A38" s="1" t="s">
        <v>14</v>
      </c>
      <c r="B38" s="13">
        <f>AVERAGE(B3:B30)</f>
        <v>8.7201705333333344</v>
      </c>
      <c r="C38" s="13">
        <f>AVERAGE(C3:C30)</f>
        <v>7.6031101944444437</v>
      </c>
      <c r="F38" s="1" t="s">
        <v>14</v>
      </c>
      <c r="G38" s="13">
        <f>AVERAGE(G2:G30)</f>
        <v>8.2054454166666666</v>
      </c>
      <c r="H38" s="13">
        <f>AVERAGE(H2:H30)</f>
        <v>7.0702876874999996</v>
      </c>
      <c r="J38" s="1" t="s">
        <v>14</v>
      </c>
      <c r="K38" s="13">
        <f>AVERAGE(K2:K30)</f>
        <v>9.1147959523809536</v>
      </c>
      <c r="L38" s="13">
        <f>AVERAGE(L2:L30)</f>
        <v>8.3841678205128218</v>
      </c>
    </row>
    <row r="39" spans="1:12" x14ac:dyDescent="0.25">
      <c r="A39" s="1" t="s">
        <v>13</v>
      </c>
      <c r="B39" s="13">
        <f>STDEV(B3:B30)</f>
        <v>9.5582489010922025</v>
      </c>
      <c r="C39" s="13">
        <f>STDEV(C3:C30)</f>
        <v>6.6797867202531052</v>
      </c>
      <c r="F39" s="1" t="s">
        <v>13</v>
      </c>
      <c r="G39" s="13">
        <f>STDEV(G2:G30)</f>
        <v>8.2727641546752562</v>
      </c>
      <c r="H39" s="13">
        <f>STDEV(H2:H30)</f>
        <v>5.461033684516317</v>
      </c>
      <c r="J39" s="1" t="s">
        <v>13</v>
      </c>
      <c r="K39" s="13">
        <f>STDEV(K2:K30)</f>
        <v>9.8122374236245484</v>
      </c>
      <c r="L39" s="13">
        <f>STDEV(L2:L30)</f>
        <v>7.327418583902884</v>
      </c>
    </row>
    <row r="41" spans="1:12" x14ac:dyDescent="0.25">
      <c r="A41" s="1">
        <v>2</v>
      </c>
      <c r="B41" s="13">
        <v>1.1848466666666666</v>
      </c>
    </row>
    <row r="42" spans="1:12" x14ac:dyDescent="0.25">
      <c r="A42" s="1">
        <v>14</v>
      </c>
      <c r="B42" s="13">
        <v>7.4104866666666664</v>
      </c>
    </row>
    <row r="43" spans="1:12" x14ac:dyDescent="0.25">
      <c r="A43" s="1">
        <v>17</v>
      </c>
      <c r="B43" s="13">
        <v>4.3964299999999996</v>
      </c>
    </row>
    <row r="44" spans="1:12" x14ac:dyDescent="0.25">
      <c r="A44" s="1">
        <v>18</v>
      </c>
      <c r="B44" s="38"/>
    </row>
    <row r="45" spans="1:12" x14ac:dyDescent="0.25">
      <c r="A45" s="1">
        <v>26</v>
      </c>
      <c r="B45" s="13">
        <v>8.8857866666666663</v>
      </c>
    </row>
    <row r="46" spans="1:12" x14ac:dyDescent="0.25">
      <c r="A46" s="1">
        <v>32</v>
      </c>
      <c r="B46" s="13">
        <v>4.0581933333333327</v>
      </c>
    </row>
    <row r="47" spans="1:12" x14ac:dyDescent="0.25">
      <c r="A47" s="2">
        <v>38</v>
      </c>
      <c r="B47" s="13">
        <v>4.2591666666666663</v>
      </c>
    </row>
    <row r="48" spans="1:12" x14ac:dyDescent="0.25">
      <c r="A48" s="2">
        <v>45</v>
      </c>
      <c r="B48" s="13">
        <v>2.8458199999999998</v>
      </c>
    </row>
    <row r="49" spans="1:2" x14ac:dyDescent="0.25">
      <c r="A49" s="1">
        <v>61</v>
      </c>
      <c r="B49" s="51"/>
    </row>
    <row r="50" spans="1:2" x14ac:dyDescent="0.25">
      <c r="A50" s="1">
        <v>67</v>
      </c>
      <c r="B50" s="5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0" workbookViewId="0">
      <selection activeCell="K17" sqref="K17:K18"/>
    </sheetView>
  </sheetViews>
  <sheetFormatPr defaultColWidth="8.85546875" defaultRowHeight="15" x14ac:dyDescent="0.25"/>
  <sheetData>
    <row r="1" spans="1:11" x14ac:dyDescent="0.25">
      <c r="A1" s="10" t="s">
        <v>3</v>
      </c>
      <c r="E1" s="10" t="s">
        <v>2</v>
      </c>
      <c r="I1" s="10" t="s">
        <v>1</v>
      </c>
    </row>
    <row r="2" spans="1:11" x14ac:dyDescent="0.25">
      <c r="A2" s="1" t="s">
        <v>0</v>
      </c>
      <c r="B2" s="1" t="s">
        <v>10</v>
      </c>
      <c r="C2" s="1" t="s">
        <v>11</v>
      </c>
      <c r="E2" s="1" t="s">
        <v>0</v>
      </c>
      <c r="F2" s="1" t="s">
        <v>10</v>
      </c>
      <c r="G2" s="1" t="s">
        <v>11</v>
      </c>
      <c r="I2" s="1" t="s">
        <v>0</v>
      </c>
      <c r="J2" s="1" t="s">
        <v>10</v>
      </c>
      <c r="K2" s="1" t="s">
        <v>11</v>
      </c>
    </row>
    <row r="3" spans="1:11" x14ac:dyDescent="0.25">
      <c r="A3" s="1">
        <v>1</v>
      </c>
      <c r="B3" s="13">
        <v>235.39</v>
      </c>
      <c r="C3" s="13">
        <v>235.91499999999999</v>
      </c>
      <c r="E3" s="1">
        <v>1</v>
      </c>
      <c r="F3" s="13">
        <v>235.39</v>
      </c>
      <c r="G3" s="13">
        <v>235.91499999999999</v>
      </c>
      <c r="I3" s="1">
        <v>4</v>
      </c>
      <c r="J3" s="13">
        <v>139.97499999999999</v>
      </c>
      <c r="K3" s="13">
        <v>134.66500000000002</v>
      </c>
    </row>
    <row r="4" spans="1:11" x14ac:dyDescent="0.25">
      <c r="A4" s="1">
        <v>4</v>
      </c>
      <c r="B4" s="13">
        <v>139.97499999999999</v>
      </c>
      <c r="C4" s="13">
        <v>134.66500000000002</v>
      </c>
      <c r="E4" s="2">
        <v>8</v>
      </c>
      <c r="F4" s="13">
        <v>126.745</v>
      </c>
      <c r="G4" s="13">
        <v>110.145</v>
      </c>
      <c r="I4" s="1">
        <v>6</v>
      </c>
      <c r="J4" s="13">
        <v>339.15</v>
      </c>
      <c r="K4" s="13">
        <v>330.04333333333329</v>
      </c>
    </row>
    <row r="5" spans="1:11" x14ac:dyDescent="0.25">
      <c r="A5" s="1">
        <v>6</v>
      </c>
      <c r="B5" s="13">
        <v>339.15</v>
      </c>
      <c r="C5" s="13">
        <v>330.04333333333329</v>
      </c>
      <c r="E5" s="2">
        <v>10</v>
      </c>
      <c r="F5" s="13">
        <v>208.09</v>
      </c>
      <c r="G5" s="13">
        <v>207.21333333333334</v>
      </c>
      <c r="I5" s="11">
        <v>7</v>
      </c>
      <c r="J5" s="28">
        <v>104.32</v>
      </c>
      <c r="K5" s="28">
        <v>122.3</v>
      </c>
    </row>
    <row r="6" spans="1:11" x14ac:dyDescent="0.25">
      <c r="A6" s="11">
        <v>7</v>
      </c>
      <c r="B6" s="28">
        <v>104.32</v>
      </c>
      <c r="C6" s="28">
        <v>122.3</v>
      </c>
      <c r="E6" s="2">
        <v>11</v>
      </c>
      <c r="F6" s="13">
        <v>74.944999999999993</v>
      </c>
      <c r="G6" s="13">
        <v>69.306666666666658</v>
      </c>
      <c r="I6" s="11">
        <v>9</v>
      </c>
      <c r="J6" s="28">
        <v>145.97499999999999</v>
      </c>
      <c r="K6" s="28">
        <v>139.5</v>
      </c>
    </row>
    <row r="7" spans="1:11" x14ac:dyDescent="0.25">
      <c r="A7" s="1">
        <v>8</v>
      </c>
      <c r="B7" s="13">
        <v>126.745</v>
      </c>
      <c r="C7" s="13">
        <v>110.145</v>
      </c>
      <c r="E7" s="36">
        <v>15</v>
      </c>
      <c r="F7" s="37">
        <v>49.56</v>
      </c>
      <c r="G7" s="37">
        <v>64.436666666666667</v>
      </c>
      <c r="I7" s="36">
        <v>13</v>
      </c>
      <c r="J7" s="37">
        <v>51.61</v>
      </c>
      <c r="K7" s="37">
        <v>44.454999999999998</v>
      </c>
    </row>
    <row r="8" spans="1:11" x14ac:dyDescent="0.25">
      <c r="A8" s="11">
        <v>9</v>
      </c>
      <c r="B8" s="28">
        <v>145.97499999999999</v>
      </c>
      <c r="C8" s="28">
        <v>139.5</v>
      </c>
      <c r="E8" s="2">
        <v>23</v>
      </c>
      <c r="F8" s="19">
        <v>135.06</v>
      </c>
      <c r="G8" s="19">
        <v>160.79</v>
      </c>
      <c r="I8" s="2">
        <v>19</v>
      </c>
      <c r="J8" s="19">
        <v>198.51</v>
      </c>
      <c r="K8" s="19">
        <v>177.76</v>
      </c>
    </row>
    <row r="9" spans="1:11" x14ac:dyDescent="0.25">
      <c r="A9" s="1">
        <v>10</v>
      </c>
      <c r="B9" s="13">
        <v>208.09</v>
      </c>
      <c r="C9" s="13">
        <v>207.21333333333334</v>
      </c>
      <c r="E9" s="1">
        <v>24</v>
      </c>
      <c r="F9" s="38"/>
      <c r="G9" s="38"/>
      <c r="I9" s="2">
        <v>21</v>
      </c>
      <c r="J9" s="13">
        <v>134.66500000000002</v>
      </c>
      <c r="K9" s="13">
        <v>193.46223333333333</v>
      </c>
    </row>
    <row r="10" spans="1:11" x14ac:dyDescent="0.25">
      <c r="A10" s="1">
        <v>11</v>
      </c>
      <c r="B10" s="13">
        <v>74.944999999999993</v>
      </c>
      <c r="C10" s="13">
        <v>69.306666666666658</v>
      </c>
      <c r="E10" s="1">
        <v>27</v>
      </c>
      <c r="F10" s="13">
        <v>164.76999999999998</v>
      </c>
      <c r="G10" s="13">
        <v>182.47500000000002</v>
      </c>
      <c r="I10" s="2">
        <v>22</v>
      </c>
      <c r="J10" s="13">
        <v>232.685</v>
      </c>
      <c r="K10" s="13">
        <v>196.93</v>
      </c>
    </row>
    <row r="11" spans="1:11" x14ac:dyDescent="0.25">
      <c r="A11" s="36">
        <v>13</v>
      </c>
      <c r="B11" s="37">
        <v>51.61</v>
      </c>
      <c r="C11" s="37">
        <v>44.454999999999998</v>
      </c>
      <c r="E11" s="1">
        <v>31</v>
      </c>
      <c r="F11" s="13">
        <v>300.73</v>
      </c>
      <c r="G11" s="13">
        <v>259.21500000000003</v>
      </c>
      <c r="I11" s="2">
        <v>25</v>
      </c>
      <c r="J11" s="13">
        <v>110.35</v>
      </c>
      <c r="K11" s="13">
        <v>110.405</v>
      </c>
    </row>
    <row r="12" spans="1:11" x14ac:dyDescent="0.25">
      <c r="A12" s="36">
        <v>15</v>
      </c>
      <c r="B12" s="37">
        <v>49.56</v>
      </c>
      <c r="C12" s="37">
        <v>64.436666666666667</v>
      </c>
      <c r="E12" s="2">
        <v>40</v>
      </c>
      <c r="F12" s="19">
        <v>32.869999999999997</v>
      </c>
      <c r="G12" s="19">
        <v>35.120000000000005</v>
      </c>
      <c r="I12" s="1">
        <v>29</v>
      </c>
      <c r="J12" s="13">
        <v>100.87</v>
      </c>
      <c r="K12" s="13">
        <v>90.936666666666667</v>
      </c>
    </row>
    <row r="13" spans="1:11" x14ac:dyDescent="0.25">
      <c r="A13" s="1">
        <v>19</v>
      </c>
      <c r="B13" s="13">
        <v>198.51</v>
      </c>
      <c r="C13" s="13">
        <v>177.76</v>
      </c>
      <c r="E13" s="2">
        <v>41</v>
      </c>
      <c r="F13" s="13">
        <v>165.62</v>
      </c>
      <c r="G13" s="13">
        <v>148.405</v>
      </c>
      <c r="I13" s="2">
        <v>47</v>
      </c>
      <c r="J13" s="33">
        <v>54.28</v>
      </c>
      <c r="K13" s="38"/>
    </row>
    <row r="14" spans="1:11" x14ac:dyDescent="0.25">
      <c r="A14" s="1">
        <v>21</v>
      </c>
      <c r="B14" s="13">
        <v>134.66500000000002</v>
      </c>
      <c r="C14" s="13">
        <v>193.46223333333333</v>
      </c>
      <c r="E14" s="2">
        <v>42</v>
      </c>
      <c r="F14" s="13">
        <v>68.194999999999993</v>
      </c>
      <c r="G14" s="13">
        <v>80.62</v>
      </c>
      <c r="I14" s="2">
        <v>49</v>
      </c>
      <c r="J14" s="38"/>
      <c r="K14" s="38"/>
    </row>
    <row r="15" spans="1:11" x14ac:dyDescent="0.25">
      <c r="A15" s="1">
        <v>22</v>
      </c>
      <c r="B15" s="13">
        <v>232.685</v>
      </c>
      <c r="C15" s="13">
        <v>196.93</v>
      </c>
      <c r="E15" s="2">
        <v>43</v>
      </c>
      <c r="F15" s="19">
        <v>193.23</v>
      </c>
      <c r="G15" s="19">
        <v>190.6</v>
      </c>
      <c r="I15" s="2">
        <v>53</v>
      </c>
      <c r="J15" s="38"/>
      <c r="K15" s="38"/>
    </row>
    <row r="16" spans="1:11" x14ac:dyDescent="0.25">
      <c r="A16" s="1">
        <v>23</v>
      </c>
      <c r="B16" s="13">
        <v>135.06</v>
      </c>
      <c r="C16" s="13">
        <v>160.79</v>
      </c>
      <c r="E16" s="2">
        <v>55</v>
      </c>
      <c r="F16" s="13">
        <v>255.25</v>
      </c>
      <c r="G16" s="19">
        <v>219.935</v>
      </c>
      <c r="I16" s="2">
        <v>56</v>
      </c>
      <c r="J16" s="13">
        <v>90.474999999999994</v>
      </c>
      <c r="K16" s="13">
        <v>91.32</v>
      </c>
    </row>
    <row r="17" spans="1:11" x14ac:dyDescent="0.25">
      <c r="A17" s="1">
        <v>24</v>
      </c>
      <c r="B17" s="38"/>
      <c r="C17" s="38"/>
      <c r="E17" s="2">
        <v>62</v>
      </c>
      <c r="F17" s="13">
        <v>49.57</v>
      </c>
      <c r="G17" s="19">
        <v>44.195</v>
      </c>
      <c r="I17" s="2">
        <v>64</v>
      </c>
      <c r="J17" s="19">
        <v>192.35</v>
      </c>
      <c r="K17" s="19">
        <v>191.81</v>
      </c>
    </row>
    <row r="18" spans="1:11" x14ac:dyDescent="0.25">
      <c r="A18" s="1">
        <v>25</v>
      </c>
      <c r="B18" s="13">
        <v>110.35</v>
      </c>
      <c r="C18" s="13">
        <v>110.405</v>
      </c>
      <c r="E18" s="26">
        <v>63</v>
      </c>
      <c r="F18" s="12">
        <v>191.47</v>
      </c>
      <c r="G18" s="19">
        <v>195.72499999999999</v>
      </c>
      <c r="I18" s="2">
        <v>66</v>
      </c>
      <c r="J18" s="13">
        <v>89.125</v>
      </c>
      <c r="K18" s="13">
        <v>78.254999999999995</v>
      </c>
    </row>
    <row r="19" spans="1:11" x14ac:dyDescent="0.25">
      <c r="A19" s="1">
        <v>27</v>
      </c>
      <c r="B19" s="13">
        <v>164.76999999999998</v>
      </c>
      <c r="C19" s="13">
        <v>182.47500000000002</v>
      </c>
      <c r="E19" s="2">
        <v>65</v>
      </c>
      <c r="F19" s="13">
        <v>333.4</v>
      </c>
      <c r="G19" s="19">
        <v>275.77</v>
      </c>
    </row>
    <row r="20" spans="1:11" x14ac:dyDescent="0.25">
      <c r="A20" s="1">
        <v>29</v>
      </c>
      <c r="B20" s="13">
        <v>100.87</v>
      </c>
      <c r="C20" s="13">
        <v>90.936666666666667</v>
      </c>
    </row>
    <row r="21" spans="1:11" ht="14.1" customHeight="1" x14ac:dyDescent="0.25">
      <c r="A21" s="1">
        <v>31</v>
      </c>
      <c r="B21" s="13">
        <v>300.73</v>
      </c>
      <c r="C21" s="13">
        <v>259.21500000000003</v>
      </c>
    </row>
    <row r="22" spans="1:11" x14ac:dyDescent="0.25">
      <c r="A22" s="2">
        <v>40</v>
      </c>
      <c r="B22" s="19">
        <v>32.869999999999997</v>
      </c>
      <c r="C22" s="19">
        <v>35.120000000000005</v>
      </c>
      <c r="D22" s="4"/>
    </row>
    <row r="23" spans="1:11" x14ac:dyDescent="0.25">
      <c r="A23" s="26">
        <v>41</v>
      </c>
      <c r="B23" s="13">
        <v>165.62</v>
      </c>
      <c r="C23" s="13">
        <v>148.405</v>
      </c>
      <c r="D23" s="4"/>
    </row>
    <row r="24" spans="1:11" x14ac:dyDescent="0.25">
      <c r="A24" s="2">
        <v>42</v>
      </c>
      <c r="B24" s="13">
        <v>68.194999999999993</v>
      </c>
      <c r="C24" s="13">
        <v>80.62</v>
      </c>
      <c r="D24" s="4"/>
    </row>
    <row r="25" spans="1:11" x14ac:dyDescent="0.25">
      <c r="A25" s="2">
        <v>43</v>
      </c>
      <c r="B25" s="19">
        <v>193.23</v>
      </c>
      <c r="C25" s="19">
        <v>190.6</v>
      </c>
      <c r="D25" s="4"/>
    </row>
    <row r="26" spans="1:11" x14ac:dyDescent="0.25">
      <c r="A26" s="2">
        <v>47</v>
      </c>
      <c r="B26" s="33">
        <v>54.28</v>
      </c>
      <c r="C26" s="38"/>
      <c r="D26" s="4"/>
    </row>
    <row r="27" spans="1:11" x14ac:dyDescent="0.25">
      <c r="A27" s="50">
        <v>49</v>
      </c>
      <c r="B27" s="38"/>
      <c r="C27" s="38"/>
      <c r="D27" s="4"/>
    </row>
    <row r="28" spans="1:11" x14ac:dyDescent="0.25">
      <c r="A28" s="2">
        <v>53</v>
      </c>
      <c r="B28" s="38"/>
      <c r="C28" s="38"/>
      <c r="D28" s="4"/>
    </row>
    <row r="29" spans="1:11" x14ac:dyDescent="0.25">
      <c r="A29" s="2">
        <v>55</v>
      </c>
      <c r="B29" s="19">
        <v>255.25</v>
      </c>
      <c r="C29" s="19">
        <v>219.935</v>
      </c>
      <c r="D29" s="4"/>
    </row>
    <row r="30" spans="1:11" x14ac:dyDescent="0.25">
      <c r="A30" s="2">
        <v>56</v>
      </c>
      <c r="B30" s="19">
        <v>90.474999999999994</v>
      </c>
      <c r="C30" s="19">
        <v>91.32</v>
      </c>
      <c r="D30" s="4"/>
    </row>
    <row r="31" spans="1:11" x14ac:dyDescent="0.25">
      <c r="A31" s="2">
        <v>62</v>
      </c>
      <c r="B31" s="19">
        <v>49.57</v>
      </c>
      <c r="C31" s="19">
        <v>44.195</v>
      </c>
      <c r="D31" s="4"/>
    </row>
    <row r="32" spans="1:11" x14ac:dyDescent="0.25">
      <c r="A32" s="2">
        <v>63</v>
      </c>
      <c r="B32" s="19">
        <v>191.47</v>
      </c>
      <c r="C32" s="19">
        <v>195.72499999999999</v>
      </c>
      <c r="D32" s="4"/>
    </row>
    <row r="33" spans="1:11" x14ac:dyDescent="0.25">
      <c r="A33" s="2">
        <v>64</v>
      </c>
      <c r="B33" s="19">
        <v>192.35</v>
      </c>
      <c r="C33" s="19">
        <v>191.81</v>
      </c>
      <c r="D33" s="4"/>
    </row>
    <row r="34" spans="1:11" x14ac:dyDescent="0.25">
      <c r="A34" s="2">
        <v>65</v>
      </c>
      <c r="B34" s="19">
        <v>333.4</v>
      </c>
      <c r="C34" s="19">
        <v>275.77</v>
      </c>
      <c r="D34" s="4"/>
    </row>
    <row r="35" spans="1:11" x14ac:dyDescent="0.25">
      <c r="A35" s="2">
        <v>66</v>
      </c>
      <c r="B35" s="13">
        <v>89.125</v>
      </c>
      <c r="C35" s="13">
        <v>78.254999999999995</v>
      </c>
    </row>
    <row r="37" spans="1:11" x14ac:dyDescent="0.25">
      <c r="A37" s="1" t="s">
        <v>12</v>
      </c>
      <c r="B37" s="13">
        <f>AVERAGE(B3:B36)</f>
        <v>152.30783333333332</v>
      </c>
      <c r="C37" s="13">
        <f>AVERAGE(C3:C36)</f>
        <v>151.09341034482762</v>
      </c>
      <c r="E37" s="1" t="s">
        <v>12</v>
      </c>
      <c r="F37" s="13">
        <f>AVERAGE(F3:F36)</f>
        <v>161.55593749999997</v>
      </c>
      <c r="G37" s="13">
        <f>AVERAGE(G3:G36)</f>
        <v>154.99166666666667</v>
      </c>
      <c r="I37" s="1" t="s">
        <v>12</v>
      </c>
      <c r="J37" s="13">
        <f>AVERAGE(J3:J36)</f>
        <v>141.73857142857139</v>
      </c>
      <c r="K37" s="13">
        <f>AVERAGE(K3:K36)</f>
        <v>146.29555641025641</v>
      </c>
    </row>
    <row r="38" spans="1:11" x14ac:dyDescent="0.25">
      <c r="A38" s="1" t="s">
        <v>13</v>
      </c>
      <c r="B38" s="13">
        <f>STDEV(B3:B36)</f>
        <v>84.741027453865442</v>
      </c>
      <c r="C38" s="13">
        <f>STDEV(C3:C36)</f>
        <v>75.052696909744355</v>
      </c>
      <c r="E38" s="1" t="s">
        <v>13</v>
      </c>
      <c r="F38" s="13">
        <f>STDEV(F3:F36)</f>
        <v>92.01296166335753</v>
      </c>
      <c r="G38" s="13">
        <f>STDEV(G3:G36)</f>
        <v>78.499402795557998</v>
      </c>
      <c r="I38" s="1" t="s">
        <v>13</v>
      </c>
      <c r="J38" s="13">
        <f>STDEV(J3:J36)</f>
        <v>77.619418923076566</v>
      </c>
      <c r="K38" s="13">
        <f>STDEV(K3:K36)</f>
        <v>73.454445360440104</v>
      </c>
    </row>
    <row r="40" spans="1:11" x14ac:dyDescent="0.25">
      <c r="A40" s="1">
        <v>2</v>
      </c>
      <c r="B40" s="13">
        <v>45.855000000000004</v>
      </c>
    </row>
    <row r="41" spans="1:11" x14ac:dyDescent="0.25">
      <c r="A41" s="1">
        <v>14</v>
      </c>
      <c r="B41" s="13">
        <v>143.97</v>
      </c>
    </row>
    <row r="42" spans="1:11" x14ac:dyDescent="0.25">
      <c r="A42" s="1">
        <v>17</v>
      </c>
      <c r="B42" s="13">
        <v>74.13</v>
      </c>
    </row>
    <row r="43" spans="1:11" x14ac:dyDescent="0.25">
      <c r="A43" s="1">
        <v>18</v>
      </c>
      <c r="B43" s="38"/>
    </row>
    <row r="44" spans="1:11" x14ac:dyDescent="0.25">
      <c r="A44" s="1">
        <v>26</v>
      </c>
      <c r="B44" s="13">
        <v>123.77500000000001</v>
      </c>
    </row>
    <row r="45" spans="1:11" x14ac:dyDescent="0.25">
      <c r="A45" s="1">
        <v>32</v>
      </c>
      <c r="B45" s="13">
        <v>68.349999999999994</v>
      </c>
    </row>
    <row r="46" spans="1:11" x14ac:dyDescent="0.25">
      <c r="A46" s="2">
        <v>38</v>
      </c>
      <c r="B46" s="13">
        <v>142.86000000000001</v>
      </c>
    </row>
    <row r="47" spans="1:11" x14ac:dyDescent="0.25">
      <c r="A47" s="2">
        <v>45</v>
      </c>
      <c r="B47" s="13">
        <v>81.358350000000002</v>
      </c>
    </row>
    <row r="48" spans="1:11" x14ac:dyDescent="0.25">
      <c r="A48" s="1">
        <v>61</v>
      </c>
      <c r="B48" s="51"/>
    </row>
    <row r="49" spans="1:2" x14ac:dyDescent="0.25">
      <c r="A49" s="1">
        <v>67</v>
      </c>
      <c r="B49" s="5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opLeftCell="A13" workbookViewId="0">
      <selection activeCell="O27" sqref="O27"/>
    </sheetView>
  </sheetViews>
  <sheetFormatPr defaultColWidth="8.85546875" defaultRowHeight="15" x14ac:dyDescent="0.25"/>
  <sheetData>
    <row r="1" spans="1:12" x14ac:dyDescent="0.25">
      <c r="A1" s="10" t="s">
        <v>3</v>
      </c>
      <c r="F1" s="10" t="s">
        <v>2</v>
      </c>
      <c r="J1" s="10" t="s">
        <v>1</v>
      </c>
    </row>
    <row r="2" spans="1:12" x14ac:dyDescent="0.25">
      <c r="A2" s="1"/>
      <c r="B2" s="1" t="s">
        <v>10</v>
      </c>
      <c r="C2" s="1" t="s">
        <v>11</v>
      </c>
      <c r="F2" s="3" t="s">
        <v>0</v>
      </c>
      <c r="G2" s="13" t="s">
        <v>10</v>
      </c>
      <c r="H2" s="13" t="s">
        <v>11</v>
      </c>
      <c r="J2" s="3" t="s">
        <v>0</v>
      </c>
      <c r="K2" s="13" t="s">
        <v>10</v>
      </c>
      <c r="L2" s="13" t="s">
        <v>11</v>
      </c>
    </row>
    <row r="3" spans="1:12" x14ac:dyDescent="0.25">
      <c r="A3" s="1">
        <v>1</v>
      </c>
      <c r="B3" s="13">
        <v>20.7</v>
      </c>
      <c r="C3" s="13">
        <v>17.866666666666667</v>
      </c>
      <c r="F3" s="1">
        <v>1</v>
      </c>
      <c r="G3" s="13">
        <v>20.7</v>
      </c>
      <c r="H3" s="13">
        <v>17.866666666666667</v>
      </c>
      <c r="J3" s="1">
        <v>4</v>
      </c>
      <c r="K3" s="13">
        <v>18.633333333333336</v>
      </c>
      <c r="L3" s="13">
        <v>27.966666666666669</v>
      </c>
    </row>
    <row r="4" spans="1:12" x14ac:dyDescent="0.25">
      <c r="A4" s="1">
        <v>4</v>
      </c>
      <c r="B4" s="13">
        <v>18.633333333333336</v>
      </c>
      <c r="C4" s="13">
        <v>27.966666666666669</v>
      </c>
      <c r="F4" s="2">
        <v>8</v>
      </c>
      <c r="G4" s="13">
        <v>16.766666666666669</v>
      </c>
      <c r="H4" s="13">
        <v>18.350000000000001</v>
      </c>
      <c r="J4" s="1">
        <v>6</v>
      </c>
      <c r="K4" s="13">
        <v>15.5</v>
      </c>
      <c r="L4" s="13">
        <v>17.666666666666668</v>
      </c>
    </row>
    <row r="5" spans="1:12" x14ac:dyDescent="0.25">
      <c r="A5" s="1">
        <v>6</v>
      </c>
      <c r="B5" s="13">
        <v>15.5</v>
      </c>
      <c r="C5" s="13">
        <v>17.666666666666668</v>
      </c>
      <c r="F5" s="2">
        <v>10</v>
      </c>
      <c r="G5" s="13">
        <v>18.8</v>
      </c>
      <c r="H5" s="13">
        <v>18.400000000000002</v>
      </c>
      <c r="J5" s="11">
        <v>7</v>
      </c>
      <c r="K5" s="28">
        <v>29.566666666666663</v>
      </c>
      <c r="L5" s="28">
        <v>31.8</v>
      </c>
    </row>
    <row r="6" spans="1:12" x14ac:dyDescent="0.25">
      <c r="A6" s="11">
        <v>7</v>
      </c>
      <c r="B6" s="28">
        <v>29.566666666666663</v>
      </c>
      <c r="C6" s="28">
        <v>31.8</v>
      </c>
      <c r="F6" s="2">
        <v>11</v>
      </c>
      <c r="G6" s="13">
        <v>28.7</v>
      </c>
      <c r="H6" s="13">
        <v>23.833333333333332</v>
      </c>
      <c r="J6" s="11">
        <v>9</v>
      </c>
      <c r="K6" s="28">
        <v>17.566666666666666</v>
      </c>
      <c r="L6" s="28">
        <v>21.866666666666664</v>
      </c>
    </row>
    <row r="7" spans="1:12" x14ac:dyDescent="0.25">
      <c r="A7" s="1">
        <v>8</v>
      </c>
      <c r="B7" s="13">
        <v>16.766666666666669</v>
      </c>
      <c r="C7" s="13">
        <v>18.350000000000001</v>
      </c>
      <c r="F7" s="36">
        <v>15</v>
      </c>
      <c r="G7" s="37">
        <v>29.366666666666664</v>
      </c>
      <c r="H7" s="37">
        <v>32.033333333333331</v>
      </c>
      <c r="J7" s="36">
        <v>13</v>
      </c>
      <c r="K7" s="37">
        <v>27.766666666666666</v>
      </c>
      <c r="L7" s="37">
        <v>25.033333333333331</v>
      </c>
    </row>
    <row r="8" spans="1:12" x14ac:dyDescent="0.25">
      <c r="A8" s="11">
        <v>9</v>
      </c>
      <c r="B8" s="28">
        <v>17.566666666666666</v>
      </c>
      <c r="C8" s="28">
        <v>21.866666666666664</v>
      </c>
      <c r="F8" s="2">
        <v>23</v>
      </c>
      <c r="G8" s="19">
        <v>23.033333333333331</v>
      </c>
      <c r="H8" s="19">
        <v>20.266666666666666</v>
      </c>
      <c r="J8" s="2">
        <v>19</v>
      </c>
      <c r="K8" s="13">
        <v>14.566666666666665</v>
      </c>
      <c r="L8" s="13">
        <v>16.900000000000002</v>
      </c>
    </row>
    <row r="9" spans="1:12" x14ac:dyDescent="0.25">
      <c r="A9" s="1">
        <v>10</v>
      </c>
      <c r="B9" s="13">
        <v>18.8</v>
      </c>
      <c r="C9" s="13">
        <v>18.400000000000002</v>
      </c>
      <c r="F9" s="1">
        <v>24</v>
      </c>
      <c r="G9" s="38"/>
      <c r="H9" s="38"/>
      <c r="J9" s="2">
        <v>21</v>
      </c>
      <c r="K9" s="13">
        <v>21.866666666666664</v>
      </c>
      <c r="L9" s="13">
        <v>25</v>
      </c>
    </row>
    <row r="10" spans="1:12" x14ac:dyDescent="0.25">
      <c r="A10" s="1">
        <v>11</v>
      </c>
      <c r="B10" s="13">
        <v>28.7</v>
      </c>
      <c r="C10" s="13">
        <v>23.833333333333332</v>
      </c>
      <c r="F10" s="1">
        <v>27</v>
      </c>
      <c r="G10" s="13">
        <v>23.666666666666668</v>
      </c>
      <c r="H10" s="13">
        <v>28.766666666666666</v>
      </c>
      <c r="J10" s="2">
        <v>22</v>
      </c>
      <c r="K10" s="13">
        <v>19.266666666666666</v>
      </c>
      <c r="L10" s="13">
        <v>14.766666666666666</v>
      </c>
    </row>
    <row r="11" spans="1:12" x14ac:dyDescent="0.25">
      <c r="A11" s="36">
        <v>13</v>
      </c>
      <c r="B11" s="37">
        <v>27.766666666666666</v>
      </c>
      <c r="C11" s="37">
        <v>25.033333333333331</v>
      </c>
      <c r="F11" s="1">
        <v>31</v>
      </c>
      <c r="G11" s="13">
        <v>16.8</v>
      </c>
      <c r="H11" s="13">
        <v>19.8</v>
      </c>
      <c r="J11" s="2">
        <v>25</v>
      </c>
      <c r="K11" s="13">
        <v>24.333333333333332</v>
      </c>
      <c r="L11" s="13">
        <v>18.5</v>
      </c>
    </row>
    <row r="12" spans="1:12" x14ac:dyDescent="0.25">
      <c r="A12" s="36">
        <v>15</v>
      </c>
      <c r="B12" s="37">
        <v>29.366666666666664</v>
      </c>
      <c r="C12" s="37">
        <v>32.033333333333331</v>
      </c>
      <c r="F12" s="2">
        <v>40</v>
      </c>
      <c r="G12" s="19">
        <v>27.333333333333332</v>
      </c>
      <c r="H12" s="19">
        <v>29.766666666666666</v>
      </c>
      <c r="J12" s="1">
        <v>29</v>
      </c>
      <c r="K12" s="13">
        <v>16.5</v>
      </c>
      <c r="L12" s="13">
        <v>17.900000000000002</v>
      </c>
    </row>
    <row r="13" spans="1:12" x14ac:dyDescent="0.25">
      <c r="A13" s="1">
        <v>19</v>
      </c>
      <c r="B13" s="13">
        <v>14.566666666666665</v>
      </c>
      <c r="C13" s="13">
        <v>16.900000000000002</v>
      </c>
      <c r="F13" s="2">
        <v>41</v>
      </c>
      <c r="G13" s="13">
        <v>22</v>
      </c>
      <c r="H13" s="13">
        <v>24.3</v>
      </c>
      <c r="I13" s="12"/>
      <c r="J13" s="45">
        <v>47</v>
      </c>
      <c r="K13" s="19">
        <v>23.333333333333332</v>
      </c>
      <c r="L13" s="38"/>
    </row>
    <row r="14" spans="1:12" x14ac:dyDescent="0.25">
      <c r="A14" s="1">
        <v>21</v>
      </c>
      <c r="B14" s="13">
        <v>21.866666666666664</v>
      </c>
      <c r="C14" s="13">
        <v>25</v>
      </c>
      <c r="F14" s="2">
        <v>42</v>
      </c>
      <c r="G14" s="19">
        <v>27.333333333333332</v>
      </c>
      <c r="H14" s="19">
        <v>23.5</v>
      </c>
      <c r="I14" s="12"/>
      <c r="J14" s="45">
        <v>49</v>
      </c>
      <c r="K14" s="38"/>
      <c r="L14" s="38"/>
    </row>
    <row r="15" spans="1:12" x14ac:dyDescent="0.25">
      <c r="A15" s="1">
        <v>22</v>
      </c>
      <c r="B15" s="13">
        <v>19.266666666666666</v>
      </c>
      <c r="C15" s="13">
        <v>14.766666666666666</v>
      </c>
      <c r="F15" s="2">
        <v>43</v>
      </c>
      <c r="G15" s="19">
        <v>15.633333333333335</v>
      </c>
      <c r="H15" s="19">
        <v>16.433333333333334</v>
      </c>
      <c r="I15" s="12"/>
      <c r="J15" s="45">
        <v>53</v>
      </c>
      <c r="K15" s="38"/>
      <c r="L15" s="38"/>
    </row>
    <row r="16" spans="1:12" x14ac:dyDescent="0.25">
      <c r="A16" s="1">
        <v>23</v>
      </c>
      <c r="B16" s="13">
        <v>23.033333333333331</v>
      </c>
      <c r="C16" s="13">
        <v>20.266666666666666</v>
      </c>
      <c r="F16" s="2">
        <v>55</v>
      </c>
      <c r="G16" s="13">
        <v>14.066666666666665</v>
      </c>
      <c r="H16" s="13">
        <v>17.533333333333331</v>
      </c>
      <c r="I16" s="12"/>
      <c r="J16" s="45">
        <v>56</v>
      </c>
      <c r="K16" s="13">
        <v>13.633333333333333</v>
      </c>
      <c r="L16" s="13">
        <v>15.5</v>
      </c>
    </row>
    <row r="17" spans="1:12" x14ac:dyDescent="0.25">
      <c r="A17" s="1">
        <v>24</v>
      </c>
      <c r="B17" s="38"/>
      <c r="C17" s="38"/>
      <c r="F17" s="2">
        <v>62</v>
      </c>
      <c r="G17" s="13">
        <v>24.166666666666668</v>
      </c>
      <c r="H17" s="13"/>
      <c r="I17" s="12"/>
      <c r="J17" s="45">
        <v>64</v>
      </c>
      <c r="K17" s="13">
        <v>15.166666666666666</v>
      </c>
      <c r="L17" s="13"/>
    </row>
    <row r="18" spans="1:12" x14ac:dyDescent="0.25">
      <c r="A18" s="1">
        <v>25</v>
      </c>
      <c r="B18" s="13">
        <v>24.333333333333332</v>
      </c>
      <c r="C18" s="13">
        <v>18.5</v>
      </c>
      <c r="F18" s="26">
        <v>63</v>
      </c>
      <c r="G18" s="12">
        <v>17.500000000000004</v>
      </c>
      <c r="H18" s="13"/>
      <c r="I18" s="12"/>
      <c r="J18" s="45">
        <v>66</v>
      </c>
      <c r="K18" s="13">
        <v>22.633333333333336</v>
      </c>
      <c r="L18" s="13"/>
    </row>
    <row r="19" spans="1:12" x14ac:dyDescent="0.25">
      <c r="A19" s="1">
        <v>27</v>
      </c>
      <c r="B19" s="13">
        <v>23.666666666666668</v>
      </c>
      <c r="C19" s="13">
        <v>28.766666666666666</v>
      </c>
      <c r="F19" s="2">
        <v>65</v>
      </c>
      <c r="G19" s="13">
        <v>18.733333333333334</v>
      </c>
      <c r="H19" s="13"/>
      <c r="I19" s="12"/>
      <c r="J19" s="12"/>
      <c r="K19" s="12"/>
      <c r="L19" s="12"/>
    </row>
    <row r="20" spans="1:12" x14ac:dyDescent="0.25">
      <c r="A20" s="1">
        <v>29</v>
      </c>
      <c r="B20" s="13">
        <v>16.5</v>
      </c>
      <c r="C20" s="13">
        <v>17.900000000000002</v>
      </c>
    </row>
    <row r="21" spans="1:12" x14ac:dyDescent="0.25">
      <c r="A21" s="1">
        <v>31</v>
      </c>
      <c r="B21" s="13">
        <v>16.8</v>
      </c>
      <c r="C21" s="13">
        <v>19.8</v>
      </c>
    </row>
    <row r="22" spans="1:12" x14ac:dyDescent="0.25">
      <c r="A22" s="2">
        <v>40</v>
      </c>
      <c r="B22" s="19">
        <v>27.333333333333332</v>
      </c>
      <c r="C22" s="19">
        <v>29.766666666666666</v>
      </c>
      <c r="D22" s="4"/>
    </row>
    <row r="23" spans="1:12" x14ac:dyDescent="0.25">
      <c r="A23" s="2">
        <v>41</v>
      </c>
      <c r="B23" s="1">
        <v>22</v>
      </c>
      <c r="C23" s="1">
        <v>24.3</v>
      </c>
      <c r="D23" s="4"/>
    </row>
    <row r="24" spans="1:12" x14ac:dyDescent="0.25">
      <c r="A24" s="2">
        <v>42</v>
      </c>
      <c r="B24" s="19">
        <v>27.333333333333332</v>
      </c>
      <c r="C24" s="19">
        <v>23.5</v>
      </c>
      <c r="D24" s="4"/>
    </row>
    <row r="25" spans="1:12" x14ac:dyDescent="0.25">
      <c r="A25" s="2">
        <v>43</v>
      </c>
      <c r="B25" s="19">
        <v>15.633333333333335</v>
      </c>
      <c r="C25" s="19">
        <v>16.433333333333334</v>
      </c>
      <c r="D25" s="4"/>
    </row>
    <row r="26" spans="1:12" x14ac:dyDescent="0.25">
      <c r="A26" s="2">
        <v>47</v>
      </c>
      <c r="B26" s="19">
        <v>23.333333333333332</v>
      </c>
      <c r="C26" s="38"/>
      <c r="D26" s="4"/>
    </row>
    <row r="27" spans="1:12" x14ac:dyDescent="0.25">
      <c r="A27" s="2">
        <v>49</v>
      </c>
      <c r="B27" s="38"/>
      <c r="C27" s="38"/>
      <c r="D27" s="4"/>
    </row>
    <row r="28" spans="1:12" x14ac:dyDescent="0.25">
      <c r="A28" s="2">
        <v>53</v>
      </c>
      <c r="B28" s="38"/>
      <c r="C28" s="38"/>
      <c r="D28" s="4"/>
    </row>
    <row r="29" spans="1:12" x14ac:dyDescent="0.25">
      <c r="A29" s="2">
        <v>55</v>
      </c>
      <c r="B29" s="19">
        <v>14.066666666666665</v>
      </c>
      <c r="C29" s="19">
        <v>17.533333333333331</v>
      </c>
      <c r="D29" s="4"/>
    </row>
    <row r="30" spans="1:12" x14ac:dyDescent="0.25">
      <c r="A30" s="2">
        <v>56</v>
      </c>
      <c r="B30" s="13">
        <v>13.633333333333333</v>
      </c>
      <c r="C30" s="19">
        <v>15.5</v>
      </c>
      <c r="D30" s="4"/>
    </row>
    <row r="31" spans="1:12" x14ac:dyDescent="0.25">
      <c r="A31" s="2">
        <v>62</v>
      </c>
      <c r="B31" s="13">
        <v>24.166666666666668</v>
      </c>
      <c r="C31" s="19">
        <v>24.763333333333332</v>
      </c>
      <c r="D31" s="4"/>
    </row>
    <row r="32" spans="1:12" x14ac:dyDescent="0.25">
      <c r="A32" s="2">
        <v>63</v>
      </c>
      <c r="B32" s="13">
        <v>17.500000000000004</v>
      </c>
      <c r="C32" s="19">
        <v>17.833333333333332</v>
      </c>
      <c r="D32" s="4"/>
    </row>
    <row r="33" spans="1:12" x14ac:dyDescent="0.25">
      <c r="A33" s="2">
        <v>64</v>
      </c>
      <c r="B33" s="19">
        <v>15.166666666666666</v>
      </c>
      <c r="C33" s="19">
        <v>17.346666666666668</v>
      </c>
      <c r="D33" s="4"/>
    </row>
    <row r="34" spans="1:12" x14ac:dyDescent="0.25">
      <c r="A34" s="2">
        <v>65</v>
      </c>
      <c r="B34" s="19">
        <v>18.733333333333334</v>
      </c>
      <c r="C34" s="19">
        <v>18.206666666666667</v>
      </c>
      <c r="D34" s="4"/>
    </row>
    <row r="35" spans="1:12" x14ac:dyDescent="0.25">
      <c r="A35" s="2">
        <v>66</v>
      </c>
      <c r="B35" s="19">
        <v>22.633333333333336</v>
      </c>
      <c r="C35" s="19">
        <v>23.736666666666665</v>
      </c>
      <c r="D35" s="4"/>
    </row>
    <row r="38" spans="1:12" x14ac:dyDescent="0.25">
      <c r="A38" s="1" t="s">
        <v>14</v>
      </c>
      <c r="B38" s="13">
        <f>AVERAGE(B3:B36)</f>
        <v>20.83111111111111</v>
      </c>
      <c r="C38" s="13">
        <f>AVERAGE(C3:C36)</f>
        <v>21.573678160919545</v>
      </c>
      <c r="F38" s="1" t="s">
        <v>14</v>
      </c>
      <c r="G38" s="13">
        <f>AVERAGE(G2:G36)</f>
        <v>21.537500000000005</v>
      </c>
      <c r="H38" s="13">
        <f>AVERAGE(H2:H36)</f>
        <v>22.373076923076926</v>
      </c>
      <c r="J38" s="1" t="s">
        <v>14</v>
      </c>
      <c r="K38" s="13">
        <f>AVERAGE(K2:K36)</f>
        <v>20.023809523809526</v>
      </c>
      <c r="L38" s="13">
        <f>AVERAGE(L2:L36)</f>
        <v>21.172727272727272</v>
      </c>
    </row>
    <row r="39" spans="1:12" x14ac:dyDescent="0.25">
      <c r="A39" s="1" t="s">
        <v>13</v>
      </c>
      <c r="B39" s="13">
        <f>STDEV(B3:B36)</f>
        <v>4.9319812789474033</v>
      </c>
      <c r="C39" s="13">
        <f>STDEV(C3:C36)</f>
        <v>4.9888883948761205</v>
      </c>
      <c r="F39" s="1" t="s">
        <v>13</v>
      </c>
      <c r="G39" s="13">
        <f>STDEV(G2:G36)</f>
        <v>4.9119940131462805</v>
      </c>
      <c r="H39" s="13">
        <f>STDEV(H2:H36)</f>
        <v>5.1479658804767245</v>
      </c>
      <c r="J39" s="1" t="s">
        <v>13</v>
      </c>
      <c r="K39" s="13">
        <f>STDEV(K2:K36)</f>
        <v>5.0106455658496536</v>
      </c>
      <c r="L39" s="13">
        <f>STDEV(L2:L36)</f>
        <v>5.574501834879114</v>
      </c>
    </row>
    <row r="41" spans="1:12" x14ac:dyDescent="0.25">
      <c r="A41" s="1">
        <v>2</v>
      </c>
      <c r="B41" s="13">
        <v>27.099999999999998</v>
      </c>
    </row>
    <row r="42" spans="1:12" x14ac:dyDescent="0.25">
      <c r="A42" s="1">
        <v>14</v>
      </c>
      <c r="B42" s="13">
        <v>22.099999999999998</v>
      </c>
    </row>
    <row r="43" spans="1:12" x14ac:dyDescent="0.25">
      <c r="A43" s="1">
        <v>17</v>
      </c>
      <c r="B43" s="13">
        <v>28.399999999999995</v>
      </c>
    </row>
    <row r="44" spans="1:12" x14ac:dyDescent="0.25">
      <c r="A44" s="1">
        <v>18</v>
      </c>
      <c r="B44" s="38"/>
    </row>
    <row r="45" spans="1:12" x14ac:dyDescent="0.25">
      <c r="A45" s="1">
        <v>26</v>
      </c>
      <c r="B45" s="13">
        <v>12.766666666666666</v>
      </c>
    </row>
    <row r="46" spans="1:12" x14ac:dyDescent="0.25">
      <c r="A46" s="1">
        <v>32</v>
      </c>
      <c r="B46" s="13">
        <v>19.3</v>
      </c>
    </row>
    <row r="47" spans="1:12" x14ac:dyDescent="0.25">
      <c r="A47" s="2">
        <v>38</v>
      </c>
      <c r="B47" s="13">
        <v>30.196666666666669</v>
      </c>
    </row>
    <row r="48" spans="1:12" x14ac:dyDescent="0.25">
      <c r="A48" s="2">
        <v>45</v>
      </c>
      <c r="B48" s="13">
        <v>22.933333333333337</v>
      </c>
    </row>
    <row r="49" spans="1:2" x14ac:dyDescent="0.25">
      <c r="A49" s="1">
        <v>61</v>
      </c>
      <c r="B49" s="51"/>
    </row>
    <row r="50" spans="1:2" x14ac:dyDescent="0.25">
      <c r="A50" s="1">
        <v>67</v>
      </c>
      <c r="B50" s="5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4" workbookViewId="0">
      <selection activeCell="C49" sqref="C49"/>
    </sheetView>
  </sheetViews>
  <sheetFormatPr defaultColWidth="8.85546875" defaultRowHeight="15" x14ac:dyDescent="0.25"/>
  <sheetData>
    <row r="1" spans="1:11" x14ac:dyDescent="0.25">
      <c r="A1" s="10" t="s">
        <v>17</v>
      </c>
      <c r="E1" s="10" t="s">
        <v>2</v>
      </c>
      <c r="I1" s="10" t="s">
        <v>1</v>
      </c>
    </row>
    <row r="2" spans="1:11" x14ac:dyDescent="0.25">
      <c r="A2" s="1" t="s">
        <v>0</v>
      </c>
      <c r="B2" s="1" t="s">
        <v>10</v>
      </c>
      <c r="C2" s="1" t="s">
        <v>11</v>
      </c>
      <c r="D2" s="7"/>
      <c r="E2" s="1" t="s">
        <v>0</v>
      </c>
      <c r="F2" s="1" t="s">
        <v>10</v>
      </c>
      <c r="G2" s="1" t="s">
        <v>11</v>
      </c>
      <c r="H2" s="7"/>
      <c r="I2" s="1" t="s">
        <v>0</v>
      </c>
      <c r="J2" s="1" t="s">
        <v>10</v>
      </c>
      <c r="K2" s="1" t="s">
        <v>11</v>
      </c>
    </row>
    <row r="3" spans="1:11" x14ac:dyDescent="0.25">
      <c r="A3" s="14">
        <v>1</v>
      </c>
      <c r="B3" s="1">
        <v>3023</v>
      </c>
      <c r="C3" s="1">
        <v>3625</v>
      </c>
      <c r="D3" s="7"/>
      <c r="E3" s="1">
        <v>1</v>
      </c>
      <c r="F3" s="1">
        <v>3023</v>
      </c>
      <c r="G3" s="1">
        <v>3625</v>
      </c>
      <c r="H3" s="7"/>
      <c r="I3" s="1">
        <v>4</v>
      </c>
      <c r="J3" s="1">
        <v>1721</v>
      </c>
      <c r="K3" s="1">
        <v>1808</v>
      </c>
    </row>
    <row r="4" spans="1:11" x14ac:dyDescent="0.25">
      <c r="A4" s="1">
        <v>4</v>
      </c>
      <c r="B4" s="1">
        <v>1721</v>
      </c>
      <c r="C4" s="1">
        <v>1808</v>
      </c>
      <c r="D4" s="7"/>
      <c r="E4" s="2">
        <v>8</v>
      </c>
      <c r="F4" s="1">
        <v>2169</v>
      </c>
      <c r="G4" s="1">
        <v>2510</v>
      </c>
      <c r="H4" s="7"/>
      <c r="I4" s="1">
        <v>6</v>
      </c>
      <c r="J4" s="1">
        <v>2203</v>
      </c>
      <c r="K4" s="1">
        <v>3113</v>
      </c>
    </row>
    <row r="5" spans="1:11" x14ac:dyDescent="0.25">
      <c r="A5" s="1">
        <v>6</v>
      </c>
      <c r="B5" s="1">
        <v>2203</v>
      </c>
      <c r="C5" s="1">
        <v>3113</v>
      </c>
      <c r="D5" s="7"/>
      <c r="E5" s="2">
        <v>10</v>
      </c>
      <c r="F5" s="1">
        <v>2153</v>
      </c>
      <c r="G5" s="1">
        <v>2359</v>
      </c>
      <c r="H5" s="7"/>
      <c r="I5" s="11">
        <v>7</v>
      </c>
      <c r="J5" s="11">
        <v>2676</v>
      </c>
      <c r="K5" s="11">
        <v>2598</v>
      </c>
    </row>
    <row r="6" spans="1:11" x14ac:dyDescent="0.25">
      <c r="A6" s="11">
        <v>7</v>
      </c>
      <c r="B6" s="11">
        <v>2676</v>
      </c>
      <c r="C6" s="11">
        <v>2598</v>
      </c>
      <c r="D6" s="7"/>
      <c r="E6" s="2">
        <v>11</v>
      </c>
      <c r="F6" s="1">
        <v>2212</v>
      </c>
      <c r="G6" s="1">
        <v>2464</v>
      </c>
      <c r="H6" s="7"/>
      <c r="I6" s="11">
        <v>9</v>
      </c>
      <c r="J6" s="11">
        <v>2165</v>
      </c>
      <c r="K6" s="11">
        <v>2521</v>
      </c>
    </row>
    <row r="7" spans="1:11" x14ac:dyDescent="0.25">
      <c r="A7" s="2">
        <v>8</v>
      </c>
      <c r="B7" s="1">
        <v>2169</v>
      </c>
      <c r="C7" s="1">
        <v>2510</v>
      </c>
      <c r="D7" s="7"/>
      <c r="E7" s="36">
        <v>15</v>
      </c>
      <c r="F7" s="36">
        <v>2024</v>
      </c>
      <c r="G7" s="36">
        <v>2075</v>
      </c>
      <c r="H7" s="7"/>
      <c r="I7" s="36">
        <v>13</v>
      </c>
      <c r="J7" s="36">
        <v>2309</v>
      </c>
      <c r="K7" s="36">
        <v>1892</v>
      </c>
    </row>
    <row r="8" spans="1:11" x14ac:dyDescent="0.25">
      <c r="A8" s="11">
        <v>9</v>
      </c>
      <c r="B8" s="11">
        <v>2165</v>
      </c>
      <c r="C8" s="11">
        <v>2521</v>
      </c>
      <c r="D8" s="7"/>
      <c r="E8" s="2">
        <v>23</v>
      </c>
      <c r="F8" s="1">
        <v>3409</v>
      </c>
      <c r="G8" s="1">
        <v>3649</v>
      </c>
      <c r="H8" s="7"/>
      <c r="I8" s="26">
        <v>19</v>
      </c>
      <c r="J8" s="1">
        <v>3218</v>
      </c>
      <c r="K8" s="1">
        <v>3229</v>
      </c>
    </row>
    <row r="9" spans="1:11" x14ac:dyDescent="0.25">
      <c r="A9" s="2">
        <v>10</v>
      </c>
      <c r="B9" s="1">
        <v>2153</v>
      </c>
      <c r="C9" s="1">
        <v>2359</v>
      </c>
      <c r="D9" s="7"/>
      <c r="E9" s="2">
        <v>24</v>
      </c>
      <c r="F9" s="1">
        <v>1915</v>
      </c>
      <c r="G9" s="1">
        <v>2203</v>
      </c>
      <c r="H9" s="7"/>
      <c r="I9" s="2">
        <v>21</v>
      </c>
      <c r="J9" s="1">
        <v>2228</v>
      </c>
      <c r="K9" s="1">
        <v>2404</v>
      </c>
    </row>
    <row r="10" spans="1:11" x14ac:dyDescent="0.25">
      <c r="A10" s="2">
        <v>11</v>
      </c>
      <c r="B10" s="1">
        <v>2212</v>
      </c>
      <c r="C10" s="1">
        <v>2464</v>
      </c>
      <c r="D10" s="7"/>
      <c r="E10" s="2">
        <v>27</v>
      </c>
      <c r="F10" s="1">
        <v>2477</v>
      </c>
      <c r="G10" s="1">
        <v>2877</v>
      </c>
      <c r="H10" s="7"/>
      <c r="I10" s="1">
        <v>22</v>
      </c>
      <c r="J10" s="1">
        <v>2816</v>
      </c>
      <c r="K10" s="1">
        <v>3132</v>
      </c>
    </row>
    <row r="11" spans="1:11" x14ac:dyDescent="0.25">
      <c r="A11" s="36">
        <v>13</v>
      </c>
      <c r="B11" s="36">
        <v>2309</v>
      </c>
      <c r="C11" s="36">
        <v>1892</v>
      </c>
      <c r="D11" s="7"/>
      <c r="E11" s="1">
        <v>31</v>
      </c>
      <c r="F11" s="1">
        <v>1978</v>
      </c>
      <c r="G11" s="1">
        <v>2450</v>
      </c>
      <c r="H11" s="7"/>
      <c r="I11" s="2">
        <v>25</v>
      </c>
      <c r="J11" s="1">
        <v>1979</v>
      </c>
      <c r="K11" s="1">
        <v>2166</v>
      </c>
    </row>
    <row r="12" spans="1:11" x14ac:dyDescent="0.25">
      <c r="A12" s="36">
        <v>15</v>
      </c>
      <c r="B12" s="36">
        <v>2024</v>
      </c>
      <c r="C12" s="36">
        <v>2075</v>
      </c>
      <c r="D12" s="7"/>
      <c r="E12" s="2">
        <v>40</v>
      </c>
      <c r="F12" s="2">
        <v>2047</v>
      </c>
      <c r="G12" s="2">
        <v>2180</v>
      </c>
      <c r="H12" s="7"/>
      <c r="I12" s="2">
        <v>29</v>
      </c>
      <c r="J12" s="1">
        <v>3205</v>
      </c>
      <c r="K12" s="1">
        <v>3061</v>
      </c>
    </row>
    <row r="13" spans="1:11" x14ac:dyDescent="0.25">
      <c r="A13" s="2">
        <v>19</v>
      </c>
      <c r="B13" s="1">
        <v>3218</v>
      </c>
      <c r="C13" s="1">
        <v>3229</v>
      </c>
      <c r="D13" s="7"/>
      <c r="E13" s="26">
        <v>41</v>
      </c>
      <c r="F13" s="26">
        <v>2107</v>
      </c>
      <c r="G13" s="26">
        <v>2178</v>
      </c>
      <c r="H13" s="7"/>
      <c r="I13" s="2">
        <v>47</v>
      </c>
      <c r="J13" s="2">
        <v>2321</v>
      </c>
      <c r="K13" s="2">
        <v>2513</v>
      </c>
    </row>
    <row r="14" spans="1:11" x14ac:dyDescent="0.25">
      <c r="A14" s="2">
        <v>21</v>
      </c>
      <c r="B14" s="1">
        <v>2228</v>
      </c>
      <c r="C14" s="1">
        <v>2404</v>
      </c>
      <c r="D14" s="7"/>
      <c r="E14" s="2">
        <v>42</v>
      </c>
      <c r="F14" s="2">
        <v>2469</v>
      </c>
      <c r="G14" s="2">
        <v>2654</v>
      </c>
      <c r="H14" s="7"/>
      <c r="I14" s="11">
        <v>49</v>
      </c>
      <c r="J14" s="11">
        <v>2121</v>
      </c>
      <c r="K14" s="11">
        <v>2198</v>
      </c>
    </row>
    <row r="15" spans="1:11" x14ac:dyDescent="0.25">
      <c r="A15" s="2">
        <v>22</v>
      </c>
      <c r="B15" s="1">
        <v>2816</v>
      </c>
      <c r="C15" s="1">
        <v>3132</v>
      </c>
      <c r="D15" s="7"/>
      <c r="E15" s="2">
        <v>43</v>
      </c>
      <c r="F15" s="2">
        <v>3118</v>
      </c>
      <c r="G15" s="2">
        <v>3424</v>
      </c>
      <c r="H15" s="7"/>
      <c r="I15" s="2">
        <v>53</v>
      </c>
      <c r="J15" s="2">
        <v>2304</v>
      </c>
      <c r="K15" s="2">
        <v>2506</v>
      </c>
    </row>
    <row r="16" spans="1:11" x14ac:dyDescent="0.25">
      <c r="A16" s="2">
        <v>23</v>
      </c>
      <c r="B16" s="1">
        <v>3409</v>
      </c>
      <c r="C16" s="1">
        <v>3649</v>
      </c>
      <c r="D16" s="7"/>
      <c r="E16" s="2">
        <v>55</v>
      </c>
      <c r="F16" s="2">
        <v>3247</v>
      </c>
      <c r="G16" s="2">
        <v>3525</v>
      </c>
      <c r="H16" s="7"/>
      <c r="I16" s="2">
        <v>56</v>
      </c>
      <c r="J16" s="2">
        <v>1872</v>
      </c>
      <c r="K16" s="2">
        <v>1925</v>
      </c>
    </row>
    <row r="17" spans="1:11" x14ac:dyDescent="0.25">
      <c r="A17" s="2">
        <v>24</v>
      </c>
      <c r="B17" s="1">
        <v>1915</v>
      </c>
      <c r="C17" s="1">
        <v>2203</v>
      </c>
      <c r="D17" s="7"/>
      <c r="E17" s="2">
        <v>63</v>
      </c>
      <c r="F17" s="2">
        <v>2274</v>
      </c>
      <c r="G17" s="2">
        <v>2978</v>
      </c>
      <c r="H17" s="7"/>
      <c r="I17" s="2">
        <v>64</v>
      </c>
      <c r="J17" s="2">
        <v>2802</v>
      </c>
      <c r="K17" s="2">
        <v>2834</v>
      </c>
    </row>
    <row r="18" spans="1:11" x14ac:dyDescent="0.25">
      <c r="A18" s="2">
        <v>25</v>
      </c>
      <c r="B18" s="1">
        <v>1979</v>
      </c>
      <c r="C18" s="1">
        <v>2166</v>
      </c>
      <c r="D18" s="7"/>
      <c r="E18" s="2">
        <v>62</v>
      </c>
      <c r="F18" s="2">
        <v>2000</v>
      </c>
      <c r="G18" s="2">
        <v>2175</v>
      </c>
      <c r="H18" s="7"/>
      <c r="I18" s="1">
        <v>66</v>
      </c>
      <c r="J18" s="1">
        <v>2872</v>
      </c>
      <c r="K18" s="1">
        <v>3379</v>
      </c>
    </row>
    <row r="19" spans="1:11" x14ac:dyDescent="0.25">
      <c r="A19" s="2">
        <v>27</v>
      </c>
      <c r="B19" s="1">
        <v>2477</v>
      </c>
      <c r="C19" s="1">
        <v>2877</v>
      </c>
      <c r="D19" s="7"/>
      <c r="E19" s="2">
        <v>65</v>
      </c>
      <c r="F19" s="2">
        <v>3876</v>
      </c>
      <c r="G19" s="2">
        <v>4190</v>
      </c>
      <c r="H19" s="7"/>
      <c r="I19" s="7"/>
      <c r="J19" s="7"/>
      <c r="K19" s="7"/>
    </row>
    <row r="20" spans="1:11" x14ac:dyDescent="0.25">
      <c r="A20" s="2">
        <v>29</v>
      </c>
      <c r="B20" s="1">
        <v>3205</v>
      </c>
      <c r="C20" s="1">
        <v>3061</v>
      </c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1">
        <v>31</v>
      </c>
      <c r="B21" s="1">
        <v>1978</v>
      </c>
      <c r="C21" s="1">
        <v>2450</v>
      </c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2">
        <v>40</v>
      </c>
      <c r="B22" s="2">
        <v>2047</v>
      </c>
      <c r="C22" s="2">
        <v>2180</v>
      </c>
      <c r="D22" s="4"/>
    </row>
    <row r="23" spans="1:11" x14ac:dyDescent="0.25">
      <c r="A23" s="2">
        <v>41</v>
      </c>
      <c r="B23" s="2">
        <v>2107</v>
      </c>
      <c r="C23" s="2">
        <v>2178</v>
      </c>
      <c r="D23" s="4"/>
    </row>
    <row r="24" spans="1:11" x14ac:dyDescent="0.25">
      <c r="A24" s="2">
        <v>42</v>
      </c>
      <c r="B24" s="2">
        <v>2469</v>
      </c>
      <c r="C24" s="2">
        <v>2654</v>
      </c>
      <c r="D24" s="4"/>
    </row>
    <row r="25" spans="1:11" x14ac:dyDescent="0.25">
      <c r="A25" s="2">
        <v>43</v>
      </c>
      <c r="B25" s="2">
        <v>3118</v>
      </c>
      <c r="C25" s="2">
        <v>3424</v>
      </c>
      <c r="D25" s="4"/>
    </row>
    <row r="26" spans="1:11" x14ac:dyDescent="0.25">
      <c r="A26" s="2">
        <v>47</v>
      </c>
      <c r="B26" s="2">
        <v>2321</v>
      </c>
      <c r="C26" s="2">
        <v>2513</v>
      </c>
      <c r="D26" s="4"/>
    </row>
    <row r="27" spans="1:11" x14ac:dyDescent="0.25">
      <c r="A27" s="2">
        <v>49</v>
      </c>
      <c r="B27" s="11">
        <v>2121</v>
      </c>
      <c r="C27" s="11">
        <v>2198</v>
      </c>
      <c r="D27" s="4"/>
    </row>
    <row r="28" spans="1:11" x14ac:dyDescent="0.25">
      <c r="A28" s="2">
        <v>53</v>
      </c>
      <c r="B28" s="2">
        <v>2304</v>
      </c>
      <c r="C28" s="2">
        <v>2506</v>
      </c>
      <c r="D28" s="4"/>
    </row>
    <row r="29" spans="1:11" x14ac:dyDescent="0.25">
      <c r="A29" s="2">
        <v>55</v>
      </c>
      <c r="B29" s="2">
        <v>3247</v>
      </c>
      <c r="C29" s="2">
        <v>3525</v>
      </c>
      <c r="D29" s="4"/>
    </row>
    <row r="30" spans="1:11" x14ac:dyDescent="0.25">
      <c r="A30" s="2">
        <v>56</v>
      </c>
      <c r="B30" s="2">
        <v>1872</v>
      </c>
      <c r="C30" s="2">
        <v>1925</v>
      </c>
      <c r="D30" s="4"/>
    </row>
    <row r="31" spans="1:11" x14ac:dyDescent="0.25">
      <c r="A31" s="2">
        <v>62</v>
      </c>
      <c r="B31" s="2">
        <v>2000</v>
      </c>
      <c r="C31" s="2">
        <v>2175</v>
      </c>
      <c r="D31" s="4"/>
    </row>
    <row r="32" spans="1:11" x14ac:dyDescent="0.25">
      <c r="A32" s="2">
        <v>63</v>
      </c>
      <c r="B32" s="2">
        <v>2274</v>
      </c>
      <c r="C32" s="2">
        <v>2978</v>
      </c>
      <c r="D32" s="4"/>
    </row>
    <row r="33" spans="1:11" x14ac:dyDescent="0.25">
      <c r="A33" s="2">
        <v>64</v>
      </c>
      <c r="B33" s="2">
        <v>2802</v>
      </c>
      <c r="C33" s="2">
        <v>2834</v>
      </c>
      <c r="D33" s="4"/>
    </row>
    <row r="34" spans="1:11" x14ac:dyDescent="0.25">
      <c r="A34" s="2">
        <v>65</v>
      </c>
      <c r="B34" s="2">
        <v>3876</v>
      </c>
      <c r="C34" s="2">
        <v>4190</v>
      </c>
      <c r="D34" s="4"/>
    </row>
    <row r="35" spans="1:11" x14ac:dyDescent="0.25">
      <c r="A35" s="1">
        <v>66</v>
      </c>
      <c r="B35" s="1">
        <v>2872</v>
      </c>
      <c r="C35" s="1">
        <v>3379</v>
      </c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25">
      <c r="A37" s="1" t="s">
        <v>12</v>
      </c>
      <c r="B37" s="13">
        <f>AVERAGE(B3:B35)</f>
        <v>2463.939393939394</v>
      </c>
      <c r="C37" s="13">
        <f>AVERAGE(C3:C35)</f>
        <v>2690.757575757576</v>
      </c>
      <c r="D37" s="7"/>
      <c r="E37" s="1" t="s">
        <v>12</v>
      </c>
      <c r="F37" s="13">
        <f>AVERAGE(F3:F35)</f>
        <v>2499.8823529411766</v>
      </c>
      <c r="G37" s="13">
        <f>AVERAGE(G3:G35)</f>
        <v>2795.0588235294117</v>
      </c>
      <c r="H37" s="7"/>
      <c r="I37" s="1" t="s">
        <v>12</v>
      </c>
      <c r="J37" s="13">
        <f>AVERAGE(J3:J35)</f>
        <v>2425.75</v>
      </c>
      <c r="K37" s="13">
        <f>AVERAGE(K3:K35)</f>
        <v>2579.9375</v>
      </c>
    </row>
    <row r="38" spans="1:11" x14ac:dyDescent="0.25">
      <c r="A38" s="1" t="s">
        <v>13</v>
      </c>
      <c r="B38" s="13">
        <f>STDEV(B3:B21)</f>
        <v>497.15712272717411</v>
      </c>
      <c r="C38" s="13">
        <f>STDEV(C3:C21)</f>
        <v>540.34740287103591</v>
      </c>
      <c r="D38" s="7"/>
      <c r="E38" s="1" t="s">
        <v>13</v>
      </c>
      <c r="F38" s="13">
        <f>STDEV(F3:F21)</f>
        <v>599.45505277219706</v>
      </c>
      <c r="G38" s="13">
        <f>STDEV(G3:G21)</f>
        <v>655.026761913992</v>
      </c>
      <c r="H38" s="7"/>
      <c r="I38" s="1" t="s">
        <v>13</v>
      </c>
      <c r="J38" s="13">
        <f>STDEV(J3:J21)</f>
        <v>453.31541631260092</v>
      </c>
      <c r="K38" s="13">
        <f>STDEV(K3:K21)</f>
        <v>503.63286479339291</v>
      </c>
    </row>
    <row r="40" spans="1:11" x14ac:dyDescent="0.25">
      <c r="A40" s="1">
        <v>2</v>
      </c>
      <c r="B40" s="1">
        <v>1649</v>
      </c>
    </row>
    <row r="41" spans="1:11" x14ac:dyDescent="0.25">
      <c r="A41" s="1">
        <v>14</v>
      </c>
      <c r="B41" s="1">
        <v>2743</v>
      </c>
    </row>
    <row r="42" spans="1:11" x14ac:dyDescent="0.25">
      <c r="A42" s="1">
        <v>17</v>
      </c>
      <c r="B42" s="1">
        <v>2014</v>
      </c>
    </row>
    <row r="43" spans="1:11" x14ac:dyDescent="0.25">
      <c r="A43" s="1">
        <v>18</v>
      </c>
      <c r="B43" s="1">
        <v>1750</v>
      </c>
    </row>
    <row r="44" spans="1:11" x14ac:dyDescent="0.25">
      <c r="A44" s="1">
        <v>26</v>
      </c>
      <c r="B44" s="1">
        <v>2937</v>
      </c>
    </row>
    <row r="45" spans="1:11" x14ac:dyDescent="0.25">
      <c r="A45" s="1">
        <v>32</v>
      </c>
      <c r="B45" s="1">
        <v>2464</v>
      </c>
    </row>
    <row r="46" spans="1:11" x14ac:dyDescent="0.25">
      <c r="A46" s="2">
        <v>38</v>
      </c>
      <c r="B46" s="1">
        <v>2273</v>
      </c>
    </row>
    <row r="47" spans="1:11" x14ac:dyDescent="0.25">
      <c r="A47" s="2">
        <v>45</v>
      </c>
      <c r="B47" s="1">
        <v>1959</v>
      </c>
    </row>
    <row r="48" spans="1:11" x14ac:dyDescent="0.25">
      <c r="A48" s="1">
        <v>61</v>
      </c>
      <c r="B48" s="1">
        <v>1653</v>
      </c>
    </row>
    <row r="49" spans="1:2" x14ac:dyDescent="0.25">
      <c r="A49" s="1">
        <v>67</v>
      </c>
      <c r="B49" s="1">
        <v>1757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G48" sqref="G48"/>
    </sheetView>
  </sheetViews>
  <sheetFormatPr defaultColWidth="8.85546875" defaultRowHeight="15" x14ac:dyDescent="0.25"/>
  <cols>
    <col min="2" max="4" width="10.42578125" bestFit="1" customWidth="1"/>
  </cols>
  <sheetData>
    <row r="1" spans="1:14" x14ac:dyDescent="0.25">
      <c r="A1" s="10" t="s">
        <v>3</v>
      </c>
      <c r="B1" t="s">
        <v>24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5.2829810000000004</v>
      </c>
      <c r="C3" s="13">
        <v>5.7496624999999995</v>
      </c>
      <c r="D3" s="13">
        <v>5.46897725</v>
      </c>
      <c r="F3" s="1">
        <v>1</v>
      </c>
      <c r="G3" s="13">
        <v>5.2829810000000004</v>
      </c>
      <c r="H3" s="13">
        <v>5.7496624999999995</v>
      </c>
      <c r="I3" s="13">
        <v>5.46897725</v>
      </c>
      <c r="K3" s="1">
        <v>4</v>
      </c>
      <c r="L3" s="13">
        <v>5.0361132499999997</v>
      </c>
      <c r="M3" s="13">
        <v>5.1815284999999998</v>
      </c>
      <c r="N3" s="13">
        <v>5.868023749999999</v>
      </c>
    </row>
    <row r="4" spans="1:14" x14ac:dyDescent="0.25">
      <c r="A4" s="1">
        <v>4</v>
      </c>
      <c r="B4" s="13">
        <v>5.0361132499999997</v>
      </c>
      <c r="C4" s="13">
        <v>5.1815284999999998</v>
      </c>
      <c r="D4" s="13">
        <v>5.868023749999999</v>
      </c>
      <c r="F4" s="2">
        <v>8</v>
      </c>
      <c r="G4" s="13">
        <v>4.6810295000000002</v>
      </c>
      <c r="H4" s="13">
        <v>4.8365900000000002</v>
      </c>
      <c r="I4" s="13">
        <v>4.2549289999999997</v>
      </c>
      <c r="K4" s="1">
        <v>6</v>
      </c>
      <c r="L4" s="13">
        <v>5.8544967499999991</v>
      </c>
      <c r="M4" s="13">
        <v>5.2762174999999996</v>
      </c>
      <c r="N4" s="13">
        <v>5.621156</v>
      </c>
    </row>
    <row r="5" spans="1:14" x14ac:dyDescent="0.25">
      <c r="A5" s="1">
        <v>6</v>
      </c>
      <c r="B5" s="13">
        <v>5.8544967499999991</v>
      </c>
      <c r="C5" s="13">
        <v>5.2762174999999996</v>
      </c>
      <c r="D5" s="13">
        <v>5.621156</v>
      </c>
      <c r="F5" s="2">
        <v>10</v>
      </c>
      <c r="G5" s="13">
        <v>4.4781244999999998</v>
      </c>
      <c r="H5" s="13">
        <v>4.8399717500000001</v>
      </c>
      <c r="I5" s="13">
        <v>4.7452827499999994</v>
      </c>
      <c r="K5" s="11">
        <v>7</v>
      </c>
      <c r="L5" s="28">
        <v>4.7182287499999997</v>
      </c>
      <c r="M5" s="28">
        <v>4.5525229999999999</v>
      </c>
      <c r="N5" s="28">
        <v>4.6505937499999996</v>
      </c>
    </row>
    <row r="6" spans="1:14" x14ac:dyDescent="0.25">
      <c r="A6" s="11">
        <v>7</v>
      </c>
      <c r="B6" s="28">
        <v>4.7182287499999997</v>
      </c>
      <c r="C6" s="28">
        <v>4.5525229999999999</v>
      </c>
      <c r="D6" s="28">
        <v>4.6505937499999996</v>
      </c>
      <c r="F6" s="2">
        <v>11</v>
      </c>
      <c r="G6" s="13">
        <v>4.8906979999999995</v>
      </c>
      <c r="H6" s="13">
        <v>5.0530219999999995</v>
      </c>
      <c r="I6" s="13">
        <v>5.0056775</v>
      </c>
      <c r="K6" s="11">
        <v>9</v>
      </c>
      <c r="L6" s="28">
        <v>5.5704297499999988</v>
      </c>
      <c r="M6" s="28">
        <v>4.5660499999999997</v>
      </c>
      <c r="N6" s="28">
        <v>5.090221249999999</v>
      </c>
    </row>
    <row r="7" spans="1:14" x14ac:dyDescent="0.25">
      <c r="A7" s="1">
        <v>8</v>
      </c>
      <c r="B7" s="13">
        <v>4.6810295000000002</v>
      </c>
      <c r="C7" s="13">
        <v>4.8365900000000002</v>
      </c>
      <c r="D7" s="13">
        <v>4.2549289999999997</v>
      </c>
      <c r="F7" s="36">
        <v>15</v>
      </c>
      <c r="G7" s="37">
        <v>4.1501434499999998</v>
      </c>
      <c r="H7" s="37">
        <v>4.2766853000000005</v>
      </c>
      <c r="I7" s="37">
        <v>4.3861269000000007</v>
      </c>
      <c r="K7" s="36">
        <v>13</v>
      </c>
      <c r="L7" s="37">
        <v>4.7080834999999999</v>
      </c>
      <c r="M7" s="37">
        <v>4.4003442500000007</v>
      </c>
      <c r="N7" s="37">
        <v>4.6133945000000001</v>
      </c>
    </row>
    <row r="8" spans="1:14" x14ac:dyDescent="0.25">
      <c r="A8" s="11">
        <v>9</v>
      </c>
      <c r="B8" s="28">
        <v>5.5704297499999988</v>
      </c>
      <c r="C8" s="28">
        <v>4.5660499999999997</v>
      </c>
      <c r="D8" s="28">
        <v>5.090221249999999</v>
      </c>
      <c r="F8" s="2">
        <v>23</v>
      </c>
      <c r="G8" s="13">
        <v>4.7315519500000001</v>
      </c>
      <c r="H8" s="13">
        <v>4.8717740000000003</v>
      </c>
      <c r="I8" s="13">
        <v>4.8615138499999997</v>
      </c>
      <c r="K8" s="2">
        <v>19</v>
      </c>
      <c r="L8" s="13">
        <v>5.1864186000000005</v>
      </c>
      <c r="M8" s="13">
        <v>4.8854541999999999</v>
      </c>
      <c r="N8" s="13">
        <v>4.6221103499999998</v>
      </c>
    </row>
    <row r="9" spans="1:14" x14ac:dyDescent="0.25">
      <c r="A9" s="1">
        <v>10</v>
      </c>
      <c r="B9" s="13">
        <v>4.4781244999999998</v>
      </c>
      <c r="C9" s="13">
        <v>4.8399717500000001</v>
      </c>
      <c r="D9" s="13">
        <v>4.7452827499999994</v>
      </c>
      <c r="F9" s="2">
        <v>24</v>
      </c>
      <c r="G9" s="19">
        <v>4.3724467000000002</v>
      </c>
      <c r="H9" s="13">
        <v>4.4271675000000004</v>
      </c>
      <c r="I9" s="13">
        <v>4.3382461999999995</v>
      </c>
      <c r="K9" s="2">
        <v>21</v>
      </c>
      <c r="L9" s="13">
        <v>4.8033729999999997</v>
      </c>
      <c r="M9" s="13">
        <v>4.9572752499999995</v>
      </c>
      <c r="N9" s="13">
        <v>4.9504351499999997</v>
      </c>
    </row>
    <row r="10" spans="1:14" x14ac:dyDescent="0.25">
      <c r="A10" s="1">
        <v>11</v>
      </c>
      <c r="B10" s="13">
        <v>4.8906979999999995</v>
      </c>
      <c r="C10" s="13">
        <v>5.0530219999999995</v>
      </c>
      <c r="D10" s="13">
        <v>5.0056775</v>
      </c>
      <c r="F10" s="1">
        <v>27</v>
      </c>
      <c r="G10" s="19">
        <v>4.6494707499999999</v>
      </c>
      <c r="H10" s="13">
        <v>4.7076115999999999</v>
      </c>
      <c r="I10" s="13">
        <v>4.5126687499999996</v>
      </c>
      <c r="K10" s="2">
        <v>22</v>
      </c>
      <c r="L10" s="13">
        <v>5.29244015</v>
      </c>
      <c r="M10" s="13">
        <v>4.8717740000000003</v>
      </c>
      <c r="N10" s="13">
        <v>5.2274592000000002</v>
      </c>
    </row>
    <row r="11" spans="1:14" x14ac:dyDescent="0.25">
      <c r="A11" s="36">
        <v>13</v>
      </c>
      <c r="B11" s="37">
        <v>4.7080834999999999</v>
      </c>
      <c r="C11" s="37">
        <v>4.4003442500000007</v>
      </c>
      <c r="D11" s="37">
        <v>4.6133945000000001</v>
      </c>
      <c r="F11" s="2">
        <v>31</v>
      </c>
      <c r="G11" s="19">
        <v>4.9606952999999994</v>
      </c>
      <c r="H11" s="19">
        <v>5.6173449</v>
      </c>
      <c r="I11" s="19">
        <v>4.99831585</v>
      </c>
      <c r="K11" s="2">
        <v>25</v>
      </c>
      <c r="L11" s="13">
        <v>4.4066471999999992</v>
      </c>
      <c r="M11" s="13">
        <v>4.7999529500000007</v>
      </c>
      <c r="N11" s="13">
        <v>4.6221103499999998</v>
      </c>
    </row>
    <row r="12" spans="1:14" x14ac:dyDescent="0.25">
      <c r="A12" s="36">
        <v>15</v>
      </c>
      <c r="B12" s="37">
        <v>4.1501434499999998</v>
      </c>
      <c r="C12" s="37">
        <v>4.2766853000000005</v>
      </c>
      <c r="D12" s="37">
        <v>4.3861269000000007</v>
      </c>
      <c r="F12" s="2">
        <v>40</v>
      </c>
      <c r="G12" s="19">
        <v>5.0017788000000003</v>
      </c>
      <c r="H12" s="19">
        <v>5.1575102000000008</v>
      </c>
      <c r="I12" s="13">
        <v>5.3132416000000005</v>
      </c>
      <c r="K12" s="2">
        <v>29</v>
      </c>
      <c r="L12" s="13">
        <v>4.5913299000000007</v>
      </c>
      <c r="M12" s="13">
        <v>4.7383920499999999</v>
      </c>
      <c r="N12" s="13">
        <v>4.9846356499999995</v>
      </c>
    </row>
    <row r="13" spans="1:14" x14ac:dyDescent="0.25">
      <c r="A13" s="1">
        <v>19</v>
      </c>
      <c r="B13" s="13">
        <v>5.1864186000000005</v>
      </c>
      <c r="C13" s="13">
        <v>4.8854541999999999</v>
      </c>
      <c r="D13" s="13">
        <v>4.6221103499999998</v>
      </c>
      <c r="F13" s="2">
        <v>41</v>
      </c>
      <c r="G13" s="19">
        <v>4.1841889500000002</v>
      </c>
      <c r="H13" s="19">
        <v>4.9876214000000001</v>
      </c>
      <c r="I13" s="13">
        <v>4.3894712500000006</v>
      </c>
      <c r="K13" s="50">
        <v>47</v>
      </c>
      <c r="L13" s="19">
        <v>4.5735174500000015</v>
      </c>
      <c r="M13" s="19">
        <v>4.4567189000000003</v>
      </c>
      <c r="N13" s="13">
        <v>3.8833441999999994</v>
      </c>
    </row>
    <row r="14" spans="1:14" x14ac:dyDescent="0.25">
      <c r="A14" s="1">
        <v>21</v>
      </c>
      <c r="B14" s="13">
        <v>4.8033729999999997</v>
      </c>
      <c r="C14" s="13">
        <v>4.9572752499999995</v>
      </c>
      <c r="D14" s="13">
        <v>4.9504351499999997</v>
      </c>
      <c r="F14" s="2">
        <v>42</v>
      </c>
      <c r="G14" s="19">
        <v>5.2070611000000007</v>
      </c>
      <c r="H14" s="19">
        <v>4.8460474000000007</v>
      </c>
      <c r="I14" s="13">
        <v>4.9699246500000012</v>
      </c>
      <c r="K14" s="59">
        <v>49</v>
      </c>
      <c r="L14" s="28">
        <v>5.0973412500000004</v>
      </c>
      <c r="M14" s="28">
        <v>4.5522813500000003</v>
      </c>
      <c r="N14" s="28">
        <v>4.9947001000000002</v>
      </c>
    </row>
    <row r="15" spans="1:14" x14ac:dyDescent="0.25">
      <c r="A15" s="1">
        <v>22</v>
      </c>
      <c r="B15" s="13">
        <v>5.29244015</v>
      </c>
      <c r="C15" s="13">
        <v>4.8717740000000003</v>
      </c>
      <c r="D15" s="13">
        <v>5.2274592000000002</v>
      </c>
      <c r="F15" s="2">
        <v>43</v>
      </c>
      <c r="G15" s="19">
        <v>4.8106539000000001</v>
      </c>
      <c r="H15" s="19">
        <v>4.6690799000000007</v>
      </c>
      <c r="I15" s="13">
        <v>4.7115521000000005</v>
      </c>
      <c r="K15" s="2">
        <v>53</v>
      </c>
      <c r="L15" s="19">
        <v>5.3238596500000002</v>
      </c>
      <c r="M15" s="19">
        <v>5.3698712000000004</v>
      </c>
      <c r="N15" s="13">
        <v>4.8991376500000001</v>
      </c>
    </row>
    <row r="16" spans="1:14" x14ac:dyDescent="0.25">
      <c r="A16" s="1">
        <v>23</v>
      </c>
      <c r="B16" s="13">
        <v>4.7315519500000001</v>
      </c>
      <c r="C16" s="13">
        <v>4.8717740000000003</v>
      </c>
      <c r="D16" s="13">
        <v>4.8615138499999997</v>
      </c>
      <c r="F16" s="2">
        <v>55</v>
      </c>
      <c r="G16" s="19">
        <v>5.4300401500000008</v>
      </c>
      <c r="H16" s="19">
        <v>5.6140863500000018</v>
      </c>
      <c r="I16" s="13">
        <v>5.4866697500000017</v>
      </c>
      <c r="K16" s="2">
        <v>56</v>
      </c>
      <c r="L16" s="19">
        <v>5.4265008000000012</v>
      </c>
      <c r="M16" s="19">
        <v>5.5857715500000014</v>
      </c>
      <c r="N16" s="13">
        <v>5.3203203000000006</v>
      </c>
    </row>
    <row r="17" spans="1:14" x14ac:dyDescent="0.25">
      <c r="A17" s="1">
        <v>24</v>
      </c>
      <c r="B17" s="19">
        <v>4.3724467000000002</v>
      </c>
      <c r="C17" s="13">
        <v>4.4271675000000004</v>
      </c>
      <c r="D17" s="13">
        <v>4.3382461999999995</v>
      </c>
      <c r="F17" s="2">
        <v>62</v>
      </c>
      <c r="G17" s="19">
        <v>4.4921124000000008</v>
      </c>
      <c r="H17" s="19">
        <v>4.4036286500000008</v>
      </c>
      <c r="I17" s="13">
        <v>4.3151449000000008</v>
      </c>
      <c r="K17" s="1">
        <v>64</v>
      </c>
      <c r="L17" s="13">
        <v>5.1752069500000006</v>
      </c>
      <c r="M17" s="13">
        <v>5.3946466500000003</v>
      </c>
      <c r="N17" s="13">
        <v>5.1079593000000001</v>
      </c>
    </row>
    <row r="18" spans="1:14" x14ac:dyDescent="0.25">
      <c r="A18" s="1">
        <v>25</v>
      </c>
      <c r="B18" s="13">
        <v>4.4066471999999992</v>
      </c>
      <c r="C18" s="13">
        <v>4.7999529500000007</v>
      </c>
      <c r="D18" s="13">
        <v>4.6221103499999998</v>
      </c>
      <c r="F18" s="1">
        <v>63</v>
      </c>
      <c r="G18" s="13">
        <v>4.3151449000000008</v>
      </c>
      <c r="H18" s="13">
        <v>4.8885196000000013</v>
      </c>
      <c r="I18" s="13">
        <v>4.5876748500000009</v>
      </c>
      <c r="K18" s="1">
        <v>66</v>
      </c>
      <c r="L18" s="13">
        <v>4.7257095000000007</v>
      </c>
      <c r="M18" s="13">
        <v>4.46733695</v>
      </c>
      <c r="N18" s="13">
        <v>4.626607700000001</v>
      </c>
    </row>
    <row r="19" spans="1:14" x14ac:dyDescent="0.25">
      <c r="A19" s="1">
        <v>27</v>
      </c>
      <c r="B19" s="19">
        <v>4.6494707499999999</v>
      </c>
      <c r="C19" s="13">
        <v>4.7076115999999999</v>
      </c>
      <c r="D19" s="13">
        <v>4.5126687499999996</v>
      </c>
      <c r="F19" s="1">
        <v>65</v>
      </c>
      <c r="G19" s="13">
        <v>4.8035752000000009</v>
      </c>
      <c r="H19" s="13">
        <v>4.8000358500000004</v>
      </c>
      <c r="I19" s="13">
        <v>5.2141398000000008</v>
      </c>
    </row>
    <row r="20" spans="1:14" x14ac:dyDescent="0.25">
      <c r="A20" s="1">
        <v>29</v>
      </c>
      <c r="B20" s="13">
        <v>4.5913299000000007</v>
      </c>
      <c r="C20" s="13">
        <v>4.7383920499999999</v>
      </c>
      <c r="D20" s="13">
        <v>4.9846356499999995</v>
      </c>
    </row>
    <row r="21" spans="1:14" x14ac:dyDescent="0.25">
      <c r="A21" s="1">
        <v>31</v>
      </c>
      <c r="B21" s="13">
        <v>4.9606952999999994</v>
      </c>
      <c r="C21" s="13">
        <v>5.6173449</v>
      </c>
      <c r="D21" s="13">
        <v>4.99831585</v>
      </c>
    </row>
    <row r="22" spans="1:14" x14ac:dyDescent="0.25">
      <c r="A22" s="2">
        <v>40</v>
      </c>
      <c r="B22" s="19">
        <v>5.0017788000000003</v>
      </c>
      <c r="C22" s="19">
        <v>5.1575102000000008</v>
      </c>
      <c r="D22" s="13">
        <v>5.3132416000000005</v>
      </c>
    </row>
    <row r="23" spans="1:14" x14ac:dyDescent="0.25">
      <c r="A23" s="2">
        <v>41</v>
      </c>
      <c r="B23" s="19">
        <v>4.1841889500000002</v>
      </c>
      <c r="C23" s="19">
        <v>4.9876214000000001</v>
      </c>
      <c r="D23" s="13">
        <v>4.3894712500000006</v>
      </c>
    </row>
    <row r="24" spans="1:14" x14ac:dyDescent="0.25">
      <c r="A24" s="2">
        <v>42</v>
      </c>
      <c r="B24" s="19">
        <v>5.2070611000000007</v>
      </c>
      <c r="C24" s="19">
        <v>4.8460474000000007</v>
      </c>
      <c r="D24" s="13">
        <v>4.9699246500000012</v>
      </c>
    </row>
    <row r="25" spans="1:14" x14ac:dyDescent="0.25">
      <c r="A25" s="2">
        <v>43</v>
      </c>
      <c r="B25" s="19">
        <v>4.8106539000000001</v>
      </c>
      <c r="C25" s="19">
        <v>4.6690799000000007</v>
      </c>
      <c r="D25" s="13">
        <v>4.7115521000000005</v>
      </c>
    </row>
    <row r="26" spans="1:14" x14ac:dyDescent="0.25">
      <c r="A26" s="50">
        <v>47</v>
      </c>
      <c r="B26" s="19">
        <v>4.5735174500000015</v>
      </c>
      <c r="C26" s="19">
        <v>4.4567189000000003</v>
      </c>
      <c r="D26" s="13">
        <v>3.8833441999999994</v>
      </c>
    </row>
    <row r="27" spans="1:14" x14ac:dyDescent="0.25">
      <c r="A27" s="59">
        <v>49</v>
      </c>
      <c r="B27" s="28">
        <v>5.0973412500000004</v>
      </c>
      <c r="C27" s="28">
        <v>4.5522813500000003</v>
      </c>
      <c r="D27" s="28">
        <v>4.9947001000000002</v>
      </c>
    </row>
    <row r="28" spans="1:14" x14ac:dyDescent="0.25">
      <c r="A28" s="2">
        <v>53</v>
      </c>
      <c r="B28" s="19">
        <v>5.3238596500000002</v>
      </c>
      <c r="C28" s="19">
        <v>5.3698712000000004</v>
      </c>
      <c r="D28" s="13">
        <v>4.8991376500000001</v>
      </c>
    </row>
    <row r="29" spans="1:14" x14ac:dyDescent="0.25">
      <c r="A29" s="2">
        <v>55</v>
      </c>
      <c r="B29" s="19">
        <v>5.4300401500000008</v>
      </c>
      <c r="C29" s="19">
        <v>5.6140863500000018</v>
      </c>
      <c r="D29" s="13">
        <v>5.4866697500000017</v>
      </c>
    </row>
    <row r="30" spans="1:14" x14ac:dyDescent="0.25">
      <c r="A30" s="2">
        <v>56</v>
      </c>
      <c r="B30" s="19">
        <v>5.4265008000000012</v>
      </c>
      <c r="C30" s="19">
        <v>5.5857715500000014</v>
      </c>
      <c r="D30" s="13">
        <v>5.3203203000000006</v>
      </c>
    </row>
    <row r="31" spans="1:14" x14ac:dyDescent="0.25">
      <c r="A31" s="2">
        <v>62</v>
      </c>
      <c r="B31" s="19">
        <v>4.4921124000000008</v>
      </c>
      <c r="C31" s="19">
        <v>4.4036286500000008</v>
      </c>
      <c r="D31" s="13">
        <v>4.3151449000000008</v>
      </c>
    </row>
    <row r="32" spans="1:14" x14ac:dyDescent="0.25">
      <c r="A32" s="1">
        <v>63</v>
      </c>
      <c r="B32" s="13">
        <v>4.3151449000000008</v>
      </c>
      <c r="C32" s="13">
        <v>4.8885196000000013</v>
      </c>
      <c r="D32" s="13">
        <v>4.5876748500000009</v>
      </c>
    </row>
    <row r="33" spans="1:14" x14ac:dyDescent="0.25">
      <c r="A33" s="1">
        <v>64</v>
      </c>
      <c r="B33" s="13">
        <v>5.1752069500000006</v>
      </c>
      <c r="C33" s="13">
        <v>5.3946466500000003</v>
      </c>
      <c r="D33" s="13">
        <v>5.1079593000000001</v>
      </c>
    </row>
    <row r="34" spans="1:14" x14ac:dyDescent="0.25">
      <c r="A34" s="1">
        <v>65</v>
      </c>
      <c r="B34" s="13">
        <v>4.8035752000000009</v>
      </c>
      <c r="C34" s="13">
        <v>4.8000358500000004</v>
      </c>
      <c r="D34" s="13">
        <v>5.2141398000000008</v>
      </c>
    </row>
    <row r="35" spans="1:14" x14ac:dyDescent="0.25">
      <c r="A35" s="1">
        <v>66</v>
      </c>
      <c r="B35" s="13">
        <v>4.7257095000000007</v>
      </c>
      <c r="C35" s="13">
        <v>4.46733695</v>
      </c>
      <c r="D35" s="13">
        <v>4.626607700000001</v>
      </c>
    </row>
    <row r="36" spans="1:14" x14ac:dyDescent="0.25">
      <c r="A36" s="7"/>
    </row>
    <row r="37" spans="1:14" x14ac:dyDescent="0.25">
      <c r="A37" s="1" t="s">
        <v>12</v>
      </c>
      <c r="B37" s="13">
        <f>AVERAGE(B3:B35)</f>
        <v>4.8767088787878805</v>
      </c>
      <c r="C37" s="13">
        <f>AVERAGE(C3:C35)</f>
        <v>4.903105975757577</v>
      </c>
      <c r="D37" s="13">
        <f>AVERAGE(D3:D35)</f>
        <v>4.8679323075757575</v>
      </c>
      <c r="E37" s="6"/>
      <c r="F37" s="1" t="s">
        <v>12</v>
      </c>
      <c r="G37" s="13">
        <f>AVERAGE(G3:G35)</f>
        <v>4.7318645029411766</v>
      </c>
      <c r="H37" s="13">
        <f>AVERAGE(H3:H35)</f>
        <v>4.9262564058823539</v>
      </c>
      <c r="I37" s="13">
        <f>AVERAGE(I3:I35)</f>
        <v>4.7976209970588233</v>
      </c>
      <c r="K37" s="1" t="s">
        <v>12</v>
      </c>
      <c r="L37" s="13">
        <f>AVERAGE(L3:L35)</f>
        <v>5.0306060281249998</v>
      </c>
      <c r="M37" s="13">
        <f>AVERAGE(M3:M35)</f>
        <v>4.87850864375</v>
      </c>
      <c r="N37" s="13">
        <f>AVERAGE(N3:N35)</f>
        <v>4.9426380749999996</v>
      </c>
    </row>
    <row r="38" spans="1:14" x14ac:dyDescent="0.25">
      <c r="A38" s="1" t="s">
        <v>13</v>
      </c>
      <c r="B38" s="13">
        <f>STDEV(B3:B35)</f>
        <v>0.41289356111693104</v>
      </c>
      <c r="C38" s="13">
        <f>STDEV(C3:C35)</f>
        <v>0.39517632195175589</v>
      </c>
      <c r="D38" s="13">
        <f>STDEV(D3:D35)</f>
        <v>0.43597486938280811</v>
      </c>
      <c r="E38" s="6"/>
      <c r="F38" s="1" t="s">
        <v>13</v>
      </c>
      <c r="G38" s="13">
        <f>STDEV(G3:G35)</f>
        <v>0.37510068087505211</v>
      </c>
      <c r="H38" s="13">
        <f>STDEV(H3:H35)</f>
        <v>0.41850810057265603</v>
      </c>
      <c r="I38" s="13">
        <f>STDEV(I3:I35)</f>
        <v>0.4101718858061158</v>
      </c>
      <c r="K38" s="1" t="s">
        <v>13</v>
      </c>
      <c r="L38" s="13">
        <f>STDEV(L3:L35)</f>
        <v>0.40567467519847289</v>
      </c>
      <c r="M38" s="13">
        <f>STDEV(M3:M35)</f>
        <v>0.38088339851443953</v>
      </c>
      <c r="N38" s="13">
        <f>STDEV(N3:N35)</f>
        <v>0.46311822590061669</v>
      </c>
    </row>
    <row r="40" spans="1:14" x14ac:dyDescent="0.25">
      <c r="A40" s="1">
        <v>2</v>
      </c>
      <c r="B40" s="13">
        <v>4.7691725000000007</v>
      </c>
    </row>
    <row r="41" spans="1:14" x14ac:dyDescent="0.25">
      <c r="A41" s="1">
        <v>14</v>
      </c>
      <c r="B41" s="13">
        <v>5.3916216000000006</v>
      </c>
    </row>
    <row r="42" spans="1:14" x14ac:dyDescent="0.25">
      <c r="A42" s="1">
        <v>17</v>
      </c>
      <c r="B42" s="13">
        <v>4.8375734999999995</v>
      </c>
    </row>
    <row r="43" spans="1:14" x14ac:dyDescent="0.25">
      <c r="A43" s="1">
        <v>18</v>
      </c>
      <c r="B43" s="13">
        <v>5.5763042999999994</v>
      </c>
    </row>
    <row r="44" spans="1:14" x14ac:dyDescent="0.25">
      <c r="A44" s="1">
        <v>26</v>
      </c>
      <c r="B44" s="13">
        <v>6.05853135</v>
      </c>
    </row>
    <row r="45" spans="1:14" x14ac:dyDescent="0.25">
      <c r="A45" s="1">
        <v>32</v>
      </c>
      <c r="B45" s="13">
        <v>5.1624782499999995</v>
      </c>
    </row>
    <row r="46" spans="1:14" x14ac:dyDescent="0.25">
      <c r="A46" s="2">
        <v>38</v>
      </c>
      <c r="B46" s="3"/>
    </row>
    <row r="47" spans="1:14" x14ac:dyDescent="0.25">
      <c r="A47" s="2">
        <v>45</v>
      </c>
      <c r="B47" s="3"/>
    </row>
    <row r="48" spans="1:14" x14ac:dyDescent="0.25">
      <c r="A48" s="1">
        <v>61</v>
      </c>
      <c r="B48" s="1"/>
    </row>
    <row r="49" spans="1:2" x14ac:dyDescent="0.25">
      <c r="A49" s="1">
        <v>67</v>
      </c>
      <c r="B4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G32" sqref="G32"/>
    </sheetView>
  </sheetViews>
  <sheetFormatPr defaultColWidth="8.85546875" defaultRowHeight="15" x14ac:dyDescent="0.25"/>
  <sheetData>
    <row r="1" spans="1:15" x14ac:dyDescent="0.25">
      <c r="A1" s="10" t="s">
        <v>3</v>
      </c>
      <c r="G1" s="10" t="s">
        <v>2</v>
      </c>
      <c r="L1" s="10" t="s">
        <v>1</v>
      </c>
    </row>
    <row r="2" spans="1:15" x14ac:dyDescent="0.25">
      <c r="A2" s="1" t="s">
        <v>0</v>
      </c>
      <c r="B2" s="3" t="s">
        <v>4</v>
      </c>
      <c r="C2" s="3" t="s">
        <v>5</v>
      </c>
      <c r="D2" s="3" t="s">
        <v>6</v>
      </c>
      <c r="G2" s="3" t="s">
        <v>0</v>
      </c>
      <c r="H2" s="3" t="s">
        <v>4</v>
      </c>
      <c r="I2" s="3" t="s">
        <v>5</v>
      </c>
      <c r="J2" s="3" t="s">
        <v>6</v>
      </c>
      <c r="L2" s="3" t="s">
        <v>0</v>
      </c>
      <c r="M2" s="3" t="s">
        <v>4</v>
      </c>
      <c r="N2" s="3" t="s">
        <v>5</v>
      </c>
      <c r="O2" s="3" t="s">
        <v>6</v>
      </c>
    </row>
    <row r="3" spans="1:15" x14ac:dyDescent="0.25">
      <c r="A3" s="1">
        <v>1</v>
      </c>
      <c r="B3" s="1">
        <v>116.3</v>
      </c>
      <c r="C3" s="1">
        <v>117.3</v>
      </c>
      <c r="D3" s="9">
        <v>117.3</v>
      </c>
      <c r="G3" s="1">
        <v>1</v>
      </c>
      <c r="H3" s="1">
        <v>116.3</v>
      </c>
      <c r="I3" s="1">
        <v>117.3</v>
      </c>
      <c r="J3" s="9">
        <v>117.3</v>
      </c>
      <c r="L3" s="1">
        <v>4</v>
      </c>
      <c r="M3" s="1">
        <v>91</v>
      </c>
      <c r="N3" s="1">
        <v>90.3</v>
      </c>
      <c r="O3" s="1">
        <v>90.2</v>
      </c>
    </row>
    <row r="4" spans="1:15" x14ac:dyDescent="0.25">
      <c r="A4" s="1">
        <v>4</v>
      </c>
      <c r="B4" s="1">
        <v>91</v>
      </c>
      <c r="C4" s="1">
        <v>90.3</v>
      </c>
      <c r="D4" s="1">
        <v>90.2</v>
      </c>
      <c r="G4" s="2">
        <v>8</v>
      </c>
      <c r="H4" s="2">
        <v>88.2</v>
      </c>
      <c r="I4" s="1">
        <v>86.9</v>
      </c>
      <c r="J4" s="1">
        <v>86.2</v>
      </c>
      <c r="L4" s="1">
        <v>6</v>
      </c>
      <c r="M4" s="1">
        <v>117.7</v>
      </c>
      <c r="N4" s="9">
        <v>116.9</v>
      </c>
      <c r="O4" s="1">
        <v>119.8</v>
      </c>
    </row>
    <row r="5" spans="1:15" x14ac:dyDescent="0.25">
      <c r="A5" s="1">
        <v>6</v>
      </c>
      <c r="B5" s="1">
        <v>117.7</v>
      </c>
      <c r="C5" s="9">
        <v>116.9</v>
      </c>
      <c r="D5" s="1">
        <v>119.8</v>
      </c>
      <c r="G5" s="2">
        <v>10</v>
      </c>
      <c r="H5" s="1">
        <v>100.1</v>
      </c>
      <c r="I5" s="1">
        <v>98.3</v>
      </c>
      <c r="J5" s="1">
        <v>97.8</v>
      </c>
      <c r="L5" s="1">
        <v>7</v>
      </c>
      <c r="M5" s="11">
        <v>99.3</v>
      </c>
      <c r="N5" s="11">
        <v>102.5</v>
      </c>
      <c r="O5" s="11">
        <v>103.4</v>
      </c>
    </row>
    <row r="6" spans="1:15" x14ac:dyDescent="0.25">
      <c r="A6" s="1">
        <v>7</v>
      </c>
      <c r="B6" s="11">
        <v>99.3</v>
      </c>
      <c r="C6" s="11">
        <v>102.5</v>
      </c>
      <c r="D6" s="11">
        <v>103.4</v>
      </c>
      <c r="G6" s="2">
        <v>11</v>
      </c>
      <c r="H6" s="1">
        <v>90.2</v>
      </c>
      <c r="I6" s="1">
        <v>91.4</v>
      </c>
      <c r="J6" s="1">
        <v>91.1</v>
      </c>
      <c r="L6" s="2">
        <v>9</v>
      </c>
      <c r="M6" s="11">
        <v>103.7</v>
      </c>
      <c r="N6" s="11">
        <v>100.2</v>
      </c>
      <c r="O6" s="11">
        <v>100.5</v>
      </c>
    </row>
    <row r="7" spans="1:15" x14ac:dyDescent="0.25">
      <c r="A7" s="2">
        <v>8</v>
      </c>
      <c r="B7" s="2">
        <v>88.2</v>
      </c>
      <c r="C7" s="1">
        <v>86.9</v>
      </c>
      <c r="D7" s="1">
        <v>86.2</v>
      </c>
      <c r="G7" s="2">
        <v>15</v>
      </c>
      <c r="H7" s="36">
        <v>95</v>
      </c>
      <c r="I7" s="36">
        <v>100</v>
      </c>
      <c r="J7" s="36">
        <v>100</v>
      </c>
      <c r="L7" s="2">
        <v>13</v>
      </c>
      <c r="M7" s="36">
        <v>77.900000000000006</v>
      </c>
      <c r="N7" s="36">
        <v>74</v>
      </c>
      <c r="O7" s="36">
        <v>72.5</v>
      </c>
    </row>
    <row r="8" spans="1:15" x14ac:dyDescent="0.25">
      <c r="A8" s="2">
        <v>9</v>
      </c>
      <c r="B8" s="11">
        <v>103.7</v>
      </c>
      <c r="C8" s="11">
        <v>100.2</v>
      </c>
      <c r="D8" s="11">
        <v>100.5</v>
      </c>
      <c r="G8" s="2">
        <v>23</v>
      </c>
      <c r="H8" s="8">
        <v>96.6</v>
      </c>
      <c r="I8" s="8">
        <v>98.1</v>
      </c>
      <c r="J8" s="8">
        <v>97.4</v>
      </c>
      <c r="L8" s="2">
        <v>19</v>
      </c>
      <c r="M8" s="2">
        <v>90.3</v>
      </c>
      <c r="N8" s="2">
        <v>89</v>
      </c>
      <c r="O8" s="1">
        <v>89.8</v>
      </c>
    </row>
    <row r="9" spans="1:15" x14ac:dyDescent="0.25">
      <c r="A9" s="2">
        <v>10</v>
      </c>
      <c r="B9" s="1">
        <v>100.1</v>
      </c>
      <c r="C9" s="1">
        <v>98.3</v>
      </c>
      <c r="D9" s="1">
        <v>97.8</v>
      </c>
      <c r="G9" s="2">
        <v>24</v>
      </c>
      <c r="H9" s="2">
        <v>90.1</v>
      </c>
      <c r="I9" s="2">
        <v>91.5</v>
      </c>
      <c r="J9" s="2">
        <v>91</v>
      </c>
      <c r="L9" s="26">
        <v>21</v>
      </c>
      <c r="M9" s="1">
        <v>112.3</v>
      </c>
      <c r="N9" s="1">
        <v>111.5</v>
      </c>
      <c r="O9" s="2">
        <v>111</v>
      </c>
    </row>
    <row r="10" spans="1:15" x14ac:dyDescent="0.25">
      <c r="A10" s="2">
        <v>11</v>
      </c>
      <c r="B10" s="1">
        <v>90.2</v>
      </c>
      <c r="C10" s="1">
        <v>91.4</v>
      </c>
      <c r="D10" s="1">
        <v>91.1</v>
      </c>
      <c r="G10" s="2">
        <v>27</v>
      </c>
      <c r="H10" s="1">
        <v>116.1</v>
      </c>
      <c r="I10" s="2">
        <v>118.2</v>
      </c>
      <c r="J10" s="1">
        <v>117.7</v>
      </c>
      <c r="L10" s="26">
        <v>22</v>
      </c>
      <c r="M10" s="2">
        <v>114.2</v>
      </c>
      <c r="N10" s="2">
        <v>112.2</v>
      </c>
      <c r="O10" s="2">
        <v>111.7</v>
      </c>
    </row>
    <row r="11" spans="1:15" x14ac:dyDescent="0.25">
      <c r="A11" s="2">
        <v>13</v>
      </c>
      <c r="B11" s="36">
        <v>77.900000000000006</v>
      </c>
      <c r="C11" s="36">
        <v>74</v>
      </c>
      <c r="D11" s="36">
        <v>72.5</v>
      </c>
      <c r="G11" s="2">
        <v>31</v>
      </c>
      <c r="H11" s="2">
        <v>82.8</v>
      </c>
      <c r="I11" s="2">
        <v>82.4</v>
      </c>
      <c r="J11" s="1">
        <v>82.6</v>
      </c>
      <c r="L11" s="2">
        <v>25</v>
      </c>
      <c r="M11" s="2">
        <v>102.9</v>
      </c>
      <c r="N11" s="2">
        <v>102.2</v>
      </c>
      <c r="O11" s="1">
        <v>104.1</v>
      </c>
    </row>
    <row r="12" spans="1:15" x14ac:dyDescent="0.25">
      <c r="A12" s="2">
        <v>15</v>
      </c>
      <c r="B12" s="36">
        <v>95</v>
      </c>
      <c r="C12" s="36">
        <v>100</v>
      </c>
      <c r="D12" s="36">
        <v>100</v>
      </c>
      <c r="G12" s="2">
        <v>40</v>
      </c>
      <c r="H12" s="1">
        <v>76.400000000000006</v>
      </c>
      <c r="I12" s="1">
        <v>77.3</v>
      </c>
      <c r="J12" s="1">
        <v>77.599999999999994</v>
      </c>
      <c r="L12" s="2">
        <v>29</v>
      </c>
      <c r="M12" s="1">
        <v>98.5</v>
      </c>
      <c r="N12" s="1">
        <v>99.5</v>
      </c>
      <c r="O12" s="8">
        <v>98.8</v>
      </c>
    </row>
    <row r="13" spans="1:15" x14ac:dyDescent="0.25">
      <c r="A13" s="2">
        <v>19</v>
      </c>
      <c r="B13" s="2">
        <v>90.3</v>
      </c>
      <c r="C13" s="2">
        <v>89</v>
      </c>
      <c r="D13" s="1">
        <v>89.8</v>
      </c>
      <c r="G13" s="2">
        <v>41</v>
      </c>
      <c r="H13" s="2">
        <v>86.3</v>
      </c>
      <c r="I13" s="2">
        <v>85.1</v>
      </c>
      <c r="J13" s="1">
        <v>85.5</v>
      </c>
      <c r="L13" s="2">
        <v>47</v>
      </c>
      <c r="M13" s="2">
        <v>86.5</v>
      </c>
      <c r="N13" s="2">
        <v>84.8</v>
      </c>
      <c r="O13" s="1">
        <v>85.5</v>
      </c>
    </row>
    <row r="14" spans="1:15" x14ac:dyDescent="0.25">
      <c r="A14" s="2">
        <v>21</v>
      </c>
      <c r="B14" s="2">
        <v>112.3</v>
      </c>
      <c r="C14" s="2">
        <v>111.5</v>
      </c>
      <c r="D14" s="1">
        <v>111</v>
      </c>
      <c r="G14" s="2">
        <v>42</v>
      </c>
      <c r="H14" s="2">
        <v>91.5</v>
      </c>
      <c r="I14" s="2">
        <v>89.8</v>
      </c>
      <c r="J14" s="13">
        <v>90.95</v>
      </c>
      <c r="L14" s="2">
        <v>49</v>
      </c>
      <c r="M14" s="11">
        <v>111.5</v>
      </c>
      <c r="N14" s="11">
        <v>108.1</v>
      </c>
      <c r="O14" s="11">
        <v>107.4</v>
      </c>
    </row>
    <row r="15" spans="1:15" x14ac:dyDescent="0.25">
      <c r="A15" s="2">
        <v>22</v>
      </c>
      <c r="B15" s="2">
        <v>114.2</v>
      </c>
      <c r="C15" s="2">
        <v>112.2</v>
      </c>
      <c r="D15" s="1">
        <v>111.7</v>
      </c>
      <c r="G15" s="2">
        <v>43</v>
      </c>
      <c r="H15" s="2">
        <v>110.7</v>
      </c>
      <c r="I15" s="2">
        <v>108.9</v>
      </c>
      <c r="J15" s="1">
        <v>108.6</v>
      </c>
      <c r="L15" s="26">
        <v>53</v>
      </c>
      <c r="M15" s="2">
        <v>96.3</v>
      </c>
      <c r="N15" s="2">
        <v>95.9</v>
      </c>
      <c r="O15" s="1">
        <v>95.6</v>
      </c>
    </row>
    <row r="16" spans="1:15" x14ac:dyDescent="0.25">
      <c r="A16" s="2">
        <v>23</v>
      </c>
      <c r="B16" s="8">
        <v>96.6</v>
      </c>
      <c r="C16" s="8">
        <v>98.1</v>
      </c>
      <c r="D16" s="8">
        <v>97.4</v>
      </c>
      <c r="G16" s="2">
        <v>55</v>
      </c>
      <c r="H16" s="2">
        <v>91.7</v>
      </c>
      <c r="I16" s="2">
        <v>92.3</v>
      </c>
      <c r="J16" s="1">
        <v>94</v>
      </c>
      <c r="L16" s="2">
        <v>56</v>
      </c>
      <c r="M16" s="2">
        <v>80.3</v>
      </c>
      <c r="N16" s="2">
        <v>80.8</v>
      </c>
      <c r="O16" s="1">
        <v>80</v>
      </c>
    </row>
    <row r="17" spans="1:15" x14ac:dyDescent="0.25">
      <c r="A17" s="2">
        <v>24</v>
      </c>
      <c r="B17" s="2">
        <v>90.1</v>
      </c>
      <c r="C17" s="2">
        <v>91.5</v>
      </c>
      <c r="D17" s="2">
        <v>91</v>
      </c>
      <c r="G17" s="2">
        <v>62</v>
      </c>
      <c r="H17" s="2">
        <v>75.7</v>
      </c>
      <c r="I17" s="2">
        <v>76</v>
      </c>
      <c r="J17" s="1">
        <v>75.2</v>
      </c>
      <c r="L17" s="1">
        <v>64</v>
      </c>
      <c r="M17" s="13">
        <v>95.4</v>
      </c>
      <c r="N17" s="13">
        <v>96.1</v>
      </c>
      <c r="O17" s="13">
        <v>97.3</v>
      </c>
    </row>
    <row r="18" spans="1:15" x14ac:dyDescent="0.25">
      <c r="A18" s="2">
        <v>25</v>
      </c>
      <c r="B18" s="2">
        <v>102.9</v>
      </c>
      <c r="C18" s="2">
        <v>102.2</v>
      </c>
      <c r="D18" s="1">
        <v>104.1</v>
      </c>
      <c r="G18" s="1">
        <v>63</v>
      </c>
      <c r="H18" s="13">
        <v>111.2</v>
      </c>
      <c r="I18" s="13">
        <v>110.1</v>
      </c>
      <c r="J18" s="13">
        <v>110.9</v>
      </c>
      <c r="L18" s="1">
        <v>66</v>
      </c>
      <c r="M18" s="13">
        <v>100.1</v>
      </c>
      <c r="N18" s="13">
        <v>98.8</v>
      </c>
      <c r="O18" s="13"/>
    </row>
    <row r="19" spans="1:15" x14ac:dyDescent="0.25">
      <c r="A19" s="2">
        <v>27</v>
      </c>
      <c r="B19" s="1">
        <v>116.1</v>
      </c>
      <c r="C19" s="2">
        <v>118.2</v>
      </c>
      <c r="D19" s="1">
        <v>117.7</v>
      </c>
      <c r="G19" s="1">
        <v>65</v>
      </c>
      <c r="H19" s="13">
        <v>122.30769230769232</v>
      </c>
      <c r="I19" s="13">
        <v>120.7</v>
      </c>
      <c r="J19" s="13">
        <v>119.50226244343892</v>
      </c>
    </row>
    <row r="20" spans="1:15" x14ac:dyDescent="0.25">
      <c r="A20" s="2">
        <v>29</v>
      </c>
      <c r="B20" s="8">
        <v>98.5</v>
      </c>
      <c r="C20" s="8">
        <v>99.5</v>
      </c>
      <c r="D20" s="8">
        <v>98.8</v>
      </c>
    </row>
    <row r="21" spans="1:15" x14ac:dyDescent="0.25">
      <c r="A21" s="2">
        <v>31</v>
      </c>
      <c r="B21" s="2">
        <v>82.8</v>
      </c>
      <c r="C21" s="2">
        <v>82.4</v>
      </c>
      <c r="D21" s="1">
        <v>82.6</v>
      </c>
    </row>
    <row r="22" spans="1:15" x14ac:dyDescent="0.25">
      <c r="A22" s="2">
        <v>40</v>
      </c>
      <c r="B22" s="2">
        <v>76.400000000000006</v>
      </c>
      <c r="C22" s="2">
        <v>77.3</v>
      </c>
      <c r="D22" s="1">
        <v>77.599999999999994</v>
      </c>
    </row>
    <row r="23" spans="1:15" x14ac:dyDescent="0.25">
      <c r="A23" s="2">
        <v>41</v>
      </c>
      <c r="B23" s="2">
        <v>86.3</v>
      </c>
      <c r="C23" s="2">
        <v>85.1</v>
      </c>
      <c r="D23" s="1">
        <v>85.5</v>
      </c>
    </row>
    <row r="24" spans="1:15" x14ac:dyDescent="0.25">
      <c r="A24" s="2">
        <v>42</v>
      </c>
      <c r="B24" s="2">
        <v>91.5</v>
      </c>
      <c r="C24" s="2">
        <v>89.8</v>
      </c>
      <c r="D24" s="13">
        <v>90.95</v>
      </c>
    </row>
    <row r="25" spans="1:15" x14ac:dyDescent="0.25">
      <c r="A25" s="2">
        <v>43</v>
      </c>
      <c r="B25" s="2">
        <v>110.7</v>
      </c>
      <c r="C25" s="2">
        <v>108.9</v>
      </c>
      <c r="D25" s="1">
        <v>108.6</v>
      </c>
    </row>
    <row r="26" spans="1:15" x14ac:dyDescent="0.25">
      <c r="A26" s="2">
        <v>47</v>
      </c>
      <c r="B26" s="2">
        <v>86.5</v>
      </c>
      <c r="C26" s="2">
        <v>84.8</v>
      </c>
      <c r="D26" s="1">
        <v>85.5</v>
      </c>
    </row>
    <row r="27" spans="1:15" x14ac:dyDescent="0.25">
      <c r="A27" s="2">
        <v>49</v>
      </c>
      <c r="B27" s="11">
        <v>111.5</v>
      </c>
      <c r="C27" s="11">
        <v>108.1</v>
      </c>
      <c r="D27" s="11">
        <v>107.4</v>
      </c>
    </row>
    <row r="28" spans="1:15" x14ac:dyDescent="0.25">
      <c r="A28" s="2">
        <v>53</v>
      </c>
      <c r="B28" s="2">
        <v>96.3</v>
      </c>
      <c r="C28" s="2">
        <v>95.9</v>
      </c>
      <c r="D28" s="1">
        <v>95.6</v>
      </c>
    </row>
    <row r="29" spans="1:15" x14ac:dyDescent="0.25">
      <c r="A29" s="2">
        <v>55</v>
      </c>
      <c r="B29" s="2">
        <v>91.7</v>
      </c>
      <c r="C29" s="2">
        <v>92.3</v>
      </c>
      <c r="D29" s="1">
        <v>94</v>
      </c>
    </row>
    <row r="30" spans="1:15" x14ac:dyDescent="0.25">
      <c r="A30" s="2">
        <v>56</v>
      </c>
      <c r="B30" s="2">
        <v>80.3</v>
      </c>
      <c r="C30" s="2">
        <v>80.8</v>
      </c>
      <c r="D30" s="1">
        <v>80</v>
      </c>
    </row>
    <row r="31" spans="1:15" x14ac:dyDescent="0.25">
      <c r="A31" s="2">
        <v>62</v>
      </c>
      <c r="B31" s="2">
        <v>75.7</v>
      </c>
      <c r="C31" s="2">
        <v>76</v>
      </c>
      <c r="D31" s="1">
        <v>75.2</v>
      </c>
    </row>
    <row r="32" spans="1:15" x14ac:dyDescent="0.25">
      <c r="A32" s="1">
        <v>63</v>
      </c>
      <c r="B32" s="13">
        <v>111.2</v>
      </c>
      <c r="C32" s="13">
        <v>110.1</v>
      </c>
      <c r="D32" s="13">
        <v>110.9</v>
      </c>
    </row>
    <row r="33" spans="1:15" x14ac:dyDescent="0.25">
      <c r="A33" s="1">
        <v>64</v>
      </c>
      <c r="B33" s="13">
        <v>95.4</v>
      </c>
      <c r="C33" s="13">
        <v>96.1</v>
      </c>
      <c r="D33" s="13">
        <v>97.3</v>
      </c>
    </row>
    <row r="34" spans="1:15" x14ac:dyDescent="0.25">
      <c r="A34" s="1">
        <v>65</v>
      </c>
      <c r="B34" s="13">
        <v>122.30769230769232</v>
      </c>
      <c r="C34" s="13">
        <v>120.7</v>
      </c>
      <c r="D34" s="13">
        <v>119.50226244343892</v>
      </c>
    </row>
    <row r="35" spans="1:15" x14ac:dyDescent="0.25">
      <c r="A35" s="1">
        <v>66</v>
      </c>
      <c r="B35" s="13">
        <v>100.1</v>
      </c>
      <c r="C35" s="13">
        <v>98.8</v>
      </c>
      <c r="D35" s="13">
        <v>98.8</v>
      </c>
    </row>
    <row r="37" spans="1:15" x14ac:dyDescent="0.25">
      <c r="A37" s="3" t="s">
        <v>12</v>
      </c>
      <c r="B37" s="15">
        <f>AVERAGE(B3:B36)</f>
        <v>97.548717948717922</v>
      </c>
      <c r="C37" s="15">
        <f>AVERAGE(C3:C36)</f>
        <v>97.184848484848501</v>
      </c>
      <c r="D37" s="15">
        <f>AVERAGE(D3:D36)</f>
        <v>97.265220074043611</v>
      </c>
      <c r="E37" s="16"/>
      <c r="F37" s="16"/>
      <c r="G37" s="3" t="s">
        <v>12</v>
      </c>
      <c r="H37" s="15">
        <f>AVERAGE(H3:H36)</f>
        <v>96.541628959276025</v>
      </c>
      <c r="I37" s="15">
        <f>AVERAGE(I3:I36)</f>
        <v>96.723529411764702</v>
      </c>
      <c r="J37" s="15">
        <f>AVERAGE(J3:J36)</f>
        <v>96.667780143731704</v>
      </c>
      <c r="K37" s="16"/>
      <c r="L37" s="3" t="s">
        <v>12</v>
      </c>
      <c r="M37" s="15">
        <f>AVERAGE(M3:M36)</f>
        <v>98.618749999999991</v>
      </c>
      <c r="N37" s="15">
        <f>AVERAGE(N3:N36)</f>
        <v>97.674999999999997</v>
      </c>
      <c r="O37" s="15">
        <f>AVERAGE(O3:O36)</f>
        <v>97.839999999999989</v>
      </c>
    </row>
    <row r="38" spans="1:15" x14ac:dyDescent="0.25">
      <c r="A38" s="3" t="s">
        <v>13</v>
      </c>
      <c r="B38" s="15">
        <f>STDEV(B3:B35)</f>
        <v>12.867307500699457</v>
      </c>
      <c r="C38" s="15">
        <f>STDEV(C3:C35)</f>
        <v>12.81764216841675</v>
      </c>
      <c r="D38" s="15">
        <f>STDEV(D3:D35)</f>
        <v>12.964209192257956</v>
      </c>
      <c r="E38" s="16"/>
      <c r="F38" s="16"/>
      <c r="G38" s="3" t="s">
        <v>13</v>
      </c>
      <c r="H38" s="15">
        <f>STDEV(H3:H35)</f>
        <v>14.144604805707354</v>
      </c>
      <c r="I38" s="15">
        <f>STDEV(I3:I35)</f>
        <v>14.072247928625517</v>
      </c>
      <c r="J38" s="15">
        <f>STDEV(J3:J35)</f>
        <v>13.934866398072488</v>
      </c>
      <c r="K38" s="16"/>
      <c r="L38" s="3" t="s">
        <v>13</v>
      </c>
      <c r="M38" s="15">
        <f>STDEV(M3:M35)</f>
        <v>11.72315195101849</v>
      </c>
      <c r="N38" s="15">
        <f>STDEV(N3:N35)</f>
        <v>11.779728350008737</v>
      </c>
      <c r="O38" s="15">
        <f>STDEV(O3:O35)</f>
        <v>12.699820021221937</v>
      </c>
    </row>
    <row r="40" spans="1:15" x14ac:dyDescent="0.25">
      <c r="A40" s="1">
        <v>2</v>
      </c>
      <c r="B40" s="1">
        <v>84</v>
      </c>
    </row>
    <row r="41" spans="1:15" x14ac:dyDescent="0.25">
      <c r="A41" s="1">
        <v>14</v>
      </c>
      <c r="B41" s="1">
        <v>104.5</v>
      </c>
    </row>
    <row r="42" spans="1:15" x14ac:dyDescent="0.25">
      <c r="A42" s="1">
        <v>17</v>
      </c>
      <c r="B42" s="1">
        <v>104.2</v>
      </c>
    </row>
    <row r="43" spans="1:15" x14ac:dyDescent="0.25">
      <c r="A43" s="1">
        <v>18</v>
      </c>
      <c r="B43" s="39">
        <v>114</v>
      </c>
    </row>
    <row r="44" spans="1:15" x14ac:dyDescent="0.25">
      <c r="A44" s="1">
        <v>26</v>
      </c>
      <c r="B44" s="1">
        <v>95.9</v>
      </c>
    </row>
    <row r="45" spans="1:15" x14ac:dyDescent="0.25">
      <c r="A45" s="1">
        <v>32</v>
      </c>
      <c r="B45" s="1">
        <v>99.6</v>
      </c>
    </row>
    <row r="46" spans="1:15" x14ac:dyDescent="0.25">
      <c r="A46" s="2">
        <v>38</v>
      </c>
      <c r="B46" s="1">
        <v>83.5</v>
      </c>
    </row>
    <row r="47" spans="1:15" x14ac:dyDescent="0.25">
      <c r="A47" s="2">
        <v>45</v>
      </c>
      <c r="B47" s="1">
        <v>97.8</v>
      </c>
    </row>
    <row r="48" spans="1:15" x14ac:dyDescent="0.25">
      <c r="A48" s="1">
        <v>61</v>
      </c>
      <c r="B48" s="13">
        <v>83.891402714932127</v>
      </c>
    </row>
    <row r="49" spans="1:2" x14ac:dyDescent="0.25">
      <c r="A49" s="1">
        <v>67</v>
      </c>
      <c r="B49" s="13">
        <v>90.271493212669682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workbookViewId="0">
      <selection activeCell="B49" sqref="B49"/>
    </sheetView>
  </sheetViews>
  <sheetFormatPr defaultColWidth="8.85546875" defaultRowHeight="15" x14ac:dyDescent="0.25"/>
  <cols>
    <col min="7" max="9" width="10.42578125" bestFit="1" customWidth="1"/>
  </cols>
  <sheetData>
    <row r="1" spans="1:23" x14ac:dyDescent="0.25">
      <c r="A1" s="10" t="s">
        <v>3</v>
      </c>
      <c r="F1" s="10" t="s">
        <v>2</v>
      </c>
      <c r="K1" s="10" t="s">
        <v>1</v>
      </c>
    </row>
    <row r="2" spans="1:23" x14ac:dyDescent="0.25">
      <c r="A2" s="20" t="s">
        <v>0</v>
      </c>
      <c r="B2" s="20" t="s">
        <v>4</v>
      </c>
      <c r="C2" s="20" t="s">
        <v>5</v>
      </c>
      <c r="D2" s="20" t="s">
        <v>6</v>
      </c>
      <c r="F2" s="20" t="s">
        <v>0</v>
      </c>
      <c r="G2" s="20" t="s">
        <v>4</v>
      </c>
      <c r="H2" s="20" t="s">
        <v>5</v>
      </c>
      <c r="I2" s="20" t="s">
        <v>6</v>
      </c>
      <c r="K2" s="21" t="s">
        <v>0</v>
      </c>
      <c r="L2" s="20" t="s">
        <v>4</v>
      </c>
      <c r="M2" s="20" t="s">
        <v>5</v>
      </c>
      <c r="N2" s="20" t="s">
        <v>6</v>
      </c>
    </row>
    <row r="3" spans="1:23" x14ac:dyDescent="0.25">
      <c r="A3" s="1">
        <v>1</v>
      </c>
      <c r="B3" s="13">
        <v>101.83333333333333</v>
      </c>
      <c r="C3" s="13">
        <v>102.66666666666667</v>
      </c>
      <c r="D3" s="13">
        <v>102.5</v>
      </c>
      <c r="F3" s="1">
        <v>1</v>
      </c>
      <c r="G3" s="13">
        <v>101.83333333333333</v>
      </c>
      <c r="H3" s="13">
        <v>102.66666666666667</v>
      </c>
      <c r="I3" s="13">
        <v>102.5</v>
      </c>
      <c r="K3" s="1">
        <v>4</v>
      </c>
      <c r="L3" s="13">
        <v>91.666666666666671</v>
      </c>
      <c r="M3" s="13">
        <v>102.33333333333333</v>
      </c>
      <c r="N3" s="13">
        <v>97</v>
      </c>
    </row>
    <row r="4" spans="1:23" x14ac:dyDescent="0.25">
      <c r="A4" s="1">
        <v>4</v>
      </c>
      <c r="B4" s="13">
        <v>91.666666666666671</v>
      </c>
      <c r="C4" s="13">
        <v>102.33333333333333</v>
      </c>
      <c r="D4" s="13">
        <v>97</v>
      </c>
      <c r="F4" s="2">
        <v>8</v>
      </c>
      <c r="G4" s="13">
        <v>88.4</v>
      </c>
      <c r="H4" s="13">
        <v>82.5</v>
      </c>
      <c r="I4" s="13">
        <v>87</v>
      </c>
      <c r="K4" s="1">
        <v>6</v>
      </c>
      <c r="L4" s="13">
        <v>108</v>
      </c>
      <c r="M4" s="13">
        <v>104</v>
      </c>
      <c r="N4" s="13">
        <v>122.16666666666667</v>
      </c>
    </row>
    <row r="5" spans="1:23" x14ac:dyDescent="0.25">
      <c r="A5" s="1">
        <v>6</v>
      </c>
      <c r="B5" s="13">
        <v>108</v>
      </c>
      <c r="C5" s="13">
        <v>104</v>
      </c>
      <c r="D5" s="13">
        <v>122.16666666666667</v>
      </c>
      <c r="F5" s="2">
        <v>10</v>
      </c>
      <c r="G5" s="13">
        <v>99.666666666666671</v>
      </c>
      <c r="H5" s="13">
        <v>101.83333333333333</v>
      </c>
      <c r="I5" s="13">
        <v>101.83333333333333</v>
      </c>
      <c r="K5" s="11">
        <v>7</v>
      </c>
      <c r="L5" s="28">
        <v>89.666666666666671</v>
      </c>
      <c r="M5" s="28">
        <v>86.5</v>
      </c>
      <c r="N5" s="28">
        <v>95.333333333333329</v>
      </c>
    </row>
    <row r="6" spans="1:23" x14ac:dyDescent="0.25">
      <c r="A6" s="11">
        <v>7</v>
      </c>
      <c r="B6" s="28">
        <v>89.666666666666671</v>
      </c>
      <c r="C6" s="28">
        <v>86.5</v>
      </c>
      <c r="D6" s="28">
        <v>95.333333333333329</v>
      </c>
      <c r="F6" s="2">
        <v>11</v>
      </c>
      <c r="G6" s="13">
        <v>94.166666666666671</v>
      </c>
      <c r="H6" s="13">
        <v>100.33333333333333</v>
      </c>
      <c r="I6" s="13">
        <v>104.66666666666667</v>
      </c>
      <c r="K6" s="11">
        <v>9</v>
      </c>
      <c r="L6" s="28">
        <v>94.666666666666671</v>
      </c>
      <c r="M6" s="28">
        <v>99.666666666666671</v>
      </c>
      <c r="N6" s="28">
        <v>99.5</v>
      </c>
    </row>
    <row r="7" spans="1:23" x14ac:dyDescent="0.25">
      <c r="A7" s="2">
        <v>8</v>
      </c>
      <c r="B7" s="13">
        <v>88.4</v>
      </c>
      <c r="C7" s="13">
        <v>82.5</v>
      </c>
      <c r="D7" s="13">
        <v>87</v>
      </c>
      <c r="F7" s="36">
        <v>15</v>
      </c>
      <c r="G7" s="37">
        <v>81</v>
      </c>
      <c r="H7" s="37">
        <v>100.33333333333333</v>
      </c>
      <c r="I7" s="37">
        <v>90.666666666666671</v>
      </c>
      <c r="K7" s="36">
        <v>13</v>
      </c>
      <c r="L7" s="37">
        <v>102.33333333333333</v>
      </c>
      <c r="M7" s="37">
        <v>92.666666666666671</v>
      </c>
      <c r="N7" s="37">
        <v>92.666666666666671</v>
      </c>
    </row>
    <row r="8" spans="1:23" x14ac:dyDescent="0.25">
      <c r="A8" s="11">
        <v>9</v>
      </c>
      <c r="B8" s="28">
        <v>94.666666666666671</v>
      </c>
      <c r="C8" s="28">
        <v>99.666666666666671</v>
      </c>
      <c r="D8" s="28">
        <v>99.5</v>
      </c>
      <c r="F8" s="2">
        <v>23</v>
      </c>
      <c r="G8" s="13">
        <v>105.66666666666667</v>
      </c>
      <c r="H8" s="13">
        <v>106</v>
      </c>
      <c r="I8" s="13">
        <v>100.66666666666667</v>
      </c>
      <c r="K8" s="2">
        <v>19</v>
      </c>
      <c r="L8" s="13">
        <v>107.33333333333333</v>
      </c>
      <c r="M8" s="13">
        <v>102.33333333333333</v>
      </c>
      <c r="N8" s="13">
        <v>100.3</v>
      </c>
      <c r="P8" s="25"/>
      <c r="Q8" s="25"/>
      <c r="R8" s="25"/>
      <c r="S8" s="25"/>
      <c r="T8" s="25"/>
      <c r="U8" s="25"/>
      <c r="W8" s="16"/>
    </row>
    <row r="9" spans="1:23" x14ac:dyDescent="0.25">
      <c r="A9" s="2">
        <v>10</v>
      </c>
      <c r="B9" s="13">
        <v>99.666666666666671</v>
      </c>
      <c r="C9" s="13">
        <v>101.83333333333333</v>
      </c>
      <c r="D9" s="13">
        <v>101.83333333333333</v>
      </c>
      <c r="F9" s="2">
        <v>24</v>
      </c>
      <c r="G9" s="13">
        <v>92</v>
      </c>
      <c r="H9" s="13">
        <v>93</v>
      </c>
      <c r="I9" s="13">
        <v>93.667000000000002</v>
      </c>
      <c r="K9" s="2">
        <v>21</v>
      </c>
      <c r="L9" s="13">
        <v>96.666666666666671</v>
      </c>
      <c r="M9" s="13">
        <v>104</v>
      </c>
      <c r="N9" s="33">
        <v>103.33329999999999</v>
      </c>
    </row>
    <row r="10" spans="1:23" x14ac:dyDescent="0.25">
      <c r="A10" s="2">
        <v>11</v>
      </c>
      <c r="B10" s="13">
        <v>94.166666666666671</v>
      </c>
      <c r="C10" s="13">
        <v>100.33333333333333</v>
      </c>
      <c r="D10" s="13">
        <v>104.66666666666667</v>
      </c>
      <c r="F10" s="2">
        <v>27</v>
      </c>
      <c r="G10" s="13">
        <v>107.5</v>
      </c>
      <c r="H10" s="13">
        <v>103.33333333333333</v>
      </c>
      <c r="I10" s="13">
        <v>92.333333333333329</v>
      </c>
      <c r="K10" s="2">
        <v>22</v>
      </c>
      <c r="L10" s="13">
        <v>104.33333333333333</v>
      </c>
      <c r="M10" s="13">
        <v>107</v>
      </c>
      <c r="N10" s="13">
        <v>106</v>
      </c>
    </row>
    <row r="11" spans="1:23" x14ac:dyDescent="0.25">
      <c r="A11" s="2">
        <v>13</v>
      </c>
      <c r="B11" s="37">
        <v>102.33333333333333</v>
      </c>
      <c r="C11" s="37">
        <v>92.666666666666671</v>
      </c>
      <c r="D11" s="37">
        <v>92.666666666666671</v>
      </c>
      <c r="F11" s="1">
        <v>31</v>
      </c>
      <c r="G11" s="1">
        <v>108</v>
      </c>
      <c r="H11" s="13">
        <v>128.667</v>
      </c>
      <c r="I11" s="13">
        <v>107.33</v>
      </c>
      <c r="K11" s="2">
        <v>25</v>
      </c>
      <c r="L11" s="13">
        <v>92</v>
      </c>
      <c r="M11" s="13">
        <v>112.66666666666667</v>
      </c>
      <c r="N11" s="13">
        <v>104.3</v>
      </c>
    </row>
    <row r="12" spans="1:23" x14ac:dyDescent="0.25">
      <c r="A12" s="2">
        <v>15</v>
      </c>
      <c r="B12" s="37">
        <v>81</v>
      </c>
      <c r="C12" s="37">
        <v>100.33333333333333</v>
      </c>
      <c r="D12" s="37">
        <v>90.666666666666671</v>
      </c>
      <c r="F12" s="2">
        <v>40</v>
      </c>
      <c r="G12" s="2">
        <v>100</v>
      </c>
      <c r="H12" s="2">
        <v>95</v>
      </c>
      <c r="I12" s="1">
        <v>112</v>
      </c>
      <c r="K12" s="2">
        <v>29</v>
      </c>
      <c r="L12" s="13">
        <v>102.28571428571429</v>
      </c>
      <c r="M12" s="13">
        <v>103</v>
      </c>
      <c r="N12" s="13">
        <v>103.33333333333333</v>
      </c>
    </row>
    <row r="13" spans="1:23" x14ac:dyDescent="0.25">
      <c r="A13" s="2">
        <v>19</v>
      </c>
      <c r="B13" s="13">
        <v>107.33333333333333</v>
      </c>
      <c r="C13" s="13">
        <v>102.33333333333333</v>
      </c>
      <c r="D13" s="13">
        <v>100.3</v>
      </c>
      <c r="F13" s="2">
        <v>41</v>
      </c>
      <c r="G13" s="19">
        <v>109</v>
      </c>
      <c r="H13" s="13">
        <v>102.66666666666667</v>
      </c>
      <c r="I13" s="13">
        <v>93.333333333333329</v>
      </c>
      <c r="J13" s="25"/>
      <c r="K13" s="2">
        <v>47</v>
      </c>
      <c r="L13" s="19">
        <v>98.333333333333329</v>
      </c>
      <c r="M13" s="19">
        <v>91</v>
      </c>
      <c r="N13" s="13">
        <v>98.666666666666671</v>
      </c>
    </row>
    <row r="14" spans="1:23" x14ac:dyDescent="0.25">
      <c r="A14" s="2">
        <v>21</v>
      </c>
      <c r="B14" s="13">
        <v>96.666666666666671</v>
      </c>
      <c r="C14" s="13">
        <v>104</v>
      </c>
      <c r="D14" s="27">
        <v>103.33329999999999</v>
      </c>
      <c r="F14" s="2">
        <v>42</v>
      </c>
      <c r="G14" s="19">
        <v>112.66666666666667</v>
      </c>
      <c r="H14" s="19">
        <v>100.66666666666667</v>
      </c>
      <c r="I14" s="13">
        <v>99</v>
      </c>
      <c r="J14" s="25"/>
      <c r="K14" s="11">
        <v>49</v>
      </c>
      <c r="L14" s="28">
        <v>107</v>
      </c>
      <c r="M14" s="28">
        <v>96.666666666666671</v>
      </c>
      <c r="N14" s="28">
        <v>104.33333333333333</v>
      </c>
    </row>
    <row r="15" spans="1:23" x14ac:dyDescent="0.25">
      <c r="A15" s="2">
        <v>22</v>
      </c>
      <c r="B15" s="13">
        <v>104.33333333333333</v>
      </c>
      <c r="C15" s="13">
        <v>107</v>
      </c>
      <c r="D15" s="13">
        <v>106</v>
      </c>
      <c r="F15" s="2">
        <v>43</v>
      </c>
      <c r="G15" s="19">
        <v>92.333299999999994</v>
      </c>
      <c r="H15" s="13">
        <v>92.667000000000002</v>
      </c>
      <c r="I15" s="13">
        <v>92.667000000000002</v>
      </c>
      <c r="J15" s="25"/>
      <c r="K15" s="2">
        <v>53</v>
      </c>
      <c r="L15" s="19">
        <v>104.33333333333333</v>
      </c>
      <c r="M15" s="19">
        <v>103.33333333333333</v>
      </c>
      <c r="N15" s="13">
        <v>97.666666666666671</v>
      </c>
    </row>
    <row r="16" spans="1:23" x14ac:dyDescent="0.25">
      <c r="A16" s="2">
        <v>23</v>
      </c>
      <c r="B16" s="13">
        <v>105.66666666666667</v>
      </c>
      <c r="C16" s="13">
        <v>106</v>
      </c>
      <c r="D16" s="13">
        <v>100.66666666666667</v>
      </c>
      <c r="F16" s="2">
        <v>55</v>
      </c>
      <c r="G16" s="2">
        <v>106</v>
      </c>
      <c r="H16" s="19">
        <v>104.33333333333333</v>
      </c>
      <c r="I16" s="13">
        <v>102</v>
      </c>
      <c r="K16" s="2">
        <v>56</v>
      </c>
      <c r="L16" s="13">
        <v>115.33333333333333</v>
      </c>
      <c r="M16" s="13">
        <v>111</v>
      </c>
      <c r="N16" s="13">
        <v>109</v>
      </c>
    </row>
    <row r="17" spans="1:22" x14ac:dyDescent="0.25">
      <c r="A17" s="2">
        <v>24</v>
      </c>
      <c r="B17" s="13">
        <v>92</v>
      </c>
      <c r="C17" s="13">
        <v>93</v>
      </c>
      <c r="D17" s="13">
        <v>93.667000000000002</v>
      </c>
      <c r="F17" s="1">
        <v>62</v>
      </c>
      <c r="G17" s="13">
        <v>94.333333333333329</v>
      </c>
      <c r="H17" s="13">
        <v>94.333333333333329</v>
      </c>
      <c r="I17" s="13">
        <v>85.166666666666671</v>
      </c>
      <c r="K17" s="1">
        <v>64</v>
      </c>
      <c r="L17" s="13">
        <v>104.66666666666667</v>
      </c>
      <c r="M17" s="13">
        <v>109.75</v>
      </c>
      <c r="N17" s="13">
        <v>107.66666666666667</v>
      </c>
    </row>
    <row r="18" spans="1:22" x14ac:dyDescent="0.25">
      <c r="A18" s="2">
        <v>25</v>
      </c>
      <c r="B18" s="13">
        <v>92</v>
      </c>
      <c r="C18" s="13">
        <v>112.66666666666667</v>
      </c>
      <c r="D18" s="13">
        <v>104.3</v>
      </c>
      <c r="F18" s="1">
        <v>63</v>
      </c>
      <c r="G18" s="13">
        <v>83.333333333333329</v>
      </c>
      <c r="H18" s="13">
        <v>96.666666666666671</v>
      </c>
      <c r="I18" s="13">
        <v>93.333333333333329</v>
      </c>
      <c r="K18" s="1">
        <v>66</v>
      </c>
      <c r="L18" s="13">
        <v>93.333333333333329</v>
      </c>
      <c r="M18" s="13">
        <v>103.66666666666667</v>
      </c>
      <c r="N18" s="13">
        <v>96.666666666666671</v>
      </c>
    </row>
    <row r="19" spans="1:22" x14ac:dyDescent="0.25">
      <c r="A19" s="2">
        <v>27</v>
      </c>
      <c r="B19" s="13">
        <v>107.5</v>
      </c>
      <c r="C19" s="13">
        <v>103.33333333333333</v>
      </c>
      <c r="D19" s="13">
        <v>92.333333333333329</v>
      </c>
      <c r="F19" s="1">
        <v>65</v>
      </c>
      <c r="G19" s="13">
        <v>102.66666666666667</v>
      </c>
      <c r="H19" s="13">
        <v>97.666666666666671</v>
      </c>
      <c r="I19" s="13">
        <v>104</v>
      </c>
      <c r="V19" s="47"/>
    </row>
    <row r="20" spans="1:22" x14ac:dyDescent="0.25">
      <c r="A20" s="2">
        <v>29</v>
      </c>
      <c r="B20" s="13">
        <v>102.28571428571429</v>
      </c>
      <c r="C20" s="13">
        <v>103</v>
      </c>
      <c r="D20" s="13">
        <v>103.33333333333333</v>
      </c>
    </row>
    <row r="21" spans="1:22" x14ac:dyDescent="0.25">
      <c r="A21" s="2">
        <v>31</v>
      </c>
      <c r="B21" s="13">
        <v>108</v>
      </c>
      <c r="C21" s="13">
        <v>128.667</v>
      </c>
      <c r="D21" s="13">
        <v>107.33</v>
      </c>
    </row>
    <row r="22" spans="1:22" x14ac:dyDescent="0.25">
      <c r="A22" s="2">
        <v>40</v>
      </c>
      <c r="B22" s="2">
        <v>100</v>
      </c>
      <c r="C22" s="2">
        <v>95</v>
      </c>
      <c r="D22" s="1">
        <v>112</v>
      </c>
    </row>
    <row r="23" spans="1:22" x14ac:dyDescent="0.25">
      <c r="A23" s="2">
        <v>41</v>
      </c>
      <c r="B23" s="19">
        <v>109</v>
      </c>
      <c r="C23" s="13">
        <v>102.66666666666667</v>
      </c>
      <c r="D23" s="13">
        <v>93.333333333333329</v>
      </c>
    </row>
    <row r="24" spans="1:22" x14ac:dyDescent="0.25">
      <c r="A24" s="2">
        <v>42</v>
      </c>
      <c r="B24" s="19">
        <v>112.66666666666667</v>
      </c>
      <c r="C24" s="19">
        <v>100.66666666666667</v>
      </c>
      <c r="D24" s="13">
        <v>99</v>
      </c>
    </row>
    <row r="25" spans="1:22" x14ac:dyDescent="0.25">
      <c r="A25" s="50">
        <v>43</v>
      </c>
      <c r="B25" s="19">
        <v>92.333299999999994</v>
      </c>
      <c r="C25" s="13">
        <v>92.667000000000002</v>
      </c>
      <c r="D25" s="13">
        <v>92.667000000000002</v>
      </c>
    </row>
    <row r="26" spans="1:22" x14ac:dyDescent="0.25">
      <c r="A26" s="2">
        <v>47</v>
      </c>
      <c r="B26" s="19">
        <v>98.333333333333329</v>
      </c>
      <c r="C26" s="19">
        <v>91</v>
      </c>
      <c r="D26" s="13">
        <v>98.666666666666671</v>
      </c>
    </row>
    <row r="27" spans="1:22" x14ac:dyDescent="0.25">
      <c r="A27" s="2">
        <v>49</v>
      </c>
      <c r="B27" s="28">
        <v>107</v>
      </c>
      <c r="C27" s="28">
        <v>96.666666666666671</v>
      </c>
      <c r="D27" s="28">
        <v>104.33333333333333</v>
      </c>
    </row>
    <row r="28" spans="1:22" x14ac:dyDescent="0.25">
      <c r="A28" s="2">
        <v>53</v>
      </c>
      <c r="B28" s="19">
        <v>104.33333333333333</v>
      </c>
      <c r="C28" s="19">
        <v>103.33333333333333</v>
      </c>
      <c r="D28" s="13">
        <v>97.666666666666671</v>
      </c>
    </row>
    <row r="29" spans="1:22" x14ac:dyDescent="0.25">
      <c r="A29" s="2">
        <v>55</v>
      </c>
      <c r="B29" s="19">
        <v>106</v>
      </c>
      <c r="C29" s="19">
        <v>104.33333333333333</v>
      </c>
      <c r="D29" s="13">
        <v>102</v>
      </c>
    </row>
    <row r="30" spans="1:22" x14ac:dyDescent="0.25">
      <c r="A30" s="2">
        <v>56</v>
      </c>
      <c r="B30" s="13">
        <v>115.33333333333333</v>
      </c>
      <c r="C30" s="13">
        <v>111</v>
      </c>
      <c r="D30" s="13">
        <v>109</v>
      </c>
    </row>
    <row r="31" spans="1:22" x14ac:dyDescent="0.25">
      <c r="A31" s="2">
        <v>62</v>
      </c>
      <c r="B31" s="13">
        <v>94.333333333333329</v>
      </c>
      <c r="C31" s="13">
        <v>94.333333333333329</v>
      </c>
      <c r="D31" s="13">
        <v>85.166666666666671</v>
      </c>
    </row>
    <row r="32" spans="1:22" x14ac:dyDescent="0.25">
      <c r="A32" s="1">
        <v>63</v>
      </c>
      <c r="B32" s="13">
        <v>83.333333333333329</v>
      </c>
      <c r="C32" s="13">
        <v>96.666666666666671</v>
      </c>
      <c r="D32" s="13">
        <v>93.333333333333329</v>
      </c>
    </row>
    <row r="33" spans="1:14" x14ac:dyDescent="0.25">
      <c r="A33" s="1">
        <v>64</v>
      </c>
      <c r="B33" s="13">
        <v>104.66666666666667</v>
      </c>
      <c r="C33" s="13">
        <v>109.75</v>
      </c>
      <c r="D33" s="13">
        <v>107.66666666666667</v>
      </c>
    </row>
    <row r="34" spans="1:14" x14ac:dyDescent="0.25">
      <c r="A34" s="1">
        <v>65</v>
      </c>
      <c r="B34" s="13">
        <v>102.66666666666667</v>
      </c>
      <c r="C34" s="13">
        <v>97.666666666666671</v>
      </c>
      <c r="D34" s="13">
        <v>104</v>
      </c>
    </row>
    <row r="35" spans="1:14" x14ac:dyDescent="0.25">
      <c r="A35" s="1">
        <v>66</v>
      </c>
      <c r="B35" s="13">
        <v>93.333333333333329</v>
      </c>
      <c r="C35" s="13">
        <v>103.66666666666667</v>
      </c>
      <c r="D35" s="13">
        <v>96.666666666666671</v>
      </c>
    </row>
    <row r="37" spans="1:14" x14ac:dyDescent="0.25">
      <c r="A37" s="1" t="s">
        <v>12</v>
      </c>
      <c r="B37" s="13">
        <f>AVERAGE(B3:B35)</f>
        <v>99.712697402597414</v>
      </c>
      <c r="C37" s="13">
        <f>AVERAGE(C3:C35)</f>
        <v>100.97729292929291</v>
      </c>
      <c r="D37" s="13">
        <f>AVERAGE(D3:D35)</f>
        <v>100.00294848484846</v>
      </c>
      <c r="E37" s="16"/>
      <c r="F37" s="1" t="s">
        <v>12</v>
      </c>
      <c r="G37" s="13">
        <f>AVERAGE(G3:G35)</f>
        <v>98.739213725490202</v>
      </c>
      <c r="H37" s="13">
        <f>AVERAGE(H3:H35)</f>
        <v>100.15690196078431</v>
      </c>
      <c r="I37" s="13">
        <f>AVERAGE(I3:I35)</f>
        <v>97.774352941176474</v>
      </c>
      <c r="J37" s="16"/>
      <c r="K37" s="1" t="s">
        <v>12</v>
      </c>
      <c r="L37" s="13">
        <f>AVERAGE(L3:L35)</f>
        <v>100.74702380952381</v>
      </c>
      <c r="M37" s="13">
        <f>AVERAGE(M3:M35)</f>
        <v>101.84895833333333</v>
      </c>
      <c r="N37" s="13">
        <f>AVERAGE(N3:N35)</f>
        <v>102.37083125000001</v>
      </c>
    </row>
    <row r="38" spans="1:14" x14ac:dyDescent="0.25">
      <c r="A38" s="1" t="s">
        <v>13</v>
      </c>
      <c r="B38" s="13">
        <f>STDEV(B3:B35)</f>
        <v>8.2893212348148744</v>
      </c>
      <c r="C38" s="13">
        <f>STDEV(C3:C35)</f>
        <v>8.2676106999432726</v>
      </c>
      <c r="D38" s="13">
        <f>STDEV(D3:D35)</f>
        <v>7.4960507009482598</v>
      </c>
      <c r="F38" s="1" t="s">
        <v>13</v>
      </c>
      <c r="G38" s="13">
        <f>STDEV(G3:G35)</f>
        <v>9.2723410944043909</v>
      </c>
      <c r="H38" s="13">
        <f>STDEV(H3:H35)</f>
        <v>9.3146619092076097</v>
      </c>
      <c r="I38" s="13">
        <f>STDEV(I3:I35)</f>
        <v>7.433194067707543</v>
      </c>
      <c r="K38" s="1" t="s">
        <v>13</v>
      </c>
      <c r="L38" s="13">
        <f>STDEV(L3:L35)</f>
        <v>7.257007846721482</v>
      </c>
      <c r="M38" s="13">
        <f>STDEV(M3:M35)</f>
        <v>7.1902852896318583</v>
      </c>
      <c r="N38" s="13">
        <f>STDEV(N3:N35)</f>
        <v>7.02340896574231</v>
      </c>
    </row>
    <row r="40" spans="1:14" x14ac:dyDescent="0.25">
      <c r="A40" s="1">
        <v>2</v>
      </c>
      <c r="B40" s="13">
        <v>89</v>
      </c>
      <c r="C40">
        <v>96</v>
      </c>
      <c r="D40">
        <v>96</v>
      </c>
      <c r="E40">
        <v>98</v>
      </c>
      <c r="H40">
        <f>AVERAGE(C40:F40)</f>
        <v>96.666666666666671</v>
      </c>
    </row>
    <row r="41" spans="1:14" x14ac:dyDescent="0.25">
      <c r="A41" s="1">
        <v>14</v>
      </c>
      <c r="B41" s="13">
        <v>103</v>
      </c>
      <c r="J41" s="34"/>
    </row>
    <row r="42" spans="1:14" x14ac:dyDescent="0.25">
      <c r="A42" s="1">
        <v>17</v>
      </c>
      <c r="B42" s="1">
        <v>91.5</v>
      </c>
    </row>
    <row r="43" spans="1:14" x14ac:dyDescent="0.25">
      <c r="A43" s="1">
        <v>18</v>
      </c>
      <c r="B43" s="13">
        <v>109.33</v>
      </c>
    </row>
    <row r="44" spans="1:14" x14ac:dyDescent="0.25">
      <c r="A44" s="1">
        <v>26</v>
      </c>
      <c r="B44" s="13">
        <v>124.66</v>
      </c>
    </row>
    <row r="45" spans="1:14" x14ac:dyDescent="0.25">
      <c r="A45" s="1">
        <v>32</v>
      </c>
      <c r="B45" s="13">
        <v>105.66</v>
      </c>
    </row>
    <row r="46" spans="1:14" x14ac:dyDescent="0.25">
      <c r="A46" s="2">
        <v>38</v>
      </c>
      <c r="B46" s="13">
        <v>105.66666666666667</v>
      </c>
    </row>
    <row r="47" spans="1:14" x14ac:dyDescent="0.25">
      <c r="A47" s="2">
        <v>45</v>
      </c>
      <c r="B47" s="13">
        <v>99.666666666666671</v>
      </c>
    </row>
    <row r="48" spans="1:14" x14ac:dyDescent="0.25">
      <c r="A48" s="1">
        <v>61</v>
      </c>
      <c r="B48" s="1">
        <v>98.666666666666671</v>
      </c>
    </row>
    <row r="49" spans="1:2" x14ac:dyDescent="0.25">
      <c r="A49" s="1">
        <v>67</v>
      </c>
      <c r="B49" s="1">
        <v>99.333333333333329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A7" workbookViewId="0">
      <selection activeCell="I52" sqref="I52"/>
    </sheetView>
  </sheetViews>
  <sheetFormatPr defaultColWidth="8.85546875" defaultRowHeight="15" x14ac:dyDescent="0.25"/>
  <cols>
    <col min="7" max="9" width="10.42578125" bestFit="1" customWidth="1"/>
  </cols>
  <sheetData>
    <row r="1" spans="1:23" x14ac:dyDescent="0.25">
      <c r="A1" s="10" t="s">
        <v>3</v>
      </c>
      <c r="F1" s="10" t="s">
        <v>2</v>
      </c>
      <c r="K1" s="10" t="s">
        <v>1</v>
      </c>
    </row>
    <row r="2" spans="1:23" x14ac:dyDescent="0.25">
      <c r="A2" s="20" t="s">
        <v>0</v>
      </c>
      <c r="B2" s="20" t="s">
        <v>4</v>
      </c>
      <c r="C2" s="20" t="s">
        <v>5</v>
      </c>
      <c r="D2" s="20" t="s">
        <v>6</v>
      </c>
      <c r="F2" s="20" t="s">
        <v>0</v>
      </c>
      <c r="G2" s="20" t="s">
        <v>4</v>
      </c>
      <c r="H2" s="20" t="s">
        <v>5</v>
      </c>
      <c r="I2" s="20" t="s">
        <v>6</v>
      </c>
      <c r="K2" s="21" t="s">
        <v>0</v>
      </c>
      <c r="L2" s="20" t="s">
        <v>4</v>
      </c>
      <c r="M2" s="20" t="s">
        <v>5</v>
      </c>
      <c r="N2" s="20" t="s">
        <v>6</v>
      </c>
    </row>
    <row r="3" spans="1:23" x14ac:dyDescent="0.25">
      <c r="A3" s="1">
        <v>1</v>
      </c>
      <c r="B3" s="13">
        <f>'Fasting Glucose (NOVA)'!B3/18.016</f>
        <v>5.6523830669034938</v>
      </c>
      <c r="C3" s="13">
        <f>'Fasting Glucose (NOVA)'!C3/18.016</f>
        <v>5.6986382474837187</v>
      </c>
      <c r="D3" s="13">
        <f>'Fasting Glucose (NOVA)'!D3/18.016</f>
        <v>5.6893872113676736</v>
      </c>
      <c r="F3" s="1">
        <v>1</v>
      </c>
      <c r="G3" s="13">
        <v>5.6523830669034938</v>
      </c>
      <c r="H3" s="13">
        <v>5.6986382474837187</v>
      </c>
      <c r="I3" s="13">
        <v>5.6893872113676736</v>
      </c>
      <c r="K3" s="1">
        <v>4</v>
      </c>
      <c r="L3" s="13">
        <v>5.0880698638247495</v>
      </c>
      <c r="M3" s="13">
        <v>5.6801361752516284</v>
      </c>
      <c r="N3" s="13">
        <v>5.3841030195381885</v>
      </c>
    </row>
    <row r="4" spans="1:23" x14ac:dyDescent="0.25">
      <c r="A4" s="1">
        <v>4</v>
      </c>
      <c r="B4" s="13">
        <f>'Fasting Glucose (NOVA)'!B4/18.016</f>
        <v>5.0880698638247495</v>
      </c>
      <c r="C4" s="13">
        <f>'Fasting Glucose (NOVA)'!C4/18.016</f>
        <v>5.6801361752516284</v>
      </c>
      <c r="D4" s="13">
        <f>'Fasting Glucose (NOVA)'!D4/18.016</f>
        <v>5.3841030195381885</v>
      </c>
      <c r="F4" s="2">
        <v>8</v>
      </c>
      <c r="G4" s="13">
        <v>4.9067495559502676</v>
      </c>
      <c r="H4" s="13">
        <v>4.5792628774422743</v>
      </c>
      <c r="I4" s="13">
        <v>4.8290408525754893</v>
      </c>
      <c r="K4" s="1">
        <v>6</v>
      </c>
      <c r="L4" s="13">
        <v>5.9946714031971586</v>
      </c>
      <c r="M4" s="13">
        <v>5.7726465364120791</v>
      </c>
      <c r="N4" s="13">
        <v>6.7810094730609833</v>
      </c>
    </row>
    <row r="5" spans="1:23" x14ac:dyDescent="0.25">
      <c r="A5" s="1">
        <v>6</v>
      </c>
      <c r="B5" s="13">
        <f>'Fasting Glucose (NOVA)'!B5/18.016</f>
        <v>5.9946714031971586</v>
      </c>
      <c r="C5" s="13">
        <f>'Fasting Glucose (NOVA)'!C5/18.016</f>
        <v>5.7726465364120791</v>
      </c>
      <c r="D5" s="13">
        <f>'Fasting Glucose (NOVA)'!D5/18.016</f>
        <v>6.7810094730609833</v>
      </c>
      <c r="F5" s="2">
        <v>10</v>
      </c>
      <c r="G5" s="13">
        <v>5.5321195973949093</v>
      </c>
      <c r="H5" s="13">
        <v>5.6523830669034938</v>
      </c>
      <c r="I5" s="13">
        <v>5.6523830669034938</v>
      </c>
      <c r="K5" s="11">
        <v>7</v>
      </c>
      <c r="L5" s="28">
        <v>4.9770574304322093</v>
      </c>
      <c r="M5" s="28">
        <v>4.8012877442273538</v>
      </c>
      <c r="N5" s="28">
        <v>5.2915926583777386</v>
      </c>
    </row>
    <row r="6" spans="1:23" x14ac:dyDescent="0.25">
      <c r="A6" s="11">
        <v>7</v>
      </c>
      <c r="B6" s="13">
        <f>'Fasting Glucose (NOVA)'!B6/18.016</f>
        <v>4.9770574304322093</v>
      </c>
      <c r="C6" s="13">
        <f>'Fasting Glucose (NOVA)'!C6/18.016</f>
        <v>4.8012877442273538</v>
      </c>
      <c r="D6" s="13">
        <f>'Fasting Glucose (NOVA)'!D6/18.016</f>
        <v>5.2915926583777386</v>
      </c>
      <c r="F6" s="2">
        <v>11</v>
      </c>
      <c r="G6" s="13">
        <v>5.2268354055654243</v>
      </c>
      <c r="H6" s="13">
        <v>5.5691237418590882</v>
      </c>
      <c r="I6" s="13">
        <v>5.8096506808762589</v>
      </c>
      <c r="K6" s="11">
        <v>9</v>
      </c>
      <c r="L6" s="28">
        <v>5.2545885139135589</v>
      </c>
      <c r="M6" s="28">
        <v>5.5321195973949093</v>
      </c>
      <c r="N6" s="28">
        <v>5.5228685612788642</v>
      </c>
    </row>
    <row r="7" spans="1:23" x14ac:dyDescent="0.25">
      <c r="A7" s="2">
        <v>8</v>
      </c>
      <c r="B7" s="13">
        <f>'Fasting Glucose (NOVA)'!B7/18.016</f>
        <v>4.9067495559502676</v>
      </c>
      <c r="C7" s="13">
        <f>'Fasting Glucose (NOVA)'!C7/18.016</f>
        <v>4.5792628774422743</v>
      </c>
      <c r="D7" s="13">
        <f>'Fasting Glucose (NOVA)'!D7/18.016</f>
        <v>4.8290408525754893</v>
      </c>
      <c r="F7" s="36">
        <v>15</v>
      </c>
      <c r="G7" s="37">
        <v>4.4960035523978688</v>
      </c>
      <c r="H7" s="37">
        <v>5.5691237418590882</v>
      </c>
      <c r="I7" s="37">
        <v>5.0325636471284794</v>
      </c>
      <c r="K7" s="36">
        <v>13</v>
      </c>
      <c r="L7" s="37">
        <v>5.6801361752516284</v>
      </c>
      <c r="M7" s="37">
        <v>5.1435760805210196</v>
      </c>
      <c r="N7" s="37">
        <v>5.1435760805210196</v>
      </c>
    </row>
    <row r="8" spans="1:23" x14ac:dyDescent="0.25">
      <c r="A8" s="11">
        <v>9</v>
      </c>
      <c r="B8" s="13">
        <f>'Fasting Glucose (NOVA)'!B8/18.016</f>
        <v>5.2545885139135589</v>
      </c>
      <c r="C8" s="13">
        <f>'Fasting Glucose (NOVA)'!C8/18.016</f>
        <v>5.5321195973949093</v>
      </c>
      <c r="D8" s="13">
        <f>'Fasting Glucose (NOVA)'!D8/18.016</f>
        <v>5.5228685612788642</v>
      </c>
      <c r="F8" s="2">
        <v>23</v>
      </c>
      <c r="G8" s="13">
        <v>5.865156897572529</v>
      </c>
      <c r="H8" s="13">
        <v>5.8836589698046184</v>
      </c>
      <c r="I8" s="13">
        <v>5.5876258140911794</v>
      </c>
      <c r="K8" s="2">
        <v>19</v>
      </c>
      <c r="L8" s="13">
        <v>5.957667258732978</v>
      </c>
      <c r="M8" s="13">
        <v>5.6801361752516284</v>
      </c>
      <c r="N8" s="13">
        <v>5.5672735346358797</v>
      </c>
      <c r="P8" s="25"/>
      <c r="Q8" s="25"/>
      <c r="R8" s="25"/>
      <c r="S8" s="25"/>
      <c r="T8" s="25"/>
      <c r="U8" s="25"/>
      <c r="W8" s="16"/>
    </row>
    <row r="9" spans="1:23" x14ac:dyDescent="0.25">
      <c r="A9" s="2">
        <v>10</v>
      </c>
      <c r="B9" s="13">
        <f>'Fasting Glucose (NOVA)'!B9/18.016</f>
        <v>5.5321195973949093</v>
      </c>
      <c r="C9" s="13">
        <f>'Fasting Glucose (NOVA)'!C9/18.016</f>
        <v>5.6523830669034938</v>
      </c>
      <c r="D9" s="13">
        <f>'Fasting Glucose (NOVA)'!D9/18.016</f>
        <v>5.6523830669034938</v>
      </c>
      <c r="F9" s="2">
        <v>24</v>
      </c>
      <c r="G9" s="13">
        <v>5.1065719360568389</v>
      </c>
      <c r="H9" s="13">
        <v>5.162078152753109</v>
      </c>
      <c r="I9" s="13">
        <v>5.1991007992895213</v>
      </c>
      <c r="K9" s="2">
        <v>21</v>
      </c>
      <c r="L9" s="13">
        <v>5.365600947306099</v>
      </c>
      <c r="M9" s="13">
        <v>5.7726465364120791</v>
      </c>
      <c r="N9" s="33">
        <v>5.7356405417406755</v>
      </c>
    </row>
    <row r="10" spans="1:23" x14ac:dyDescent="0.25">
      <c r="A10" s="2">
        <v>11</v>
      </c>
      <c r="B10" s="13">
        <f>'Fasting Glucose (NOVA)'!B10/18.016</f>
        <v>5.2268354055654243</v>
      </c>
      <c r="C10" s="13">
        <f>'Fasting Glucose (NOVA)'!C10/18.016</f>
        <v>5.5691237418590882</v>
      </c>
      <c r="D10" s="13">
        <f>'Fasting Glucose (NOVA)'!D10/18.016</f>
        <v>5.8096506808762589</v>
      </c>
      <c r="F10" s="2">
        <v>27</v>
      </c>
      <c r="G10" s="13">
        <v>5.966918294849024</v>
      </c>
      <c r="H10" s="13">
        <v>5.7356423919478985</v>
      </c>
      <c r="I10" s="13">
        <v>5.1250740082889283</v>
      </c>
      <c r="K10" s="2">
        <v>22</v>
      </c>
      <c r="L10" s="13">
        <v>5.7911486086441686</v>
      </c>
      <c r="M10" s="13">
        <v>5.9391651865008885</v>
      </c>
      <c r="N10" s="13">
        <v>5.8836589698046184</v>
      </c>
    </row>
    <row r="11" spans="1:23" x14ac:dyDescent="0.25">
      <c r="A11" s="2">
        <v>13</v>
      </c>
      <c r="B11" s="13">
        <f>'Fasting Glucose (NOVA)'!B11/18.016</f>
        <v>5.6801361752516284</v>
      </c>
      <c r="C11" s="13">
        <f>'Fasting Glucose (NOVA)'!C11/18.016</f>
        <v>5.1435760805210196</v>
      </c>
      <c r="D11" s="13">
        <f>'Fasting Glucose (NOVA)'!D11/18.016</f>
        <v>5.1435760805210196</v>
      </c>
      <c r="F11" s="1">
        <v>31</v>
      </c>
      <c r="G11" s="13">
        <v>5.9946714031971586</v>
      </c>
      <c r="H11" s="13">
        <v>7.1418183836589701</v>
      </c>
      <c r="I11" s="13">
        <v>5.957482238010658</v>
      </c>
      <c r="K11" s="2">
        <v>25</v>
      </c>
      <c r="L11" s="13">
        <v>5.1065719360568389</v>
      </c>
      <c r="M11" s="13">
        <v>6.2537004144464188</v>
      </c>
      <c r="N11" s="13">
        <v>5.7892984014209592</v>
      </c>
    </row>
    <row r="12" spans="1:23" x14ac:dyDescent="0.25">
      <c r="A12" s="2">
        <v>15</v>
      </c>
      <c r="B12" s="13">
        <f>'Fasting Glucose (NOVA)'!B12/18.016</f>
        <v>4.4960035523978688</v>
      </c>
      <c r="C12" s="13">
        <f>'Fasting Glucose (NOVA)'!C12/18.016</f>
        <v>5.5691237418590882</v>
      </c>
      <c r="D12" s="13">
        <f>'Fasting Glucose (NOVA)'!D12/18.016</f>
        <v>5.0325636471284794</v>
      </c>
      <c r="F12" s="2">
        <v>40</v>
      </c>
      <c r="G12" s="19">
        <v>5.5506216696269988</v>
      </c>
      <c r="H12" s="19">
        <v>5.2730905861456492</v>
      </c>
      <c r="I12" s="13">
        <v>6.216696269982239</v>
      </c>
      <c r="K12" s="2">
        <v>29</v>
      </c>
      <c r="L12" s="13">
        <v>5.6774930220756161</v>
      </c>
      <c r="M12" s="13">
        <v>5.717140319715809</v>
      </c>
      <c r="N12" s="13">
        <v>5.7356423919478985</v>
      </c>
    </row>
    <row r="13" spans="1:23" x14ac:dyDescent="0.25">
      <c r="A13" s="2">
        <v>19</v>
      </c>
      <c r="B13" s="13">
        <f>'Fasting Glucose (NOVA)'!B13/18.016</f>
        <v>5.957667258732978</v>
      </c>
      <c r="C13" s="13">
        <f>'Fasting Glucose (NOVA)'!C13/18.016</f>
        <v>5.6801361752516284</v>
      </c>
      <c r="D13" s="13">
        <f>'Fasting Glucose (NOVA)'!D13/18.016</f>
        <v>5.5672735346358797</v>
      </c>
      <c r="F13" s="2">
        <v>41</v>
      </c>
      <c r="G13" s="19">
        <v>6.0501776198934287</v>
      </c>
      <c r="H13" s="13">
        <v>5.6986382474837187</v>
      </c>
      <c r="I13" s="13">
        <v>5.1805802249851984</v>
      </c>
      <c r="J13" s="25"/>
      <c r="K13" s="2">
        <v>47</v>
      </c>
      <c r="L13" s="19">
        <v>5.4581113084665489</v>
      </c>
      <c r="M13" s="19">
        <v>5.0510657193605688</v>
      </c>
      <c r="N13" s="13">
        <v>5.4766133806986392</v>
      </c>
    </row>
    <row r="14" spans="1:23" x14ac:dyDescent="0.25">
      <c r="A14" s="2">
        <v>21</v>
      </c>
      <c r="B14" s="13">
        <f>'Fasting Glucose (NOVA)'!B14/18.016</f>
        <v>5.365600947306099</v>
      </c>
      <c r="C14" s="13">
        <f>'Fasting Glucose (NOVA)'!C14/18.016</f>
        <v>5.7726465364120791</v>
      </c>
      <c r="D14" s="13">
        <f>'Fasting Glucose (NOVA)'!D14/18.016</f>
        <v>5.7356405417406755</v>
      </c>
      <c r="F14" s="2">
        <v>42</v>
      </c>
      <c r="G14" s="19">
        <v>6.2537004144464188</v>
      </c>
      <c r="H14" s="19">
        <v>5.5876258140911794</v>
      </c>
      <c r="I14" s="13">
        <v>5.4951154529307287</v>
      </c>
      <c r="J14" s="25"/>
      <c r="K14" s="11">
        <v>49</v>
      </c>
      <c r="L14" s="28">
        <v>5.9391651865008885</v>
      </c>
      <c r="M14" s="28">
        <v>5.365600947306099</v>
      </c>
      <c r="N14" s="28">
        <v>5.7911486086441686</v>
      </c>
    </row>
    <row r="15" spans="1:23" x14ac:dyDescent="0.25">
      <c r="A15" s="2">
        <v>22</v>
      </c>
      <c r="B15" s="13">
        <f>'Fasting Glucose (NOVA)'!B15/18.016</f>
        <v>5.7911486086441686</v>
      </c>
      <c r="C15" s="13">
        <f>'Fasting Glucose (NOVA)'!C15/18.016</f>
        <v>5.9391651865008885</v>
      </c>
      <c r="D15" s="13">
        <f>'Fasting Glucose (NOVA)'!D15/18.016</f>
        <v>5.8836589698046184</v>
      </c>
      <c r="F15" s="2">
        <v>43</v>
      </c>
      <c r="G15" s="19">
        <v>5.1250721580817054</v>
      </c>
      <c r="H15" s="13">
        <v>5.1435945825932512</v>
      </c>
      <c r="I15" s="13">
        <v>5.1435945825932512</v>
      </c>
      <c r="J15" s="25"/>
      <c r="K15" s="2">
        <v>53</v>
      </c>
      <c r="L15" s="19">
        <v>5.7911486086441686</v>
      </c>
      <c r="M15" s="19">
        <v>5.7356423919478985</v>
      </c>
      <c r="N15" s="13">
        <v>5.4211071640023691</v>
      </c>
    </row>
    <row r="16" spans="1:23" x14ac:dyDescent="0.25">
      <c r="A16" s="2">
        <v>23</v>
      </c>
      <c r="B16" s="13">
        <f>'Fasting Glucose (NOVA)'!B16/18.016</f>
        <v>5.865156897572529</v>
      </c>
      <c r="C16" s="13">
        <f>'Fasting Glucose (NOVA)'!C16/18.016</f>
        <v>5.8836589698046184</v>
      </c>
      <c r="D16" s="13">
        <f>'Fasting Glucose (NOVA)'!D16/18.016</f>
        <v>5.5876258140911794</v>
      </c>
      <c r="F16" s="2">
        <v>55</v>
      </c>
      <c r="G16" s="19">
        <v>5.8836589698046184</v>
      </c>
      <c r="H16" s="19">
        <v>5.7911486086441686</v>
      </c>
      <c r="I16" s="13">
        <v>5.661634103019539</v>
      </c>
      <c r="K16" s="2">
        <v>56</v>
      </c>
      <c r="L16" s="13">
        <v>6.4017169923031387</v>
      </c>
      <c r="M16" s="13">
        <v>6.1611900532859689</v>
      </c>
      <c r="N16" s="13">
        <v>6.0501776198934287</v>
      </c>
    </row>
    <row r="17" spans="1:22" x14ac:dyDescent="0.25">
      <c r="A17" s="2">
        <v>24</v>
      </c>
      <c r="B17" s="13">
        <f>'Fasting Glucose (NOVA)'!B17/18.016</f>
        <v>5.1065719360568389</v>
      </c>
      <c r="C17" s="13">
        <f>'Fasting Glucose (NOVA)'!C17/18.016</f>
        <v>5.162078152753109</v>
      </c>
      <c r="D17" s="13">
        <f>'Fasting Glucose (NOVA)'!D17/18.016</f>
        <v>5.1991007992895213</v>
      </c>
      <c r="F17" s="1">
        <v>62</v>
      </c>
      <c r="G17" s="13">
        <v>5.2360864416814685</v>
      </c>
      <c r="H17" s="13">
        <v>5.2360864416814685</v>
      </c>
      <c r="I17" s="13">
        <v>4.7272794552989943</v>
      </c>
      <c r="K17" s="1">
        <v>64</v>
      </c>
      <c r="L17" s="13">
        <v>5.8096506808762589</v>
      </c>
      <c r="M17" s="13">
        <v>6.0918072824156315</v>
      </c>
      <c r="N17" s="13">
        <v>5.9761693309650692</v>
      </c>
    </row>
    <row r="18" spans="1:22" x14ac:dyDescent="0.25">
      <c r="A18" s="2">
        <v>25</v>
      </c>
      <c r="B18" s="13">
        <f>'Fasting Glucose (NOVA)'!B18/18.016</f>
        <v>5.1065719360568389</v>
      </c>
      <c r="C18" s="13">
        <f>'Fasting Glucose (NOVA)'!C18/18.016</f>
        <v>6.2537004144464188</v>
      </c>
      <c r="D18" s="13">
        <f>'Fasting Glucose (NOVA)'!D18/18.016</f>
        <v>5.7892984014209592</v>
      </c>
      <c r="F18" s="1">
        <v>63</v>
      </c>
      <c r="G18" s="13">
        <v>4.6255180580224984</v>
      </c>
      <c r="H18" s="13">
        <v>5.365600947306099</v>
      </c>
      <c r="I18" s="13">
        <v>5.1805802249851984</v>
      </c>
      <c r="K18" s="1">
        <v>66</v>
      </c>
      <c r="L18" s="13">
        <v>5.1805802249851984</v>
      </c>
      <c r="M18" s="13">
        <v>5.7541444641799888</v>
      </c>
      <c r="N18" s="13">
        <v>5.365600947306099</v>
      </c>
    </row>
    <row r="19" spans="1:22" x14ac:dyDescent="0.25">
      <c r="A19" s="2">
        <v>27</v>
      </c>
      <c r="B19" s="13">
        <f>'Fasting Glucose (NOVA)'!B19/18.016</f>
        <v>5.966918294849024</v>
      </c>
      <c r="C19" s="13">
        <f>'Fasting Glucose (NOVA)'!C19/18.016</f>
        <v>5.7356423919478985</v>
      </c>
      <c r="D19" s="13">
        <f>'Fasting Glucose (NOVA)'!D19/18.016</f>
        <v>5.1250740082889283</v>
      </c>
      <c r="F19" s="1">
        <v>65</v>
      </c>
      <c r="G19" s="13">
        <v>5.6986382474837187</v>
      </c>
      <c r="H19" s="13">
        <v>5.4211071640023691</v>
      </c>
      <c r="I19" s="13">
        <v>5.7726465364120791</v>
      </c>
      <c r="V19" s="47"/>
    </row>
    <row r="20" spans="1:22" x14ac:dyDescent="0.25">
      <c r="A20" s="2">
        <v>29</v>
      </c>
      <c r="B20" s="13">
        <f>'Fasting Glucose (NOVA)'!B20/18.016</f>
        <v>5.6774930220756161</v>
      </c>
      <c r="C20" s="13">
        <f>'Fasting Glucose (NOVA)'!C20/18.016</f>
        <v>5.717140319715809</v>
      </c>
      <c r="D20" s="13">
        <f>'Fasting Glucose (NOVA)'!D20/18.016</f>
        <v>5.7356423919478985</v>
      </c>
    </row>
    <row r="21" spans="1:22" x14ac:dyDescent="0.25">
      <c r="A21" s="2">
        <v>31</v>
      </c>
      <c r="B21" s="13">
        <f>'Fasting Glucose (NOVA)'!B21/18.016</f>
        <v>5.9946714031971586</v>
      </c>
      <c r="C21" s="13">
        <f>'Fasting Glucose (NOVA)'!C21/18.016</f>
        <v>7.1418183836589701</v>
      </c>
      <c r="D21" s="13">
        <f>'Fasting Glucose (NOVA)'!D21/18.016</f>
        <v>5.957482238010658</v>
      </c>
    </row>
    <row r="22" spans="1:22" x14ac:dyDescent="0.25">
      <c r="A22" s="2">
        <v>40</v>
      </c>
      <c r="B22" s="13">
        <f>'Fasting Glucose (NOVA)'!B22/18.016</f>
        <v>5.5506216696269988</v>
      </c>
      <c r="C22" s="13">
        <f>'Fasting Glucose (NOVA)'!C22/18.016</f>
        <v>5.2730905861456492</v>
      </c>
      <c r="D22" s="13">
        <f>'Fasting Glucose (NOVA)'!D22/18.016</f>
        <v>6.216696269982239</v>
      </c>
    </row>
    <row r="23" spans="1:22" x14ac:dyDescent="0.25">
      <c r="A23" s="2">
        <v>41</v>
      </c>
      <c r="B23" s="13">
        <f>'Fasting Glucose (NOVA)'!B23/18.016</f>
        <v>6.0501776198934287</v>
      </c>
      <c r="C23" s="13">
        <f>'Fasting Glucose (NOVA)'!C23/18.016</f>
        <v>5.6986382474837187</v>
      </c>
      <c r="D23" s="13">
        <f>'Fasting Glucose (NOVA)'!D23/18.016</f>
        <v>5.1805802249851984</v>
      </c>
    </row>
    <row r="24" spans="1:22" x14ac:dyDescent="0.25">
      <c r="A24" s="2">
        <v>42</v>
      </c>
      <c r="B24" s="13">
        <f>'Fasting Glucose (NOVA)'!B24/18.016</f>
        <v>6.2537004144464188</v>
      </c>
      <c r="C24" s="13">
        <f>'Fasting Glucose (NOVA)'!C24/18.016</f>
        <v>5.5876258140911794</v>
      </c>
      <c r="D24" s="13">
        <f>'Fasting Glucose (NOVA)'!D24/18.016</f>
        <v>5.4951154529307287</v>
      </c>
    </row>
    <row r="25" spans="1:22" x14ac:dyDescent="0.25">
      <c r="A25" s="50">
        <v>43</v>
      </c>
      <c r="B25" s="13">
        <f>'Fasting Glucose (NOVA)'!B25/18.016</f>
        <v>5.1250721580817054</v>
      </c>
      <c r="C25" s="13">
        <f>'Fasting Glucose (NOVA)'!C25/18.016</f>
        <v>5.1435945825932512</v>
      </c>
      <c r="D25" s="13">
        <f>'Fasting Glucose (NOVA)'!D25/18.016</f>
        <v>5.1435945825932512</v>
      </c>
    </row>
    <row r="26" spans="1:22" x14ac:dyDescent="0.25">
      <c r="A26" s="2">
        <v>47</v>
      </c>
      <c r="B26" s="13">
        <f>'Fasting Glucose (NOVA)'!B26/18.016</f>
        <v>5.4581113084665489</v>
      </c>
      <c r="C26" s="13">
        <f>'Fasting Glucose (NOVA)'!C26/18.016</f>
        <v>5.0510657193605688</v>
      </c>
      <c r="D26" s="13">
        <f>'Fasting Glucose (NOVA)'!D26/18.016</f>
        <v>5.4766133806986392</v>
      </c>
    </row>
    <row r="27" spans="1:22" x14ac:dyDescent="0.25">
      <c r="A27" s="2">
        <v>49</v>
      </c>
      <c r="B27" s="13">
        <f>'Fasting Glucose (NOVA)'!B27/18.016</f>
        <v>5.9391651865008885</v>
      </c>
      <c r="C27" s="13">
        <f>'Fasting Glucose (NOVA)'!C27/18.016</f>
        <v>5.365600947306099</v>
      </c>
      <c r="D27" s="13">
        <f>'Fasting Glucose (NOVA)'!D27/18.016</f>
        <v>5.7911486086441686</v>
      </c>
    </row>
    <row r="28" spans="1:22" x14ac:dyDescent="0.25">
      <c r="A28" s="2">
        <v>53</v>
      </c>
      <c r="B28" s="13">
        <f>'Fasting Glucose (NOVA)'!B28/18.016</f>
        <v>5.7911486086441686</v>
      </c>
      <c r="C28" s="13">
        <f>'Fasting Glucose (NOVA)'!C28/18.016</f>
        <v>5.7356423919478985</v>
      </c>
      <c r="D28" s="13">
        <f>'Fasting Glucose (NOVA)'!D28/18.016</f>
        <v>5.4211071640023691</v>
      </c>
    </row>
    <row r="29" spans="1:22" x14ac:dyDescent="0.25">
      <c r="A29" s="2">
        <v>55</v>
      </c>
      <c r="B29" s="13">
        <f>'Fasting Glucose (NOVA)'!B29/18.016</f>
        <v>5.8836589698046184</v>
      </c>
      <c r="C29" s="13">
        <f>'Fasting Glucose (NOVA)'!C29/18.016</f>
        <v>5.7911486086441686</v>
      </c>
      <c r="D29" s="13">
        <f>'Fasting Glucose (NOVA)'!D29/18.016</f>
        <v>5.661634103019539</v>
      </c>
    </row>
    <row r="30" spans="1:22" x14ac:dyDescent="0.25">
      <c r="A30" s="2">
        <v>56</v>
      </c>
      <c r="B30" s="13">
        <f>'Fasting Glucose (NOVA)'!B30/18.016</f>
        <v>6.4017169923031387</v>
      </c>
      <c r="C30" s="13">
        <f>'Fasting Glucose (NOVA)'!C30/18.016</f>
        <v>6.1611900532859689</v>
      </c>
      <c r="D30" s="13">
        <f>'Fasting Glucose (NOVA)'!D30/18.016</f>
        <v>6.0501776198934287</v>
      </c>
    </row>
    <row r="31" spans="1:22" x14ac:dyDescent="0.25">
      <c r="A31" s="2">
        <v>62</v>
      </c>
      <c r="B31" s="13">
        <f>'Fasting Glucose (NOVA)'!B31/18.016</f>
        <v>5.2360864416814685</v>
      </c>
      <c r="C31" s="13">
        <f>'Fasting Glucose (NOVA)'!C31/18.016</f>
        <v>5.2360864416814685</v>
      </c>
      <c r="D31" s="13">
        <f>'Fasting Glucose (NOVA)'!D31/18.016</f>
        <v>4.7272794552989943</v>
      </c>
    </row>
    <row r="32" spans="1:22" x14ac:dyDescent="0.25">
      <c r="A32" s="1">
        <v>63</v>
      </c>
      <c r="B32" s="13">
        <f>'Fasting Glucose (NOVA)'!B32/18.016</f>
        <v>4.6255180580224984</v>
      </c>
      <c r="C32" s="13">
        <f>'Fasting Glucose (NOVA)'!C32/18.016</f>
        <v>5.365600947306099</v>
      </c>
      <c r="D32" s="13">
        <f>'Fasting Glucose (NOVA)'!D32/18.016</f>
        <v>5.1805802249851984</v>
      </c>
    </row>
    <row r="33" spans="1:14" x14ac:dyDescent="0.25">
      <c r="A33" s="1">
        <v>64</v>
      </c>
      <c r="B33" s="13">
        <f>'Fasting Glucose (NOVA)'!B33/18.016</f>
        <v>5.8096506808762589</v>
      </c>
      <c r="C33" s="13">
        <f>'Fasting Glucose (NOVA)'!C33/18.016</f>
        <v>6.0918072824156315</v>
      </c>
      <c r="D33" s="13">
        <f>'Fasting Glucose (NOVA)'!D33/18.016</f>
        <v>5.9761693309650692</v>
      </c>
    </row>
    <row r="34" spans="1:14" x14ac:dyDescent="0.25">
      <c r="A34" s="1">
        <v>65</v>
      </c>
      <c r="B34" s="13">
        <f>'Fasting Glucose (NOVA)'!B34/18.016</f>
        <v>5.6986382474837187</v>
      </c>
      <c r="C34" s="13">
        <f>'Fasting Glucose (NOVA)'!C34/18.016</f>
        <v>5.4211071640023691</v>
      </c>
      <c r="D34" s="13">
        <f>'Fasting Glucose (NOVA)'!D34/18.016</f>
        <v>5.7726465364120791</v>
      </c>
    </row>
    <row r="35" spans="1:14" x14ac:dyDescent="0.25">
      <c r="A35" s="1">
        <v>66</v>
      </c>
      <c r="B35" s="13">
        <f>'Fasting Glucose (NOVA)'!B35/18.016</f>
        <v>5.1805802249851984</v>
      </c>
      <c r="C35" s="13">
        <f>'Fasting Glucose (NOVA)'!C35/18.016</f>
        <v>5.7541444641799888</v>
      </c>
      <c r="D35" s="13">
        <f>'Fasting Glucose (NOVA)'!D35/18.016</f>
        <v>5.365600947306099</v>
      </c>
    </row>
    <row r="37" spans="1:14" x14ac:dyDescent="0.25">
      <c r="A37" s="1" t="s">
        <v>12</v>
      </c>
      <c r="B37" s="13">
        <f>AVERAGE(B3:B35)</f>
        <v>5.5346745893981684</v>
      </c>
      <c r="C37" s="13">
        <f>AVERAGE(C3:C35)</f>
        <v>5.6048675027360639</v>
      </c>
      <c r="D37" s="13">
        <f>AVERAGE(D3:D35)</f>
        <v>5.5507853288659241</v>
      </c>
      <c r="E37" s="16"/>
      <c r="F37" s="1" t="s">
        <v>12</v>
      </c>
      <c r="G37" s="13">
        <f>AVERAGE(G3:G35)</f>
        <v>5.4806401934663738</v>
      </c>
      <c r="H37" s="13">
        <f>AVERAGE(H3:H35)</f>
        <v>5.5593307038623623</v>
      </c>
      <c r="I37" s="13">
        <f>AVERAGE(I3:I35)</f>
        <v>5.4270844216905241</v>
      </c>
      <c r="J37" s="16"/>
      <c r="K37" s="1" t="s">
        <v>12</v>
      </c>
      <c r="L37" s="13">
        <f>AVERAGE(L3:L35)</f>
        <v>5.5920861350757001</v>
      </c>
      <c r="M37" s="13">
        <f>AVERAGE(M3:M35)</f>
        <v>5.6532503515393726</v>
      </c>
      <c r="N37" s="13">
        <f>AVERAGE(N3:N35)</f>
        <v>5.682217542739787</v>
      </c>
    </row>
    <row r="38" spans="1:14" x14ac:dyDescent="0.25">
      <c r="A38" s="1" t="s">
        <v>13</v>
      </c>
      <c r="B38" s="13">
        <f>STDEV(B3:B35)</f>
        <v>0.46010886072462676</v>
      </c>
      <c r="C38" s="13">
        <f>STDEV(C3:C35)</f>
        <v>0.45890379107145163</v>
      </c>
      <c r="D38" s="13">
        <f>STDEV(D3:D35)</f>
        <v>0.41607741457306047</v>
      </c>
      <c r="F38" s="1" t="s">
        <v>13</v>
      </c>
      <c r="G38" s="13">
        <f>STDEV(G3:G35)</f>
        <v>0.51467257406773947</v>
      </c>
      <c r="H38" s="13">
        <f>STDEV(H3:H35)</f>
        <v>0.51702164238496939</v>
      </c>
      <c r="I38" s="13">
        <f>STDEV(I3:I35)</f>
        <v>0.41258848066760351</v>
      </c>
      <c r="K38" s="1" t="s">
        <v>13</v>
      </c>
      <c r="L38" s="13">
        <f>STDEV(L3:L35)</f>
        <v>0.40280905010665419</v>
      </c>
      <c r="M38" s="13">
        <f>STDEV(M3:M35)</f>
        <v>0.39910553339430838</v>
      </c>
      <c r="N38" s="13">
        <f>STDEV(N3:N35)</f>
        <v>0.38984285999901791</v>
      </c>
    </row>
    <row r="40" spans="1:14" x14ac:dyDescent="0.25">
      <c r="A40" s="1">
        <v>2</v>
      </c>
      <c r="B40" s="13">
        <f>'Fasting Glucose (NOVA)'!B40/18.016</f>
        <v>4.9400532859680286</v>
      </c>
    </row>
    <row r="41" spans="1:14" x14ac:dyDescent="0.25">
      <c r="A41" s="1">
        <v>14</v>
      </c>
      <c r="B41" s="13">
        <f>'Fasting Glucose (NOVA)'!B41/18.016</f>
        <v>5.717140319715809</v>
      </c>
      <c r="J41" s="34"/>
    </row>
    <row r="42" spans="1:14" x14ac:dyDescent="0.25">
      <c r="A42" s="1">
        <v>17</v>
      </c>
      <c r="B42" s="13">
        <f>'Fasting Glucose (NOVA)'!B42/18.016</f>
        <v>5.0788188277087043</v>
      </c>
    </row>
    <row r="43" spans="1:14" x14ac:dyDescent="0.25">
      <c r="A43" s="1">
        <v>18</v>
      </c>
      <c r="B43" s="13">
        <f>'Fasting Glucose (NOVA)'!B43/18.016</f>
        <v>6.0684946714031973</v>
      </c>
    </row>
    <row r="44" spans="1:14" x14ac:dyDescent="0.25">
      <c r="A44" s="1">
        <v>26</v>
      </c>
      <c r="B44" s="13">
        <f>'Fasting Glucose (NOVA)'!B44/18.016</f>
        <v>6.9194049733570164</v>
      </c>
    </row>
    <row r="45" spans="1:14" x14ac:dyDescent="0.25">
      <c r="A45" s="1">
        <v>32</v>
      </c>
      <c r="B45" s="13">
        <f>'Fasting Glucose (NOVA)'!B45/18.016</f>
        <v>5.8647868561278864</v>
      </c>
    </row>
    <row r="46" spans="1:14" x14ac:dyDescent="0.25">
      <c r="A46" s="2">
        <v>38</v>
      </c>
      <c r="B46" s="13">
        <f>'Fasting Glucose (NOVA)'!B46/18.016</f>
        <v>5.865156897572529</v>
      </c>
    </row>
    <row r="47" spans="1:14" x14ac:dyDescent="0.25">
      <c r="A47" s="2">
        <v>45</v>
      </c>
      <c r="B47" s="13">
        <f>'Fasting Glucose (NOVA)'!B47/18.016</f>
        <v>5.5321195973949093</v>
      </c>
    </row>
    <row r="48" spans="1:14" x14ac:dyDescent="0.25">
      <c r="A48" s="1">
        <v>61</v>
      </c>
      <c r="B48" s="13">
        <f>'Fasting Glucose (NOVA)'!B48/18.016</f>
        <v>5.4766133806986392</v>
      </c>
    </row>
    <row r="49" spans="1:2" x14ac:dyDescent="0.25">
      <c r="A49" s="1">
        <v>67</v>
      </c>
      <c r="B49" s="13">
        <f>'Fasting Glucose (NOVA)'!B49/18.016</f>
        <v>5.5136175251628181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99" workbookViewId="0">
      <selection activeCell="F42" sqref="F42"/>
    </sheetView>
  </sheetViews>
  <sheetFormatPr defaultColWidth="8.85546875" defaultRowHeight="15" x14ac:dyDescent="0.25"/>
  <cols>
    <col min="7" max="9" width="9.7109375" bestFit="1" customWidth="1"/>
  </cols>
  <sheetData>
    <row r="1" spans="1:14" x14ac:dyDescent="0.25">
      <c r="A1" s="10" t="s">
        <v>66</v>
      </c>
      <c r="F1" s="23" t="s">
        <v>2</v>
      </c>
      <c r="G1" s="6"/>
      <c r="H1" s="6"/>
      <c r="I1" s="6"/>
      <c r="K1" s="10" t="s">
        <v>1</v>
      </c>
    </row>
    <row r="2" spans="1:14" x14ac:dyDescent="0.25">
      <c r="A2" s="20" t="s">
        <v>0</v>
      </c>
      <c r="B2" s="20" t="s">
        <v>4</v>
      </c>
      <c r="C2" s="20" t="s">
        <v>5</v>
      </c>
      <c r="D2" s="20" t="s">
        <v>6</v>
      </c>
      <c r="E2" s="7"/>
      <c r="F2" s="20" t="s">
        <v>0</v>
      </c>
      <c r="G2" s="20" t="s">
        <v>4</v>
      </c>
      <c r="H2" s="20" t="s">
        <v>5</v>
      </c>
      <c r="I2" s="20" t="s">
        <v>6</v>
      </c>
      <c r="J2" s="7"/>
      <c r="K2" s="21" t="s">
        <v>0</v>
      </c>
      <c r="L2" s="20" t="s">
        <v>4</v>
      </c>
      <c r="M2" s="20" t="s">
        <v>5</v>
      </c>
      <c r="N2" s="20" t="s">
        <v>6</v>
      </c>
    </row>
    <row r="3" spans="1:14" x14ac:dyDescent="0.25">
      <c r="A3" s="1">
        <v>1</v>
      </c>
      <c r="B3" s="13">
        <v>24.266666666666666</v>
      </c>
      <c r="C3" s="13">
        <v>21.166666666666664</v>
      </c>
      <c r="D3" s="13">
        <v>22.8</v>
      </c>
      <c r="E3" s="7"/>
      <c r="F3" s="1">
        <v>1</v>
      </c>
      <c r="G3" s="13">
        <v>24.266666666666666</v>
      </c>
      <c r="H3" s="13">
        <v>21.166666666666664</v>
      </c>
      <c r="I3" s="13">
        <v>22.8</v>
      </c>
      <c r="J3" s="7"/>
      <c r="K3" s="1">
        <v>4</v>
      </c>
      <c r="L3" s="13">
        <v>15.99</v>
      </c>
      <c r="M3" s="13">
        <v>26.099999999999998</v>
      </c>
      <c r="N3" s="13">
        <v>24.233333333333334</v>
      </c>
    </row>
    <row r="4" spans="1:14" x14ac:dyDescent="0.25">
      <c r="A4" s="1">
        <v>4</v>
      </c>
      <c r="B4" s="13">
        <v>15.99</v>
      </c>
      <c r="C4" s="13">
        <v>26.099999999999998</v>
      </c>
      <c r="D4" s="13">
        <v>24.233333333333334</v>
      </c>
      <c r="E4" s="7"/>
      <c r="F4" s="2">
        <v>8</v>
      </c>
      <c r="G4" s="13">
        <v>8.9</v>
      </c>
      <c r="H4" s="13">
        <v>7.706666666666667</v>
      </c>
      <c r="I4" s="13">
        <v>8.9966666666666679</v>
      </c>
      <c r="J4" s="7"/>
      <c r="K4" s="1">
        <v>6</v>
      </c>
      <c r="L4" s="13">
        <v>18.733333333333334</v>
      </c>
      <c r="M4" s="13">
        <v>21.066666666666666</v>
      </c>
      <c r="N4" s="13">
        <v>25.333333333333332</v>
      </c>
    </row>
    <row r="5" spans="1:14" x14ac:dyDescent="0.25">
      <c r="A5" s="1">
        <v>6</v>
      </c>
      <c r="B5" s="13">
        <v>18.733333333333334</v>
      </c>
      <c r="C5" s="13">
        <v>21.066666666666666</v>
      </c>
      <c r="D5" s="13">
        <v>25.333333333333332</v>
      </c>
      <c r="E5" s="7"/>
      <c r="F5" s="2">
        <v>10</v>
      </c>
      <c r="G5" s="13">
        <v>16.600000000000001</v>
      </c>
      <c r="H5" s="13">
        <v>13</v>
      </c>
      <c r="I5" s="13">
        <v>18.399999999999999</v>
      </c>
      <c r="J5" s="7"/>
      <c r="K5" s="11">
        <v>7</v>
      </c>
      <c r="L5" s="28">
        <v>5.8766666666666678</v>
      </c>
      <c r="M5" s="28">
        <v>7.82</v>
      </c>
      <c r="N5" s="28">
        <v>6.69</v>
      </c>
    </row>
    <row r="6" spans="1:14" x14ac:dyDescent="0.25">
      <c r="A6" s="11">
        <v>7</v>
      </c>
      <c r="B6" s="28">
        <v>5.8766666666666678</v>
      </c>
      <c r="C6" s="28">
        <v>7.82</v>
      </c>
      <c r="D6" s="28">
        <v>6.69</v>
      </c>
      <c r="E6" s="7"/>
      <c r="F6" s="2">
        <v>11</v>
      </c>
      <c r="G6" s="13">
        <v>11.833333333333334</v>
      </c>
      <c r="H6" s="13">
        <v>12.1</v>
      </c>
      <c r="I6" s="13">
        <v>10.350000000000001</v>
      </c>
      <c r="J6" s="7"/>
      <c r="K6" s="11">
        <v>9</v>
      </c>
      <c r="L6" s="28">
        <v>29.033333333333331</v>
      </c>
      <c r="M6" s="28">
        <v>20.633333333333336</v>
      </c>
      <c r="N6" s="28">
        <v>21.7</v>
      </c>
    </row>
    <row r="7" spans="1:14" x14ac:dyDescent="0.25">
      <c r="A7" s="1">
        <v>8</v>
      </c>
      <c r="B7" s="13">
        <v>8.9</v>
      </c>
      <c r="C7" s="13">
        <v>7.706666666666667</v>
      </c>
      <c r="D7" s="13">
        <v>8.9966666666666679</v>
      </c>
      <c r="E7" s="7"/>
      <c r="F7" s="36">
        <v>15</v>
      </c>
      <c r="G7" s="37">
        <v>8.3833333333333329</v>
      </c>
      <c r="H7" s="37">
        <v>13.266666666666666</v>
      </c>
      <c r="I7" s="37">
        <v>15.5</v>
      </c>
      <c r="J7" s="7"/>
      <c r="K7" s="36">
        <v>13</v>
      </c>
      <c r="L7" s="37">
        <v>15.1</v>
      </c>
      <c r="M7" s="37">
        <v>10.5</v>
      </c>
      <c r="N7" s="37">
        <v>7.2550000000000008</v>
      </c>
    </row>
    <row r="8" spans="1:14" x14ac:dyDescent="0.25">
      <c r="A8" s="11">
        <v>9</v>
      </c>
      <c r="B8" s="28">
        <v>29.033333333333331</v>
      </c>
      <c r="C8" s="28">
        <v>20.633333333333336</v>
      </c>
      <c r="D8" s="28">
        <v>21.7</v>
      </c>
      <c r="E8" s="7"/>
      <c r="F8" s="2">
        <v>23</v>
      </c>
      <c r="G8" s="13">
        <v>23.866666666666664</v>
      </c>
      <c r="H8" s="13">
        <v>15.1</v>
      </c>
      <c r="I8" s="13">
        <v>14.066666666666668</v>
      </c>
      <c r="J8" s="7"/>
      <c r="K8" s="2">
        <v>19</v>
      </c>
      <c r="L8" s="13">
        <v>18.266666666666666</v>
      </c>
      <c r="M8" s="13">
        <v>17.766666666666666</v>
      </c>
      <c r="N8" s="13">
        <v>25.599999999999998</v>
      </c>
    </row>
    <row r="9" spans="1:14" x14ac:dyDescent="0.25">
      <c r="A9" s="1">
        <v>10</v>
      </c>
      <c r="B9" s="13">
        <v>16.600000000000001</v>
      </c>
      <c r="C9" s="13">
        <v>13</v>
      </c>
      <c r="D9" s="13">
        <v>18.399999999999999</v>
      </c>
      <c r="E9" s="7"/>
      <c r="F9" s="1">
        <v>24</v>
      </c>
      <c r="G9" s="13">
        <v>8.93</v>
      </c>
      <c r="H9" s="13">
        <v>10.746666666666664</v>
      </c>
      <c r="I9" s="13">
        <v>11.966666666666667</v>
      </c>
      <c r="J9" s="7"/>
      <c r="K9" s="2">
        <v>21</v>
      </c>
      <c r="L9" s="13">
        <v>41.133333333333333</v>
      </c>
      <c r="M9" s="13">
        <v>30.266666666666666</v>
      </c>
      <c r="N9" s="13">
        <v>24</v>
      </c>
    </row>
    <row r="10" spans="1:14" x14ac:dyDescent="0.25">
      <c r="A10" s="1">
        <v>11</v>
      </c>
      <c r="B10" s="13">
        <v>11.833333333333334</v>
      </c>
      <c r="C10" s="13">
        <v>12.1</v>
      </c>
      <c r="D10" s="13">
        <v>10.350000000000001</v>
      </c>
      <c r="E10" s="7"/>
      <c r="F10" s="1">
        <v>27</v>
      </c>
      <c r="G10" s="13">
        <v>13.533333333333333</v>
      </c>
      <c r="H10" s="13">
        <v>13.333333333333334</v>
      </c>
      <c r="I10" s="13">
        <v>9.8699999999999992</v>
      </c>
      <c r="J10" s="7"/>
      <c r="K10" s="1">
        <v>22</v>
      </c>
      <c r="L10" s="13">
        <v>17.233333333333334</v>
      </c>
      <c r="M10" s="13">
        <v>12.299999999999999</v>
      </c>
      <c r="N10" s="13">
        <v>12.5</v>
      </c>
    </row>
    <row r="11" spans="1:14" x14ac:dyDescent="0.25">
      <c r="A11" s="1">
        <v>13</v>
      </c>
      <c r="B11" s="37">
        <v>15.1</v>
      </c>
      <c r="C11" s="37">
        <v>10.5</v>
      </c>
      <c r="D11" s="37">
        <v>7.2550000000000008</v>
      </c>
      <c r="E11" s="7"/>
      <c r="F11" s="1">
        <v>31</v>
      </c>
      <c r="G11" s="13">
        <v>51.5</v>
      </c>
      <c r="H11" s="13">
        <v>72.466666666666669</v>
      </c>
      <c r="I11" s="13">
        <v>41.066666666666663</v>
      </c>
      <c r="J11" s="7"/>
      <c r="K11" s="1">
        <v>25</v>
      </c>
      <c r="L11" s="13">
        <v>25.333333333333332</v>
      </c>
      <c r="M11" s="13">
        <v>22.233333333333334</v>
      </c>
      <c r="N11" s="13">
        <v>25.599999999999998</v>
      </c>
    </row>
    <row r="12" spans="1:14" x14ac:dyDescent="0.25">
      <c r="A12" s="1">
        <v>15</v>
      </c>
      <c r="B12" s="37">
        <v>8.3833333333333329</v>
      </c>
      <c r="C12" s="37">
        <v>13.266666666666666</v>
      </c>
      <c r="D12" s="37">
        <v>15.5</v>
      </c>
      <c r="E12" s="7"/>
      <c r="F12" s="2">
        <v>40</v>
      </c>
      <c r="G12" s="19">
        <v>12.033333333333333</v>
      </c>
      <c r="H12" s="19">
        <v>11.6</v>
      </c>
      <c r="I12" s="13">
        <v>12.333333333333334</v>
      </c>
      <c r="J12" s="7"/>
      <c r="K12" s="1">
        <v>29</v>
      </c>
      <c r="L12" s="13">
        <v>7.0666666666666664</v>
      </c>
      <c r="M12" s="13">
        <v>9.5</v>
      </c>
      <c r="N12" s="13">
        <v>10.113333333333333</v>
      </c>
    </row>
    <row r="13" spans="1:14" x14ac:dyDescent="0.25">
      <c r="A13" s="1">
        <v>19</v>
      </c>
      <c r="B13" s="13">
        <v>18.266666666666666</v>
      </c>
      <c r="C13" s="13">
        <v>17.766666666666666</v>
      </c>
      <c r="D13" s="13">
        <v>12.133333333333333</v>
      </c>
      <c r="E13" s="7"/>
      <c r="F13" s="2">
        <v>41</v>
      </c>
      <c r="G13" s="13">
        <v>14.966666666666667</v>
      </c>
      <c r="H13" s="19">
        <v>8.6633333333333322</v>
      </c>
      <c r="I13" s="19">
        <v>13.266666666666667</v>
      </c>
      <c r="J13" s="7"/>
      <c r="K13" s="2">
        <v>47</v>
      </c>
      <c r="L13" s="19">
        <v>15.766666666666666</v>
      </c>
      <c r="M13" s="19">
        <v>15.299999999999999</v>
      </c>
      <c r="N13" s="13">
        <v>16.533333333333335</v>
      </c>
    </row>
    <row r="14" spans="1:14" x14ac:dyDescent="0.25">
      <c r="A14" s="1">
        <v>21</v>
      </c>
      <c r="B14" s="13">
        <v>41.133333333333333</v>
      </c>
      <c r="C14" s="13">
        <v>30.266666666666666</v>
      </c>
      <c r="D14" s="13">
        <v>24</v>
      </c>
      <c r="E14" s="7"/>
      <c r="F14" s="2">
        <v>42</v>
      </c>
      <c r="G14" s="13">
        <v>15.166666666666666</v>
      </c>
      <c r="H14" s="19">
        <v>8.1733333333333338</v>
      </c>
      <c r="I14" s="13">
        <v>8.1199999999999992</v>
      </c>
      <c r="J14" s="7"/>
      <c r="K14" s="2">
        <v>49</v>
      </c>
      <c r="L14" s="19">
        <v>17.133333333333336</v>
      </c>
      <c r="M14" s="19">
        <v>9.4333333333333336</v>
      </c>
      <c r="N14" s="13">
        <v>32.706666666666671</v>
      </c>
    </row>
    <row r="15" spans="1:14" x14ac:dyDescent="0.25">
      <c r="A15" s="1">
        <v>22</v>
      </c>
      <c r="B15" s="13">
        <v>17.233333333333334</v>
      </c>
      <c r="C15" s="13">
        <v>12.299999999999999</v>
      </c>
      <c r="D15" s="13">
        <v>12.5</v>
      </c>
      <c r="E15" s="7"/>
      <c r="F15" s="2">
        <v>43</v>
      </c>
      <c r="G15" s="13">
        <v>11.1</v>
      </c>
      <c r="H15" s="19">
        <v>8.3666666666666671</v>
      </c>
      <c r="I15" s="19">
        <v>8.4566666666666652</v>
      </c>
      <c r="J15" s="7"/>
      <c r="K15" s="2">
        <v>53</v>
      </c>
      <c r="L15" s="19">
        <v>16.3</v>
      </c>
      <c r="M15" s="19">
        <v>18.099999999999998</v>
      </c>
      <c r="N15" s="13">
        <v>15.6</v>
      </c>
    </row>
    <row r="16" spans="1:14" x14ac:dyDescent="0.25">
      <c r="A16" s="1">
        <v>23</v>
      </c>
      <c r="B16" s="13">
        <v>23.866666666666664</v>
      </c>
      <c r="C16" s="13">
        <v>15.1</v>
      </c>
      <c r="D16" s="13">
        <v>14.066666666666668</v>
      </c>
      <c r="E16" s="7"/>
      <c r="F16" s="2">
        <v>55</v>
      </c>
      <c r="G16" s="19">
        <v>8.0233333333333334</v>
      </c>
      <c r="H16" s="19">
        <v>10.293333333333333</v>
      </c>
      <c r="I16" s="13">
        <v>16.366666666666664</v>
      </c>
      <c r="J16" s="7"/>
      <c r="K16" s="2">
        <v>56</v>
      </c>
      <c r="L16" s="13">
        <v>9.4</v>
      </c>
      <c r="M16" s="13">
        <v>13.799999999999999</v>
      </c>
      <c r="N16" s="13">
        <v>9.5</v>
      </c>
    </row>
    <row r="17" spans="1:14" x14ac:dyDescent="0.25">
      <c r="A17" s="1">
        <v>24</v>
      </c>
      <c r="B17" s="13">
        <v>8.93</v>
      </c>
      <c r="C17" s="13">
        <v>10.746666666666664</v>
      </c>
      <c r="D17" s="13">
        <v>11.966666666666667</v>
      </c>
      <c r="E17" s="7"/>
      <c r="F17" s="2">
        <v>62</v>
      </c>
      <c r="G17" s="13">
        <v>12.466666666666669</v>
      </c>
      <c r="H17" s="13">
        <v>8.5333333333333332</v>
      </c>
      <c r="I17" s="13">
        <v>11.99</v>
      </c>
      <c r="J17" s="7"/>
      <c r="K17" s="1">
        <v>64</v>
      </c>
      <c r="L17" s="13">
        <v>25.233333333333331</v>
      </c>
      <c r="M17" s="13">
        <v>22.466666666666669</v>
      </c>
      <c r="N17" s="13">
        <v>16.166666666666668</v>
      </c>
    </row>
    <row r="18" spans="1:14" x14ac:dyDescent="0.25">
      <c r="A18" s="1">
        <v>25</v>
      </c>
      <c r="B18" s="13">
        <v>25.333333333333332</v>
      </c>
      <c r="C18" s="13">
        <v>22.233333333333334</v>
      </c>
      <c r="D18" s="13">
        <v>25.599999999999998</v>
      </c>
      <c r="E18" s="7"/>
      <c r="F18" s="1">
        <v>63</v>
      </c>
      <c r="G18" s="13">
        <v>14.866666666666667</v>
      </c>
      <c r="H18" s="13">
        <v>26</v>
      </c>
      <c r="I18" s="13">
        <v>17.766666666666666</v>
      </c>
      <c r="J18" s="7"/>
      <c r="K18" s="1">
        <v>66</v>
      </c>
      <c r="L18" s="13">
        <v>7.876666666666666</v>
      </c>
      <c r="M18" s="13">
        <v>14.366666666666667</v>
      </c>
      <c r="N18" s="13">
        <v>11.700000000000001</v>
      </c>
    </row>
    <row r="19" spans="1:14" x14ac:dyDescent="0.25">
      <c r="A19" s="1">
        <v>27</v>
      </c>
      <c r="B19" s="13">
        <v>13.533333333333333</v>
      </c>
      <c r="C19" s="13">
        <v>13.333333333333334</v>
      </c>
      <c r="D19" s="13">
        <v>9.8699999999999992</v>
      </c>
      <c r="E19" s="7"/>
      <c r="F19" s="1">
        <v>65</v>
      </c>
      <c r="G19" s="13">
        <v>12.6</v>
      </c>
      <c r="H19" s="13">
        <v>10.153333333333334</v>
      </c>
      <c r="I19" s="13">
        <v>15.066666666666668</v>
      </c>
      <c r="J19" s="7"/>
      <c r="K19" s="4"/>
      <c r="L19" s="32"/>
      <c r="M19" s="32"/>
      <c r="N19" s="32"/>
    </row>
    <row r="20" spans="1:14" x14ac:dyDescent="0.25">
      <c r="A20" s="1">
        <v>29</v>
      </c>
      <c r="B20" s="13">
        <v>7.0666666666666664</v>
      </c>
      <c r="C20" s="13">
        <v>9.5</v>
      </c>
      <c r="D20" s="13">
        <v>10.113333333333333</v>
      </c>
      <c r="E20" s="7"/>
      <c r="F20" s="7"/>
      <c r="G20" s="12"/>
      <c r="H20" s="12"/>
      <c r="I20" s="12"/>
      <c r="J20" s="7"/>
      <c r="K20" s="4"/>
      <c r="L20" s="32"/>
      <c r="M20" s="32"/>
      <c r="N20" s="32"/>
    </row>
    <row r="21" spans="1:14" x14ac:dyDescent="0.25">
      <c r="A21" s="1">
        <v>31</v>
      </c>
      <c r="B21" s="13">
        <v>51.5</v>
      </c>
      <c r="C21" s="13">
        <v>72.466666666666669</v>
      </c>
      <c r="D21" s="13">
        <v>41.066666666666663</v>
      </c>
      <c r="E21" s="7"/>
      <c r="F21" s="7"/>
      <c r="G21" s="12"/>
      <c r="H21" s="12"/>
      <c r="I21" s="12"/>
      <c r="J21" s="7"/>
      <c r="K21" s="7"/>
      <c r="L21" s="12"/>
      <c r="M21" s="12"/>
      <c r="N21" s="12"/>
    </row>
    <row r="22" spans="1:14" x14ac:dyDescent="0.25">
      <c r="A22" s="2">
        <v>40</v>
      </c>
      <c r="B22" s="19">
        <v>12.033333333333333</v>
      </c>
      <c r="C22" s="19">
        <v>11.6</v>
      </c>
      <c r="D22" s="13">
        <v>12.333333333333334</v>
      </c>
    </row>
    <row r="23" spans="1:14" x14ac:dyDescent="0.25">
      <c r="A23" s="2">
        <v>41</v>
      </c>
      <c r="B23" s="13">
        <v>14.966666666666667</v>
      </c>
      <c r="C23" s="19">
        <v>8.6633333333333322</v>
      </c>
      <c r="D23" s="19">
        <v>13.266666666666667</v>
      </c>
    </row>
    <row r="24" spans="1:14" x14ac:dyDescent="0.25">
      <c r="A24" s="2">
        <v>42</v>
      </c>
      <c r="B24" s="13">
        <v>15.166666666666666</v>
      </c>
      <c r="C24" s="19">
        <v>8.1733333333333338</v>
      </c>
      <c r="D24" s="13">
        <v>8.1199999999999992</v>
      </c>
    </row>
    <row r="25" spans="1:14" x14ac:dyDescent="0.25">
      <c r="A25" s="2">
        <v>43</v>
      </c>
      <c r="B25" s="13">
        <v>11.1</v>
      </c>
      <c r="C25" s="19">
        <v>8.3666666666666671</v>
      </c>
      <c r="D25" s="19">
        <v>8.4566666666666652</v>
      </c>
    </row>
    <row r="26" spans="1:14" x14ac:dyDescent="0.25">
      <c r="A26" s="2">
        <v>47</v>
      </c>
      <c r="B26" s="19">
        <v>15.766666666666666</v>
      </c>
      <c r="C26" s="19">
        <v>15.299999999999999</v>
      </c>
      <c r="D26" s="13">
        <v>16.533333333333335</v>
      </c>
    </row>
    <row r="27" spans="1:14" x14ac:dyDescent="0.25">
      <c r="A27" s="2">
        <v>49</v>
      </c>
      <c r="B27" s="19">
        <v>17.133333333333336</v>
      </c>
      <c r="C27" s="19">
        <v>9.4333333333333336</v>
      </c>
      <c r="D27" s="13">
        <v>32.706666666666671</v>
      </c>
    </row>
    <row r="28" spans="1:14" x14ac:dyDescent="0.25">
      <c r="A28" s="2">
        <v>53</v>
      </c>
      <c r="B28" s="19">
        <v>16.3</v>
      </c>
      <c r="C28" s="19">
        <v>18.099999999999998</v>
      </c>
      <c r="D28" s="13">
        <v>15.6</v>
      </c>
    </row>
    <row r="29" spans="1:14" x14ac:dyDescent="0.25">
      <c r="A29" s="2">
        <v>55</v>
      </c>
      <c r="B29" s="19">
        <v>8.0233333333333334</v>
      </c>
      <c r="C29" s="19">
        <v>10.293333333333333</v>
      </c>
      <c r="D29" s="13">
        <v>16.366666666666664</v>
      </c>
    </row>
    <row r="30" spans="1:14" x14ac:dyDescent="0.25">
      <c r="A30" s="2">
        <v>56</v>
      </c>
      <c r="B30" s="13">
        <v>9.4</v>
      </c>
      <c r="C30" s="13">
        <v>13.799999999999999</v>
      </c>
      <c r="D30" s="13">
        <v>9.5</v>
      </c>
    </row>
    <row r="31" spans="1:14" x14ac:dyDescent="0.25">
      <c r="A31" s="2">
        <v>62</v>
      </c>
      <c r="B31" s="13">
        <v>12.466666666666669</v>
      </c>
      <c r="C31" s="13">
        <v>8.5333333333333332</v>
      </c>
      <c r="D31" s="13">
        <v>11.99</v>
      </c>
    </row>
    <row r="32" spans="1:14" x14ac:dyDescent="0.25">
      <c r="A32" s="1">
        <v>63</v>
      </c>
      <c r="B32" s="13">
        <v>14.866666666666667</v>
      </c>
      <c r="C32" s="13">
        <v>26</v>
      </c>
      <c r="D32" s="13">
        <v>17.766666666666666</v>
      </c>
    </row>
    <row r="33" spans="1:14" x14ac:dyDescent="0.25">
      <c r="A33" s="1">
        <v>64</v>
      </c>
      <c r="B33" s="13">
        <v>25.233333333333331</v>
      </c>
      <c r="C33" s="13">
        <v>22.466666666666669</v>
      </c>
      <c r="D33" s="13">
        <v>16.166666666666668</v>
      </c>
    </row>
    <row r="34" spans="1:14" x14ac:dyDescent="0.25">
      <c r="A34" s="1">
        <v>65</v>
      </c>
      <c r="B34" s="13">
        <v>12.6</v>
      </c>
      <c r="C34" s="13">
        <v>10.153333333333334</v>
      </c>
      <c r="D34" s="13">
        <v>15.066666666666668</v>
      </c>
    </row>
    <row r="35" spans="1:14" x14ac:dyDescent="0.25">
      <c r="A35" s="1">
        <v>66</v>
      </c>
      <c r="B35" s="13">
        <v>7.876666666666666</v>
      </c>
      <c r="C35" s="13">
        <v>14.366666666666667</v>
      </c>
      <c r="D35" s="13">
        <v>11.700000000000001</v>
      </c>
    </row>
    <row r="36" spans="1:14" x14ac:dyDescent="0.25">
      <c r="A36" s="7"/>
      <c r="B36" s="12"/>
      <c r="C36" s="12"/>
      <c r="D36" s="12"/>
      <c r="E36" s="7"/>
      <c r="F36" s="7"/>
      <c r="G36" s="12"/>
      <c r="H36" s="12"/>
      <c r="I36" s="12"/>
      <c r="J36" s="7"/>
      <c r="K36" s="7"/>
      <c r="L36" s="12"/>
      <c r="M36" s="12"/>
      <c r="N36" s="12"/>
    </row>
    <row r="37" spans="1:14" x14ac:dyDescent="0.25">
      <c r="A37" s="1" t="s">
        <v>12</v>
      </c>
      <c r="B37" s="22">
        <f>AVERAGE(B3:B35)</f>
        <v>16.803434343434347</v>
      </c>
      <c r="C37" s="22">
        <f>AVERAGE(C3:C35)</f>
        <v>16.434040404040406</v>
      </c>
      <c r="D37" s="22">
        <f>AVERAGE(D3:D35)</f>
        <v>16.004494949494951</v>
      </c>
      <c r="E37" s="4"/>
      <c r="F37" s="1" t="s">
        <v>12</v>
      </c>
      <c r="G37" s="22">
        <f>AVERAGE(G3:G35)</f>
        <v>15.825686274509806</v>
      </c>
      <c r="H37" s="22">
        <f>AVERAGE(H3:H35)</f>
        <v>15.921764705882351</v>
      </c>
      <c r="I37" s="22">
        <f>AVERAGE(I3:I35)</f>
        <v>15.08137254901961</v>
      </c>
      <c r="J37" s="4"/>
      <c r="K37" s="1" t="s">
        <v>12</v>
      </c>
      <c r="L37" s="22">
        <f>AVERAGE(L3:L35)</f>
        <v>17.842291666666668</v>
      </c>
      <c r="M37" s="22">
        <f>AVERAGE(M3:M35)</f>
        <v>16.978333333333335</v>
      </c>
      <c r="N37" s="22">
        <f>AVERAGE(N3:N35)</f>
        <v>17.826979166666668</v>
      </c>
    </row>
    <row r="38" spans="1:14" x14ac:dyDescent="0.25">
      <c r="A38" s="1" t="s">
        <v>13</v>
      </c>
      <c r="B38" s="13">
        <f>STDEV(B3:B35)</f>
        <v>9.6241378937446278</v>
      </c>
      <c r="C38" s="13">
        <f>STDEV(C3:C35)</f>
        <v>11.733051895227185</v>
      </c>
      <c r="D38" s="13">
        <f>STDEV(D3:D35)</f>
        <v>7.6814228970330731</v>
      </c>
      <c r="E38" s="7"/>
      <c r="F38" s="1" t="s">
        <v>13</v>
      </c>
      <c r="G38" s="13">
        <f>STDEV(G3:G35)</f>
        <v>10.315741932485853</v>
      </c>
      <c r="H38" s="13">
        <f>STDEV(H3:H35)</f>
        <v>15.342477351279024</v>
      </c>
      <c r="I38" s="13">
        <f>STDEV(I3:I35)</f>
        <v>7.7657586252821282</v>
      </c>
      <c r="J38" s="7"/>
      <c r="K38" s="1" t="s">
        <v>13</v>
      </c>
      <c r="L38" s="13">
        <f>STDEV(L3:L35)</f>
        <v>9.047345894320685</v>
      </c>
      <c r="M38" s="13">
        <f>STDEV(M3:M35)</f>
        <v>6.4796970665359046</v>
      </c>
      <c r="N38" s="13">
        <f>STDEV(N3:N35)</f>
        <v>7.8853541271554901</v>
      </c>
    </row>
    <row r="40" spans="1:14" x14ac:dyDescent="0.25">
      <c r="A40" s="1">
        <v>2</v>
      </c>
      <c r="B40" s="13">
        <v>17.8</v>
      </c>
    </row>
    <row r="41" spans="1:14" x14ac:dyDescent="0.25">
      <c r="A41" s="1">
        <v>14</v>
      </c>
      <c r="B41" s="13">
        <v>54.466666666666669</v>
      </c>
    </row>
    <row r="42" spans="1:14" x14ac:dyDescent="0.25">
      <c r="A42" s="1">
        <v>17</v>
      </c>
      <c r="B42" s="13">
        <v>11.533333333333333</v>
      </c>
    </row>
    <row r="43" spans="1:14" x14ac:dyDescent="0.25">
      <c r="A43" s="1">
        <v>18</v>
      </c>
      <c r="B43" s="13">
        <v>26.099999999999998</v>
      </c>
    </row>
    <row r="44" spans="1:14" x14ac:dyDescent="0.25">
      <c r="A44" s="1">
        <v>26</v>
      </c>
      <c r="B44" s="13">
        <v>15.333333333333334</v>
      </c>
    </row>
    <row r="45" spans="1:14" x14ac:dyDescent="0.25">
      <c r="A45" s="1">
        <v>32</v>
      </c>
      <c r="B45" s="13">
        <v>10.050000000000001</v>
      </c>
    </row>
    <row r="46" spans="1:14" x14ac:dyDescent="0.25">
      <c r="A46" s="2">
        <v>38</v>
      </c>
      <c r="B46" s="13">
        <v>12.533333333333333</v>
      </c>
    </row>
    <row r="47" spans="1:14" x14ac:dyDescent="0.25">
      <c r="A47" s="2">
        <v>45</v>
      </c>
      <c r="B47" s="13">
        <v>14.233333333333334</v>
      </c>
    </row>
    <row r="48" spans="1:14" x14ac:dyDescent="0.25">
      <c r="A48" s="1">
        <v>61</v>
      </c>
      <c r="B48" s="1">
        <v>6.7633333333333328</v>
      </c>
    </row>
    <row r="49" spans="1:2" x14ac:dyDescent="0.25">
      <c r="A49" s="1">
        <v>67</v>
      </c>
      <c r="B49" s="1">
        <v>11.433333333333332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" zoomScale="99" workbookViewId="0">
      <selection activeCell="B42" sqref="B42"/>
    </sheetView>
  </sheetViews>
  <sheetFormatPr defaultColWidth="8.85546875" defaultRowHeight="15" x14ac:dyDescent="0.25"/>
  <sheetData>
    <row r="1" spans="1:14" x14ac:dyDescent="0.25">
      <c r="A1" s="10" t="s">
        <v>66</v>
      </c>
      <c r="F1" s="23" t="s">
        <v>2</v>
      </c>
      <c r="G1" s="6"/>
      <c r="H1" s="6"/>
      <c r="I1" s="6"/>
      <c r="K1" s="10" t="s">
        <v>1</v>
      </c>
    </row>
    <row r="2" spans="1:14" x14ac:dyDescent="0.25">
      <c r="A2" s="20" t="s">
        <v>0</v>
      </c>
      <c r="B2" s="20" t="s">
        <v>4</v>
      </c>
      <c r="C2" s="20" t="s">
        <v>5</v>
      </c>
      <c r="D2" s="20" t="s">
        <v>6</v>
      </c>
      <c r="E2" s="7"/>
      <c r="F2" s="20" t="s">
        <v>0</v>
      </c>
      <c r="G2" s="20" t="s">
        <v>4</v>
      </c>
      <c r="H2" s="20" t="s">
        <v>5</v>
      </c>
      <c r="I2" s="20" t="s">
        <v>6</v>
      </c>
      <c r="J2" s="7"/>
      <c r="K2" s="21" t="s">
        <v>0</v>
      </c>
      <c r="L2" s="20" t="s">
        <v>4</v>
      </c>
      <c r="M2" s="20" t="s">
        <v>5</v>
      </c>
      <c r="N2" s="20" t="s">
        <v>6</v>
      </c>
    </row>
    <row r="3" spans="1:14" x14ac:dyDescent="0.25">
      <c r="A3" s="1">
        <v>1</v>
      </c>
      <c r="B3" s="13">
        <v>87.90000000000002</v>
      </c>
      <c r="C3" s="13">
        <v>67.633333333333326</v>
      </c>
      <c r="D3" s="13">
        <v>64.966666666666654</v>
      </c>
      <c r="E3" s="7"/>
      <c r="F3" s="1">
        <v>1</v>
      </c>
      <c r="G3" s="13">
        <v>87.90000000000002</v>
      </c>
      <c r="H3" s="13">
        <v>67.633333333333326</v>
      </c>
      <c r="I3" s="13">
        <v>64.966666666666654</v>
      </c>
      <c r="J3" s="7"/>
      <c r="K3" s="1">
        <v>4</v>
      </c>
      <c r="L3" s="13">
        <v>84.966666666666669</v>
      </c>
      <c r="M3" s="13">
        <v>91.666666666666671</v>
      </c>
      <c r="N3" s="13">
        <v>61.4</v>
      </c>
    </row>
    <row r="4" spans="1:14" x14ac:dyDescent="0.25">
      <c r="A4" s="1">
        <v>4</v>
      </c>
      <c r="B4" s="13">
        <v>84.966666666666669</v>
      </c>
      <c r="C4" s="13">
        <v>91.666666666666671</v>
      </c>
      <c r="D4" s="13">
        <v>61.4</v>
      </c>
      <c r="E4" s="7"/>
      <c r="F4" s="2">
        <v>8</v>
      </c>
      <c r="G4" s="13">
        <v>51.800000000000004</v>
      </c>
      <c r="H4" s="13"/>
      <c r="I4" s="13">
        <v>52.800000000000004</v>
      </c>
      <c r="J4" s="7"/>
      <c r="K4" s="1">
        <v>6</v>
      </c>
      <c r="L4" s="13">
        <v>57.333333333333336</v>
      </c>
      <c r="M4" s="13">
        <v>74.099999999999994</v>
      </c>
      <c r="N4" s="13">
        <v>77.766666666666666</v>
      </c>
    </row>
    <row r="5" spans="1:14" x14ac:dyDescent="0.25">
      <c r="A5" s="1">
        <v>6</v>
      </c>
      <c r="B5" s="13">
        <v>57.333333333333336</v>
      </c>
      <c r="C5" s="13">
        <v>74.099999999999994</v>
      </c>
      <c r="D5" s="13">
        <v>77.766666666666666</v>
      </c>
      <c r="E5" s="7"/>
      <c r="F5" s="2">
        <v>10</v>
      </c>
      <c r="G5" s="13">
        <v>82.366666666666674</v>
      </c>
      <c r="H5" s="13">
        <v>77.166666666666671</v>
      </c>
      <c r="I5" s="13">
        <v>110.33333333333333</v>
      </c>
      <c r="J5" s="7"/>
      <c r="K5" s="11">
        <v>7</v>
      </c>
      <c r="L5" s="28">
        <v>32.866666666666667</v>
      </c>
      <c r="M5" s="28">
        <v>40.666666666666664</v>
      </c>
      <c r="N5" s="28">
        <v>32.866666666666667</v>
      </c>
    </row>
    <row r="6" spans="1:14" x14ac:dyDescent="0.25">
      <c r="A6" s="11">
        <v>7</v>
      </c>
      <c r="B6" s="28">
        <v>32.866666666666667</v>
      </c>
      <c r="C6" s="28">
        <v>40.666666666666664</v>
      </c>
      <c r="D6" s="28">
        <v>32.866666666666667</v>
      </c>
      <c r="E6" s="7"/>
      <c r="F6" s="2">
        <v>11</v>
      </c>
      <c r="G6" s="13">
        <v>71.900000000000006</v>
      </c>
      <c r="H6" s="13">
        <v>63.43333333333333</v>
      </c>
      <c r="I6" s="13">
        <v>74.666666666666671</v>
      </c>
      <c r="J6" s="7"/>
      <c r="K6" s="11">
        <v>9</v>
      </c>
      <c r="L6" s="28">
        <v>89.333333333333329</v>
      </c>
      <c r="M6" s="28">
        <v>56.133333333333333</v>
      </c>
      <c r="N6" s="28">
        <v>68.933333333333323</v>
      </c>
    </row>
    <row r="7" spans="1:14" x14ac:dyDescent="0.25">
      <c r="A7" s="1">
        <v>8</v>
      </c>
      <c r="B7" s="13">
        <v>51.800000000000004</v>
      </c>
      <c r="C7" s="38"/>
      <c r="D7" s="13">
        <v>52.800000000000004</v>
      </c>
      <c r="E7" s="7"/>
      <c r="F7" s="36">
        <v>15</v>
      </c>
      <c r="G7" s="37">
        <v>72.2</v>
      </c>
      <c r="H7" s="37">
        <v>83</v>
      </c>
      <c r="I7" s="37">
        <v>60</v>
      </c>
      <c r="J7" s="7"/>
      <c r="K7" s="36">
        <v>13</v>
      </c>
      <c r="L7" s="13">
        <v>62.666666666666664</v>
      </c>
      <c r="M7" s="13">
        <v>54.266666666666673</v>
      </c>
      <c r="N7" s="13">
        <v>48.6</v>
      </c>
    </row>
    <row r="8" spans="1:14" x14ac:dyDescent="0.25">
      <c r="A8" s="11">
        <v>9</v>
      </c>
      <c r="B8" s="28">
        <v>89.333333333333329</v>
      </c>
      <c r="C8" s="28">
        <v>56.133333333333333</v>
      </c>
      <c r="D8" s="28">
        <v>68.933333333333323</v>
      </c>
      <c r="E8" s="7"/>
      <c r="F8" s="2">
        <v>23</v>
      </c>
      <c r="G8" s="13">
        <v>79.433333333333337</v>
      </c>
      <c r="H8" s="13">
        <v>71.36666666666666</v>
      </c>
      <c r="I8" s="13">
        <v>77.8</v>
      </c>
      <c r="J8" s="7"/>
      <c r="K8" s="2">
        <v>19</v>
      </c>
      <c r="L8" s="13">
        <v>81.566666666666663</v>
      </c>
      <c r="M8" s="13">
        <v>78.533333333333331</v>
      </c>
      <c r="N8" s="13">
        <v>80.766666666666666</v>
      </c>
    </row>
    <row r="9" spans="1:14" x14ac:dyDescent="0.25">
      <c r="A9" s="1">
        <v>10</v>
      </c>
      <c r="B9" s="13">
        <v>82.366666666666674</v>
      </c>
      <c r="C9" s="13">
        <v>77.166666666666671</v>
      </c>
      <c r="D9" s="13">
        <v>110.33333333333333</v>
      </c>
      <c r="E9" s="7"/>
      <c r="F9" s="1">
        <v>24</v>
      </c>
      <c r="G9" s="13">
        <v>48.433333333333337</v>
      </c>
      <c r="H9" s="13">
        <v>55.566666666666663</v>
      </c>
      <c r="I9" s="13">
        <v>65.7</v>
      </c>
      <c r="J9" s="7"/>
      <c r="K9" s="2">
        <v>21</v>
      </c>
      <c r="L9" s="13">
        <v>79.533333333333317</v>
      </c>
      <c r="M9" s="13">
        <v>133</v>
      </c>
      <c r="N9" s="13">
        <v>76.86666666666666</v>
      </c>
    </row>
    <row r="10" spans="1:14" x14ac:dyDescent="0.25">
      <c r="A10" s="1">
        <v>11</v>
      </c>
      <c r="B10" s="13">
        <v>71.900000000000006</v>
      </c>
      <c r="C10" s="13">
        <v>63.43333333333333</v>
      </c>
      <c r="D10" s="13">
        <v>74.666666666666671</v>
      </c>
      <c r="E10" s="7"/>
      <c r="F10" s="1">
        <v>27</v>
      </c>
      <c r="G10" s="13">
        <v>47.933333333333337</v>
      </c>
      <c r="H10" s="13">
        <v>51.1</v>
      </c>
      <c r="I10" s="13">
        <v>48.133333333333326</v>
      </c>
      <c r="J10" s="7"/>
      <c r="K10" s="1">
        <v>22</v>
      </c>
      <c r="L10" s="13">
        <v>72.933333333333337</v>
      </c>
      <c r="M10" s="13">
        <v>71.666666666666671</v>
      </c>
      <c r="N10" s="13">
        <v>82.666666666666671</v>
      </c>
    </row>
    <row r="11" spans="1:14" x14ac:dyDescent="0.25">
      <c r="A11" s="1">
        <v>13</v>
      </c>
      <c r="B11" s="13">
        <v>62.666666666666664</v>
      </c>
      <c r="C11" s="13">
        <v>54.266666666666673</v>
      </c>
      <c r="D11" s="13">
        <v>48.6</v>
      </c>
      <c r="E11" s="7"/>
      <c r="F11" s="1">
        <v>31</v>
      </c>
      <c r="G11" s="13">
        <v>170</v>
      </c>
      <c r="H11" s="13">
        <v>227</v>
      </c>
      <c r="I11" s="13">
        <v>142.66666666666666</v>
      </c>
      <c r="J11" s="7"/>
      <c r="K11" s="1">
        <v>25</v>
      </c>
      <c r="L11" s="13">
        <v>75.566666666666677</v>
      </c>
      <c r="M11" s="13">
        <v>70.433333333333323</v>
      </c>
      <c r="N11" s="13">
        <v>75.866666666666674</v>
      </c>
    </row>
    <row r="12" spans="1:14" x14ac:dyDescent="0.25">
      <c r="A12" s="1">
        <v>15</v>
      </c>
      <c r="B12" s="37">
        <v>72.2</v>
      </c>
      <c r="C12" s="37">
        <v>83</v>
      </c>
      <c r="D12" s="37">
        <v>60</v>
      </c>
      <c r="E12" s="7"/>
      <c r="F12" s="2">
        <v>40</v>
      </c>
      <c r="G12" s="19">
        <v>57.133333333333333</v>
      </c>
      <c r="H12" s="19">
        <v>57.6</v>
      </c>
      <c r="I12" s="13">
        <v>59.433333333333337</v>
      </c>
      <c r="J12" s="7"/>
      <c r="K12" s="1">
        <v>29</v>
      </c>
      <c r="L12" s="13">
        <v>55.766666666666673</v>
      </c>
      <c r="M12" s="13">
        <v>53.366666666666674</v>
      </c>
      <c r="N12" s="13">
        <v>58.166666666666664</v>
      </c>
    </row>
    <row r="13" spans="1:14" x14ac:dyDescent="0.25">
      <c r="A13" s="1">
        <v>19</v>
      </c>
      <c r="B13" s="13">
        <v>81.566666666666663</v>
      </c>
      <c r="C13" s="13">
        <v>78.533333333333331</v>
      </c>
      <c r="D13" s="13">
        <v>80.766666666666666</v>
      </c>
      <c r="E13" s="7"/>
      <c r="F13" s="2">
        <v>41</v>
      </c>
      <c r="G13" s="3">
        <v>77.666666666666671</v>
      </c>
      <c r="H13" s="3">
        <v>40.966666666666669</v>
      </c>
      <c r="I13" s="3">
        <v>44.266666666666673</v>
      </c>
      <c r="J13" s="7"/>
      <c r="K13" s="1">
        <v>47</v>
      </c>
      <c r="L13" s="29">
        <v>74.533333333333331</v>
      </c>
      <c r="M13" s="29">
        <v>78.166666666666671</v>
      </c>
      <c r="N13" s="29">
        <v>161.66666666666666</v>
      </c>
    </row>
    <row r="14" spans="1:14" x14ac:dyDescent="0.25">
      <c r="A14" s="1">
        <v>21</v>
      </c>
      <c r="B14" s="13">
        <v>79.533333333333317</v>
      </c>
      <c r="C14" s="13">
        <v>133</v>
      </c>
      <c r="D14" s="13">
        <v>76.86666666666666</v>
      </c>
      <c r="E14" s="7"/>
      <c r="F14" s="1">
        <v>42</v>
      </c>
      <c r="G14" s="3">
        <v>47.433333333333337</v>
      </c>
      <c r="H14" s="2">
        <v>38.800000000000004</v>
      </c>
      <c r="I14" s="1">
        <v>52.6</v>
      </c>
      <c r="J14" s="7"/>
      <c r="K14" s="1">
        <v>49</v>
      </c>
      <c r="L14" s="61">
        <v>48.800000000000004</v>
      </c>
      <c r="M14" s="61">
        <v>44.533333333333331</v>
      </c>
      <c r="N14" s="61">
        <v>44.199999999999996</v>
      </c>
    </row>
    <row r="15" spans="1:14" x14ac:dyDescent="0.25">
      <c r="A15" s="1">
        <v>22</v>
      </c>
      <c r="B15" s="13">
        <v>72.933333333333337</v>
      </c>
      <c r="C15" s="13">
        <v>71.666666666666671</v>
      </c>
      <c r="D15" s="13">
        <v>82.666666666666671</v>
      </c>
      <c r="E15" s="7"/>
      <c r="F15" s="2">
        <v>43</v>
      </c>
      <c r="G15" s="13">
        <v>60</v>
      </c>
      <c r="H15" s="19">
        <v>66.833333333333329</v>
      </c>
      <c r="I15" s="19">
        <v>94.933333333333337</v>
      </c>
      <c r="J15" s="7"/>
      <c r="K15" s="2">
        <v>53</v>
      </c>
      <c r="L15" s="42">
        <v>63.533333333333331</v>
      </c>
      <c r="M15" s="42">
        <v>137.33333333333334</v>
      </c>
      <c r="N15" s="42">
        <v>53</v>
      </c>
    </row>
    <row r="16" spans="1:14" x14ac:dyDescent="0.25">
      <c r="A16" s="1">
        <v>23</v>
      </c>
      <c r="B16" s="13">
        <v>79.433333333333337</v>
      </c>
      <c r="C16" s="13">
        <v>71.36666666666666</v>
      </c>
      <c r="D16" s="13">
        <v>77.8</v>
      </c>
      <c r="E16" s="7"/>
      <c r="F16" s="2">
        <v>55</v>
      </c>
      <c r="G16" s="42">
        <v>60.93333333333333</v>
      </c>
      <c r="H16" s="42">
        <v>69.8</v>
      </c>
      <c r="I16" s="42">
        <v>72.899999999999991</v>
      </c>
      <c r="J16" s="7"/>
      <c r="K16" s="2">
        <v>56</v>
      </c>
      <c r="L16" s="1">
        <v>83.2</v>
      </c>
      <c r="M16" s="1">
        <v>87.5</v>
      </c>
      <c r="N16" s="1">
        <v>103.60000000000001</v>
      </c>
    </row>
    <row r="17" spans="1:14" x14ac:dyDescent="0.25">
      <c r="A17" s="1">
        <v>24</v>
      </c>
      <c r="B17" s="13">
        <v>48.433333333333337</v>
      </c>
      <c r="C17" s="13">
        <v>55.566666666666663</v>
      </c>
      <c r="D17" s="13">
        <v>65.7</v>
      </c>
      <c r="E17" s="7"/>
      <c r="F17" s="2">
        <v>62</v>
      </c>
      <c r="G17" s="2">
        <v>149.66666666666666</v>
      </c>
      <c r="H17" s="2">
        <v>66.166666666666671</v>
      </c>
      <c r="I17" s="1">
        <v>127.66666666666667</v>
      </c>
      <c r="J17" s="7"/>
      <c r="K17" s="1">
        <v>64</v>
      </c>
      <c r="L17" s="13">
        <v>89.933333333333337</v>
      </c>
      <c r="M17" s="13">
        <v>76.733333333333334</v>
      </c>
      <c r="N17" s="13">
        <v>135</v>
      </c>
    </row>
    <row r="18" spans="1:14" x14ac:dyDescent="0.25">
      <c r="A18" s="1">
        <v>25</v>
      </c>
      <c r="B18" s="13">
        <v>75.566666666666677</v>
      </c>
      <c r="C18" s="13">
        <v>70.433333333333323</v>
      </c>
      <c r="D18" s="13">
        <v>75.866666666666674</v>
      </c>
      <c r="E18" s="7"/>
      <c r="F18" s="1">
        <v>63</v>
      </c>
      <c r="G18" s="13">
        <v>120.33333333333333</v>
      </c>
      <c r="H18" s="13">
        <v>139.5</v>
      </c>
      <c r="I18" s="13">
        <v>81.2</v>
      </c>
      <c r="J18" s="7"/>
      <c r="K18" s="1">
        <v>66</v>
      </c>
      <c r="L18" s="13">
        <v>62.966666666666669</v>
      </c>
      <c r="M18" s="13">
        <v>81.000000000000014</v>
      </c>
      <c r="N18" s="13">
        <v>85.533333333333346</v>
      </c>
    </row>
    <row r="19" spans="1:14" x14ac:dyDescent="0.25">
      <c r="A19" s="1">
        <v>27</v>
      </c>
      <c r="B19" s="13">
        <v>47.933333333333337</v>
      </c>
      <c r="C19" s="13">
        <v>51.1</v>
      </c>
      <c r="D19" s="13">
        <v>48.133333333333326</v>
      </c>
      <c r="E19" s="7"/>
      <c r="F19" s="1">
        <v>65</v>
      </c>
      <c r="G19" s="13">
        <v>52.20000000000001</v>
      </c>
      <c r="H19" s="13">
        <v>49.4</v>
      </c>
      <c r="I19" s="13">
        <v>51.566666666666663</v>
      </c>
      <c r="J19" s="7"/>
      <c r="K19" s="4"/>
      <c r="L19" s="32"/>
      <c r="M19" s="32"/>
      <c r="N19" s="32"/>
    </row>
    <row r="20" spans="1:14" x14ac:dyDescent="0.25">
      <c r="A20" s="1">
        <v>29</v>
      </c>
      <c r="B20" s="13">
        <v>55.766666666666673</v>
      </c>
      <c r="C20" s="13">
        <v>53.366666666666674</v>
      </c>
      <c r="D20" s="13">
        <v>58.166666666666664</v>
      </c>
      <c r="E20" s="7"/>
      <c r="F20" s="7"/>
      <c r="G20" s="12"/>
      <c r="H20" s="12"/>
      <c r="I20" s="12"/>
      <c r="J20" s="7"/>
      <c r="K20" s="4"/>
      <c r="L20" s="32"/>
      <c r="M20" s="32"/>
      <c r="N20" s="32"/>
    </row>
    <row r="21" spans="1:14" x14ac:dyDescent="0.25">
      <c r="A21" s="1">
        <v>31</v>
      </c>
      <c r="B21" s="13">
        <v>170</v>
      </c>
      <c r="C21" s="13">
        <v>227</v>
      </c>
      <c r="D21" s="13">
        <v>142.66666666666666</v>
      </c>
      <c r="E21" s="7"/>
      <c r="F21" s="7"/>
      <c r="G21" s="12"/>
      <c r="H21" s="12"/>
      <c r="I21" s="12"/>
      <c r="J21" s="7"/>
      <c r="K21" s="7"/>
      <c r="L21" s="12"/>
      <c r="M21" s="12"/>
      <c r="N21" s="12"/>
    </row>
    <row r="22" spans="1:14" x14ac:dyDescent="0.25">
      <c r="A22" s="2">
        <v>40</v>
      </c>
      <c r="B22" s="19">
        <v>57.133333333333333</v>
      </c>
      <c r="C22" s="19">
        <v>57.6</v>
      </c>
      <c r="D22" s="13">
        <v>59.433333333333337</v>
      </c>
    </row>
    <row r="23" spans="1:14" x14ac:dyDescent="0.25">
      <c r="A23" s="2">
        <v>41</v>
      </c>
      <c r="B23" s="3">
        <v>77.666666666666671</v>
      </c>
      <c r="C23" s="3">
        <v>40.966666666666669</v>
      </c>
      <c r="D23" s="3">
        <v>44.266666666666673</v>
      </c>
    </row>
    <row r="24" spans="1:14" x14ac:dyDescent="0.25">
      <c r="A24" s="2">
        <v>42</v>
      </c>
      <c r="B24" s="3">
        <v>47.433333333333337</v>
      </c>
      <c r="C24" s="2">
        <v>38.800000000000004</v>
      </c>
      <c r="D24" s="1">
        <v>52.6</v>
      </c>
    </row>
    <row r="25" spans="1:14" x14ac:dyDescent="0.25">
      <c r="A25" s="2">
        <v>43</v>
      </c>
      <c r="B25" s="13">
        <v>60</v>
      </c>
      <c r="C25" s="19">
        <v>66.833333333333329</v>
      </c>
      <c r="D25" s="19">
        <v>94.933333333333337</v>
      </c>
    </row>
    <row r="26" spans="1:14" x14ac:dyDescent="0.25">
      <c r="A26" s="2">
        <v>47</v>
      </c>
      <c r="B26" s="29">
        <v>74.533333333333331</v>
      </c>
      <c r="C26" s="29">
        <v>78.166666666666671</v>
      </c>
      <c r="D26" s="29">
        <v>161.66666666666666</v>
      </c>
    </row>
    <row r="27" spans="1:14" x14ac:dyDescent="0.25">
      <c r="A27" s="2">
        <v>49</v>
      </c>
      <c r="B27" s="61">
        <v>48.800000000000004</v>
      </c>
      <c r="C27" s="61">
        <v>44.533333333333331</v>
      </c>
      <c r="D27" s="61">
        <v>44.199999999999996</v>
      </c>
    </row>
    <row r="28" spans="1:14" x14ac:dyDescent="0.25">
      <c r="A28" s="2">
        <v>53</v>
      </c>
      <c r="B28" s="42">
        <v>63.533333333333331</v>
      </c>
      <c r="C28" s="42">
        <v>137.33333333333334</v>
      </c>
      <c r="D28" s="42">
        <v>53</v>
      </c>
    </row>
    <row r="29" spans="1:14" x14ac:dyDescent="0.25">
      <c r="A29" s="2">
        <v>55</v>
      </c>
      <c r="B29" s="42">
        <v>60.93333333333333</v>
      </c>
      <c r="C29" s="42">
        <v>69.8</v>
      </c>
      <c r="D29" s="42">
        <v>72.899999999999991</v>
      </c>
    </row>
    <row r="30" spans="1:14" x14ac:dyDescent="0.25">
      <c r="A30" s="2">
        <v>56</v>
      </c>
      <c r="B30" s="3">
        <v>83.2</v>
      </c>
      <c r="C30" s="3">
        <v>87.5</v>
      </c>
      <c r="D30" s="3">
        <v>103.60000000000001</v>
      </c>
    </row>
    <row r="31" spans="1:14" x14ac:dyDescent="0.25">
      <c r="A31" s="2">
        <v>62</v>
      </c>
      <c r="B31" s="2">
        <v>149.66666666666666</v>
      </c>
      <c r="C31" s="2">
        <v>66.166666666666671</v>
      </c>
      <c r="D31" s="1">
        <v>127.66666666666667</v>
      </c>
    </row>
    <row r="32" spans="1:14" x14ac:dyDescent="0.25">
      <c r="A32" s="1">
        <v>63</v>
      </c>
      <c r="B32" s="13">
        <v>120.33333333333333</v>
      </c>
      <c r="C32" s="13">
        <v>139.5</v>
      </c>
      <c r="D32" s="13">
        <v>81.2</v>
      </c>
    </row>
    <row r="33" spans="1:14" x14ac:dyDescent="0.25">
      <c r="A33" s="1">
        <v>64</v>
      </c>
      <c r="B33" s="13">
        <v>89.933333333333337</v>
      </c>
      <c r="C33" s="13">
        <v>76.733333333333334</v>
      </c>
      <c r="D33" s="13">
        <v>135</v>
      </c>
    </row>
    <row r="34" spans="1:14" x14ac:dyDescent="0.25">
      <c r="A34" s="1">
        <v>65</v>
      </c>
      <c r="B34" s="13">
        <v>52.20000000000001</v>
      </c>
      <c r="C34" s="13">
        <v>49.4</v>
      </c>
      <c r="D34" s="13">
        <v>51.566666666666663</v>
      </c>
    </row>
    <row r="35" spans="1:14" x14ac:dyDescent="0.25">
      <c r="A35" s="1">
        <v>66</v>
      </c>
      <c r="B35" s="13">
        <v>62.966666666666669</v>
      </c>
      <c r="C35" s="13">
        <v>81.000000000000014</v>
      </c>
      <c r="D35" s="13">
        <v>85.533333333333346</v>
      </c>
    </row>
    <row r="36" spans="1:14" x14ac:dyDescent="0.25">
      <c r="A36" s="7"/>
      <c r="B36" s="12"/>
      <c r="C36" s="12"/>
      <c r="D36" s="12"/>
      <c r="E36" s="7"/>
      <c r="F36" s="7"/>
      <c r="G36" s="12"/>
      <c r="H36" s="12"/>
      <c r="I36" s="12"/>
      <c r="J36" s="7"/>
      <c r="K36" s="7"/>
      <c r="L36" s="12"/>
      <c r="M36" s="12"/>
      <c r="N36" s="12"/>
    </row>
    <row r="37" spans="1:14" x14ac:dyDescent="0.25">
      <c r="A37" s="1" t="s">
        <v>12</v>
      </c>
      <c r="B37" s="22">
        <f>AVERAGE(B3:B35)</f>
        <v>74.328282828282852</v>
      </c>
      <c r="C37" s="22">
        <f>AVERAGE(C3:C35)</f>
        <v>76.701041666666654</v>
      </c>
      <c r="D37" s="22">
        <f>AVERAGE(D3:D35)</f>
        <v>76.62222222222222</v>
      </c>
      <c r="E37" s="4"/>
      <c r="F37" s="1" t="s">
        <v>12</v>
      </c>
      <c r="G37" s="22">
        <f>AVERAGE(G3:G35)</f>
        <v>78.666666666666657</v>
      </c>
      <c r="H37" s="22">
        <f>AVERAGE(H3:H35)</f>
        <v>76.583333333333343</v>
      </c>
      <c r="I37" s="22">
        <f>AVERAGE(I3:I35)</f>
        <v>75.390196078431359</v>
      </c>
      <c r="J37" s="4"/>
      <c r="K37" s="1" t="s">
        <v>12</v>
      </c>
      <c r="L37" s="22">
        <f>AVERAGE(L3:L35)</f>
        <v>69.71875</v>
      </c>
      <c r="M37" s="22">
        <f>AVERAGE(M3:M35)</f>
        <v>76.818749999999994</v>
      </c>
      <c r="N37" s="22">
        <f>AVERAGE(N3:N35)</f>
        <v>77.931249999999991</v>
      </c>
    </row>
    <row r="38" spans="1:14" x14ac:dyDescent="0.25">
      <c r="A38" s="1" t="s">
        <v>13</v>
      </c>
      <c r="B38" s="13">
        <f>STDEV(B3:B35)</f>
        <v>28.028612762987468</v>
      </c>
      <c r="C38" s="13">
        <f>STDEV(C3:C35)</f>
        <v>37.29898620123322</v>
      </c>
      <c r="D38" s="13">
        <f>STDEV(D3:D35)</f>
        <v>30.300958761264482</v>
      </c>
      <c r="E38" s="7"/>
      <c r="F38" s="1" t="s">
        <v>13</v>
      </c>
      <c r="G38" s="13">
        <f>STDEV(G3:G35)</f>
        <v>35.960083966655141</v>
      </c>
      <c r="H38" s="13">
        <f>STDEV(H3:H35)</f>
        <v>46.217993930534895</v>
      </c>
      <c r="I38" s="13">
        <f>STDEV(I3:I35)</f>
        <v>28.406762117265814</v>
      </c>
      <c r="J38" s="7"/>
      <c r="K38" s="1" t="s">
        <v>13</v>
      </c>
      <c r="L38" s="13">
        <f>STDEV(L3:L35)</f>
        <v>15.894079814451342</v>
      </c>
      <c r="M38" s="13">
        <f>STDEV(M3:M35)</f>
        <v>27.185360899245438</v>
      </c>
      <c r="N38" s="13">
        <f>STDEV(N3:N35)</f>
        <v>33.082132289981743</v>
      </c>
    </row>
    <row r="40" spans="1:14" x14ac:dyDescent="0.25">
      <c r="A40" s="1">
        <v>2</v>
      </c>
      <c r="B40" s="13">
        <v>63.533333333333339</v>
      </c>
    </row>
    <row r="41" spans="1:14" x14ac:dyDescent="0.25">
      <c r="A41" s="1">
        <v>14</v>
      </c>
      <c r="B41" s="13">
        <v>112.66666666666667</v>
      </c>
    </row>
    <row r="42" spans="1:14" x14ac:dyDescent="0.25">
      <c r="A42" s="1">
        <v>17</v>
      </c>
      <c r="B42" s="13">
        <v>72.833333333333329</v>
      </c>
    </row>
    <row r="43" spans="1:14" x14ac:dyDescent="0.25">
      <c r="A43" s="1">
        <v>18</v>
      </c>
      <c r="B43" s="13">
        <v>97.8</v>
      </c>
    </row>
    <row r="44" spans="1:14" x14ac:dyDescent="0.25">
      <c r="A44" s="1">
        <v>26</v>
      </c>
      <c r="B44" s="13">
        <v>72.666666666666671</v>
      </c>
    </row>
    <row r="45" spans="1:14" x14ac:dyDescent="0.25">
      <c r="A45" s="1">
        <v>32</v>
      </c>
      <c r="B45" s="13">
        <v>73.3</v>
      </c>
    </row>
    <row r="46" spans="1:14" x14ac:dyDescent="0.25">
      <c r="A46" s="2">
        <v>38</v>
      </c>
      <c r="B46" s="13">
        <v>69.266666666666666</v>
      </c>
    </row>
    <row r="47" spans="1:14" x14ac:dyDescent="0.25">
      <c r="A47" s="2">
        <v>45</v>
      </c>
      <c r="B47" s="13">
        <v>54.866666666666667</v>
      </c>
    </row>
    <row r="48" spans="1:14" x14ac:dyDescent="0.25">
      <c r="A48" s="1">
        <v>61</v>
      </c>
      <c r="B48" s="1">
        <v>122.33333333333333</v>
      </c>
    </row>
    <row r="49" spans="1:2" x14ac:dyDescent="0.25">
      <c r="A49" s="1">
        <v>67</v>
      </c>
      <c r="B49" s="1">
        <v>85.533333333333346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A48" sqref="A48:B49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18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5.1918292289999997</v>
      </c>
      <c r="C3" s="13">
        <v>6.8027215679999999</v>
      </c>
      <c r="D3" s="13">
        <v>15.35852613</v>
      </c>
      <c r="F3" s="1">
        <v>1</v>
      </c>
      <c r="G3" s="13">
        <v>5.1918292289999997</v>
      </c>
      <c r="H3" s="13">
        <v>6.8027215679999999</v>
      </c>
      <c r="I3" s="13">
        <v>15.35852613</v>
      </c>
      <c r="K3" s="1">
        <v>4</v>
      </c>
      <c r="L3" s="13">
        <v>6.0453867299999997</v>
      </c>
      <c r="M3" s="13">
        <v>8.132032444</v>
      </c>
      <c r="N3" s="13">
        <v>21.985316950000001</v>
      </c>
    </row>
    <row r="4" spans="1:14" x14ac:dyDescent="0.25">
      <c r="A4" s="1">
        <v>4</v>
      </c>
      <c r="B4" s="13">
        <v>6.0453867299999997</v>
      </c>
      <c r="C4" s="13">
        <v>8.132032444</v>
      </c>
      <c r="D4" s="13">
        <v>21.985316950000001</v>
      </c>
      <c r="F4" s="2">
        <v>8</v>
      </c>
      <c r="G4" s="13">
        <v>5.2704647160000002</v>
      </c>
      <c r="H4" s="13">
        <v>3.388387518</v>
      </c>
      <c r="I4" s="13">
        <v>5.9687541660000001</v>
      </c>
      <c r="K4" s="1">
        <v>6</v>
      </c>
      <c r="L4" s="13">
        <v>13.870719129999999</v>
      </c>
      <c r="M4" s="13">
        <v>6.4260079000000001</v>
      </c>
      <c r="N4" s="13">
        <v>5.3488758919999997</v>
      </c>
    </row>
    <row r="5" spans="1:14" x14ac:dyDescent="0.25">
      <c r="A5" s="1">
        <v>6</v>
      </c>
      <c r="B5" s="13">
        <v>13.870719129999999</v>
      </c>
      <c r="C5" s="13">
        <v>6.4260079000000001</v>
      </c>
      <c r="D5" s="13">
        <v>5.3488758919999997</v>
      </c>
      <c r="F5" s="2">
        <v>10</v>
      </c>
      <c r="G5" s="13">
        <v>10.137451459999999</v>
      </c>
      <c r="H5" s="13">
        <v>9.9254591820000009</v>
      </c>
      <c r="I5" s="13">
        <v>6.0453867299999997</v>
      </c>
      <c r="K5" s="11">
        <v>7</v>
      </c>
      <c r="L5" s="28">
        <v>3.6446686850000001</v>
      </c>
      <c r="M5" s="28">
        <v>4.1458741259999998</v>
      </c>
      <c r="N5" s="28">
        <v>1.8238526850000001</v>
      </c>
    </row>
    <row r="6" spans="1:14" x14ac:dyDescent="0.25">
      <c r="A6" s="11">
        <v>7</v>
      </c>
      <c r="B6" s="28">
        <v>3.6446686850000001</v>
      </c>
      <c r="C6" s="28">
        <v>4.1458741259999998</v>
      </c>
      <c r="D6" s="28">
        <v>1.8238526850000001</v>
      </c>
      <c r="F6" s="2">
        <v>11</v>
      </c>
      <c r="G6" s="13">
        <v>10.27844928</v>
      </c>
      <c r="H6" s="13">
        <v>6.1218446809999998</v>
      </c>
      <c r="I6" s="13">
        <v>3.4742832460000002</v>
      </c>
      <c r="K6" s="11">
        <v>9</v>
      </c>
      <c r="L6" s="28">
        <v>6.5771388890000004</v>
      </c>
      <c r="M6" s="28">
        <v>9.2856715049999998</v>
      </c>
      <c r="N6" s="28">
        <v>8.2048234440000005</v>
      </c>
    </row>
    <row r="7" spans="1:14" x14ac:dyDescent="0.25">
      <c r="A7" s="1">
        <v>8</v>
      </c>
      <c r="B7" s="13">
        <v>5.2704647160000002</v>
      </c>
      <c r="C7" s="13">
        <v>3.388387518</v>
      </c>
      <c r="D7" s="13">
        <v>5.9687541660000001</v>
      </c>
      <c r="F7" s="36">
        <v>15</v>
      </c>
      <c r="G7" s="37">
        <v>7.9861470099999998</v>
      </c>
      <c r="H7" s="37">
        <v>6.3502099740000002</v>
      </c>
      <c r="I7" s="37">
        <v>6.0453867299999997</v>
      </c>
      <c r="K7" s="36">
        <v>13</v>
      </c>
      <c r="L7" s="37">
        <v>4.1458741259999998</v>
      </c>
      <c r="M7" s="37">
        <v>3.1276208200000002</v>
      </c>
      <c r="N7" s="37">
        <v>4.9545133369999999</v>
      </c>
    </row>
    <row r="8" spans="1:14" x14ac:dyDescent="0.25">
      <c r="A8" s="11">
        <v>9</v>
      </c>
      <c r="B8" s="28">
        <v>6.5771388890000004</v>
      </c>
      <c r="C8" s="28">
        <v>9.2856715049999998</v>
      </c>
      <c r="D8" s="28">
        <v>8.2048234440000005</v>
      </c>
      <c r="F8" s="2">
        <v>23</v>
      </c>
      <c r="G8" s="13">
        <v>5.7377666700000001</v>
      </c>
      <c r="H8" s="13">
        <v>5.2704647160000002</v>
      </c>
      <c r="I8" s="13">
        <v>3.6446686850000001</v>
      </c>
      <c r="K8" s="2">
        <v>19</v>
      </c>
      <c r="L8" s="13">
        <v>5.9687541660000001</v>
      </c>
      <c r="M8" s="13">
        <v>6.1981320029999996</v>
      </c>
      <c r="N8" s="13">
        <v>4.5538597530000002</v>
      </c>
    </row>
    <row r="9" spans="1:14" x14ac:dyDescent="0.25">
      <c r="A9" s="1">
        <v>10</v>
      </c>
      <c r="B9" s="13">
        <v>10.137451459999999</v>
      </c>
      <c r="C9" s="13">
        <v>9.9254591820000009</v>
      </c>
      <c r="D9" s="13">
        <v>6.0453867299999997</v>
      </c>
      <c r="F9" s="2">
        <v>24</v>
      </c>
      <c r="G9" s="19">
        <v>5.5828217560000004</v>
      </c>
      <c r="H9" s="13">
        <v>3.9803362579999999</v>
      </c>
      <c r="I9" s="13">
        <v>2.8616743320000002</v>
      </c>
      <c r="K9" s="2">
        <v>21</v>
      </c>
      <c r="L9" s="13">
        <v>1.407696399</v>
      </c>
      <c r="M9" s="13">
        <v>2.0221248030000001</v>
      </c>
      <c r="N9" s="13">
        <v>5.2704647160000002</v>
      </c>
    </row>
    <row r="10" spans="1:14" x14ac:dyDescent="0.25">
      <c r="A10" s="1">
        <v>11</v>
      </c>
      <c r="B10" s="13">
        <v>10.27844928</v>
      </c>
      <c r="C10" s="13">
        <v>6.1218446809999998</v>
      </c>
      <c r="D10" s="13">
        <v>3.4742832460000002</v>
      </c>
      <c r="F10" s="1">
        <v>27</v>
      </c>
      <c r="G10" s="19">
        <v>8.4226096550000005</v>
      </c>
      <c r="H10" s="13">
        <v>8.4226096550000005</v>
      </c>
      <c r="I10" s="13">
        <v>7.472170416</v>
      </c>
      <c r="K10" s="2">
        <v>22</v>
      </c>
      <c r="L10" s="13">
        <v>8.9993395530000004</v>
      </c>
      <c r="M10" s="13">
        <v>11.74466937</v>
      </c>
      <c r="N10" s="13">
        <v>8.2775155599999994</v>
      </c>
    </row>
    <row r="11" spans="1:14" x14ac:dyDescent="0.25">
      <c r="A11" s="36">
        <v>13</v>
      </c>
      <c r="B11" s="37">
        <v>4.1458741259999998</v>
      </c>
      <c r="C11" s="37">
        <v>3.1276208200000002</v>
      </c>
      <c r="D11" s="37">
        <v>4.9545133369999999</v>
      </c>
      <c r="F11" s="2">
        <v>31</v>
      </c>
      <c r="G11" s="19">
        <v>6.0453867299999997</v>
      </c>
      <c r="H11" s="19">
        <v>4.3100266119999997</v>
      </c>
      <c r="I11" s="19">
        <v>9.4283644740000003</v>
      </c>
      <c r="K11" s="2">
        <v>25</v>
      </c>
      <c r="L11" s="13">
        <v>6.5771388890000004</v>
      </c>
      <c r="M11" s="13">
        <v>4.9545133369999999</v>
      </c>
      <c r="N11" s="13">
        <v>4.6345398859999998</v>
      </c>
    </row>
    <row r="12" spans="1:14" x14ac:dyDescent="0.25">
      <c r="A12" s="36">
        <v>15</v>
      </c>
      <c r="B12" s="37">
        <v>7.9861470099999998</v>
      </c>
      <c r="C12" s="37">
        <v>6.3502099740000002</v>
      </c>
      <c r="D12" s="37">
        <v>6.0453867299999997</v>
      </c>
      <c r="K12" s="2">
        <v>29</v>
      </c>
      <c r="L12" s="13">
        <v>8.132032444</v>
      </c>
      <c r="M12" s="13">
        <v>5.2704647160000002</v>
      </c>
      <c r="N12" s="13">
        <v>7.5459328279999998</v>
      </c>
    </row>
    <row r="13" spans="1:14" x14ac:dyDescent="0.25">
      <c r="A13" s="1">
        <v>19</v>
      </c>
      <c r="B13" s="13">
        <v>5.9687541660000001</v>
      </c>
      <c r="C13" s="13">
        <v>6.1981320029999996</v>
      </c>
      <c r="D13" s="13">
        <v>4.5538597530000002</v>
      </c>
    </row>
    <row r="14" spans="1:14" x14ac:dyDescent="0.25">
      <c r="A14" s="1">
        <v>21</v>
      </c>
      <c r="B14" s="13">
        <v>1.407696399</v>
      </c>
      <c r="C14" s="13">
        <v>2.0221248030000001</v>
      </c>
      <c r="D14" s="13">
        <v>5.2704647160000002</v>
      </c>
    </row>
    <row r="15" spans="1:14" x14ac:dyDescent="0.25">
      <c r="A15" s="1">
        <v>22</v>
      </c>
      <c r="B15" s="13">
        <v>8.9993395530000004</v>
      </c>
      <c r="C15" s="13">
        <v>11.74466937</v>
      </c>
      <c r="D15" s="13">
        <v>8.2775155599999994</v>
      </c>
    </row>
    <row r="16" spans="1:14" x14ac:dyDescent="0.25">
      <c r="A16" s="1">
        <v>23</v>
      </c>
      <c r="B16" s="13">
        <v>5.7377666700000001</v>
      </c>
      <c r="C16" s="13">
        <v>5.2704647160000002</v>
      </c>
      <c r="D16" s="13">
        <v>3.6446686850000001</v>
      </c>
    </row>
    <row r="17" spans="1:4" x14ac:dyDescent="0.25">
      <c r="A17" s="1">
        <v>24</v>
      </c>
      <c r="B17" s="19">
        <v>5.5828217560000004</v>
      </c>
      <c r="C17" s="13">
        <v>3.9803362579999999</v>
      </c>
      <c r="D17" s="13">
        <v>2.8616743320000002</v>
      </c>
    </row>
    <row r="18" spans="1:4" x14ac:dyDescent="0.25">
      <c r="A18" s="1">
        <v>25</v>
      </c>
      <c r="B18" s="13">
        <v>6.5771388890000004</v>
      </c>
      <c r="C18" s="13">
        <v>4.9545133369999999</v>
      </c>
      <c r="D18" s="13">
        <v>4.6345398859999998</v>
      </c>
    </row>
    <row r="19" spans="1:4" x14ac:dyDescent="0.25">
      <c r="A19" s="1">
        <v>27</v>
      </c>
      <c r="B19" s="19">
        <v>8.4226096550000005</v>
      </c>
      <c r="C19" s="13">
        <v>8.4226096550000005</v>
      </c>
      <c r="D19" s="13">
        <v>7.472170416</v>
      </c>
    </row>
    <row r="20" spans="1:4" x14ac:dyDescent="0.25">
      <c r="A20" s="1">
        <v>29</v>
      </c>
      <c r="B20" s="13">
        <v>8.132032444</v>
      </c>
      <c r="C20" s="13">
        <v>5.2704647160000002</v>
      </c>
      <c r="D20" s="13">
        <v>7.5459328279999998</v>
      </c>
    </row>
    <row r="21" spans="1:4" x14ac:dyDescent="0.25">
      <c r="A21" s="1">
        <v>31</v>
      </c>
      <c r="B21" s="13">
        <v>6.0453867299999997</v>
      </c>
      <c r="C21" s="13">
        <v>4.3100266119999997</v>
      </c>
      <c r="D21" s="13">
        <v>9.4283644740000003</v>
      </c>
    </row>
    <row r="22" spans="1:4" x14ac:dyDescent="0.25">
      <c r="A22" s="4"/>
      <c r="B22" s="32"/>
      <c r="C22" s="32"/>
      <c r="D22" s="32"/>
    </row>
    <row r="23" spans="1:4" x14ac:dyDescent="0.25">
      <c r="A23" s="4"/>
      <c r="B23" s="32"/>
      <c r="C23" s="32"/>
      <c r="D23" s="32"/>
    </row>
    <row r="24" spans="1:4" x14ac:dyDescent="0.25">
      <c r="A24" s="4"/>
      <c r="B24" s="32"/>
      <c r="C24" s="32"/>
      <c r="D24" s="32"/>
    </row>
    <row r="25" spans="1:4" x14ac:dyDescent="0.25">
      <c r="A25" s="4"/>
      <c r="B25" s="32"/>
      <c r="C25" s="32"/>
      <c r="D25" s="32"/>
    </row>
    <row r="26" spans="1:4" x14ac:dyDescent="0.25">
      <c r="A26" s="5"/>
      <c r="B26" s="5"/>
      <c r="C26" s="5"/>
      <c r="D26" s="4"/>
    </row>
    <row r="27" spans="1:4" x14ac:dyDescent="0.25">
      <c r="A27" s="5"/>
      <c r="B27" s="5"/>
      <c r="C27" s="5"/>
      <c r="D27" s="4"/>
    </row>
    <row r="28" spans="1:4" x14ac:dyDescent="0.25">
      <c r="A28" s="5"/>
      <c r="B28" s="5"/>
      <c r="C28" s="5"/>
      <c r="D28" s="4"/>
    </row>
    <row r="29" spans="1:4" x14ac:dyDescent="0.25">
      <c r="A29" s="5"/>
      <c r="B29" s="5"/>
      <c r="C29" s="5"/>
      <c r="D29" s="4"/>
    </row>
    <row r="30" spans="1:4" x14ac:dyDescent="0.25">
      <c r="A30" s="5"/>
      <c r="B30" s="5"/>
      <c r="C30" s="5"/>
      <c r="D30" s="4"/>
    </row>
    <row r="31" spans="1:4" x14ac:dyDescent="0.25">
      <c r="A31" s="5"/>
      <c r="B31" s="5"/>
      <c r="C31" s="5"/>
      <c r="D31" s="4"/>
    </row>
    <row r="32" spans="1:4" x14ac:dyDescent="0.25">
      <c r="A32" s="5"/>
      <c r="B32" s="5"/>
      <c r="C32" s="5"/>
      <c r="D32" s="4"/>
    </row>
    <row r="33" spans="1:14" x14ac:dyDescent="0.25">
      <c r="A33" s="5"/>
      <c r="B33" s="5"/>
      <c r="C33" s="5"/>
      <c r="D33" s="4"/>
    </row>
    <row r="34" spans="1:14" x14ac:dyDescent="0.25">
      <c r="A34" s="5"/>
      <c r="B34" s="5"/>
      <c r="C34" s="5"/>
      <c r="D34" s="4"/>
    </row>
    <row r="35" spans="1:14" x14ac:dyDescent="0.25">
      <c r="A35" s="5"/>
      <c r="B35" s="5"/>
      <c r="C35" s="5"/>
      <c r="D35" s="4"/>
    </row>
    <row r="36" spans="1:14" x14ac:dyDescent="0.25">
      <c r="A36" s="7"/>
    </row>
    <row r="37" spans="1:14" x14ac:dyDescent="0.25">
      <c r="A37" s="1" t="s">
        <v>12</v>
      </c>
      <c r="B37" s="13">
        <f>AVERAGE(B3:B21)</f>
        <v>6.8432460798421042</v>
      </c>
      <c r="C37" s="13">
        <f t="shared" ref="C37:D37" si="0">AVERAGE(C3:C21)</f>
        <v>6.0989037467368412</v>
      </c>
      <c r="D37" s="13">
        <f t="shared" si="0"/>
        <v>6.9946794715789471</v>
      </c>
      <c r="E37" s="6"/>
      <c r="F37" s="1" t="s">
        <v>12</v>
      </c>
      <c r="G37" s="13">
        <f>AVERAGE(G3:G21)</f>
        <v>7.1836585006666667</v>
      </c>
      <c r="H37" s="13">
        <f t="shared" ref="H37:I37" si="1">AVERAGE(H3:H21)</f>
        <v>6.0635622404444449</v>
      </c>
      <c r="I37" s="13">
        <f t="shared" si="1"/>
        <v>6.6999127676666657</v>
      </c>
      <c r="K37" s="1" t="s">
        <v>12</v>
      </c>
      <c r="L37" s="13">
        <f>AVERAGE(L3:L21)</f>
        <v>6.5368749011000009</v>
      </c>
      <c r="M37" s="13">
        <f t="shared" ref="M37:N37" si="2">AVERAGE(M3:M21)</f>
        <v>6.1307111023999994</v>
      </c>
      <c r="N37" s="13">
        <f t="shared" si="2"/>
        <v>7.2599695050999999</v>
      </c>
    </row>
    <row r="38" spans="1:14" x14ac:dyDescent="0.25">
      <c r="A38" s="1" t="s">
        <v>13</v>
      </c>
      <c r="B38" s="13">
        <f>STDEV(B3:B21)</f>
        <v>2.782795519117943</v>
      </c>
      <c r="C38" s="13">
        <f t="shared" ref="C38:D38" si="3">STDEV(C3:C21)</f>
        <v>2.5150913762483951</v>
      </c>
      <c r="D38" s="13">
        <f t="shared" si="3"/>
        <v>4.6898203179645082</v>
      </c>
      <c r="E38" s="6"/>
      <c r="F38" s="1" t="s">
        <v>13</v>
      </c>
      <c r="G38" s="13">
        <f>STDEV(G3:G21)</f>
        <v>2.063317988792726</v>
      </c>
      <c r="H38" s="13">
        <f t="shared" ref="H38:I38" si="4">STDEV(H3:H21)</f>
        <v>2.1304798210115918</v>
      </c>
      <c r="I38" s="13">
        <f t="shared" si="4"/>
        <v>3.8547875106982969</v>
      </c>
      <c r="K38" s="1" t="s">
        <v>13</v>
      </c>
      <c r="L38" s="13">
        <f>STDEV(L3:L21)</f>
        <v>3.3887281898327366</v>
      </c>
      <c r="M38" s="13">
        <f t="shared" ref="M38:N38" si="5">STDEV(M3:M21)</f>
        <v>2.9350262337759272</v>
      </c>
      <c r="N38" s="13">
        <f t="shared" si="5"/>
        <v>5.5331184128814606</v>
      </c>
    </row>
    <row r="40" spans="1:14" x14ac:dyDescent="0.25">
      <c r="A40" s="1">
        <v>2</v>
      </c>
      <c r="B40" s="13">
        <v>8.132032444</v>
      </c>
    </row>
    <row r="41" spans="1:14" x14ac:dyDescent="0.25">
      <c r="A41" s="1">
        <v>14</v>
      </c>
      <c r="B41" s="13">
        <v>5.6603926930000004</v>
      </c>
    </row>
    <row r="42" spans="1:14" x14ac:dyDescent="0.25">
      <c r="A42" s="1">
        <v>17</v>
      </c>
      <c r="B42" s="13">
        <v>5.3488758919999997</v>
      </c>
    </row>
    <row r="43" spans="1:14" x14ac:dyDescent="0.25">
      <c r="A43" s="1">
        <v>18</v>
      </c>
      <c r="B43" s="13">
        <v>3.1276208200000002</v>
      </c>
    </row>
    <row r="44" spans="1:14" x14ac:dyDescent="0.25">
      <c r="A44" s="1">
        <v>26</v>
      </c>
      <c r="B44" s="13">
        <v>5.112963218</v>
      </c>
    </row>
    <row r="45" spans="1:14" x14ac:dyDescent="0.25">
      <c r="A45" s="1">
        <v>32</v>
      </c>
      <c r="B45" s="13">
        <v>8.132032444</v>
      </c>
    </row>
    <row r="46" spans="1:14" x14ac:dyDescent="0.25">
      <c r="A46" s="2">
        <v>38</v>
      </c>
      <c r="B46" s="3"/>
    </row>
    <row r="47" spans="1:14" x14ac:dyDescent="0.25">
      <c r="A47" s="2">
        <v>45</v>
      </c>
      <c r="B47" s="3"/>
    </row>
    <row r="48" spans="1:14" x14ac:dyDescent="0.25">
      <c r="A48" s="1">
        <v>61</v>
      </c>
      <c r="B48" s="1"/>
    </row>
    <row r="49" spans="1:2" x14ac:dyDescent="0.25">
      <c r="A49" s="1">
        <v>67</v>
      </c>
      <c r="B49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4" workbookViewId="0">
      <selection activeCell="K17" sqref="K17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18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2.7461062899999997</v>
      </c>
      <c r="C3" s="13">
        <v>2.1383039999999998</v>
      </c>
      <c r="D3" s="13">
        <v>1.6742115525000001</v>
      </c>
      <c r="F3" s="1">
        <v>1</v>
      </c>
      <c r="G3" s="13">
        <v>2.7461062899999997</v>
      </c>
      <c r="H3" s="13">
        <v>2.1383039999999998</v>
      </c>
      <c r="I3" s="13">
        <v>1.6742115525000001</v>
      </c>
      <c r="K3" s="1">
        <v>4</v>
      </c>
      <c r="L3" s="13">
        <v>3.1911282899999991</v>
      </c>
      <c r="M3" s="13">
        <v>5.4384147599999988</v>
      </c>
      <c r="N3" s="13">
        <v>48.289945599999996</v>
      </c>
    </row>
    <row r="4" spans="1:14" x14ac:dyDescent="0.25">
      <c r="A4" s="1">
        <v>4</v>
      </c>
      <c r="B4" s="13">
        <v>3.1911282899999991</v>
      </c>
      <c r="C4" s="13">
        <v>5.4384147599999988</v>
      </c>
      <c r="D4" s="13">
        <v>48.289945599999996</v>
      </c>
      <c r="F4" s="2">
        <v>8</v>
      </c>
      <c r="G4" s="13">
        <v>3.0454790100000002</v>
      </c>
      <c r="H4" s="13">
        <v>3.39164976</v>
      </c>
      <c r="I4" s="13">
        <v>4.2305143724999992</v>
      </c>
      <c r="K4" s="1">
        <v>6</v>
      </c>
      <c r="L4" s="13">
        <v>8.3130403600000005</v>
      </c>
      <c r="M4" s="13">
        <v>5.0314468124999987</v>
      </c>
      <c r="N4" s="13">
        <v>6.2684746725</v>
      </c>
    </row>
    <row r="5" spans="1:14" x14ac:dyDescent="0.25">
      <c r="A5" s="1">
        <v>6</v>
      </c>
      <c r="B5" s="13">
        <v>8.3130403600000005</v>
      </c>
      <c r="C5" s="13">
        <v>5.0314468124999987</v>
      </c>
      <c r="D5" s="13">
        <v>6.2684746725</v>
      </c>
      <c r="F5" s="2">
        <v>10</v>
      </c>
      <c r="G5" s="13">
        <v>7.6331925524999997</v>
      </c>
      <c r="H5" s="13">
        <v>3.3892864524999995</v>
      </c>
      <c r="I5" s="13">
        <v>14.114744400000001</v>
      </c>
      <c r="K5" s="11">
        <v>7</v>
      </c>
      <c r="L5" s="28">
        <v>31.740040000000004</v>
      </c>
      <c r="M5" s="28">
        <v>21.661371599999995</v>
      </c>
      <c r="N5" s="28">
        <v>39.445080525000002</v>
      </c>
    </row>
    <row r="6" spans="1:14" x14ac:dyDescent="0.25">
      <c r="A6" s="11">
        <v>7</v>
      </c>
      <c r="B6" s="28">
        <v>31.740040000000004</v>
      </c>
      <c r="C6" s="28">
        <v>21.661371599999995</v>
      </c>
      <c r="D6" s="28">
        <v>39.445080525000002</v>
      </c>
      <c r="F6" s="2">
        <v>11</v>
      </c>
      <c r="G6" s="13">
        <v>3.6757506899999992</v>
      </c>
      <c r="H6" s="13">
        <v>1.7692639724999997</v>
      </c>
      <c r="I6" s="13">
        <v>2.3710654899999999</v>
      </c>
      <c r="K6" s="11">
        <v>9</v>
      </c>
      <c r="L6" s="28">
        <v>6.1995264524999998</v>
      </c>
      <c r="M6" s="28">
        <v>23.571297599999994</v>
      </c>
      <c r="N6" s="28">
        <v>21.197467725000003</v>
      </c>
    </row>
    <row r="7" spans="1:14" x14ac:dyDescent="0.25">
      <c r="A7" s="1">
        <v>8</v>
      </c>
      <c r="B7" s="13">
        <v>3.0454790100000002</v>
      </c>
      <c r="C7" s="13">
        <v>3.39164976</v>
      </c>
      <c r="D7" s="13">
        <v>4.2305143724999992</v>
      </c>
      <c r="F7" s="36">
        <v>15</v>
      </c>
      <c r="G7" s="37">
        <v>5.6392363199999993</v>
      </c>
      <c r="H7" s="37">
        <v>3.3462433200000001</v>
      </c>
      <c r="I7" s="37">
        <v>4.4463910074999999</v>
      </c>
      <c r="K7" s="36">
        <v>13</v>
      </c>
      <c r="L7" s="37">
        <v>2.5493213124999996</v>
      </c>
      <c r="M7" s="37">
        <v>1.4873061524999998</v>
      </c>
      <c r="N7" s="37">
        <v>2.0314705599999998</v>
      </c>
    </row>
    <row r="8" spans="1:14" x14ac:dyDescent="0.25">
      <c r="A8" s="11">
        <v>9</v>
      </c>
      <c r="B8" s="28">
        <v>6.1995264524999998</v>
      </c>
      <c r="C8" s="28">
        <v>23.571297599999994</v>
      </c>
      <c r="D8" s="28">
        <v>21.197467725000003</v>
      </c>
      <c r="F8" s="2">
        <v>23</v>
      </c>
      <c r="G8" s="13">
        <v>1.4336759674999999</v>
      </c>
      <c r="H8" s="13">
        <v>1.0489173075</v>
      </c>
      <c r="I8" s="13">
        <v>0.9639037075000001</v>
      </c>
      <c r="K8" s="2">
        <v>19</v>
      </c>
      <c r="L8" s="13">
        <v>1.4613665200000001</v>
      </c>
      <c r="M8" s="13">
        <v>0.92274747000000001</v>
      </c>
      <c r="N8" s="13">
        <v>0.98181772</v>
      </c>
    </row>
    <row r="9" spans="1:14" x14ac:dyDescent="0.25">
      <c r="A9" s="1">
        <v>10</v>
      </c>
      <c r="B9" s="13">
        <v>7.6331925524999997</v>
      </c>
      <c r="C9" s="13">
        <v>3.3892864524999995</v>
      </c>
      <c r="D9" s="13">
        <v>14.114744400000001</v>
      </c>
      <c r="F9" s="2">
        <v>24</v>
      </c>
      <c r="G9" s="19">
        <v>18.496363124999998</v>
      </c>
      <c r="H9" s="13">
        <v>7.6722570799999996</v>
      </c>
      <c r="I9" s="13">
        <v>23.571297599999994</v>
      </c>
      <c r="K9" s="2">
        <v>21</v>
      </c>
      <c r="L9" s="13">
        <v>1.9557210674999999</v>
      </c>
      <c r="M9" s="13">
        <v>26.329736400000002</v>
      </c>
      <c r="N9" s="13">
        <v>21.886669725000001</v>
      </c>
    </row>
    <row r="10" spans="1:14" x14ac:dyDescent="0.25">
      <c r="A10" s="1">
        <v>11</v>
      </c>
      <c r="B10" s="13">
        <v>3.6757506899999992</v>
      </c>
      <c r="C10" s="13">
        <v>1.7692639724999997</v>
      </c>
      <c r="D10" s="13">
        <v>2.3710654899999999</v>
      </c>
      <c r="F10" s="1">
        <v>27</v>
      </c>
      <c r="G10" s="19">
        <v>9.0887659199999984</v>
      </c>
      <c r="H10" s="13">
        <v>2.2580360074999999</v>
      </c>
      <c r="I10" s="13">
        <v>2.66255123</v>
      </c>
      <c r="K10" s="2">
        <v>22</v>
      </c>
      <c r="L10" s="13">
        <v>8.2746030000000008</v>
      </c>
      <c r="M10" s="13">
        <v>7.2877043200000005</v>
      </c>
      <c r="N10" s="13">
        <v>2.6270769200000004</v>
      </c>
    </row>
    <row r="11" spans="1:14" x14ac:dyDescent="0.25">
      <c r="A11" s="36">
        <v>13</v>
      </c>
      <c r="B11" s="37">
        <v>2.5493213124999996</v>
      </c>
      <c r="C11" s="37">
        <v>1.4873061524999998</v>
      </c>
      <c r="D11" s="37">
        <v>2.0314705599999998</v>
      </c>
      <c r="F11" s="2">
        <v>31</v>
      </c>
      <c r="G11" s="19">
        <v>3.1906874674999997</v>
      </c>
      <c r="H11" s="19">
        <v>3.7525167499999998</v>
      </c>
      <c r="I11" s="19">
        <v>4.30190128</v>
      </c>
      <c r="K11" s="2">
        <v>25</v>
      </c>
      <c r="L11" s="13">
        <v>9.2024141675000024</v>
      </c>
      <c r="M11" s="13">
        <v>7.4191915199999983</v>
      </c>
      <c r="N11" s="13">
        <v>7.5585187500000011</v>
      </c>
    </row>
    <row r="12" spans="1:14" x14ac:dyDescent="0.25">
      <c r="A12" s="36">
        <v>15</v>
      </c>
      <c r="B12" s="37">
        <v>5.6392363199999993</v>
      </c>
      <c r="C12" s="37">
        <v>3.3462433200000001</v>
      </c>
      <c r="D12" s="37">
        <v>4.4463910074999999</v>
      </c>
      <c r="K12" s="2">
        <v>29</v>
      </c>
      <c r="L12" s="13">
        <v>0.60785636749999994</v>
      </c>
      <c r="M12" s="13">
        <v>0.67270482999999981</v>
      </c>
      <c r="N12" s="13">
        <v>0.52418650749999995</v>
      </c>
    </row>
    <row r="13" spans="1:14" x14ac:dyDescent="0.25">
      <c r="A13" s="1">
        <v>19</v>
      </c>
      <c r="B13" s="13">
        <v>1.4613665200000001</v>
      </c>
      <c r="C13" s="13">
        <v>0.92274747000000001</v>
      </c>
      <c r="D13" s="13">
        <v>0.98181772</v>
      </c>
    </row>
    <row r="14" spans="1:14" x14ac:dyDescent="0.25">
      <c r="A14" s="1">
        <v>21</v>
      </c>
      <c r="B14" s="13">
        <v>1.9557210674999999</v>
      </c>
      <c r="C14" s="13">
        <v>26.329736400000002</v>
      </c>
      <c r="D14" s="13">
        <v>21.886669725000001</v>
      </c>
    </row>
    <row r="15" spans="1:14" x14ac:dyDescent="0.25">
      <c r="A15" s="1">
        <v>22</v>
      </c>
      <c r="B15" s="13">
        <v>8.2746030000000008</v>
      </c>
      <c r="C15" s="13">
        <v>7.2877043200000005</v>
      </c>
      <c r="D15" s="13">
        <v>2.6270769200000004</v>
      </c>
    </row>
    <row r="16" spans="1:14" x14ac:dyDescent="0.25">
      <c r="A16" s="1">
        <v>23</v>
      </c>
      <c r="B16" s="13">
        <v>1.4336759674999999</v>
      </c>
      <c r="C16" s="13">
        <v>1.0489173075</v>
      </c>
      <c r="D16" s="13">
        <v>0.9639037075000001</v>
      </c>
    </row>
    <row r="17" spans="1:4" x14ac:dyDescent="0.25">
      <c r="A17" s="1">
        <v>24</v>
      </c>
      <c r="B17" s="19">
        <v>18.496363124999998</v>
      </c>
      <c r="C17" s="13">
        <v>7.6722570799999996</v>
      </c>
      <c r="D17" s="13">
        <v>23.571297599999994</v>
      </c>
    </row>
    <row r="18" spans="1:4" x14ac:dyDescent="0.25">
      <c r="A18" s="1">
        <v>25</v>
      </c>
      <c r="B18" s="13">
        <v>9.2024141675000024</v>
      </c>
      <c r="C18" s="13">
        <v>7.4191915199999983</v>
      </c>
      <c r="D18" s="13">
        <v>7.5585187500000011</v>
      </c>
    </row>
    <row r="19" spans="1:4" x14ac:dyDescent="0.25">
      <c r="A19" s="1">
        <v>27</v>
      </c>
      <c r="B19" s="19">
        <v>9.0887659199999984</v>
      </c>
      <c r="C19" s="13">
        <v>2.2580360074999999</v>
      </c>
      <c r="D19" s="13">
        <v>2.66255123</v>
      </c>
    </row>
    <row r="20" spans="1:4" x14ac:dyDescent="0.25">
      <c r="A20" s="1">
        <v>29</v>
      </c>
      <c r="B20" s="13">
        <v>0.60785636749999994</v>
      </c>
      <c r="C20" s="13">
        <v>0.67270482999999981</v>
      </c>
      <c r="D20" s="13">
        <v>0.52418650749999995</v>
      </c>
    </row>
    <row r="21" spans="1:4" x14ac:dyDescent="0.25">
      <c r="A21" s="1">
        <v>31</v>
      </c>
      <c r="B21" s="13">
        <v>3.1906874674999997</v>
      </c>
      <c r="C21" s="13">
        <v>3.7525167499999998</v>
      </c>
      <c r="D21" s="13">
        <v>4.30190128</v>
      </c>
    </row>
    <row r="22" spans="1:4" x14ac:dyDescent="0.25">
      <c r="A22" s="2">
        <v>40</v>
      </c>
      <c r="B22" s="19">
        <v>6.3619613349999993</v>
      </c>
      <c r="C22" s="19">
        <v>6.1624109349999996</v>
      </c>
      <c r="D22" s="13">
        <v>3.7613372149999997</v>
      </c>
    </row>
    <row r="23" spans="1:4" x14ac:dyDescent="0.25">
      <c r="A23" s="2">
        <v>41</v>
      </c>
      <c r="B23" s="19">
        <v>2.9869840149999995</v>
      </c>
      <c r="C23" s="19">
        <v>7.6250515000000005</v>
      </c>
      <c r="D23" s="13">
        <v>2.8873483750000006</v>
      </c>
    </row>
    <row r="24" spans="1:4" x14ac:dyDescent="0.25">
      <c r="A24" s="2">
        <v>42</v>
      </c>
      <c r="B24" s="19">
        <v>0.88872334000000019</v>
      </c>
      <c r="C24" s="19">
        <v>0.67138433500000005</v>
      </c>
      <c r="D24" s="13">
        <v>1.0717732149999999</v>
      </c>
    </row>
    <row r="25" spans="1:4" x14ac:dyDescent="0.25">
      <c r="A25" s="2">
        <v>43</v>
      </c>
      <c r="B25" s="19">
        <v>0.960782735</v>
      </c>
      <c r="C25" s="19">
        <v>1.5275228600000001</v>
      </c>
      <c r="D25" s="13">
        <v>1.4357017599999999</v>
      </c>
    </row>
    <row r="26" spans="1:4" x14ac:dyDescent="0.25">
      <c r="A26" s="50">
        <v>47</v>
      </c>
      <c r="B26" s="19">
        <v>4.9984750150000004</v>
      </c>
      <c r="C26" s="19">
        <v>1.6573883349999998</v>
      </c>
      <c r="D26" s="13">
        <v>2.0784989349999998</v>
      </c>
    </row>
    <row r="27" spans="1:4" x14ac:dyDescent="0.25">
      <c r="A27" s="59">
        <v>49</v>
      </c>
      <c r="B27" s="28">
        <v>28.749054275000002</v>
      </c>
      <c r="C27" s="28">
        <v>23.399489599999999</v>
      </c>
      <c r="D27" s="28">
        <v>37.464440474999996</v>
      </c>
    </row>
    <row r="28" spans="1:4" x14ac:dyDescent="0.25">
      <c r="A28" s="2">
        <v>53</v>
      </c>
      <c r="B28" s="19">
        <v>7.4276224149999983</v>
      </c>
      <c r="C28" s="19">
        <v>3.0766334150000003</v>
      </c>
      <c r="D28" s="13">
        <v>6.2276153599999997</v>
      </c>
    </row>
    <row r="29" spans="1:4" x14ac:dyDescent="0.25">
      <c r="A29" s="2">
        <v>55</v>
      </c>
      <c r="B29" s="19">
        <v>1.1222812150000003</v>
      </c>
      <c r="C29" s="19">
        <v>1.1627981350000003</v>
      </c>
      <c r="D29" s="13">
        <v>1.8762500000000002</v>
      </c>
    </row>
    <row r="30" spans="1:4" x14ac:dyDescent="0.25">
      <c r="A30" s="2">
        <v>56</v>
      </c>
      <c r="B30" s="19">
        <v>21.321361475000003</v>
      </c>
      <c r="C30" s="19">
        <v>19.985222400000001</v>
      </c>
      <c r="D30" s="13">
        <v>24.9320016</v>
      </c>
    </row>
    <row r="31" spans="1:4" x14ac:dyDescent="0.25">
      <c r="A31" s="2">
        <v>62</v>
      </c>
      <c r="B31" s="19">
        <v>3.8284927499999997</v>
      </c>
      <c r="C31" s="19">
        <v>5.0622862400000006</v>
      </c>
      <c r="D31" s="13">
        <v>5.0106156874999996</v>
      </c>
    </row>
    <row r="32" spans="1:4" x14ac:dyDescent="0.25">
      <c r="A32" s="1">
        <v>63</v>
      </c>
      <c r="B32" s="13">
        <v>2.1063236475000005</v>
      </c>
      <c r="C32" s="13">
        <v>2.15618475</v>
      </c>
      <c r="D32" s="13">
        <v>1.7228613275</v>
      </c>
    </row>
    <row r="33" spans="1:14" x14ac:dyDescent="0.25">
      <c r="A33" s="1">
        <v>64</v>
      </c>
      <c r="B33" s="13">
        <v>1.2801369899999999</v>
      </c>
      <c r="C33" s="13">
        <v>2.4777439999999999</v>
      </c>
      <c r="D33" s="13">
        <v>1.5780381874999998</v>
      </c>
    </row>
    <row r="34" spans="1:14" x14ac:dyDescent="0.25">
      <c r="A34" s="1">
        <v>65</v>
      </c>
      <c r="B34" s="13">
        <v>7.3621160000000003</v>
      </c>
      <c r="C34" s="13">
        <v>2.6139727500000003</v>
      </c>
      <c r="D34" s="13">
        <v>3.9313678400000005</v>
      </c>
    </row>
    <row r="35" spans="1:14" x14ac:dyDescent="0.25">
      <c r="A35" s="1">
        <v>66</v>
      </c>
      <c r="B35" s="13">
        <v>0.77799531000000011</v>
      </c>
      <c r="C35" s="13">
        <v>4.0102873274999995</v>
      </c>
      <c r="D35" s="13">
        <v>9.7912138274999982</v>
      </c>
    </row>
    <row r="36" spans="1:14" x14ac:dyDescent="0.25">
      <c r="A36" s="7"/>
    </row>
    <row r="37" spans="1:14" x14ac:dyDescent="0.25">
      <c r="A37" s="1" t="s">
        <v>12</v>
      </c>
      <c r="B37" s="13">
        <f>AVERAGE(B3:B21)</f>
        <v>6.7602249936842105</v>
      </c>
      <c r="C37" s="13">
        <f t="shared" ref="C37:D37" si="0">AVERAGE(C3:C21)</f>
        <v>6.7678103218421048</v>
      </c>
      <c r="D37" s="13">
        <f t="shared" si="0"/>
        <v>11.007752070789474</v>
      </c>
      <c r="E37" s="6"/>
      <c r="F37" s="1" t="s">
        <v>12</v>
      </c>
      <c r="G37" s="13">
        <f>AVERAGE(G3:G21)</f>
        <v>6.1054730380555551</v>
      </c>
      <c r="H37" s="13">
        <f t="shared" ref="H37:I37" si="1">AVERAGE(H3:H21)</f>
        <v>3.196274961111111</v>
      </c>
      <c r="I37" s="13">
        <f t="shared" si="1"/>
        <v>6.4818422933333331</v>
      </c>
      <c r="K37" s="1" t="s">
        <v>12</v>
      </c>
      <c r="L37" s="13">
        <f>AVERAGE(L3:L21)</f>
        <v>7.349501753750002</v>
      </c>
      <c r="M37" s="13">
        <f t="shared" ref="M37:N37" si="2">AVERAGE(M3:M21)</f>
        <v>9.9821921464999974</v>
      </c>
      <c r="N37" s="13">
        <f t="shared" si="2"/>
        <v>15.0810708705</v>
      </c>
    </row>
    <row r="38" spans="1:14" x14ac:dyDescent="0.25">
      <c r="A38" s="1" t="s">
        <v>13</v>
      </c>
      <c r="B38" s="13">
        <f>STDEV(B3:B21)</f>
        <v>7.3793077247054617</v>
      </c>
      <c r="C38" s="13">
        <f t="shared" ref="C38:D38" si="3">STDEV(C3:C21)</f>
        <v>7.9421923817080469</v>
      </c>
      <c r="D38" s="13">
        <f t="shared" si="3"/>
        <v>13.844557884678913</v>
      </c>
      <c r="E38" s="6"/>
      <c r="F38" s="1" t="s">
        <v>13</v>
      </c>
      <c r="G38" s="13">
        <f>STDEV(G3:G21)</f>
        <v>5.2661610666281842</v>
      </c>
      <c r="H38" s="13">
        <f t="shared" ref="H38:I38" si="4">STDEV(H3:H21)</f>
        <v>1.9068572395306287</v>
      </c>
      <c r="I38" s="13">
        <f t="shared" si="4"/>
        <v>7.4943377721514377</v>
      </c>
      <c r="K38" s="1" t="s">
        <v>13</v>
      </c>
      <c r="L38" s="13">
        <f>STDEV(L3:L21)</f>
        <v>9.1347011979268853</v>
      </c>
      <c r="M38" s="13">
        <f t="shared" ref="M38:N38" si="5">STDEV(M3:M21)</f>
        <v>9.9342137865170272</v>
      </c>
      <c r="N38" s="13">
        <f t="shared" si="5"/>
        <v>17.160993596562967</v>
      </c>
    </row>
    <row r="40" spans="1:14" x14ac:dyDescent="0.25">
      <c r="A40" s="1">
        <v>2</v>
      </c>
      <c r="B40" s="13">
        <v>7.2844322074999992</v>
      </c>
    </row>
    <row r="41" spans="1:14" x14ac:dyDescent="0.25">
      <c r="A41" s="1">
        <v>14</v>
      </c>
      <c r="B41" s="13">
        <v>4.0933217199999996</v>
      </c>
    </row>
    <row r="42" spans="1:14" x14ac:dyDescent="0.25">
      <c r="A42" s="1">
        <v>17</v>
      </c>
      <c r="B42" s="13">
        <v>27.122763525</v>
      </c>
    </row>
    <row r="43" spans="1:14" x14ac:dyDescent="0.25">
      <c r="A43" s="1">
        <v>18</v>
      </c>
      <c r="B43" s="13">
        <v>24.448046399999999</v>
      </c>
    </row>
    <row r="44" spans="1:14" x14ac:dyDescent="0.25">
      <c r="A44" s="1">
        <v>26</v>
      </c>
      <c r="B44" s="13">
        <v>0.89047075000000009</v>
      </c>
    </row>
    <row r="45" spans="1:14" x14ac:dyDescent="0.25">
      <c r="A45" s="1">
        <v>32</v>
      </c>
      <c r="B45" s="13">
        <v>4.9614564674999997</v>
      </c>
    </row>
    <row r="46" spans="1:14" x14ac:dyDescent="0.25">
      <c r="A46" s="2">
        <v>38</v>
      </c>
      <c r="B46" s="3">
        <v>1.2654950149999999</v>
      </c>
    </row>
    <row r="47" spans="1:14" x14ac:dyDescent="0.25">
      <c r="A47" s="2">
        <v>45</v>
      </c>
      <c r="B47" s="3">
        <v>1.0449178400000001</v>
      </c>
    </row>
    <row r="48" spans="1:14" x14ac:dyDescent="0.25">
      <c r="A48" s="1">
        <v>61</v>
      </c>
      <c r="B48" s="1">
        <v>1.3583632149999998</v>
      </c>
    </row>
    <row r="49" spans="1:2" x14ac:dyDescent="0.25">
      <c r="A49" s="1">
        <v>67</v>
      </c>
      <c r="B4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6" workbookViewId="0">
      <selection activeCell="A34" sqref="A34:XFD34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26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479.21930000000003</v>
      </c>
      <c r="C3" s="13">
        <v>503.40609999999998</v>
      </c>
      <c r="D3" s="13">
        <v>525.39409999999998</v>
      </c>
      <c r="F3" s="1">
        <v>1</v>
      </c>
      <c r="G3" s="13">
        <v>479.21930000000003</v>
      </c>
      <c r="H3" s="13">
        <v>503.40609999999998</v>
      </c>
      <c r="I3" s="13">
        <v>525.39409999999998</v>
      </c>
      <c r="K3" s="1">
        <v>4</v>
      </c>
      <c r="L3" s="13">
        <v>323.10450000000003</v>
      </c>
      <c r="M3" s="13">
        <v>320.90570000000002</v>
      </c>
      <c r="N3" s="13">
        <v>272.53210000000007</v>
      </c>
    </row>
    <row r="4" spans="1:14" x14ac:dyDescent="0.25">
      <c r="A4" s="1">
        <v>4</v>
      </c>
      <c r="B4" s="13">
        <v>323.10450000000003</v>
      </c>
      <c r="C4" s="13">
        <v>320.90570000000002</v>
      </c>
      <c r="D4" s="13">
        <v>272.53210000000007</v>
      </c>
      <c r="F4" s="2">
        <v>8</v>
      </c>
      <c r="G4" s="13">
        <v>452.83370000000008</v>
      </c>
      <c r="H4" s="13">
        <v>291.22190000000001</v>
      </c>
      <c r="I4" s="13">
        <v>250.54410000000007</v>
      </c>
      <c r="K4" s="1">
        <v>6</v>
      </c>
      <c r="L4" s="13">
        <v>471.52350000000013</v>
      </c>
      <c r="M4" s="13">
        <v>434.14390000000009</v>
      </c>
      <c r="N4" s="13">
        <v>429.74630000000008</v>
      </c>
    </row>
    <row r="5" spans="1:14" x14ac:dyDescent="0.25">
      <c r="A5" s="1">
        <v>6</v>
      </c>
      <c r="B5" s="13">
        <v>471.52350000000013</v>
      </c>
      <c r="C5" s="13">
        <v>434.14390000000009</v>
      </c>
      <c r="D5" s="13">
        <v>429.74630000000008</v>
      </c>
      <c r="F5" s="2">
        <v>10</v>
      </c>
      <c r="G5" s="13">
        <v>298.91770000000008</v>
      </c>
      <c r="H5" s="13">
        <v>340.69489999999996</v>
      </c>
      <c r="I5" s="13">
        <v>307.71290000000005</v>
      </c>
      <c r="K5" s="11">
        <v>7</v>
      </c>
      <c r="L5" s="28">
        <v>352.78829999999999</v>
      </c>
      <c r="M5" s="28">
        <v>415.45410000000004</v>
      </c>
      <c r="N5" s="28">
        <v>405.55950000000001</v>
      </c>
    </row>
    <row r="6" spans="1:14" x14ac:dyDescent="0.25">
      <c r="A6" s="11">
        <v>7</v>
      </c>
      <c r="B6" s="28">
        <v>352.78829999999999</v>
      </c>
      <c r="C6" s="28">
        <v>415.45410000000004</v>
      </c>
      <c r="D6" s="28">
        <v>405.55950000000001</v>
      </c>
      <c r="F6" s="2">
        <v>11</v>
      </c>
      <c r="G6" s="13">
        <v>325.30330000000009</v>
      </c>
      <c r="H6" s="13">
        <v>422.05050000000006</v>
      </c>
      <c r="I6" s="13">
        <v>336.29729999999995</v>
      </c>
      <c r="K6" s="11">
        <v>9</v>
      </c>
      <c r="L6" s="28">
        <v>699.09930000000008</v>
      </c>
      <c r="M6" s="28">
        <v>297.81830000000008</v>
      </c>
      <c r="N6" s="28">
        <v>425.34870000000006</v>
      </c>
    </row>
    <row r="7" spans="1:14" x14ac:dyDescent="0.25">
      <c r="A7" s="1">
        <v>8</v>
      </c>
      <c r="B7" s="13">
        <v>452.83370000000008</v>
      </c>
      <c r="C7" s="13">
        <v>291.22190000000001</v>
      </c>
      <c r="D7" s="13">
        <v>250.54410000000007</v>
      </c>
      <c r="F7" s="36">
        <v>15</v>
      </c>
      <c r="G7" s="37">
        <v>421.7426999999999</v>
      </c>
      <c r="H7" s="37">
        <v>421.7426999999999</v>
      </c>
      <c r="I7" s="37">
        <v>207.7799</v>
      </c>
      <c r="K7" s="36">
        <v>13</v>
      </c>
      <c r="L7" s="37">
        <v>281.32730000000004</v>
      </c>
      <c r="M7" s="37">
        <v>348.39069999999998</v>
      </c>
      <c r="N7" s="37">
        <v>482.51749999999998</v>
      </c>
    </row>
    <row r="8" spans="1:14" x14ac:dyDescent="0.25">
      <c r="A8" s="11">
        <v>9</v>
      </c>
      <c r="B8" s="28">
        <v>699.09930000000008</v>
      </c>
      <c r="C8" s="28">
        <v>297.81830000000008</v>
      </c>
      <c r="D8" s="28">
        <v>425.34870000000006</v>
      </c>
      <c r="F8" s="2">
        <v>23</v>
      </c>
      <c r="G8" s="13">
        <v>189.57029999999997</v>
      </c>
      <c r="H8" s="13">
        <v>323.86609999999996</v>
      </c>
      <c r="I8" s="13">
        <v>282.89449999999999</v>
      </c>
      <c r="K8" s="2">
        <v>19</v>
      </c>
      <c r="L8" s="13">
        <v>216.88469999999998</v>
      </c>
      <c r="M8" s="13">
        <v>262.40869999999995</v>
      </c>
      <c r="N8" s="13">
        <v>420.60459999999995</v>
      </c>
    </row>
    <row r="9" spans="1:14" x14ac:dyDescent="0.25">
      <c r="A9" s="1">
        <v>10</v>
      </c>
      <c r="B9" s="13">
        <v>298.91770000000008</v>
      </c>
      <c r="C9" s="13">
        <v>340.69489999999996</v>
      </c>
      <c r="D9" s="13">
        <v>307.71290000000005</v>
      </c>
      <c r="F9" s="2">
        <v>24</v>
      </c>
      <c r="G9" s="19">
        <v>445.64279999999997</v>
      </c>
      <c r="H9" s="13">
        <v>561.72899999999993</v>
      </c>
      <c r="I9" s="13">
        <v>353.45669999999996</v>
      </c>
      <c r="K9" s="2">
        <v>21</v>
      </c>
      <c r="L9" s="13">
        <v>167.94640000000001</v>
      </c>
      <c r="M9" s="13">
        <v>375.08059999999989</v>
      </c>
      <c r="N9" s="13">
        <v>330.69469999999995</v>
      </c>
    </row>
    <row r="10" spans="1:14" x14ac:dyDescent="0.25">
      <c r="A10" s="1">
        <v>11</v>
      </c>
      <c r="B10" s="13">
        <v>325.30330000000009</v>
      </c>
      <c r="C10" s="13">
        <v>422.05050000000006</v>
      </c>
      <c r="D10" s="13">
        <v>336.29729999999995</v>
      </c>
      <c r="F10" s="1">
        <v>27</v>
      </c>
      <c r="G10" s="19">
        <v>579.93859999999995</v>
      </c>
      <c r="H10" s="13">
        <v>558.31470000000002</v>
      </c>
      <c r="I10" s="13">
        <v>503.6859</v>
      </c>
      <c r="K10" s="2">
        <v>22</v>
      </c>
      <c r="L10" s="13">
        <v>214.60849999999999</v>
      </c>
      <c r="M10" s="13">
        <v>468.40479999999997</v>
      </c>
      <c r="N10" s="13">
        <v>241.92290000000003</v>
      </c>
    </row>
    <row r="11" spans="1:14" x14ac:dyDescent="0.25">
      <c r="A11" s="36">
        <v>13</v>
      </c>
      <c r="B11" s="37">
        <v>281.32730000000004</v>
      </c>
      <c r="C11" s="37">
        <v>348.39069999999998</v>
      </c>
      <c r="D11" s="37">
        <v>482.51749999999998</v>
      </c>
      <c r="F11" s="2">
        <v>31</v>
      </c>
      <c r="G11" s="19">
        <v>177.05120000000005</v>
      </c>
      <c r="H11" s="19">
        <v>232.81809999999996</v>
      </c>
      <c r="I11" s="19">
        <v>335.24709999999999</v>
      </c>
      <c r="K11" s="2">
        <v>25</v>
      </c>
      <c r="L11" s="13">
        <v>306.79459999999989</v>
      </c>
      <c r="M11" s="13">
        <v>462.71429999999998</v>
      </c>
      <c r="N11" s="13">
        <v>611.80539999999996</v>
      </c>
    </row>
    <row r="12" spans="1:14" x14ac:dyDescent="0.25">
      <c r="A12" s="36">
        <v>15</v>
      </c>
      <c r="B12" s="37">
        <v>421.7426999999999</v>
      </c>
      <c r="C12" s="37">
        <v>421.7426999999999</v>
      </c>
      <c r="D12" s="37">
        <v>207.7799</v>
      </c>
      <c r="K12" s="2">
        <v>29</v>
      </c>
      <c r="L12" s="13">
        <v>295.41359999999997</v>
      </c>
      <c r="M12" s="13">
        <v>421.7426999999999</v>
      </c>
      <c r="N12" s="13">
        <v>320.45179999999999</v>
      </c>
    </row>
    <row r="13" spans="1:14" x14ac:dyDescent="0.25">
      <c r="A13" s="1">
        <v>19</v>
      </c>
      <c r="B13" s="13">
        <v>216.88469999999998</v>
      </c>
      <c r="C13" s="13">
        <v>262.40869999999995</v>
      </c>
      <c r="D13" s="13">
        <v>420.60459999999995</v>
      </c>
    </row>
    <row r="14" spans="1:14" x14ac:dyDescent="0.25">
      <c r="A14" s="1">
        <v>21</v>
      </c>
      <c r="B14" s="13">
        <v>167.94640000000001</v>
      </c>
      <c r="C14" s="13">
        <v>375.08059999999989</v>
      </c>
      <c r="D14" s="13">
        <v>330.69469999999995</v>
      </c>
    </row>
    <row r="15" spans="1:14" x14ac:dyDescent="0.25">
      <c r="A15" s="1">
        <v>22</v>
      </c>
      <c r="B15" s="13">
        <v>214.60849999999999</v>
      </c>
      <c r="C15" s="13">
        <v>468.40479999999997</v>
      </c>
      <c r="D15" s="13">
        <v>241.92290000000003</v>
      </c>
    </row>
    <row r="16" spans="1:14" x14ac:dyDescent="0.25">
      <c r="A16" s="1">
        <v>23</v>
      </c>
      <c r="B16" s="13">
        <v>189.57029999999997</v>
      </c>
      <c r="C16" s="13">
        <v>323.86609999999996</v>
      </c>
      <c r="D16" s="13">
        <v>282.89449999999999</v>
      </c>
    </row>
    <row r="17" spans="1:4" x14ac:dyDescent="0.25">
      <c r="A17" s="1">
        <v>24</v>
      </c>
      <c r="B17" s="19">
        <v>445.64279999999997</v>
      </c>
      <c r="C17" s="13">
        <v>561.72899999999993</v>
      </c>
      <c r="D17" s="13">
        <v>353.45669999999996</v>
      </c>
    </row>
    <row r="18" spans="1:4" x14ac:dyDescent="0.25">
      <c r="A18" s="1">
        <v>25</v>
      </c>
      <c r="B18" s="13">
        <v>306.79459999999989</v>
      </c>
      <c r="C18" s="13">
        <v>462.71429999999998</v>
      </c>
      <c r="D18" s="13">
        <v>611.80539999999996</v>
      </c>
    </row>
    <row r="19" spans="1:4" x14ac:dyDescent="0.25">
      <c r="A19" s="1">
        <v>27</v>
      </c>
      <c r="B19" s="19">
        <v>579.93859999999995</v>
      </c>
      <c r="C19" s="13">
        <v>558.31470000000002</v>
      </c>
      <c r="D19" s="13">
        <v>503.6859</v>
      </c>
    </row>
    <row r="20" spans="1:4" x14ac:dyDescent="0.25">
      <c r="A20" s="1">
        <v>29</v>
      </c>
      <c r="B20" s="13">
        <v>295.41359999999997</v>
      </c>
      <c r="C20" s="13">
        <v>421.7426999999999</v>
      </c>
      <c r="D20" s="13">
        <v>320.45179999999999</v>
      </c>
    </row>
    <row r="21" spans="1:4" x14ac:dyDescent="0.25">
      <c r="A21" s="1">
        <v>31</v>
      </c>
      <c r="B21" s="13">
        <v>177.05120000000005</v>
      </c>
      <c r="C21" s="13">
        <v>232.81809999999996</v>
      </c>
      <c r="D21" s="13">
        <v>335.24709999999999</v>
      </c>
    </row>
    <row r="22" spans="1:4" x14ac:dyDescent="0.25">
      <c r="A22" s="5"/>
      <c r="B22" s="5"/>
      <c r="C22" s="5"/>
      <c r="D22" s="4"/>
    </row>
    <row r="23" spans="1:4" x14ac:dyDescent="0.25">
      <c r="A23" s="5"/>
      <c r="B23" s="5"/>
      <c r="C23" s="5"/>
      <c r="D23" s="4"/>
    </row>
    <row r="24" spans="1:4" x14ac:dyDescent="0.25">
      <c r="A24" s="5"/>
      <c r="B24" s="5"/>
      <c r="C24" s="5"/>
      <c r="D24" s="4"/>
    </row>
    <row r="25" spans="1:4" x14ac:dyDescent="0.25">
      <c r="A25" s="5"/>
      <c r="B25" s="5"/>
      <c r="C25" s="5"/>
      <c r="D25" s="4"/>
    </row>
    <row r="26" spans="1:4" x14ac:dyDescent="0.25">
      <c r="A26" s="5"/>
      <c r="B26" s="5"/>
      <c r="C26" s="5"/>
      <c r="D26" s="4"/>
    </row>
    <row r="27" spans="1:4" x14ac:dyDescent="0.25">
      <c r="A27" s="5"/>
      <c r="B27" s="5"/>
      <c r="C27" s="5"/>
      <c r="D27" s="4"/>
    </row>
    <row r="28" spans="1:4" x14ac:dyDescent="0.25">
      <c r="A28" s="5"/>
      <c r="B28" s="5"/>
      <c r="C28" s="5"/>
      <c r="D28" s="4"/>
    </row>
    <row r="29" spans="1:4" x14ac:dyDescent="0.25">
      <c r="A29" s="5"/>
      <c r="B29" s="5"/>
      <c r="C29" s="5"/>
      <c r="D29" s="4"/>
    </row>
    <row r="30" spans="1:4" x14ac:dyDescent="0.25">
      <c r="A30" s="5"/>
      <c r="B30" s="5"/>
      <c r="C30" s="5"/>
      <c r="D30" s="4"/>
    </row>
    <row r="31" spans="1:4" x14ac:dyDescent="0.25">
      <c r="A31" s="5"/>
      <c r="B31" s="5"/>
      <c r="C31" s="5"/>
      <c r="D31" s="4"/>
    </row>
    <row r="32" spans="1:4" x14ac:dyDescent="0.25">
      <c r="A32" s="5"/>
      <c r="B32" s="5"/>
      <c r="C32" s="5"/>
      <c r="D32" s="4"/>
    </row>
    <row r="33" spans="1:14" x14ac:dyDescent="0.25">
      <c r="A33" s="5"/>
      <c r="B33" s="5"/>
      <c r="C33" s="5"/>
      <c r="D33" s="4"/>
    </row>
    <row r="34" spans="1:14" x14ac:dyDescent="0.25">
      <c r="A34" s="5"/>
      <c r="B34" s="5"/>
      <c r="C34" s="5"/>
      <c r="D34" s="4"/>
    </row>
    <row r="35" spans="1:14" x14ac:dyDescent="0.25">
      <c r="A35" s="5"/>
      <c r="B35" s="5"/>
      <c r="C35" s="5"/>
      <c r="D35" s="4"/>
    </row>
    <row r="36" spans="1:14" x14ac:dyDescent="0.25">
      <c r="A36" s="7"/>
    </row>
    <row r="37" spans="1:14" x14ac:dyDescent="0.25">
      <c r="A37" s="1" t="s">
        <v>12</v>
      </c>
      <c r="B37" s="13">
        <f>AVERAGE(B3:B21)</f>
        <v>352.61633157894738</v>
      </c>
      <c r="C37" s="13">
        <f t="shared" ref="C37:D37" si="0">AVERAGE(C3:C21)</f>
        <v>392.78462105263151</v>
      </c>
      <c r="D37" s="13">
        <f t="shared" si="0"/>
        <v>370.74715789473686</v>
      </c>
      <c r="E37" s="6"/>
      <c r="F37" s="1" t="s">
        <v>12</v>
      </c>
      <c r="G37" s="13">
        <f>AVERAGE(G3:G21)</f>
        <v>374.46884444444441</v>
      </c>
      <c r="H37" s="13">
        <f t="shared" ref="H37:I37" si="1">AVERAGE(H3:H21)</f>
        <v>406.20488888888877</v>
      </c>
      <c r="I37" s="13">
        <f t="shared" si="1"/>
        <v>344.77916666666664</v>
      </c>
      <c r="K37" s="1" t="s">
        <v>12</v>
      </c>
      <c r="L37" s="13">
        <f>AVERAGE(L3:L21)</f>
        <v>332.94906999999995</v>
      </c>
      <c r="M37" s="13">
        <f t="shared" ref="M37:N37" si="2">AVERAGE(M3:M21)</f>
        <v>380.70637999999997</v>
      </c>
      <c r="N37" s="13">
        <f t="shared" si="2"/>
        <v>394.11835000000002</v>
      </c>
    </row>
    <row r="38" spans="1:14" x14ac:dyDescent="0.25">
      <c r="A38" s="1" t="s">
        <v>13</v>
      </c>
      <c r="B38" s="13">
        <f>STDEV(B3:B21)</f>
        <v>143.23693734932885</v>
      </c>
      <c r="C38" s="13">
        <f t="shared" ref="C38:D38" si="3">STDEV(C3:C21)</f>
        <v>94.393064542579353</v>
      </c>
      <c r="D38" s="13">
        <f t="shared" si="3"/>
        <v>107.54073848354882</v>
      </c>
      <c r="E38" s="6"/>
      <c r="F38" s="1" t="s">
        <v>13</v>
      </c>
      <c r="G38" s="13">
        <f>STDEV(G3:G21)</f>
        <v>135.97725113275499</v>
      </c>
      <c r="H38" s="13">
        <f t="shared" ref="H38:I38" si="4">STDEV(H3:H21)</f>
        <v>118.1212445303392</v>
      </c>
      <c r="I38" s="13">
        <f t="shared" si="4"/>
        <v>106.63247214934115</v>
      </c>
      <c r="K38" s="1" t="s">
        <v>13</v>
      </c>
      <c r="L38" s="13">
        <f>STDEV(L3:L21)</f>
        <v>153.91861440021609</v>
      </c>
      <c r="M38" s="13">
        <f t="shared" ref="M38:N38" si="5">STDEV(M3:M21)</f>
        <v>71.243021306352176</v>
      </c>
      <c r="N38" s="13">
        <f t="shared" si="5"/>
        <v>108.35905312695114</v>
      </c>
    </row>
    <row r="40" spans="1:14" x14ac:dyDescent="0.25">
      <c r="A40" s="1">
        <v>2</v>
      </c>
      <c r="B40" s="13">
        <v>422.88079999999991</v>
      </c>
    </row>
    <row r="41" spans="1:14" x14ac:dyDescent="0.25">
      <c r="A41" s="1">
        <v>14</v>
      </c>
      <c r="B41" s="13">
        <v>171.36070000000001</v>
      </c>
    </row>
    <row r="42" spans="1:14" x14ac:dyDescent="0.25">
      <c r="A42" s="1">
        <v>17</v>
      </c>
      <c r="B42" s="13">
        <v>196.39889999999997</v>
      </c>
    </row>
    <row r="43" spans="1:14" x14ac:dyDescent="0.25">
      <c r="A43" s="1">
        <v>18</v>
      </c>
      <c r="B43" s="13">
        <v>181.60359999999997</v>
      </c>
    </row>
    <row r="44" spans="1:14" x14ac:dyDescent="0.25">
      <c r="A44" s="1">
        <v>26</v>
      </c>
      <c r="B44" s="13">
        <v>249.8896</v>
      </c>
    </row>
    <row r="45" spans="1:14" x14ac:dyDescent="0.25">
      <c r="A45" s="1">
        <v>32</v>
      </c>
      <c r="B45" s="13">
        <v>491.16679999999985</v>
      </c>
    </row>
    <row r="46" spans="1:14" x14ac:dyDescent="0.25">
      <c r="A46" s="2">
        <v>38</v>
      </c>
      <c r="B46" s="3"/>
    </row>
    <row r="47" spans="1:14" x14ac:dyDescent="0.25">
      <c r="A47" s="2">
        <v>45</v>
      </c>
      <c r="B47" s="3"/>
    </row>
    <row r="48" spans="1:14" x14ac:dyDescent="0.25">
      <c r="A48" s="1">
        <v>61</v>
      </c>
      <c r="B48" s="1"/>
    </row>
    <row r="49" spans="1:2" x14ac:dyDescent="0.25">
      <c r="A49" s="1">
        <v>67</v>
      </c>
      <c r="B49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0" workbookViewId="0">
      <selection activeCell="C42" sqref="C42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25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223.59716000000003</v>
      </c>
      <c r="C3" s="13">
        <v>201.12965000000003</v>
      </c>
      <c r="D3" s="13">
        <v>178.05491000000001</v>
      </c>
      <c r="F3" s="1">
        <v>1</v>
      </c>
      <c r="G3" s="13">
        <v>223.59716000000003</v>
      </c>
      <c r="H3" s="13">
        <v>201.12965000000003</v>
      </c>
      <c r="I3" s="13">
        <v>178.05491000000001</v>
      </c>
      <c r="K3" s="1">
        <v>4</v>
      </c>
      <c r="L3" s="13">
        <v>194.45012000000003</v>
      </c>
      <c r="M3" s="13">
        <v>164.08861999999999</v>
      </c>
      <c r="N3" s="13">
        <v>151.94402000000002</v>
      </c>
    </row>
    <row r="4" spans="1:14" x14ac:dyDescent="0.25">
      <c r="A4" s="1">
        <v>4</v>
      </c>
      <c r="B4" s="13">
        <v>194.45012000000003</v>
      </c>
      <c r="C4" s="13">
        <v>164.08861999999999</v>
      </c>
      <c r="D4" s="13">
        <v>151.94402000000002</v>
      </c>
      <c r="F4" s="2">
        <v>8</v>
      </c>
      <c r="G4" s="13">
        <v>167.12477000000001</v>
      </c>
      <c r="H4" s="13">
        <v>161.05247000000003</v>
      </c>
      <c r="I4" s="13">
        <v>160.44524000000004</v>
      </c>
      <c r="K4" s="1">
        <v>6</v>
      </c>
      <c r="L4" s="13">
        <v>169.55368999999999</v>
      </c>
      <c r="M4" s="13">
        <v>145.26449000000002</v>
      </c>
      <c r="N4" s="13">
        <v>149.51510000000002</v>
      </c>
    </row>
    <row r="5" spans="1:14" x14ac:dyDescent="0.25">
      <c r="A5" s="1">
        <v>6</v>
      </c>
      <c r="B5" s="13">
        <v>169.55368999999999</v>
      </c>
      <c r="C5" s="13">
        <v>145.26449000000002</v>
      </c>
      <c r="D5" s="13">
        <v>149.51510000000002</v>
      </c>
      <c r="F5" s="2">
        <v>10</v>
      </c>
      <c r="G5" s="13">
        <v>136.15604000000002</v>
      </c>
      <c r="H5" s="13">
        <v>114.29576</v>
      </c>
      <c r="I5" s="13">
        <v>134.94158000000002</v>
      </c>
      <c r="K5" s="11">
        <v>7</v>
      </c>
      <c r="L5" s="28">
        <v>147.69341000000003</v>
      </c>
      <c r="M5" s="28">
        <v>119.15360000000001</v>
      </c>
      <c r="N5" s="28">
        <v>140.40665000000001</v>
      </c>
    </row>
    <row r="6" spans="1:14" x14ac:dyDescent="0.25">
      <c r="A6" s="11">
        <v>7</v>
      </c>
      <c r="B6" s="28">
        <v>147.69341000000003</v>
      </c>
      <c r="C6" s="28">
        <v>119.15360000000001</v>
      </c>
      <c r="D6" s="28">
        <v>140.40665000000001</v>
      </c>
      <c r="F6" s="2">
        <v>11</v>
      </c>
      <c r="G6" s="13">
        <v>173.19707</v>
      </c>
      <c r="H6" s="13">
        <v>143.44280000000001</v>
      </c>
      <c r="I6" s="13">
        <v>191.41397000000003</v>
      </c>
      <c r="K6" s="11">
        <v>9</v>
      </c>
      <c r="L6" s="28">
        <v>154.98017000000002</v>
      </c>
      <c r="M6" s="28">
        <v>141.01388</v>
      </c>
      <c r="N6" s="28">
        <v>154.37294000000003</v>
      </c>
    </row>
    <row r="7" spans="1:14" x14ac:dyDescent="0.25">
      <c r="A7" s="1">
        <v>8</v>
      </c>
      <c r="B7" s="13">
        <v>167.12477000000001</v>
      </c>
      <c r="C7" s="13">
        <v>161.05247000000003</v>
      </c>
      <c r="D7" s="13">
        <v>160.44524000000004</v>
      </c>
      <c r="F7" s="36">
        <v>15</v>
      </c>
      <c r="G7" s="37">
        <v>119.56772000000001</v>
      </c>
      <c r="H7" s="37">
        <v>124.63988000000001</v>
      </c>
      <c r="I7" s="37">
        <v>130.98007999999999</v>
      </c>
      <c r="K7" s="36">
        <v>13</v>
      </c>
      <c r="L7" s="37">
        <v>117.33191000000001</v>
      </c>
      <c r="M7" s="37">
        <v>91.221019999999996</v>
      </c>
      <c r="N7" s="37">
        <v>91.221019999999996</v>
      </c>
    </row>
    <row r="8" spans="1:14" x14ac:dyDescent="0.25">
      <c r="A8" s="11">
        <v>9</v>
      </c>
      <c r="B8" s="28">
        <v>154.98017000000002</v>
      </c>
      <c r="C8" s="28">
        <v>141.01388</v>
      </c>
      <c r="D8" s="28">
        <v>154.37294000000003</v>
      </c>
      <c r="F8" s="2">
        <v>23</v>
      </c>
      <c r="G8" s="13">
        <v>130.34606000000002</v>
      </c>
      <c r="H8" s="13">
        <v>134.15017999999998</v>
      </c>
      <c r="I8" s="13">
        <v>157.60892000000001</v>
      </c>
      <c r="K8" s="2">
        <v>19</v>
      </c>
      <c r="L8" s="13">
        <v>166.48520000000002</v>
      </c>
      <c r="M8" s="13">
        <v>183.60373999999999</v>
      </c>
      <c r="N8" s="13">
        <v>169.65529999999998</v>
      </c>
    </row>
    <row r="9" spans="1:14" x14ac:dyDescent="0.25">
      <c r="A9" s="1">
        <v>10</v>
      </c>
      <c r="B9" s="13">
        <v>136.15604000000002</v>
      </c>
      <c r="C9" s="13">
        <v>114.29576</v>
      </c>
      <c r="D9" s="13">
        <v>134.94158000000002</v>
      </c>
      <c r="F9" s="2">
        <v>24</v>
      </c>
      <c r="G9" s="19">
        <v>129.07802000000001</v>
      </c>
      <c r="H9" s="13">
        <v>116.39762</v>
      </c>
      <c r="I9" s="13">
        <v>125.90792000000002</v>
      </c>
      <c r="K9" s="2">
        <v>21</v>
      </c>
      <c r="L9" s="13">
        <v>139.85636</v>
      </c>
      <c r="M9" s="13">
        <v>166.48519999999996</v>
      </c>
      <c r="N9" s="13">
        <v>145.56253999999998</v>
      </c>
    </row>
    <row r="10" spans="1:14" x14ac:dyDescent="0.25">
      <c r="A10" s="1">
        <v>11</v>
      </c>
      <c r="B10" s="13">
        <v>173.19707</v>
      </c>
      <c r="C10" s="13">
        <v>143.44280000000001</v>
      </c>
      <c r="D10" s="13">
        <v>191.41397000000003</v>
      </c>
      <c r="F10" s="1">
        <v>27</v>
      </c>
      <c r="G10" s="19">
        <v>193.11403999999999</v>
      </c>
      <c r="H10" s="13">
        <v>221.01092</v>
      </c>
      <c r="I10" s="13">
        <v>177.89756</v>
      </c>
      <c r="K10" s="2">
        <v>22</v>
      </c>
      <c r="L10" s="13">
        <v>238.12945999999999</v>
      </c>
      <c r="M10" s="13">
        <v>264.12428</v>
      </c>
      <c r="N10" s="13">
        <v>250.80985999999999</v>
      </c>
    </row>
    <row r="11" spans="1:14" x14ac:dyDescent="0.25">
      <c r="A11" s="36">
        <v>13</v>
      </c>
      <c r="B11" s="37">
        <v>117.33191000000001</v>
      </c>
      <c r="C11" s="37">
        <v>91.221019999999996</v>
      </c>
      <c r="D11" s="37">
        <v>91.221019999999996</v>
      </c>
      <c r="F11" s="2">
        <v>31</v>
      </c>
      <c r="G11" s="19">
        <v>170.28931999999998</v>
      </c>
      <c r="H11" s="19">
        <v>186.77384000000001</v>
      </c>
      <c r="I11" s="19">
        <v>156.97489999999999</v>
      </c>
      <c r="K11" s="2">
        <v>25</v>
      </c>
      <c r="L11" s="13">
        <v>139.85636</v>
      </c>
      <c r="M11" s="13">
        <v>158.24294</v>
      </c>
      <c r="N11" s="13">
        <v>146.83058</v>
      </c>
    </row>
    <row r="12" spans="1:14" x14ac:dyDescent="0.25">
      <c r="A12" s="36">
        <v>15</v>
      </c>
      <c r="B12" s="37">
        <v>119.56772000000001</v>
      </c>
      <c r="C12" s="37">
        <v>124.63988000000001</v>
      </c>
      <c r="D12" s="37">
        <v>130.98007999999999</v>
      </c>
      <c r="K12" s="2">
        <v>29</v>
      </c>
      <c r="L12" s="13">
        <v>147.46459999999999</v>
      </c>
      <c r="M12" s="13">
        <v>160.14500000000001</v>
      </c>
      <c r="N12" s="13">
        <v>155.70686000000001</v>
      </c>
    </row>
    <row r="13" spans="1:14" x14ac:dyDescent="0.25">
      <c r="A13" s="1">
        <v>19</v>
      </c>
      <c r="B13" s="13">
        <v>166.48520000000002</v>
      </c>
      <c r="C13" s="13">
        <v>183.60373999999999</v>
      </c>
      <c r="D13" s="13">
        <v>169.65529999999998</v>
      </c>
    </row>
    <row r="14" spans="1:14" x14ac:dyDescent="0.25">
      <c r="A14" s="1">
        <v>21</v>
      </c>
      <c r="B14" s="13">
        <v>139.85636</v>
      </c>
      <c r="C14" s="13">
        <v>166.48519999999996</v>
      </c>
      <c r="D14" s="13">
        <v>145.56253999999998</v>
      </c>
    </row>
    <row r="15" spans="1:14" x14ac:dyDescent="0.25">
      <c r="A15" s="1">
        <v>22</v>
      </c>
      <c r="B15" s="13">
        <v>238.12945999999999</v>
      </c>
      <c r="C15" s="13">
        <v>264.12428</v>
      </c>
      <c r="D15" s="13">
        <v>250.80985999999999</v>
      </c>
    </row>
    <row r="16" spans="1:14" x14ac:dyDescent="0.25">
      <c r="A16" s="1">
        <v>23</v>
      </c>
      <c r="B16" s="13">
        <v>130.34606000000002</v>
      </c>
      <c r="C16" s="13">
        <v>134.15017999999998</v>
      </c>
      <c r="D16" s="13">
        <v>157.60892000000001</v>
      </c>
    </row>
    <row r="17" spans="1:4" x14ac:dyDescent="0.25">
      <c r="A17" s="1">
        <v>24</v>
      </c>
      <c r="B17" s="19">
        <v>129.07802000000001</v>
      </c>
      <c r="C17" s="13">
        <v>116.39762</v>
      </c>
      <c r="D17" s="13">
        <v>125.90792000000002</v>
      </c>
    </row>
    <row r="18" spans="1:4" x14ac:dyDescent="0.25">
      <c r="A18" s="1">
        <v>25</v>
      </c>
      <c r="B18" s="13">
        <v>139.85636</v>
      </c>
      <c r="C18" s="13">
        <v>158.24294</v>
      </c>
      <c r="D18" s="13">
        <v>146.83058</v>
      </c>
    </row>
    <row r="19" spans="1:4" x14ac:dyDescent="0.25">
      <c r="A19" s="1">
        <v>27</v>
      </c>
      <c r="B19" s="19">
        <v>193.11403999999999</v>
      </c>
      <c r="C19" s="13">
        <v>221.01092</v>
      </c>
      <c r="D19" s="13">
        <v>177.89756</v>
      </c>
    </row>
    <row r="20" spans="1:4" x14ac:dyDescent="0.25">
      <c r="A20" s="1">
        <v>29</v>
      </c>
      <c r="B20" s="13">
        <v>147.46459999999999</v>
      </c>
      <c r="C20" s="13">
        <v>160.14500000000001</v>
      </c>
      <c r="D20" s="13">
        <v>155.70686000000001</v>
      </c>
    </row>
    <row r="21" spans="1:4" x14ac:dyDescent="0.25">
      <c r="A21" s="1">
        <v>31</v>
      </c>
      <c r="B21" s="13">
        <v>170.28931999999998</v>
      </c>
      <c r="C21" s="13">
        <v>186.77384000000001</v>
      </c>
      <c r="D21" s="13">
        <v>156.97489999999999</v>
      </c>
    </row>
    <row r="22" spans="1:4" x14ac:dyDescent="0.25">
      <c r="A22" s="2">
        <v>40</v>
      </c>
      <c r="B22" s="19">
        <v>122.65302</v>
      </c>
      <c r="C22" s="19">
        <v>162.82832999999999</v>
      </c>
      <c r="D22" s="13">
        <v>171.99112</v>
      </c>
    </row>
    <row r="23" spans="1:4" x14ac:dyDescent="0.25">
      <c r="A23" s="2">
        <v>41</v>
      </c>
      <c r="B23" s="19">
        <v>145.91241000000002</v>
      </c>
      <c r="C23" s="19">
        <v>127.58683000000001</v>
      </c>
      <c r="D23" s="13">
        <v>133.22547</v>
      </c>
    </row>
    <row r="24" spans="1:4" x14ac:dyDescent="0.25">
      <c r="A24" s="2">
        <v>42</v>
      </c>
      <c r="B24" s="19">
        <v>176.92492999999999</v>
      </c>
      <c r="C24" s="19">
        <v>142.38826</v>
      </c>
      <c r="D24" s="13">
        <v>152.25588000000002</v>
      </c>
    </row>
    <row r="25" spans="1:4" x14ac:dyDescent="0.25">
      <c r="A25" s="2">
        <v>43</v>
      </c>
      <c r="B25" s="19">
        <v>121.24336000000001</v>
      </c>
      <c r="C25" s="19">
        <v>121.94819000000001</v>
      </c>
      <c r="D25" s="13">
        <v>123.35785</v>
      </c>
    </row>
    <row r="26" spans="1:4" x14ac:dyDescent="0.25">
      <c r="A26" s="2">
        <v>47</v>
      </c>
      <c r="B26" s="19">
        <v>115.60472</v>
      </c>
      <c r="C26" s="19">
        <v>118.42404000000001</v>
      </c>
      <c r="D26" s="13">
        <v>121.24336000000001</v>
      </c>
    </row>
    <row r="27" spans="1:4" x14ac:dyDescent="0.25">
      <c r="A27" s="2">
        <v>49</v>
      </c>
      <c r="B27" s="19">
        <v>143.79792</v>
      </c>
      <c r="C27" s="19">
        <v>135.33995999999999</v>
      </c>
      <c r="D27" s="13">
        <v>134.63513</v>
      </c>
    </row>
    <row r="28" spans="1:4" x14ac:dyDescent="0.25">
      <c r="A28" s="2">
        <v>53</v>
      </c>
      <c r="B28" s="19">
        <v>152.96070999999998</v>
      </c>
      <c r="C28" s="19">
        <v>184.67806000000002</v>
      </c>
      <c r="D28" s="13">
        <v>153.66554000000002</v>
      </c>
    </row>
    <row r="29" spans="1:4" x14ac:dyDescent="0.25">
      <c r="A29" s="2">
        <v>55</v>
      </c>
      <c r="B29" s="19">
        <v>194.54567999999998</v>
      </c>
      <c r="C29" s="19">
        <v>179.74424999999997</v>
      </c>
      <c r="D29" s="13">
        <v>138.86411000000001</v>
      </c>
    </row>
    <row r="30" spans="1:4" x14ac:dyDescent="0.25">
      <c r="A30" s="2">
        <v>56</v>
      </c>
      <c r="B30" s="19">
        <v>136.04479000000001</v>
      </c>
      <c r="C30" s="19">
        <v>141.68343000000002</v>
      </c>
      <c r="D30" s="13">
        <v>148.73173000000003</v>
      </c>
    </row>
    <row r="31" spans="1:4" x14ac:dyDescent="0.25">
      <c r="A31" s="2">
        <v>62</v>
      </c>
      <c r="B31" s="19">
        <v>104.9397</v>
      </c>
      <c r="C31" s="19">
        <v>144.12269999999998</v>
      </c>
      <c r="D31" s="13">
        <v>134.32695000000001</v>
      </c>
    </row>
    <row r="32" spans="1:4" x14ac:dyDescent="0.25">
      <c r="A32" s="2">
        <v>63</v>
      </c>
      <c r="B32" s="19">
        <v>144.12269999999998</v>
      </c>
      <c r="C32" s="19">
        <v>181.34655000000001</v>
      </c>
      <c r="D32" s="13">
        <v>168.28555</v>
      </c>
    </row>
    <row r="33" spans="1:14" x14ac:dyDescent="0.25">
      <c r="A33" s="2">
        <v>64</v>
      </c>
      <c r="B33" s="19">
        <v>126.49035000000002</v>
      </c>
      <c r="C33" s="19">
        <v>153.91844999999995</v>
      </c>
      <c r="D33" s="13">
        <v>129.75560000000002</v>
      </c>
    </row>
    <row r="34" spans="1:14" x14ac:dyDescent="0.25">
      <c r="A34" s="2">
        <v>65</v>
      </c>
      <c r="B34" s="19">
        <v>160.44895</v>
      </c>
      <c r="C34" s="19">
        <v>151.30624999999995</v>
      </c>
      <c r="D34" s="13">
        <v>138.24525000000003</v>
      </c>
    </row>
    <row r="35" spans="1:14" x14ac:dyDescent="0.25">
      <c r="A35" s="2">
        <v>66</v>
      </c>
      <c r="B35" s="13">
        <v>118.65375</v>
      </c>
      <c r="C35" s="13">
        <v>110.81715</v>
      </c>
      <c r="D35" s="13">
        <v>110.81715</v>
      </c>
    </row>
    <row r="36" spans="1:14" x14ac:dyDescent="0.25">
      <c r="A36" s="7"/>
    </row>
    <row r="37" spans="1:14" x14ac:dyDescent="0.25">
      <c r="A37" s="1" t="s">
        <v>12</v>
      </c>
      <c r="B37" s="13">
        <f>AVERAGE(B3:B21)</f>
        <v>160.96165684210524</v>
      </c>
      <c r="C37" s="13">
        <f t="shared" ref="C37:D37" si="0">AVERAGE(C3:C21)</f>
        <v>157.6966257894737</v>
      </c>
      <c r="D37" s="13">
        <f t="shared" si="0"/>
        <v>156.32894473684212</v>
      </c>
      <c r="E37" s="6"/>
      <c r="F37" s="1" t="s">
        <v>12</v>
      </c>
      <c r="G37" s="13">
        <f>AVERAGE(G3:G21)</f>
        <v>160.27446666666663</v>
      </c>
      <c r="H37" s="13">
        <f t="shared" ref="H37:I37" si="1">AVERAGE(H3:H21)</f>
        <v>155.87701333333337</v>
      </c>
      <c r="I37" s="13">
        <f t="shared" si="1"/>
        <v>157.13612000000001</v>
      </c>
      <c r="K37" s="1" t="s">
        <v>12</v>
      </c>
      <c r="L37" s="13">
        <f>AVERAGE(L3:L21)</f>
        <v>161.580128</v>
      </c>
      <c r="M37" s="13">
        <f t="shared" ref="M37:N37" si="2">AVERAGE(M3:M21)</f>
        <v>159.33427699999999</v>
      </c>
      <c r="N37" s="13">
        <f t="shared" si="2"/>
        <v>155.60248700000002</v>
      </c>
    </row>
    <row r="38" spans="1:14" x14ac:dyDescent="0.25">
      <c r="A38" s="1" t="s">
        <v>13</v>
      </c>
      <c r="B38" s="13">
        <f>STDEV(B3:B21)</f>
        <v>33.23605045168128</v>
      </c>
      <c r="C38" s="13">
        <f t="shared" ref="C38:D38" si="3">STDEV(C3:C21)</f>
        <v>41.26562224764254</v>
      </c>
      <c r="D38" s="13">
        <f t="shared" si="3"/>
        <v>31.697707671727954</v>
      </c>
      <c r="E38" s="6"/>
      <c r="F38" s="1" t="s">
        <v>13</v>
      </c>
      <c r="G38" s="13">
        <f>STDEV(G3:G21)</f>
        <v>34.4784066970754</v>
      </c>
      <c r="H38" s="13">
        <f t="shared" ref="H38:I38" si="4">STDEV(H3:H21)</f>
        <v>38.989858851794033</v>
      </c>
      <c r="I38" s="13">
        <f t="shared" si="4"/>
        <v>22.931257278538631</v>
      </c>
      <c r="K38" s="1" t="s">
        <v>13</v>
      </c>
      <c r="L38" s="13">
        <f>STDEV(L3:L21)</f>
        <v>33.936659181419721</v>
      </c>
      <c r="M38" s="13">
        <f t="shared" ref="M38:N38" si="5">STDEV(M3:M21)</f>
        <v>45.256107953858454</v>
      </c>
      <c r="N38" s="13">
        <f t="shared" si="5"/>
        <v>39.253481672871892</v>
      </c>
    </row>
    <row r="40" spans="1:14" x14ac:dyDescent="0.25">
      <c r="A40" s="1">
        <v>2</v>
      </c>
      <c r="B40" s="13">
        <v>149.36666</v>
      </c>
    </row>
    <row r="41" spans="1:14" x14ac:dyDescent="0.25">
      <c r="A41" s="1">
        <v>14</v>
      </c>
      <c r="B41" s="13">
        <v>160.77901999999997</v>
      </c>
    </row>
    <row r="42" spans="1:14" x14ac:dyDescent="0.25">
      <c r="A42" s="1">
        <v>17</v>
      </c>
      <c r="B42" s="13">
        <v>129.71204</v>
      </c>
    </row>
    <row r="43" spans="1:14" x14ac:dyDescent="0.25">
      <c r="A43" s="1">
        <v>18</v>
      </c>
      <c r="B43" s="13">
        <v>103.08319999999999</v>
      </c>
    </row>
    <row r="44" spans="1:14" x14ac:dyDescent="0.25">
      <c r="A44" s="1">
        <v>26</v>
      </c>
      <c r="B44" s="13">
        <v>163.94912000000002</v>
      </c>
    </row>
    <row r="45" spans="1:14" x14ac:dyDescent="0.25">
      <c r="A45" s="1">
        <v>32</v>
      </c>
      <c r="B45" s="13">
        <v>139.85636</v>
      </c>
    </row>
    <row r="46" spans="1:14" x14ac:dyDescent="0.25">
      <c r="A46" s="2">
        <v>38</v>
      </c>
      <c r="B46" s="3"/>
    </row>
    <row r="47" spans="1:14" x14ac:dyDescent="0.25">
      <c r="A47" s="2">
        <v>45</v>
      </c>
      <c r="B47" s="3"/>
    </row>
    <row r="48" spans="1:14" x14ac:dyDescent="0.25">
      <c r="A48" s="1">
        <v>61</v>
      </c>
      <c r="B48" s="1"/>
    </row>
    <row r="49" spans="1:2" x14ac:dyDescent="0.25">
      <c r="A49" s="1">
        <v>67</v>
      </c>
      <c r="B49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0" workbookViewId="0">
      <selection activeCell="B22" sqref="B22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25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30.245925000000007</v>
      </c>
      <c r="C3" s="13">
        <v>32.015224999999994</v>
      </c>
      <c r="D3" s="13">
        <v>28.476625000000006</v>
      </c>
      <c r="F3" s="1">
        <v>1</v>
      </c>
      <c r="G3" s="13">
        <v>30.245925000000007</v>
      </c>
      <c r="H3" s="13">
        <v>32.015224999999994</v>
      </c>
      <c r="I3" s="13">
        <v>28.476625000000006</v>
      </c>
      <c r="K3" s="1">
        <v>4</v>
      </c>
      <c r="L3" s="13">
        <v>44.400324999999995</v>
      </c>
      <c r="M3" s="13">
        <v>37.765450000000001</v>
      </c>
      <c r="N3" s="13">
        <v>37.323124999999997</v>
      </c>
    </row>
    <row r="4" spans="1:14" x14ac:dyDescent="0.25">
      <c r="A4" s="1">
        <v>4</v>
      </c>
      <c r="B4" s="13">
        <v>44.400324999999995</v>
      </c>
      <c r="C4" s="13">
        <v>37.765450000000001</v>
      </c>
      <c r="D4" s="13">
        <v>37.323124999999997</v>
      </c>
      <c r="F4" s="2">
        <v>8</v>
      </c>
      <c r="G4" s="13">
        <v>63.862625000000001</v>
      </c>
      <c r="H4" s="13">
        <v>61.208674999999992</v>
      </c>
      <c r="I4" s="13">
        <v>57.227750000000007</v>
      </c>
      <c r="K4" s="1">
        <v>6</v>
      </c>
      <c r="L4" s="13">
        <v>30.245925000000007</v>
      </c>
      <c r="M4" s="13">
        <v>27.591975000000005</v>
      </c>
      <c r="N4" s="13">
        <v>21.841749999999998</v>
      </c>
    </row>
    <row r="5" spans="1:14" x14ac:dyDescent="0.25">
      <c r="A5" s="1">
        <v>6</v>
      </c>
      <c r="B5" s="13">
        <v>30.245925000000007</v>
      </c>
      <c r="C5" s="13">
        <v>27.591975000000005</v>
      </c>
      <c r="D5" s="13">
        <v>21.841749999999998</v>
      </c>
      <c r="F5" s="2">
        <v>10</v>
      </c>
      <c r="G5" s="13">
        <v>43.073349999999991</v>
      </c>
      <c r="H5" s="13">
        <v>42.631024999999994</v>
      </c>
      <c r="I5" s="13">
        <v>57.670075000000004</v>
      </c>
      <c r="K5" s="11">
        <v>7</v>
      </c>
      <c r="L5" s="28">
        <v>47.054274999999997</v>
      </c>
      <c r="M5" s="28">
        <v>42.631024999999994</v>
      </c>
      <c r="N5" s="28">
        <v>59.881699999999995</v>
      </c>
    </row>
    <row r="6" spans="1:14" x14ac:dyDescent="0.25">
      <c r="A6" s="11">
        <v>7</v>
      </c>
      <c r="B6" s="28">
        <v>47.054274999999997</v>
      </c>
      <c r="C6" s="28">
        <v>42.631024999999994</v>
      </c>
      <c r="D6" s="28">
        <v>59.881699999999995</v>
      </c>
      <c r="F6" s="2">
        <v>11</v>
      </c>
      <c r="G6" s="13">
        <v>53.689150000000005</v>
      </c>
      <c r="H6" s="13">
        <v>67.401224999999997</v>
      </c>
      <c r="I6" s="13">
        <v>79.343999999999994</v>
      </c>
      <c r="K6" s="11">
        <v>9</v>
      </c>
      <c r="L6" s="28">
        <v>38.207774999999998</v>
      </c>
      <c r="M6" s="28">
        <v>45.284974999999996</v>
      </c>
      <c r="N6" s="28">
        <v>46.611949999999993</v>
      </c>
    </row>
    <row r="7" spans="1:14" x14ac:dyDescent="0.25">
      <c r="A7" s="1">
        <v>8</v>
      </c>
      <c r="B7" s="13">
        <v>63.862625000000001</v>
      </c>
      <c r="C7" s="13">
        <v>61.208674999999992</v>
      </c>
      <c r="D7" s="13">
        <v>57.227750000000007</v>
      </c>
      <c r="F7" s="36">
        <v>15</v>
      </c>
      <c r="G7" s="37">
        <v>40.382849999999991</v>
      </c>
      <c r="H7" s="37">
        <v>44.117699999999992</v>
      </c>
      <c r="I7" s="37">
        <v>37.715100000000007</v>
      </c>
      <c r="K7" s="36">
        <v>13</v>
      </c>
      <c r="L7" s="37">
        <v>70.055174999999991</v>
      </c>
      <c r="M7" s="37">
        <v>38.650100000000002</v>
      </c>
      <c r="N7" s="37">
        <v>47.938924999999998</v>
      </c>
    </row>
    <row r="8" spans="1:14" x14ac:dyDescent="0.25">
      <c r="A8" s="11">
        <v>9</v>
      </c>
      <c r="B8" s="28">
        <v>38.207774999999998</v>
      </c>
      <c r="C8" s="28">
        <v>45.284974999999996</v>
      </c>
      <c r="D8" s="28">
        <v>46.611949999999993</v>
      </c>
      <c r="F8" s="2">
        <v>23</v>
      </c>
      <c r="G8" s="13">
        <v>41.983499999999992</v>
      </c>
      <c r="H8" s="13">
        <v>36.648000000000003</v>
      </c>
      <c r="I8" s="13">
        <v>40.382849999999991</v>
      </c>
      <c r="K8" s="2">
        <v>19</v>
      </c>
      <c r="L8" s="13">
        <v>32.913150000000002</v>
      </c>
      <c r="M8" s="13">
        <v>30.778949999999998</v>
      </c>
      <c r="N8" s="13">
        <v>27.577649999999995</v>
      </c>
    </row>
    <row r="9" spans="1:14" x14ac:dyDescent="0.25">
      <c r="A9" s="1">
        <v>10</v>
      </c>
      <c r="B9" s="13">
        <v>43.073349999999991</v>
      </c>
      <c r="C9" s="13">
        <v>42.631024999999994</v>
      </c>
      <c r="D9" s="13">
        <v>57.670075000000004</v>
      </c>
      <c r="F9" s="2">
        <v>24</v>
      </c>
      <c r="G9" s="19">
        <v>66.526799999999994</v>
      </c>
      <c r="H9" s="13">
        <v>54.788699999999992</v>
      </c>
      <c r="I9" s="13">
        <v>53.721599999999988</v>
      </c>
      <c r="K9" s="2">
        <v>21</v>
      </c>
      <c r="L9" s="13">
        <v>32.913150000000002</v>
      </c>
      <c r="M9" s="13">
        <v>28.644749999999995</v>
      </c>
      <c r="N9" s="13">
        <v>28.111199999999993</v>
      </c>
    </row>
    <row r="10" spans="1:14" x14ac:dyDescent="0.25">
      <c r="A10" s="1">
        <v>11</v>
      </c>
      <c r="B10" s="13">
        <v>53.689150000000005</v>
      </c>
      <c r="C10" s="13">
        <v>67.401224999999997</v>
      </c>
      <c r="D10" s="13">
        <v>79.343999999999994</v>
      </c>
      <c r="F10" s="1">
        <v>27</v>
      </c>
      <c r="G10" s="19">
        <v>27.044099999999993</v>
      </c>
      <c r="H10" s="13">
        <v>30.778949999999998</v>
      </c>
      <c r="I10" s="13">
        <v>30.778949999999998</v>
      </c>
      <c r="K10" s="2">
        <v>22</v>
      </c>
      <c r="L10" s="13">
        <v>24.90989999999999</v>
      </c>
      <c r="M10" s="13">
        <v>25.443449999999991</v>
      </c>
      <c r="N10" s="13">
        <v>32.379600000000003</v>
      </c>
    </row>
    <row r="11" spans="1:14" x14ac:dyDescent="0.25">
      <c r="A11" s="36">
        <v>13</v>
      </c>
      <c r="B11" s="37">
        <v>70.055174999999991</v>
      </c>
      <c r="C11" s="37">
        <v>38.650100000000002</v>
      </c>
      <c r="D11" s="37">
        <v>47.938924999999998</v>
      </c>
      <c r="F11" s="2">
        <v>31</v>
      </c>
      <c r="G11" s="19">
        <v>31.846049999999995</v>
      </c>
      <c r="H11" s="19">
        <v>38.782200000000003</v>
      </c>
      <c r="I11" s="19">
        <v>44.651249999999997</v>
      </c>
      <c r="K11" s="2">
        <v>25</v>
      </c>
      <c r="L11" s="13">
        <v>32.913150000000002</v>
      </c>
      <c r="M11" s="13">
        <v>37.715100000000007</v>
      </c>
      <c r="N11" s="13">
        <v>41.449949999999994</v>
      </c>
    </row>
    <row r="12" spans="1:14" x14ac:dyDescent="0.25">
      <c r="A12" s="36">
        <v>15</v>
      </c>
      <c r="B12" s="37">
        <v>40.382849999999991</v>
      </c>
      <c r="C12" s="37">
        <v>44.117699999999992</v>
      </c>
      <c r="D12" s="37">
        <v>37.715100000000007</v>
      </c>
      <c r="K12" s="2">
        <v>29</v>
      </c>
      <c r="L12" s="13">
        <v>37.181550000000001</v>
      </c>
      <c r="M12" s="13">
        <v>43.584149999999994</v>
      </c>
      <c r="N12" s="13">
        <v>29.711849999999995</v>
      </c>
    </row>
    <row r="13" spans="1:14" x14ac:dyDescent="0.25">
      <c r="A13" s="1">
        <v>19</v>
      </c>
      <c r="B13" s="13">
        <v>32.913150000000002</v>
      </c>
      <c r="C13" s="13">
        <v>30.778949999999998</v>
      </c>
      <c r="D13" s="13">
        <v>27.577649999999995</v>
      </c>
    </row>
    <row r="14" spans="1:14" x14ac:dyDescent="0.25">
      <c r="A14" s="1">
        <v>21</v>
      </c>
      <c r="B14" s="13">
        <v>32.913150000000002</v>
      </c>
      <c r="C14" s="13">
        <v>28.644749999999995</v>
      </c>
      <c r="D14" s="13">
        <v>28.111199999999993</v>
      </c>
    </row>
    <row r="15" spans="1:14" x14ac:dyDescent="0.25">
      <c r="A15" s="1">
        <v>22</v>
      </c>
      <c r="B15" s="13">
        <v>24.90989999999999</v>
      </c>
      <c r="C15" s="13">
        <v>25.443449999999991</v>
      </c>
      <c r="D15" s="13">
        <v>32.379600000000003</v>
      </c>
    </row>
    <row r="16" spans="1:14" x14ac:dyDescent="0.25">
      <c r="A16" s="1">
        <v>23</v>
      </c>
      <c r="B16" s="13">
        <v>41.983499999999992</v>
      </c>
      <c r="C16" s="13">
        <v>36.648000000000003</v>
      </c>
      <c r="D16" s="13">
        <v>40.382849999999991</v>
      </c>
    </row>
    <row r="17" spans="1:4" x14ac:dyDescent="0.25">
      <c r="A17" s="1">
        <v>24</v>
      </c>
      <c r="B17" s="19">
        <v>66.526799999999994</v>
      </c>
      <c r="C17" s="13">
        <v>54.788699999999992</v>
      </c>
      <c r="D17" s="13">
        <v>53.721599999999988</v>
      </c>
    </row>
    <row r="18" spans="1:4" x14ac:dyDescent="0.25">
      <c r="A18" s="1">
        <v>25</v>
      </c>
      <c r="B18" s="13">
        <v>32.913150000000002</v>
      </c>
      <c r="C18" s="13">
        <v>37.715100000000007</v>
      </c>
      <c r="D18" s="13">
        <v>41.449949999999994</v>
      </c>
    </row>
    <row r="19" spans="1:4" x14ac:dyDescent="0.25">
      <c r="A19" s="1">
        <v>27</v>
      </c>
      <c r="B19" s="19">
        <v>27.044099999999993</v>
      </c>
      <c r="C19" s="13">
        <v>30.778949999999998</v>
      </c>
      <c r="D19" s="13">
        <v>30.778949999999998</v>
      </c>
    </row>
    <row r="20" spans="1:4" x14ac:dyDescent="0.25">
      <c r="A20" s="1">
        <v>29</v>
      </c>
      <c r="B20" s="13">
        <v>37.181550000000001</v>
      </c>
      <c r="C20" s="13">
        <v>43.584149999999994</v>
      </c>
      <c r="D20" s="13">
        <v>29.711849999999995</v>
      </c>
    </row>
    <row r="21" spans="1:4" x14ac:dyDescent="0.25">
      <c r="A21" s="1">
        <v>31</v>
      </c>
      <c r="B21" s="13">
        <v>31.846049999999995</v>
      </c>
      <c r="C21" s="13">
        <v>38.782200000000003</v>
      </c>
      <c r="D21" s="13">
        <v>44.651249999999997</v>
      </c>
    </row>
    <row r="22" spans="1:4" x14ac:dyDescent="0.25">
      <c r="A22" s="5"/>
      <c r="B22" s="5"/>
      <c r="C22" s="5"/>
      <c r="D22" s="4"/>
    </row>
    <row r="23" spans="1:4" x14ac:dyDescent="0.25">
      <c r="A23" s="5"/>
      <c r="B23" s="5"/>
      <c r="C23" s="5"/>
      <c r="D23" s="4"/>
    </row>
    <row r="24" spans="1:4" x14ac:dyDescent="0.25">
      <c r="A24" s="5"/>
      <c r="B24" s="5"/>
      <c r="C24" s="5"/>
      <c r="D24" s="4"/>
    </row>
    <row r="25" spans="1:4" x14ac:dyDescent="0.25">
      <c r="A25" s="5"/>
      <c r="B25" s="5"/>
      <c r="C25" s="5"/>
      <c r="D25" s="4"/>
    </row>
    <row r="26" spans="1:4" x14ac:dyDescent="0.25">
      <c r="A26" s="5"/>
      <c r="B26" s="5"/>
      <c r="C26" s="5"/>
      <c r="D26" s="4"/>
    </row>
    <row r="27" spans="1:4" x14ac:dyDescent="0.25">
      <c r="A27" s="5"/>
      <c r="B27" s="5"/>
      <c r="C27" s="5"/>
      <c r="D27" s="4"/>
    </row>
    <row r="28" spans="1:4" x14ac:dyDescent="0.25">
      <c r="A28" s="5"/>
      <c r="B28" s="5"/>
      <c r="C28" s="5"/>
      <c r="D28" s="4"/>
    </row>
    <row r="29" spans="1:4" x14ac:dyDescent="0.25">
      <c r="A29" s="5"/>
      <c r="B29" s="5"/>
      <c r="C29" s="5"/>
      <c r="D29" s="4"/>
    </row>
    <row r="30" spans="1:4" x14ac:dyDescent="0.25">
      <c r="A30" s="5"/>
      <c r="B30" s="5"/>
      <c r="C30" s="5"/>
      <c r="D30" s="4"/>
    </row>
    <row r="31" spans="1:4" x14ac:dyDescent="0.25">
      <c r="A31" s="5"/>
      <c r="B31" s="5"/>
      <c r="C31" s="5"/>
      <c r="D31" s="4"/>
    </row>
    <row r="32" spans="1:4" x14ac:dyDescent="0.25">
      <c r="A32" s="5"/>
      <c r="B32" s="5"/>
      <c r="C32" s="5"/>
      <c r="D32" s="4"/>
    </row>
    <row r="33" spans="1:14" x14ac:dyDescent="0.25">
      <c r="A33" s="5"/>
      <c r="B33" s="5"/>
      <c r="C33" s="5"/>
      <c r="D33" s="4"/>
    </row>
    <row r="34" spans="1:14" x14ac:dyDescent="0.25">
      <c r="A34" s="5"/>
      <c r="B34" s="5"/>
      <c r="C34" s="5"/>
      <c r="D34" s="4"/>
    </row>
    <row r="35" spans="1:14" x14ac:dyDescent="0.25">
      <c r="A35" s="7"/>
    </row>
    <row r="36" spans="1:14" x14ac:dyDescent="0.25">
      <c r="A36" s="7"/>
    </row>
    <row r="37" spans="1:14" x14ac:dyDescent="0.25">
      <c r="A37" s="1" t="s">
        <v>12</v>
      </c>
      <c r="B37" s="13">
        <f>AVERAGE(B3:B21)</f>
        <v>41.549932894736827</v>
      </c>
      <c r="C37" s="13">
        <f t="shared" ref="C37:D37" si="0">AVERAGE(C3:C21)</f>
        <v>40.340085526315789</v>
      </c>
      <c r="D37" s="13">
        <f t="shared" si="0"/>
        <v>42.252415789473673</v>
      </c>
      <c r="E37" s="6"/>
      <c r="F37" s="1" t="s">
        <v>12</v>
      </c>
      <c r="G37" s="13">
        <f>AVERAGE(G3:G21)</f>
        <v>44.294927777777772</v>
      </c>
      <c r="H37" s="13">
        <f t="shared" ref="H37:I37" si="1">AVERAGE(H3:H21)</f>
        <v>45.374633333333328</v>
      </c>
      <c r="I37" s="13">
        <f t="shared" si="1"/>
        <v>47.774244444444449</v>
      </c>
      <c r="K37" s="1" t="s">
        <v>12</v>
      </c>
      <c r="L37" s="13">
        <f>AVERAGE(L3:L21)</f>
        <v>39.079437499999997</v>
      </c>
      <c r="M37" s="13">
        <f t="shared" ref="M37:N37" si="2">AVERAGE(M3:M21)</f>
        <v>35.808992500000002</v>
      </c>
      <c r="N37" s="13">
        <f t="shared" si="2"/>
        <v>37.282769999999992</v>
      </c>
    </row>
    <row r="38" spans="1:14" x14ac:dyDescent="0.25">
      <c r="A38" s="1" t="s">
        <v>13</v>
      </c>
      <c r="B38" s="13">
        <f>STDEV(B3:B21)</f>
        <v>13.364493128100531</v>
      </c>
      <c r="C38" s="13">
        <f t="shared" ref="C38:D38" si="3">STDEV(C3:C21)</f>
        <v>11.160648988261753</v>
      </c>
      <c r="D38" s="13">
        <f t="shared" si="3"/>
        <v>14.518712337025383</v>
      </c>
      <c r="E38" s="6"/>
      <c r="F38" s="1" t="s">
        <v>13</v>
      </c>
      <c r="G38" s="13">
        <f>STDEV(G3:G21)</f>
        <v>14.306824103462429</v>
      </c>
      <c r="H38" s="13">
        <f t="shared" ref="H38:I38" si="4">STDEV(H3:H21)</f>
        <v>12.965056907028982</v>
      </c>
      <c r="I38" s="13">
        <f t="shared" si="4"/>
        <v>15.992682217886674</v>
      </c>
      <c r="K38" s="1" t="s">
        <v>13</v>
      </c>
      <c r="L38" s="13">
        <f>STDEV(L3:L21)</f>
        <v>12.687018753802667</v>
      </c>
      <c r="M38" s="13">
        <f t="shared" ref="M38:N38" si="5">STDEV(M3:M21)</f>
        <v>7.1795377100000168</v>
      </c>
      <c r="N38" s="13">
        <f t="shared" si="5"/>
        <v>11.675034848840443</v>
      </c>
    </row>
    <row r="40" spans="1:14" x14ac:dyDescent="0.25">
      <c r="A40" s="1">
        <v>2</v>
      </c>
      <c r="B40" s="13">
        <v>49.986749999999986</v>
      </c>
    </row>
    <row r="41" spans="1:14" x14ac:dyDescent="0.25">
      <c r="A41" s="1">
        <v>14</v>
      </c>
      <c r="B41" s="13">
        <v>27.577649999999995</v>
      </c>
    </row>
    <row r="42" spans="1:14" x14ac:dyDescent="0.25">
      <c r="A42" s="1">
        <v>17</v>
      </c>
      <c r="B42" s="13">
        <v>32.913150000000002</v>
      </c>
    </row>
    <row r="43" spans="1:14" x14ac:dyDescent="0.25">
      <c r="A43" s="1">
        <v>18</v>
      </c>
      <c r="B43" s="13">
        <v>25.976999999999993</v>
      </c>
    </row>
    <row r="44" spans="1:14" x14ac:dyDescent="0.25">
      <c r="A44" s="1">
        <v>26</v>
      </c>
      <c r="B44" s="13">
        <v>23.309249999999992</v>
      </c>
    </row>
    <row r="45" spans="1:14" x14ac:dyDescent="0.25">
      <c r="A45" s="1">
        <v>32</v>
      </c>
      <c r="B45" s="13">
        <v>24.90989999999999</v>
      </c>
    </row>
    <row r="46" spans="1:14" x14ac:dyDescent="0.25">
      <c r="A46" s="2">
        <v>38</v>
      </c>
      <c r="B46" s="3"/>
    </row>
    <row r="47" spans="1:14" x14ac:dyDescent="0.25">
      <c r="A47" s="2">
        <v>45</v>
      </c>
      <c r="B47" s="3"/>
    </row>
    <row r="48" spans="1:14" x14ac:dyDescent="0.25">
      <c r="A48" s="1">
        <v>61</v>
      </c>
      <c r="B48" s="1"/>
    </row>
    <row r="49" spans="1:2" x14ac:dyDescent="0.25">
      <c r="A49" s="1">
        <v>67</v>
      </c>
      <c r="B49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6" workbookViewId="0">
      <selection activeCell="G20" sqref="G20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24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3.3362118000000005</v>
      </c>
      <c r="C3" s="13">
        <v>2.5108559000000001</v>
      </c>
      <c r="D3" s="13">
        <v>2.8676342500000001</v>
      </c>
      <c r="F3" s="1">
        <v>1</v>
      </c>
      <c r="G3" s="13">
        <v>3.3362118000000005</v>
      </c>
      <c r="H3" s="13">
        <v>2.5108559000000001</v>
      </c>
      <c r="I3" s="13">
        <v>2.8676342500000001</v>
      </c>
      <c r="K3" s="1">
        <v>4</v>
      </c>
      <c r="L3" s="13">
        <v>1.7086424499999997</v>
      </c>
      <c r="M3" s="13">
        <v>1.6618823499999997</v>
      </c>
      <c r="N3" s="13">
        <v>1.1072875499999999</v>
      </c>
    </row>
    <row r="4" spans="1:14" x14ac:dyDescent="0.25">
      <c r="A4" s="1">
        <v>4</v>
      </c>
      <c r="B4" s="13">
        <v>1.7086424499999997</v>
      </c>
      <c r="C4" s="13">
        <v>1.6618823499999997</v>
      </c>
      <c r="D4" s="13">
        <v>1.1072875499999999</v>
      </c>
      <c r="F4" s="2">
        <v>8</v>
      </c>
      <c r="G4" s="13">
        <v>0.7681958000000001</v>
      </c>
      <c r="H4" s="13">
        <v>0.90629919999999975</v>
      </c>
      <c r="I4" s="13">
        <v>0.92368574999999997</v>
      </c>
      <c r="K4" s="1">
        <v>6</v>
      </c>
      <c r="L4" s="13">
        <v>2.8565413999999998</v>
      </c>
      <c r="M4" s="13">
        <v>1.7442766999999999</v>
      </c>
      <c r="N4" s="13">
        <v>2.3267292499999996</v>
      </c>
    </row>
    <row r="5" spans="1:14" x14ac:dyDescent="0.25">
      <c r="A5" s="1">
        <v>6</v>
      </c>
      <c r="B5" s="13">
        <v>2.8565413999999998</v>
      </c>
      <c r="C5" s="13">
        <v>1.7442766999999999</v>
      </c>
      <c r="D5" s="13">
        <v>2.3267292499999996</v>
      </c>
      <c r="F5" s="2">
        <v>10</v>
      </c>
      <c r="G5" s="13">
        <v>0.65985555000000007</v>
      </c>
      <c r="H5" s="13">
        <v>0.60965255000000007</v>
      </c>
      <c r="I5" s="13">
        <v>0.66301635000000003</v>
      </c>
      <c r="K5" s="11">
        <v>7</v>
      </c>
      <c r="L5" s="28">
        <v>0.65183959999999974</v>
      </c>
      <c r="M5" s="28">
        <v>0.51390819999999993</v>
      </c>
      <c r="N5" s="28">
        <v>0.58444784999999999</v>
      </c>
    </row>
    <row r="6" spans="1:14" x14ac:dyDescent="0.25">
      <c r="A6" s="11">
        <v>7</v>
      </c>
      <c r="B6" s="28">
        <v>0.65183959999999974</v>
      </c>
      <c r="C6" s="28">
        <v>0.51390819999999993</v>
      </c>
      <c r="D6" s="28">
        <v>0.58444784999999999</v>
      </c>
      <c r="F6" s="2">
        <v>11</v>
      </c>
      <c r="G6" s="13">
        <v>0.86698485000000014</v>
      </c>
      <c r="H6" s="13">
        <v>1.3646455999999998</v>
      </c>
      <c r="I6" s="13">
        <v>1.0945454000000001</v>
      </c>
      <c r="K6" s="11">
        <v>9</v>
      </c>
      <c r="L6" s="28">
        <v>1.5574072499999998</v>
      </c>
      <c r="M6" s="28">
        <v>1.0349846999999999</v>
      </c>
      <c r="N6" s="28">
        <v>1.71764055</v>
      </c>
    </row>
    <row r="7" spans="1:14" x14ac:dyDescent="0.25">
      <c r="A7" s="1">
        <v>8</v>
      </c>
      <c r="B7" s="13">
        <v>0.7681958000000001</v>
      </c>
      <c r="C7" s="13">
        <v>0.90629919999999975</v>
      </c>
      <c r="D7" s="13">
        <v>0.92368574999999997</v>
      </c>
      <c r="F7" s="36">
        <v>15</v>
      </c>
      <c r="G7" s="37">
        <v>0.27624295000000004</v>
      </c>
      <c r="H7" s="37">
        <v>0.26702899999999996</v>
      </c>
      <c r="I7" s="37">
        <v>0.22131675000000001</v>
      </c>
      <c r="K7" s="36">
        <v>13</v>
      </c>
      <c r="L7" s="37">
        <v>0.39615004999999998</v>
      </c>
      <c r="M7" s="37">
        <v>0.4824851</v>
      </c>
      <c r="N7" s="37">
        <v>0.42587880000000006</v>
      </c>
    </row>
    <row r="8" spans="1:14" x14ac:dyDescent="0.25">
      <c r="A8" s="11">
        <v>9</v>
      </c>
      <c r="B8" s="28">
        <v>1.5574072499999998</v>
      </c>
      <c r="C8" s="28">
        <v>1.0349846999999999</v>
      </c>
      <c r="D8" s="28">
        <v>1.71764055</v>
      </c>
      <c r="F8" s="2">
        <v>23</v>
      </c>
      <c r="G8" s="13">
        <v>0.53045160000000013</v>
      </c>
      <c r="H8" s="13">
        <v>0.61578655000000004</v>
      </c>
      <c r="I8" s="13">
        <v>0.65842315000000018</v>
      </c>
      <c r="K8" s="2">
        <v>19</v>
      </c>
      <c r="L8" s="13">
        <v>1.1884837500000001</v>
      </c>
      <c r="M8" s="13">
        <v>1.0605447000000001</v>
      </c>
      <c r="N8" s="13">
        <v>1.4764465500000001</v>
      </c>
    </row>
    <row r="9" spans="1:14" x14ac:dyDescent="0.25">
      <c r="A9" s="1">
        <v>10</v>
      </c>
      <c r="B9" s="13">
        <v>0.65985555000000007</v>
      </c>
      <c r="C9" s="13">
        <v>0.60965255000000007</v>
      </c>
      <c r="D9" s="13">
        <v>0.66301635000000003</v>
      </c>
      <c r="F9" s="2">
        <v>24</v>
      </c>
      <c r="G9" s="19">
        <v>0.78639144999999999</v>
      </c>
      <c r="H9" s="13">
        <v>1.0377747000000004</v>
      </c>
      <c r="I9" s="13">
        <v>0.64472735000000003</v>
      </c>
      <c r="K9" s="2">
        <v>21</v>
      </c>
      <c r="L9" s="13">
        <v>0.75436199999999998</v>
      </c>
      <c r="M9" s="13">
        <v>0.70562285000000013</v>
      </c>
      <c r="N9" s="13">
        <v>0.82446495000000009</v>
      </c>
    </row>
    <row r="10" spans="1:14" x14ac:dyDescent="0.25">
      <c r="A10" s="1">
        <v>11</v>
      </c>
      <c r="B10" s="13">
        <v>0.86698485000000014</v>
      </c>
      <c r="C10" s="13">
        <v>1.3646455999999998</v>
      </c>
      <c r="D10" s="13">
        <v>1.0945454000000001</v>
      </c>
      <c r="F10" s="1">
        <v>27</v>
      </c>
      <c r="G10" s="19">
        <v>1.2403343000000002</v>
      </c>
      <c r="H10" s="13">
        <v>1.1779091000000002</v>
      </c>
      <c r="I10" s="13">
        <v>1.1200437500000002</v>
      </c>
      <c r="K10" s="2">
        <v>22</v>
      </c>
      <c r="L10" s="13">
        <v>2.7011806000000003</v>
      </c>
      <c r="M10" s="13">
        <v>1.7156019500000002</v>
      </c>
      <c r="N10" s="13">
        <v>2.0979349000000003</v>
      </c>
    </row>
    <row r="11" spans="1:14" x14ac:dyDescent="0.25">
      <c r="A11" s="36">
        <v>13</v>
      </c>
      <c r="B11" s="37">
        <v>0.39615004999999998</v>
      </c>
      <c r="C11" s="37">
        <v>0.4824851</v>
      </c>
      <c r="D11" s="37">
        <v>0.42587880000000006</v>
      </c>
      <c r="F11" s="2">
        <v>31</v>
      </c>
      <c r="G11" s="19">
        <v>1.0530261999999999</v>
      </c>
      <c r="H11" s="19">
        <v>0.71487905000000018</v>
      </c>
      <c r="I11" s="19">
        <v>0.73155300000000012</v>
      </c>
      <c r="K11" s="2">
        <v>25</v>
      </c>
      <c r="L11" s="13">
        <v>0.93262515000000012</v>
      </c>
      <c r="M11" s="13">
        <v>0.92515540000000018</v>
      </c>
      <c r="N11" s="13">
        <v>1.2907558999999997</v>
      </c>
    </row>
    <row r="12" spans="1:14" x14ac:dyDescent="0.25">
      <c r="A12" s="36">
        <v>15</v>
      </c>
      <c r="B12" s="37">
        <v>0.27624295000000004</v>
      </c>
      <c r="C12" s="37">
        <v>0.26702899999999996</v>
      </c>
      <c r="D12" s="37">
        <v>0.22131675000000001</v>
      </c>
      <c r="K12" s="2">
        <v>29</v>
      </c>
      <c r="L12" s="13">
        <v>0.88691939999999991</v>
      </c>
      <c r="M12" s="13">
        <v>1.0301132000000002</v>
      </c>
      <c r="N12" s="13">
        <v>0.77119844999999998</v>
      </c>
    </row>
    <row r="13" spans="1:14" x14ac:dyDescent="0.25">
      <c r="A13" s="1">
        <v>19</v>
      </c>
      <c r="B13" s="13">
        <v>1.1884837500000001</v>
      </c>
      <c r="C13" s="13">
        <v>1.0605447000000001</v>
      </c>
      <c r="D13" s="13">
        <v>1.4764465500000001</v>
      </c>
    </row>
    <row r="14" spans="1:14" x14ac:dyDescent="0.25">
      <c r="A14" s="1">
        <v>21</v>
      </c>
      <c r="B14" s="13">
        <v>0.75436199999999998</v>
      </c>
      <c r="C14" s="13">
        <v>0.70562285000000013</v>
      </c>
      <c r="D14" s="13">
        <v>0.82446495000000009</v>
      </c>
    </row>
    <row r="15" spans="1:14" x14ac:dyDescent="0.25">
      <c r="A15" s="1">
        <v>22</v>
      </c>
      <c r="B15" s="13">
        <v>2.7011806000000003</v>
      </c>
      <c r="C15" s="13">
        <v>1.7156019500000002</v>
      </c>
      <c r="D15" s="13">
        <v>2.0979349000000003</v>
      </c>
    </row>
    <row r="16" spans="1:14" x14ac:dyDescent="0.25">
      <c r="A16" s="1">
        <v>23</v>
      </c>
      <c r="B16" s="13">
        <v>0.53045160000000013</v>
      </c>
      <c r="C16" s="13">
        <v>0.61578655000000004</v>
      </c>
      <c r="D16" s="13">
        <v>0.65842315000000018</v>
      </c>
    </row>
    <row r="17" spans="1:4" x14ac:dyDescent="0.25">
      <c r="A17" s="1">
        <v>24</v>
      </c>
      <c r="B17" s="19">
        <v>0.78639144999999999</v>
      </c>
      <c r="C17" s="13">
        <v>1.0377747000000004</v>
      </c>
      <c r="D17" s="13">
        <v>0.64472735000000003</v>
      </c>
    </row>
    <row r="18" spans="1:4" x14ac:dyDescent="0.25">
      <c r="A18" s="1">
        <v>25</v>
      </c>
      <c r="B18" s="13">
        <v>0.93262515000000012</v>
      </c>
      <c r="C18" s="13">
        <v>0.92515540000000018</v>
      </c>
      <c r="D18" s="13">
        <v>1.2907558999999997</v>
      </c>
    </row>
    <row r="19" spans="1:4" x14ac:dyDescent="0.25">
      <c r="A19" s="1">
        <v>27</v>
      </c>
      <c r="B19" s="19">
        <v>1.2403343000000002</v>
      </c>
      <c r="C19" s="13">
        <v>1.1779091000000002</v>
      </c>
      <c r="D19" s="13">
        <v>1.1200437500000002</v>
      </c>
    </row>
    <row r="20" spans="1:4" x14ac:dyDescent="0.25">
      <c r="A20" s="1">
        <v>29</v>
      </c>
      <c r="B20" s="13">
        <v>0.88691939999999991</v>
      </c>
      <c r="C20" s="13">
        <v>1.0301132000000002</v>
      </c>
      <c r="D20" s="13">
        <v>0.77119844999999998</v>
      </c>
    </row>
    <row r="21" spans="1:4" x14ac:dyDescent="0.25">
      <c r="A21" s="1">
        <v>31</v>
      </c>
      <c r="B21" s="13">
        <v>1.0530261999999999</v>
      </c>
      <c r="C21" s="13">
        <v>0.71487905000000018</v>
      </c>
      <c r="D21" s="13">
        <v>0.73155300000000012</v>
      </c>
    </row>
    <row r="22" spans="1:4" x14ac:dyDescent="0.25">
      <c r="A22" s="2">
        <v>40</v>
      </c>
      <c r="B22" s="19">
        <v>0.76373309999999994</v>
      </c>
      <c r="C22" s="19">
        <v>0.45107514999999992</v>
      </c>
      <c r="D22" s="13">
        <v>0.45748175000000002</v>
      </c>
    </row>
    <row r="23" spans="1:4" x14ac:dyDescent="0.25">
      <c r="A23" s="2">
        <v>41</v>
      </c>
      <c r="B23" s="19">
        <v>0.63160499999999997</v>
      </c>
      <c r="C23" s="19">
        <v>0.85649995000000001</v>
      </c>
      <c r="D23" s="13">
        <v>0.9125953</v>
      </c>
    </row>
    <row r="24" spans="1:4" x14ac:dyDescent="0.25">
      <c r="A24" s="2">
        <v>42</v>
      </c>
      <c r="B24" s="19">
        <v>0.64854970000000001</v>
      </c>
      <c r="C24" s="19">
        <v>0.63005404999999992</v>
      </c>
      <c r="D24" s="19">
        <v>0.71450454999999991</v>
      </c>
    </row>
    <row r="25" spans="1:4" x14ac:dyDescent="0.25">
      <c r="A25" s="2">
        <v>43</v>
      </c>
      <c r="B25" s="19">
        <v>0.59603984999999993</v>
      </c>
      <c r="C25" s="19">
        <v>0.56730249999999993</v>
      </c>
      <c r="D25" s="13">
        <v>0.46754404999999993</v>
      </c>
    </row>
    <row r="26" spans="1:4" x14ac:dyDescent="0.25">
      <c r="A26" s="2">
        <v>47</v>
      </c>
      <c r="B26" s="19">
        <v>0.62130870000000005</v>
      </c>
      <c r="C26" s="19">
        <v>0.34745039999999994</v>
      </c>
      <c r="D26" s="13">
        <v>0.49793374999999995</v>
      </c>
    </row>
    <row r="27" spans="1:4" x14ac:dyDescent="0.25">
      <c r="A27" s="2">
        <v>49</v>
      </c>
      <c r="B27" s="19">
        <v>0.47434065000000003</v>
      </c>
      <c r="C27" s="19">
        <v>0.83296144999999988</v>
      </c>
      <c r="D27" s="13">
        <v>0.53522144999999999</v>
      </c>
    </row>
    <row r="28" spans="1:4" x14ac:dyDescent="0.25">
      <c r="A28" s="2">
        <v>53</v>
      </c>
      <c r="B28" s="19">
        <v>0.86485529999999988</v>
      </c>
      <c r="C28" s="19">
        <v>0.85990605000000009</v>
      </c>
      <c r="D28" s="13">
        <v>1.0611221000000002</v>
      </c>
    </row>
    <row r="29" spans="1:4" x14ac:dyDescent="0.25">
      <c r="A29" s="2">
        <v>55</v>
      </c>
      <c r="B29" s="19">
        <v>0.71615689999999999</v>
      </c>
      <c r="C29" s="19">
        <v>0.79558795000000004</v>
      </c>
      <c r="D29" s="13">
        <v>0.85637515000000008</v>
      </c>
    </row>
    <row r="30" spans="1:4" x14ac:dyDescent="0.25">
      <c r="A30" s="2">
        <v>56</v>
      </c>
      <c r="B30" s="19">
        <v>0.98844864999999993</v>
      </c>
      <c r="C30" s="19">
        <v>1.0004051</v>
      </c>
      <c r="D30" s="13">
        <v>0.68914209999999998</v>
      </c>
    </row>
    <row r="31" spans="1:4" x14ac:dyDescent="0.25">
      <c r="A31" s="2">
        <v>62</v>
      </c>
      <c r="B31" s="19">
        <v>0.33893124999999991</v>
      </c>
      <c r="C31" s="19">
        <v>0.46920419999999996</v>
      </c>
      <c r="D31" s="13">
        <v>0.51137874999999999</v>
      </c>
    </row>
    <row r="32" spans="1:4" x14ac:dyDescent="0.25">
      <c r="A32" s="2">
        <v>63</v>
      </c>
      <c r="B32" s="19">
        <v>1.39466125</v>
      </c>
      <c r="C32" s="19">
        <v>1.1492517000000002</v>
      </c>
      <c r="D32" s="13">
        <v>0.91582980000000003</v>
      </c>
    </row>
    <row r="33" spans="1:14" x14ac:dyDescent="0.25">
      <c r="A33" s="2">
        <v>64</v>
      </c>
      <c r="B33" s="19">
        <v>0.90048285000000017</v>
      </c>
      <c r="C33" s="19">
        <v>0.65351454999999992</v>
      </c>
      <c r="D33" s="13">
        <v>0.84124660000000007</v>
      </c>
    </row>
    <row r="34" spans="1:14" x14ac:dyDescent="0.25">
      <c r="A34" s="2">
        <v>65</v>
      </c>
      <c r="B34" s="19">
        <v>1.3454249000000003</v>
      </c>
      <c r="C34" s="19">
        <v>2.5328149999999998</v>
      </c>
      <c r="D34" s="13">
        <v>2.6428541499999998</v>
      </c>
    </row>
    <row r="35" spans="1:14" x14ac:dyDescent="0.25">
      <c r="A35" s="2">
        <v>66</v>
      </c>
      <c r="B35" s="13">
        <v>1.0622453000000001</v>
      </c>
      <c r="C35" s="13">
        <v>0.87695995000000004</v>
      </c>
      <c r="D35" s="13">
        <v>0.79897064999999978</v>
      </c>
    </row>
    <row r="36" spans="1:14" x14ac:dyDescent="0.25">
      <c r="A36" s="7"/>
    </row>
    <row r="37" spans="1:14" x14ac:dyDescent="0.25">
      <c r="A37" s="1" t="s">
        <v>12</v>
      </c>
      <c r="B37" s="13">
        <f>AVERAGE(B3:B21)</f>
        <v>1.2185182184210526</v>
      </c>
      <c r="C37" s="13">
        <f t="shared" ref="C37:D37" si="0">AVERAGE(C3:C21)</f>
        <v>1.0568108842105262</v>
      </c>
      <c r="D37" s="13">
        <f t="shared" si="0"/>
        <v>1.1340910789473686</v>
      </c>
      <c r="E37" s="6"/>
      <c r="F37" s="1" t="s">
        <v>12</v>
      </c>
      <c r="G37" s="13">
        <f>AVERAGE(G3:G21)</f>
        <v>1.0575216111111112</v>
      </c>
      <c r="H37" s="13">
        <f t="shared" ref="H37:I37" si="1">AVERAGE(H3:H21)</f>
        <v>1.0227590722222224</v>
      </c>
      <c r="I37" s="13">
        <f t="shared" si="1"/>
        <v>0.991660638888889</v>
      </c>
      <c r="K37" s="1" t="s">
        <v>12</v>
      </c>
      <c r="L37" s="13">
        <f>AVERAGE(L3:L21)</f>
        <v>1.3634151649999999</v>
      </c>
      <c r="M37" s="13">
        <f t="shared" ref="M37:N37" si="2">AVERAGE(M3:M21)</f>
        <v>1.0874575150000001</v>
      </c>
      <c r="N37" s="13">
        <f t="shared" si="2"/>
        <v>1.262278475</v>
      </c>
    </row>
    <row r="38" spans="1:14" x14ac:dyDescent="0.25">
      <c r="A38" s="1" t="s">
        <v>13</v>
      </c>
      <c r="B38" s="13">
        <f>STDEV(B3:B21)</f>
        <v>0.86090832155521058</v>
      </c>
      <c r="C38" s="13">
        <f t="shared" ref="C38:D38" si="3">STDEV(C3:C21)</f>
        <v>0.54878679336860536</v>
      </c>
      <c r="D38" s="13">
        <f t="shared" si="3"/>
        <v>0.69120095219739752</v>
      </c>
      <c r="E38" s="6"/>
      <c r="F38" s="1" t="s">
        <v>13</v>
      </c>
      <c r="G38" s="13">
        <f>STDEV(G3:G21)</f>
        <v>0.89900864501767574</v>
      </c>
      <c r="H38" s="13">
        <f t="shared" ref="H38:I38" si="4">STDEV(H3:H21)</f>
        <v>0.6491706393010499</v>
      </c>
      <c r="I38" s="13">
        <f t="shared" si="4"/>
        <v>0.75427678630829087</v>
      </c>
      <c r="K38" s="1" t="s">
        <v>13</v>
      </c>
      <c r="L38" s="13">
        <f>STDEV(L3:L21)</f>
        <v>0.84537787187579416</v>
      </c>
      <c r="M38" s="13">
        <f t="shared" ref="M38:N38" si="5">STDEV(M3:M21)</f>
        <v>0.47490314311159093</v>
      </c>
      <c r="N38" s="13">
        <f t="shared" si="5"/>
        <v>0.64129139619133568</v>
      </c>
    </row>
    <row r="40" spans="1:14" x14ac:dyDescent="0.25">
      <c r="A40" s="1">
        <v>2</v>
      </c>
      <c r="B40" s="13">
        <v>0.91291780000000022</v>
      </c>
    </row>
    <row r="41" spans="1:14" x14ac:dyDescent="0.25">
      <c r="A41" s="1">
        <v>14</v>
      </c>
      <c r="B41" s="13">
        <v>1.60300865</v>
      </c>
    </row>
    <row r="42" spans="1:14" x14ac:dyDescent="0.25">
      <c r="A42" s="1">
        <v>17</v>
      </c>
      <c r="B42" s="13">
        <v>0.64480860000000007</v>
      </c>
    </row>
    <row r="43" spans="1:14" x14ac:dyDescent="0.25">
      <c r="A43" s="1">
        <v>18</v>
      </c>
      <c r="B43" s="13">
        <v>0.26238790000000006</v>
      </c>
    </row>
    <row r="44" spans="1:14" x14ac:dyDescent="0.25">
      <c r="A44" s="1">
        <v>26</v>
      </c>
      <c r="B44" s="13">
        <v>1.4063956000000002</v>
      </c>
    </row>
    <row r="45" spans="1:14" x14ac:dyDescent="0.25">
      <c r="A45" s="1">
        <v>32</v>
      </c>
      <c r="B45" s="13">
        <v>1.2801682499999998</v>
      </c>
    </row>
    <row r="46" spans="1:14" x14ac:dyDescent="0.25">
      <c r="A46" s="2">
        <v>38</v>
      </c>
      <c r="B46" s="3"/>
    </row>
    <row r="47" spans="1:14" x14ac:dyDescent="0.25">
      <c r="A47" s="2">
        <v>45</v>
      </c>
      <c r="B47" s="3"/>
    </row>
    <row r="48" spans="1:14" x14ac:dyDescent="0.25">
      <c r="A48" s="1">
        <v>61</v>
      </c>
      <c r="B48" s="1"/>
    </row>
    <row r="49" spans="1:2" x14ac:dyDescent="0.25">
      <c r="A49" s="1">
        <v>67</v>
      </c>
      <c r="B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19" sqref="M19"/>
    </sheetView>
  </sheetViews>
  <sheetFormatPr defaultColWidth="11.42578125" defaultRowHeight="15" x14ac:dyDescent="0.25"/>
  <sheetData>
    <row r="1" spans="1:11" x14ac:dyDescent="0.25">
      <c r="A1" t="s">
        <v>3</v>
      </c>
      <c r="E1" s="10" t="s">
        <v>2</v>
      </c>
      <c r="J1" s="10" t="s">
        <v>1</v>
      </c>
    </row>
    <row r="2" spans="1:11" x14ac:dyDescent="0.25">
      <c r="A2" s="1" t="s">
        <v>0</v>
      </c>
      <c r="B2" s="1" t="s">
        <v>4</v>
      </c>
      <c r="E2" s="3" t="s">
        <v>0</v>
      </c>
      <c r="F2" s="3"/>
      <c r="J2" s="3" t="s">
        <v>0</v>
      </c>
      <c r="K2" s="3"/>
    </row>
    <row r="3" spans="1:11" x14ac:dyDescent="0.25">
      <c r="A3" s="1">
        <v>1</v>
      </c>
      <c r="B3" s="52">
        <v>1.8135600000000001</v>
      </c>
      <c r="E3" s="1">
        <v>1</v>
      </c>
      <c r="F3" s="29">
        <v>1.8135600000000001</v>
      </c>
      <c r="J3" s="1">
        <v>4</v>
      </c>
      <c r="K3" s="29">
        <v>1.651</v>
      </c>
    </row>
    <row r="4" spans="1:11" x14ac:dyDescent="0.25">
      <c r="A4" s="1">
        <v>4</v>
      </c>
      <c r="B4" s="52">
        <v>1.651</v>
      </c>
      <c r="E4" s="2">
        <v>8</v>
      </c>
      <c r="F4" s="29">
        <v>1.65608</v>
      </c>
      <c r="J4" s="1">
        <v>6</v>
      </c>
      <c r="K4" s="29">
        <v>1.83388</v>
      </c>
    </row>
    <row r="5" spans="1:11" x14ac:dyDescent="0.25">
      <c r="A5" s="1">
        <v>6</v>
      </c>
      <c r="B5" s="52">
        <v>1.83388</v>
      </c>
      <c r="E5" s="2">
        <v>10</v>
      </c>
      <c r="F5" s="29">
        <v>1.651</v>
      </c>
      <c r="J5" s="1">
        <v>7</v>
      </c>
      <c r="K5" s="61">
        <v>1.6814800000000001</v>
      </c>
    </row>
    <row r="6" spans="1:11" x14ac:dyDescent="0.25">
      <c r="A6" s="1">
        <v>7</v>
      </c>
      <c r="B6" s="57">
        <v>1.6814800000000001</v>
      </c>
      <c r="E6" s="2">
        <v>11</v>
      </c>
      <c r="F6" s="29">
        <v>1.7221199999999999</v>
      </c>
      <c r="J6" s="2">
        <v>9</v>
      </c>
      <c r="K6" s="61">
        <v>1.6357600000000001</v>
      </c>
    </row>
    <row r="7" spans="1:11" x14ac:dyDescent="0.25">
      <c r="A7" s="2">
        <v>8</v>
      </c>
      <c r="B7" s="52">
        <v>1.65608</v>
      </c>
      <c r="E7" s="2">
        <v>15</v>
      </c>
      <c r="F7" s="41">
        <v>1.651</v>
      </c>
      <c r="J7" s="2">
        <v>13</v>
      </c>
      <c r="K7" s="41">
        <v>1.6255999999999999</v>
      </c>
    </row>
    <row r="8" spans="1:11" x14ac:dyDescent="0.25">
      <c r="A8" s="2">
        <v>9</v>
      </c>
      <c r="B8" s="57">
        <v>1.6357600000000001</v>
      </c>
      <c r="E8" s="2">
        <v>23</v>
      </c>
      <c r="F8" s="29">
        <v>1.7729199999999998</v>
      </c>
      <c r="J8" s="2">
        <v>19</v>
      </c>
      <c r="K8" s="29">
        <v>1.73736</v>
      </c>
    </row>
    <row r="9" spans="1:11" x14ac:dyDescent="0.25">
      <c r="A9" s="2">
        <v>10</v>
      </c>
      <c r="B9" s="52">
        <v>1.651</v>
      </c>
      <c r="E9" s="2">
        <v>24</v>
      </c>
      <c r="F9" s="29">
        <v>1.7018</v>
      </c>
      <c r="J9" s="2">
        <v>21</v>
      </c>
      <c r="K9" s="29">
        <v>1.6763999999999999</v>
      </c>
    </row>
    <row r="10" spans="1:11" x14ac:dyDescent="0.25">
      <c r="A10" s="2">
        <v>11</v>
      </c>
      <c r="B10" s="52">
        <v>1.7221199999999999</v>
      </c>
      <c r="E10" s="2">
        <v>27</v>
      </c>
      <c r="F10" s="29">
        <v>1.778</v>
      </c>
      <c r="J10" s="2">
        <v>22</v>
      </c>
      <c r="K10" s="29">
        <v>1.8033999999999999</v>
      </c>
    </row>
    <row r="11" spans="1:11" x14ac:dyDescent="0.25">
      <c r="A11" s="2">
        <v>13</v>
      </c>
      <c r="B11" s="56">
        <v>1.6255999999999999</v>
      </c>
      <c r="E11" s="2">
        <v>31</v>
      </c>
      <c r="F11" s="29">
        <v>1.6763999999999999</v>
      </c>
      <c r="J11" s="2">
        <v>25</v>
      </c>
      <c r="K11" s="29">
        <v>1.8033999999999999</v>
      </c>
    </row>
    <row r="12" spans="1:11" x14ac:dyDescent="0.25">
      <c r="A12" s="2">
        <v>15</v>
      </c>
      <c r="B12" s="56">
        <v>1.651</v>
      </c>
      <c r="E12" s="2">
        <v>40</v>
      </c>
      <c r="F12" s="42">
        <v>1.5697000000000001</v>
      </c>
      <c r="J12" s="2">
        <v>29</v>
      </c>
      <c r="K12" s="29">
        <v>1.778</v>
      </c>
    </row>
    <row r="13" spans="1:11" x14ac:dyDescent="0.25">
      <c r="A13" s="2">
        <v>19</v>
      </c>
      <c r="B13" s="52">
        <v>1.73736</v>
      </c>
      <c r="E13" s="2">
        <v>41</v>
      </c>
      <c r="F13" s="52">
        <v>1.6433800000000001</v>
      </c>
      <c r="J13" s="2">
        <v>47</v>
      </c>
      <c r="K13" s="53">
        <v>1.6332199999999999</v>
      </c>
    </row>
    <row r="14" spans="1:11" x14ac:dyDescent="0.25">
      <c r="A14" s="2">
        <v>21</v>
      </c>
      <c r="B14" s="52">
        <v>1.6763999999999999</v>
      </c>
      <c r="E14" s="2">
        <v>42</v>
      </c>
      <c r="F14" s="53">
        <v>1.7018</v>
      </c>
      <c r="J14" s="2">
        <v>49</v>
      </c>
      <c r="K14" s="57">
        <v>1.66116</v>
      </c>
    </row>
    <row r="15" spans="1:11" x14ac:dyDescent="0.25">
      <c r="A15" s="2">
        <v>22</v>
      </c>
      <c r="B15" s="52">
        <v>1.8033999999999999</v>
      </c>
      <c r="E15" s="2">
        <v>43</v>
      </c>
      <c r="F15" s="53">
        <v>1.8160999999999998</v>
      </c>
      <c r="J15" s="2">
        <v>53</v>
      </c>
      <c r="K15" s="53">
        <v>1.6763999999999999</v>
      </c>
    </row>
    <row r="16" spans="1:11" x14ac:dyDescent="0.25">
      <c r="A16" s="2">
        <v>23</v>
      </c>
      <c r="B16" s="52">
        <v>1.7729199999999998</v>
      </c>
      <c r="E16" s="2">
        <v>55</v>
      </c>
      <c r="F16" s="53">
        <v>1.7649999999999999</v>
      </c>
      <c r="J16" s="2">
        <v>56</v>
      </c>
      <c r="K16" s="1">
        <v>1.59</v>
      </c>
    </row>
    <row r="17" spans="1:11" x14ac:dyDescent="0.25">
      <c r="A17" s="2">
        <v>24</v>
      </c>
      <c r="B17" s="52">
        <v>1.7018</v>
      </c>
      <c r="E17" s="2">
        <v>62</v>
      </c>
      <c r="F17" s="52">
        <v>1.6</v>
      </c>
      <c r="J17" s="1">
        <v>64</v>
      </c>
      <c r="K17" s="52">
        <v>1.7649999999999999</v>
      </c>
    </row>
    <row r="18" spans="1:11" x14ac:dyDescent="0.25">
      <c r="A18" s="2">
        <v>25</v>
      </c>
      <c r="B18" s="52">
        <v>1.8033999999999999</v>
      </c>
      <c r="E18" s="1">
        <v>63</v>
      </c>
      <c r="F18" s="52">
        <v>1.778</v>
      </c>
      <c r="J18" s="1">
        <v>66</v>
      </c>
      <c r="K18" s="52">
        <v>1.7529999999999999</v>
      </c>
    </row>
    <row r="19" spans="1:11" x14ac:dyDescent="0.25">
      <c r="A19" s="2">
        <v>27</v>
      </c>
      <c r="B19" s="52">
        <v>1.778</v>
      </c>
      <c r="E19" s="1">
        <v>65</v>
      </c>
      <c r="F19" s="52">
        <v>1.9179999999999999</v>
      </c>
    </row>
    <row r="20" spans="1:11" x14ac:dyDescent="0.25">
      <c r="A20" s="2">
        <v>29</v>
      </c>
      <c r="B20" s="52">
        <v>1.778</v>
      </c>
    </row>
    <row r="21" spans="1:11" x14ac:dyDescent="0.25">
      <c r="A21" s="2">
        <v>31</v>
      </c>
      <c r="B21" s="52">
        <v>1.6763999999999999</v>
      </c>
    </row>
    <row r="22" spans="1:11" x14ac:dyDescent="0.25">
      <c r="A22" s="2">
        <v>40</v>
      </c>
      <c r="B22" s="53">
        <v>1.5697000000000001</v>
      </c>
      <c r="C22" s="5"/>
      <c r="D22" s="4"/>
    </row>
    <row r="23" spans="1:11" x14ac:dyDescent="0.25">
      <c r="A23" s="2">
        <v>41</v>
      </c>
      <c r="B23" s="52">
        <v>1.6433800000000001</v>
      </c>
      <c r="C23" s="5"/>
      <c r="D23" s="4"/>
    </row>
    <row r="24" spans="1:11" x14ac:dyDescent="0.25">
      <c r="A24" s="2">
        <v>42</v>
      </c>
      <c r="B24" s="53">
        <v>1.7018</v>
      </c>
      <c r="C24" s="5"/>
      <c r="D24" s="4"/>
    </row>
    <row r="25" spans="1:11" x14ac:dyDescent="0.25">
      <c r="A25" s="2">
        <v>43</v>
      </c>
      <c r="B25" s="53">
        <v>1.8160999999999998</v>
      </c>
      <c r="C25" s="5"/>
      <c r="D25" s="4"/>
    </row>
    <row r="26" spans="1:11" x14ac:dyDescent="0.25">
      <c r="A26" s="2">
        <v>47</v>
      </c>
      <c r="B26" s="53">
        <v>1.6332199999999999</v>
      </c>
      <c r="C26" s="5"/>
      <c r="D26" s="4"/>
    </row>
    <row r="27" spans="1:11" x14ac:dyDescent="0.25">
      <c r="A27" s="2">
        <v>49</v>
      </c>
      <c r="B27" s="57">
        <v>1.66116</v>
      </c>
      <c r="C27" s="5"/>
      <c r="D27" s="4"/>
    </row>
    <row r="28" spans="1:11" x14ac:dyDescent="0.25">
      <c r="A28" s="2">
        <v>53</v>
      </c>
      <c r="B28" s="53">
        <v>1.6763999999999999</v>
      </c>
      <c r="C28" s="5"/>
      <c r="D28" s="4"/>
    </row>
    <row r="29" spans="1:11" x14ac:dyDescent="0.25">
      <c r="A29" s="2">
        <v>55</v>
      </c>
      <c r="B29" s="2">
        <v>1.7649999999999999</v>
      </c>
      <c r="C29" s="5"/>
      <c r="D29" s="4"/>
    </row>
    <row r="30" spans="1:11" x14ac:dyDescent="0.25">
      <c r="A30" s="2">
        <v>56</v>
      </c>
      <c r="B30" s="52">
        <v>1.59</v>
      </c>
    </row>
    <row r="31" spans="1:11" x14ac:dyDescent="0.25">
      <c r="A31" s="2">
        <v>62</v>
      </c>
      <c r="B31" s="52">
        <v>1.6</v>
      </c>
    </row>
    <row r="32" spans="1:11" x14ac:dyDescent="0.25">
      <c r="A32" s="1">
        <v>63</v>
      </c>
      <c r="B32" s="52">
        <v>1.778</v>
      </c>
    </row>
    <row r="33" spans="1:11" x14ac:dyDescent="0.25">
      <c r="A33" s="1">
        <v>64</v>
      </c>
      <c r="B33" s="52">
        <v>1.7649999999999999</v>
      </c>
    </row>
    <row r="34" spans="1:11" x14ac:dyDescent="0.25">
      <c r="A34" s="1">
        <v>65</v>
      </c>
      <c r="B34" s="52">
        <v>1.9179999999999999</v>
      </c>
    </row>
    <row r="35" spans="1:11" x14ac:dyDescent="0.25">
      <c r="A35" s="1">
        <v>66</v>
      </c>
      <c r="B35" s="52">
        <v>1.7529999999999999</v>
      </c>
    </row>
    <row r="38" spans="1:11" x14ac:dyDescent="0.25">
      <c r="A38" s="3" t="s">
        <v>12</v>
      </c>
      <c r="B38" s="31">
        <f>AVERAGE(B3:B36)</f>
        <v>1.7127248484848485</v>
      </c>
      <c r="E38" s="3" t="s">
        <v>12</v>
      </c>
      <c r="F38" s="31">
        <f>AVERAGE(F3:F20)</f>
        <v>1.7185211764705881</v>
      </c>
      <c r="J38" s="3" t="s">
        <v>12</v>
      </c>
      <c r="K38" s="31">
        <f>AVERAGE(K3:K20)</f>
        <v>1.7065662500000001</v>
      </c>
    </row>
    <row r="39" spans="1:11" x14ac:dyDescent="0.25">
      <c r="A39" s="3" t="s">
        <v>13</v>
      </c>
      <c r="B39" s="31">
        <f>STDEV(B3:B36)</f>
        <v>8.1708803232929367E-2</v>
      </c>
      <c r="E39" s="3" t="s">
        <v>13</v>
      </c>
      <c r="F39" s="31">
        <f>STDEV(F3:F20)</f>
        <v>8.9353737882247569E-2</v>
      </c>
      <c r="J39" s="3" t="s">
        <v>13</v>
      </c>
      <c r="K39" s="31">
        <f>STDEV(K3:K20)</f>
        <v>7.5152758110841558E-2</v>
      </c>
    </row>
    <row r="41" spans="1:11" x14ac:dyDescent="0.25">
      <c r="A41" s="1">
        <v>2</v>
      </c>
      <c r="B41" s="29">
        <v>1.5620000000000001</v>
      </c>
    </row>
    <row r="42" spans="1:11" x14ac:dyDescent="0.25">
      <c r="A42" s="1">
        <v>14</v>
      </c>
      <c r="B42" s="29">
        <v>1.7018</v>
      </c>
    </row>
    <row r="43" spans="1:11" x14ac:dyDescent="0.25">
      <c r="A43" s="1">
        <v>17</v>
      </c>
      <c r="B43" s="29">
        <v>1.60528</v>
      </c>
    </row>
    <row r="44" spans="1:11" x14ac:dyDescent="0.25">
      <c r="A44" s="1">
        <v>18</v>
      </c>
      <c r="B44" s="48">
        <v>1.7525999999999999</v>
      </c>
    </row>
    <row r="45" spans="1:11" x14ac:dyDescent="0.25">
      <c r="A45" s="1">
        <v>26</v>
      </c>
      <c r="B45" s="48">
        <v>1.7602199999999999</v>
      </c>
    </row>
    <row r="46" spans="1:11" x14ac:dyDescent="0.25">
      <c r="A46" s="1">
        <v>32</v>
      </c>
      <c r="B46" s="48">
        <v>1.7525999999999999</v>
      </c>
    </row>
    <row r="47" spans="1:11" x14ac:dyDescent="0.25">
      <c r="A47" s="2">
        <v>38</v>
      </c>
      <c r="B47" s="48">
        <v>1.6002000000000001</v>
      </c>
    </row>
    <row r="48" spans="1:11" x14ac:dyDescent="0.25">
      <c r="A48" s="2">
        <v>45</v>
      </c>
      <c r="B48" s="48">
        <v>1.5772999999999999</v>
      </c>
    </row>
    <row r="49" spans="1:2" x14ac:dyDescent="0.25">
      <c r="A49" s="1">
        <v>61</v>
      </c>
      <c r="B49" s="1">
        <v>1.6129</v>
      </c>
    </row>
    <row r="50" spans="1:2" x14ac:dyDescent="0.25">
      <c r="A50" s="1">
        <v>67</v>
      </c>
      <c r="B50" s="1">
        <v>1.6687799999999999</v>
      </c>
    </row>
  </sheetData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6" workbookViewId="0">
      <selection activeCell="A35" sqref="A22:A35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27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2472.662737351307</v>
      </c>
      <c r="C3" s="13">
        <v>1157.6464041265317</v>
      </c>
      <c r="D3" s="13">
        <v>1173.1780931016274</v>
      </c>
      <c r="F3" s="14">
        <v>1</v>
      </c>
      <c r="G3" s="13">
        <v>2472.662737351307</v>
      </c>
      <c r="H3" s="13">
        <v>1157.6464041265317</v>
      </c>
      <c r="I3" s="13">
        <v>1173.1780931016274</v>
      </c>
      <c r="K3" s="1">
        <v>4</v>
      </c>
      <c r="L3" s="13">
        <v>1369.9128201195069</v>
      </c>
      <c r="M3" s="13">
        <v>1017.8612033506695</v>
      </c>
      <c r="N3" s="13">
        <v>1105.8741075428786</v>
      </c>
    </row>
    <row r="4" spans="1:14" x14ac:dyDescent="0.25">
      <c r="A4" s="1">
        <v>4</v>
      </c>
      <c r="B4" s="13">
        <v>1369.9128201195069</v>
      </c>
      <c r="C4" s="13">
        <v>1017.8612033506695</v>
      </c>
      <c r="D4" s="13">
        <v>1105.8741075428786</v>
      </c>
      <c r="F4" s="1">
        <v>8</v>
      </c>
      <c r="G4" s="13">
        <v>2674.5746940275521</v>
      </c>
      <c r="H4" s="13">
        <v>2581.3845601769776</v>
      </c>
      <c r="I4" s="13">
        <v>2353.586455208906</v>
      </c>
      <c r="K4" s="1">
        <v>6</v>
      </c>
      <c r="L4" s="13">
        <v>1354.3811311444113</v>
      </c>
      <c r="M4" s="13">
        <v>795.2403280409635</v>
      </c>
      <c r="N4" s="13">
        <v>909.1393805249993</v>
      </c>
    </row>
    <row r="5" spans="1:14" x14ac:dyDescent="0.25">
      <c r="A5" s="1">
        <v>6</v>
      </c>
      <c r="B5" s="13">
        <v>1354.3811311444113</v>
      </c>
      <c r="C5" s="13">
        <v>795.2403280409635</v>
      </c>
      <c r="D5" s="13">
        <v>909.1393805249993</v>
      </c>
      <c r="F5" s="1">
        <v>10</v>
      </c>
      <c r="G5" s="13">
        <v>3352.1074070995078</v>
      </c>
      <c r="H5" s="13">
        <v>4284.9896604040214</v>
      </c>
      <c r="I5" s="13">
        <v>5179.5998212652748</v>
      </c>
      <c r="K5" s="11">
        <v>7</v>
      </c>
      <c r="L5" s="28">
        <v>11574.23247675743</v>
      </c>
      <c r="M5" s="28">
        <v>10694.103434835337</v>
      </c>
      <c r="N5" s="28">
        <v>10005.531890272756</v>
      </c>
    </row>
    <row r="6" spans="1:14" x14ac:dyDescent="0.25">
      <c r="A6" s="11">
        <v>7</v>
      </c>
      <c r="B6" s="28">
        <v>11574.23247675743</v>
      </c>
      <c r="C6" s="28">
        <v>10694.103434835337</v>
      </c>
      <c r="D6" s="28">
        <v>10005.531890272756</v>
      </c>
      <c r="F6" s="1">
        <v>11</v>
      </c>
      <c r="G6" s="13">
        <v>7255.8608363122448</v>
      </c>
      <c r="H6" s="13">
        <v>4854.2870354975466</v>
      </c>
      <c r="I6" s="13">
        <v>6562.1791607781179</v>
      </c>
      <c r="K6" s="11">
        <v>9</v>
      </c>
      <c r="L6" s="28">
        <v>2959.3223252376411</v>
      </c>
      <c r="M6" s="28">
        <v>3746.2612333091606</v>
      </c>
      <c r="N6" s="28">
        <v>2804.0054354866834</v>
      </c>
    </row>
    <row r="7" spans="1:14" x14ac:dyDescent="0.25">
      <c r="A7" s="1">
        <v>8</v>
      </c>
      <c r="B7" s="13">
        <v>2674.5746940275521</v>
      </c>
      <c r="C7" s="13">
        <v>2581.3845601769776</v>
      </c>
      <c r="D7" s="13">
        <v>2353.586455208906</v>
      </c>
      <c r="F7" s="36">
        <v>15</v>
      </c>
      <c r="G7" s="37">
        <v>4347.1818106243227</v>
      </c>
      <c r="H7" s="37">
        <v>2581.8815466788587</v>
      </c>
      <c r="I7" s="37">
        <v>2199.1606222462369</v>
      </c>
      <c r="K7" s="36">
        <v>13</v>
      </c>
      <c r="L7" s="37">
        <v>4887.7751163854</v>
      </c>
      <c r="M7" s="37">
        <v>6337.3306176739525</v>
      </c>
      <c r="N7" s="37">
        <v>6232.0823634549824</v>
      </c>
    </row>
    <row r="8" spans="1:14" x14ac:dyDescent="0.25">
      <c r="A8" s="11">
        <v>9</v>
      </c>
      <c r="B8" s="28">
        <v>2959.3223252376411</v>
      </c>
      <c r="C8" s="28">
        <v>3746.2612333091606</v>
      </c>
      <c r="D8" s="28">
        <v>2804.0054354866834</v>
      </c>
      <c r="F8" s="1">
        <v>23</v>
      </c>
      <c r="G8" s="13">
        <v>5532.4054654451738</v>
      </c>
      <c r="H8" s="13">
        <v>5879.2798525556454</v>
      </c>
      <c r="I8" s="13">
        <v>5527.228235786808</v>
      </c>
      <c r="K8" s="1">
        <v>19</v>
      </c>
      <c r="L8" s="13">
        <v>1117.9740107240823</v>
      </c>
      <c r="M8" s="13">
        <v>1419.3667387147721</v>
      </c>
      <c r="N8" s="13">
        <v>1706.4074320392372</v>
      </c>
    </row>
    <row r="9" spans="1:14" x14ac:dyDescent="0.25">
      <c r="A9" s="1">
        <v>10</v>
      </c>
      <c r="B9" s="13">
        <v>3352.1074070995078</v>
      </c>
      <c r="C9" s="13">
        <v>4284.9896604040214</v>
      </c>
      <c r="D9" s="13">
        <v>5179.5998212652748</v>
      </c>
      <c r="F9" s="1">
        <v>24</v>
      </c>
      <c r="G9" s="19">
        <v>4362.3515626546268</v>
      </c>
      <c r="H9" s="13">
        <v>3958.5276493021361</v>
      </c>
      <c r="I9" s="13">
        <v>4051.7177831527106</v>
      </c>
      <c r="K9" s="1">
        <v>21</v>
      </c>
      <c r="L9" s="13">
        <v>3820.9405395294689</v>
      </c>
      <c r="M9" s="13">
        <v>2366.6010266855092</v>
      </c>
      <c r="N9" s="13">
        <v>1715.9754551500528</v>
      </c>
    </row>
    <row r="10" spans="1:14" x14ac:dyDescent="0.25">
      <c r="A10" s="1">
        <v>11</v>
      </c>
      <c r="B10" s="13">
        <v>7255.8608363122448</v>
      </c>
      <c r="C10" s="13">
        <v>4854.2870354975466</v>
      </c>
      <c r="D10" s="13">
        <v>6562.1791607781179</v>
      </c>
      <c r="F10" s="1">
        <v>27</v>
      </c>
      <c r="G10" s="19">
        <v>1597.7109250875787</v>
      </c>
      <c r="H10" s="13">
        <v>1639.1287623545009</v>
      </c>
      <c r="I10" s="13">
        <v>1173.1780931016274</v>
      </c>
      <c r="K10" s="1">
        <v>22</v>
      </c>
      <c r="L10" s="13">
        <v>2864.1382284479164</v>
      </c>
      <c r="M10" s="13">
        <v>2787.594043561392</v>
      </c>
      <c r="N10" s="13">
        <v>2782.8100320059848</v>
      </c>
    </row>
    <row r="11" spans="1:14" x14ac:dyDescent="0.25">
      <c r="A11" s="36">
        <v>13</v>
      </c>
      <c r="B11" s="37">
        <v>4887.7751163854</v>
      </c>
      <c r="C11" s="37">
        <v>6337.3306176739525</v>
      </c>
      <c r="D11" s="37">
        <v>6232.0823634549824</v>
      </c>
      <c r="F11" s="1">
        <v>31</v>
      </c>
      <c r="G11" s="13">
        <v>6034.596742306604</v>
      </c>
      <c r="H11" s="13">
        <v>4238.0980508538596</v>
      </c>
      <c r="I11" s="13">
        <v>4600.5041269394278</v>
      </c>
      <c r="K11" s="1">
        <v>25</v>
      </c>
      <c r="L11" s="13">
        <v>4828.3022319074989</v>
      </c>
      <c r="M11" s="13">
        <v>4740.2893277152898</v>
      </c>
      <c r="N11" s="13">
        <v>5273.5439825269104</v>
      </c>
    </row>
    <row r="12" spans="1:14" x14ac:dyDescent="0.25">
      <c r="A12" s="36">
        <v>15</v>
      </c>
      <c r="B12" s="37">
        <v>4347.1818106243227</v>
      </c>
      <c r="C12" s="37">
        <v>2581.8815466788587</v>
      </c>
      <c r="D12" s="37">
        <v>2199.1606222462369</v>
      </c>
      <c r="F12" s="2">
        <v>40</v>
      </c>
      <c r="G12" s="19">
        <v>8468.3708618890869</v>
      </c>
      <c r="H12" s="19">
        <v>5027.7891445457208</v>
      </c>
      <c r="I12" s="13">
        <v>5788.1684896012284</v>
      </c>
      <c r="K12" s="1">
        <v>29</v>
      </c>
      <c r="L12" s="13">
        <v>3673.7800180920458</v>
      </c>
      <c r="M12" s="13">
        <v>3104.2847556718684</v>
      </c>
      <c r="N12" s="13">
        <v>3663.4255587753169</v>
      </c>
    </row>
    <row r="13" spans="1:14" x14ac:dyDescent="0.25">
      <c r="A13" s="1">
        <v>19</v>
      </c>
      <c r="B13" s="13">
        <v>1117.9740107240823</v>
      </c>
      <c r="C13" s="13">
        <v>1419.3667387147721</v>
      </c>
      <c r="D13" s="13">
        <v>1706.4074320392372</v>
      </c>
      <c r="F13" s="2">
        <v>41</v>
      </c>
      <c r="G13" s="13">
        <v>6807.4003776543577</v>
      </c>
      <c r="H13" s="13">
        <v>5000.8253379834696</v>
      </c>
      <c r="I13" s="13">
        <v>4445.3709228010775</v>
      </c>
      <c r="K13" s="2">
        <v>47</v>
      </c>
      <c r="L13" s="2">
        <v>4963.0760087963172</v>
      </c>
      <c r="M13" s="2">
        <v>4348.3012191769694</v>
      </c>
      <c r="N13" s="1">
        <v>4741.9727949858489</v>
      </c>
    </row>
    <row r="14" spans="1:14" x14ac:dyDescent="0.25">
      <c r="A14" s="1">
        <v>21</v>
      </c>
      <c r="B14" s="13">
        <v>3820.9405395294689</v>
      </c>
      <c r="C14" s="13">
        <v>2366.6010266855092</v>
      </c>
      <c r="D14" s="13">
        <v>1715.9754551500528</v>
      </c>
      <c r="F14" s="2">
        <v>42</v>
      </c>
      <c r="G14" s="19">
        <v>4342.9084578645197</v>
      </c>
      <c r="H14" s="19">
        <v>3690.38433905802</v>
      </c>
      <c r="I14" s="13">
        <v>2859.8990969406559</v>
      </c>
      <c r="K14" s="2">
        <v>49</v>
      </c>
      <c r="L14" s="2">
        <v>4617.9392847994905</v>
      </c>
      <c r="M14" s="2">
        <v>3658.0277711833178</v>
      </c>
      <c r="N14" s="1">
        <v>2994.718129751916</v>
      </c>
    </row>
    <row r="15" spans="1:14" x14ac:dyDescent="0.25">
      <c r="A15" s="1">
        <v>22</v>
      </c>
      <c r="B15" s="13">
        <v>2864.1382284479164</v>
      </c>
      <c r="C15" s="13">
        <v>2787.594043561392</v>
      </c>
      <c r="D15" s="13">
        <v>2782.8100320059848</v>
      </c>
      <c r="F15" s="2">
        <v>43</v>
      </c>
      <c r="G15" s="19">
        <v>3059.4312655013209</v>
      </c>
      <c r="H15" s="19">
        <v>2601.0465539430361</v>
      </c>
      <c r="I15" s="13">
        <v>2536.3334181936311</v>
      </c>
      <c r="K15" s="2">
        <v>53</v>
      </c>
      <c r="L15" s="2">
        <v>8258.0531707035188</v>
      </c>
      <c r="M15" s="2">
        <v>9751.848054252283</v>
      </c>
      <c r="N15" s="1">
        <v>7724.1698007709274</v>
      </c>
    </row>
    <row r="16" spans="1:14" x14ac:dyDescent="0.25">
      <c r="A16" s="1">
        <v>23</v>
      </c>
      <c r="B16" s="13">
        <v>5532.4054654451738</v>
      </c>
      <c r="C16" s="13">
        <v>5879.2798525556454</v>
      </c>
      <c r="D16" s="13">
        <v>5527.228235786808</v>
      </c>
      <c r="F16" s="2">
        <v>55</v>
      </c>
      <c r="G16" s="19">
        <v>8144.8051831420598</v>
      </c>
      <c r="H16" s="19">
        <v>6764.2582871547529</v>
      </c>
      <c r="I16" s="13">
        <v>5750.419160414076</v>
      </c>
      <c r="K16" s="2">
        <v>56</v>
      </c>
      <c r="L16" s="2">
        <v>4801.2931694228046</v>
      </c>
      <c r="M16" s="2">
        <v>5022.3963832332711</v>
      </c>
      <c r="N16" s="1">
        <v>4601.7610008621396</v>
      </c>
    </row>
    <row r="17" spans="1:14" x14ac:dyDescent="0.25">
      <c r="A17" s="1">
        <v>24</v>
      </c>
      <c r="B17" s="19">
        <v>4362.3515626546268</v>
      </c>
      <c r="C17" s="13">
        <v>3958.5276493021361</v>
      </c>
      <c r="D17" s="13">
        <v>4051.7177831527106</v>
      </c>
      <c r="F17" s="2">
        <v>62</v>
      </c>
      <c r="G17" s="19">
        <v>4483.120251988229</v>
      </c>
      <c r="H17" s="19">
        <v>4936.1122022340642</v>
      </c>
      <c r="I17" s="13">
        <v>4008.5572564925947</v>
      </c>
      <c r="K17" s="2">
        <v>64</v>
      </c>
      <c r="L17" s="42">
        <v>4790.5076467979034</v>
      </c>
      <c r="M17" s="42">
        <v>5432.2462429795023</v>
      </c>
      <c r="N17" s="29">
        <v>2789.7931998788008</v>
      </c>
    </row>
    <row r="18" spans="1:14" x14ac:dyDescent="0.25">
      <c r="A18" s="1">
        <v>25</v>
      </c>
      <c r="B18" s="13">
        <v>4828.3022319074989</v>
      </c>
      <c r="C18" s="13">
        <v>4740.2893277152898</v>
      </c>
      <c r="D18" s="13">
        <v>5273.5439825269104</v>
      </c>
      <c r="F18" s="2">
        <v>63</v>
      </c>
      <c r="G18" s="19">
        <v>2110.305274510049</v>
      </c>
      <c r="H18" s="19">
        <v>1349.9259294545407</v>
      </c>
      <c r="I18" s="13">
        <v>789.07875295969791</v>
      </c>
      <c r="K18" s="2">
        <v>66</v>
      </c>
      <c r="L18" s="42">
        <v>3809.0250879319292</v>
      </c>
      <c r="M18" s="42">
        <v>3280.5344793117883</v>
      </c>
      <c r="N18" s="29">
        <v>3097.1805946884747</v>
      </c>
    </row>
    <row r="19" spans="1:14" x14ac:dyDescent="0.25">
      <c r="A19" s="1">
        <v>27</v>
      </c>
      <c r="B19" s="19">
        <v>1597.7109250875787</v>
      </c>
      <c r="C19" s="13">
        <v>1639.1287623545009</v>
      </c>
      <c r="D19" s="13">
        <v>1173.1780931016274</v>
      </c>
      <c r="F19" s="2">
        <v>65</v>
      </c>
      <c r="G19" s="19">
        <v>1678.8843695140163</v>
      </c>
      <c r="H19" s="19">
        <v>1646.5278016393136</v>
      </c>
      <c r="I19" s="13">
        <v>1295.998316330036</v>
      </c>
    </row>
    <row r="20" spans="1:14" x14ac:dyDescent="0.25">
      <c r="A20" s="1">
        <v>29</v>
      </c>
      <c r="B20" s="13">
        <v>3673.7800180920458</v>
      </c>
      <c r="C20" s="13">
        <v>3104.2847556718684</v>
      </c>
      <c r="D20" s="13">
        <v>3663.4255587753169</v>
      </c>
    </row>
    <row r="21" spans="1:14" x14ac:dyDescent="0.25">
      <c r="A21" s="1">
        <v>31</v>
      </c>
      <c r="B21" s="13">
        <v>6034.596742306604</v>
      </c>
      <c r="C21" s="13">
        <v>4238.0980508538596</v>
      </c>
      <c r="D21" s="13">
        <v>4600.5041269394278</v>
      </c>
    </row>
    <row r="22" spans="1:14" x14ac:dyDescent="0.25">
      <c r="A22" s="2">
        <v>40</v>
      </c>
      <c r="B22" s="19">
        <v>8468.3708618890869</v>
      </c>
      <c r="C22" s="19">
        <v>5027.7891445457208</v>
      </c>
      <c r="D22" s="13">
        <v>5788.1684896012284</v>
      </c>
    </row>
    <row r="23" spans="1:14" x14ac:dyDescent="0.25">
      <c r="A23" s="2">
        <v>41</v>
      </c>
      <c r="B23" s="13">
        <v>6807.4003776543577</v>
      </c>
      <c r="C23" s="13">
        <v>5000.8253379834696</v>
      </c>
      <c r="D23" s="13">
        <v>4445.3709228010775</v>
      </c>
    </row>
    <row r="24" spans="1:14" x14ac:dyDescent="0.25">
      <c r="A24" s="2">
        <v>42</v>
      </c>
      <c r="B24" s="19">
        <v>4342.9084578645197</v>
      </c>
      <c r="C24" s="19">
        <v>3690.38433905802</v>
      </c>
      <c r="D24" s="13">
        <v>2859.8990969406559</v>
      </c>
    </row>
    <row r="25" spans="1:14" x14ac:dyDescent="0.25">
      <c r="A25" s="2">
        <v>43</v>
      </c>
      <c r="B25" s="19">
        <v>3059.4312655013209</v>
      </c>
      <c r="C25" s="19">
        <v>2601.0465539430361</v>
      </c>
      <c r="D25" s="13">
        <v>2536.3334181936311</v>
      </c>
    </row>
    <row r="26" spans="1:14" x14ac:dyDescent="0.25">
      <c r="A26" s="2">
        <v>47</v>
      </c>
      <c r="B26" s="19">
        <v>4963.0760087963172</v>
      </c>
      <c r="C26" s="19">
        <v>4348.3012191769694</v>
      </c>
      <c r="D26" s="13">
        <v>4741.9727949858489</v>
      </c>
    </row>
    <row r="27" spans="1:14" x14ac:dyDescent="0.25">
      <c r="A27" s="2">
        <v>49</v>
      </c>
      <c r="B27" s="19">
        <v>4617.9392847994905</v>
      </c>
      <c r="C27" s="19">
        <v>3658.0277711833178</v>
      </c>
      <c r="D27" s="13">
        <v>2994.718129751916</v>
      </c>
    </row>
    <row r="28" spans="1:14" x14ac:dyDescent="0.25">
      <c r="A28" s="2">
        <v>53</v>
      </c>
      <c r="B28" s="19">
        <v>8258.0531707035188</v>
      </c>
      <c r="C28" s="19">
        <v>9751.848054252283</v>
      </c>
      <c r="D28" s="13">
        <v>7724.1698007709274</v>
      </c>
    </row>
    <row r="29" spans="1:14" x14ac:dyDescent="0.25">
      <c r="A29" s="2">
        <v>55</v>
      </c>
      <c r="B29" s="19">
        <v>8144.8051831420598</v>
      </c>
      <c r="C29" s="19">
        <v>6764.2582871547529</v>
      </c>
      <c r="D29" s="13">
        <v>5750.419160414076</v>
      </c>
    </row>
    <row r="30" spans="1:14" x14ac:dyDescent="0.25">
      <c r="A30" s="2">
        <v>56</v>
      </c>
      <c r="B30" s="19">
        <v>4801.2931694228046</v>
      </c>
      <c r="C30" s="19">
        <v>5022.3963832332711</v>
      </c>
      <c r="D30" s="13">
        <v>4601.7610008621396</v>
      </c>
    </row>
    <row r="31" spans="1:14" x14ac:dyDescent="0.25">
      <c r="A31" s="2">
        <v>62</v>
      </c>
      <c r="B31" s="19">
        <v>4483.120251988229</v>
      </c>
      <c r="C31" s="19">
        <v>4936.1122022340642</v>
      </c>
      <c r="D31" s="13">
        <v>4008.5572564925947</v>
      </c>
    </row>
    <row r="32" spans="1:14" x14ac:dyDescent="0.25">
      <c r="A32" s="2">
        <v>63</v>
      </c>
      <c r="B32" s="19">
        <v>2110.305274510049</v>
      </c>
      <c r="C32" s="19">
        <v>1349.9259294545407</v>
      </c>
      <c r="D32" s="13">
        <v>789.07875295969791</v>
      </c>
    </row>
    <row r="33" spans="1:14" x14ac:dyDescent="0.25">
      <c r="A33" s="2">
        <v>64</v>
      </c>
      <c r="B33" s="19">
        <v>4790.5076467979034</v>
      </c>
      <c r="C33" s="19">
        <v>5432.2462429795023</v>
      </c>
      <c r="D33" s="13">
        <v>2789.7931998788008</v>
      </c>
    </row>
    <row r="34" spans="1:14" x14ac:dyDescent="0.25">
      <c r="A34" s="2">
        <v>65</v>
      </c>
      <c r="B34" s="19">
        <v>1678.8843695140163</v>
      </c>
      <c r="C34" s="19">
        <v>1646.5278016393136</v>
      </c>
      <c r="D34" s="13">
        <v>1295.998316330036</v>
      </c>
    </row>
    <row r="35" spans="1:14" x14ac:dyDescent="0.25">
      <c r="A35" s="2">
        <v>66</v>
      </c>
      <c r="B35" s="19">
        <v>3809.0250879319292</v>
      </c>
      <c r="C35" s="19">
        <v>3280.5344793117883</v>
      </c>
      <c r="D35" s="13">
        <v>3097.1805946884747</v>
      </c>
    </row>
    <row r="36" spans="1:14" x14ac:dyDescent="0.25">
      <c r="A36" s="7"/>
    </row>
    <row r="37" spans="1:14" x14ac:dyDescent="0.25">
      <c r="A37" s="1" t="s">
        <v>12</v>
      </c>
      <c r="B37" s="13">
        <f>AVERAGE(B3:B21)</f>
        <v>4004.2216357502275</v>
      </c>
      <c r="C37" s="13">
        <f t="shared" ref="C37:D37" si="0">AVERAGE(C3:C21)</f>
        <v>3588.6398016583685</v>
      </c>
      <c r="D37" s="13">
        <f t="shared" si="0"/>
        <v>3632.5856857558169</v>
      </c>
      <c r="E37" s="6"/>
      <c r="F37" s="1" t="s">
        <v>12</v>
      </c>
      <c r="G37" s="13">
        <f>AVERAGE(G3:G21)</f>
        <v>4513.2163660572096</v>
      </c>
      <c r="H37" s="13">
        <f t="shared" ref="H37:I37" si="1">AVERAGE(H3:H21)</f>
        <v>3658.3584187037059</v>
      </c>
      <c r="I37" s="13">
        <f t="shared" si="1"/>
        <v>3546.715165018456</v>
      </c>
      <c r="K37" s="1" t="s">
        <v>12</v>
      </c>
      <c r="L37" s="13">
        <f>AVERAGE(L3:L21)</f>
        <v>4355.6658291748354</v>
      </c>
      <c r="M37" s="13">
        <f t="shared" ref="M37:N37" si="2">AVERAGE(M3:M21)</f>
        <v>4281.3929287310029</v>
      </c>
      <c r="N37" s="13">
        <f t="shared" si="2"/>
        <v>3884.2744474198694</v>
      </c>
    </row>
    <row r="38" spans="1:14" x14ac:dyDescent="0.25">
      <c r="A38" s="1" t="s">
        <v>13</v>
      </c>
      <c r="B38" s="13">
        <f>STDEV(B3:B21)</f>
        <v>2485.4898533025594</v>
      </c>
      <c r="C38" s="13">
        <f t="shared" ref="C38:D38" si="3">STDEV(C3:C21)</f>
        <v>2363.0523568407511</v>
      </c>
      <c r="D38" s="13">
        <f t="shared" si="3"/>
        <v>2405.1457657620704</v>
      </c>
      <c r="E38" s="6"/>
      <c r="F38" s="1" t="s">
        <v>13</v>
      </c>
      <c r="G38" s="13">
        <f>STDEV(G3:G21)</f>
        <v>2213.0912385597831</v>
      </c>
      <c r="H38" s="13">
        <f t="shared" ref="H38:I38" si="4">STDEV(H3:H21)</f>
        <v>1682.3200390454299</v>
      </c>
      <c r="I38" s="13">
        <f t="shared" si="4"/>
        <v>1881.1276401349476</v>
      </c>
      <c r="K38" s="1" t="s">
        <v>13</v>
      </c>
      <c r="L38" s="13">
        <f>STDEV(L3:L21)</f>
        <v>2611.4808945197669</v>
      </c>
      <c r="M38" s="13">
        <f t="shared" ref="M38:N38" si="5">STDEV(M3:M21)</f>
        <v>2796.6579442459638</v>
      </c>
      <c r="N38" s="13">
        <f t="shared" si="5"/>
        <v>2476.025743593942</v>
      </c>
    </row>
    <row r="40" spans="1:14" x14ac:dyDescent="0.25">
      <c r="A40" s="1">
        <v>2</v>
      </c>
      <c r="B40" s="16">
        <v>3977.3728172208384</v>
      </c>
    </row>
    <row r="41" spans="1:14" x14ac:dyDescent="0.25">
      <c r="A41" s="1">
        <v>14</v>
      </c>
      <c r="B41" s="16">
        <v>606.93309727382109</v>
      </c>
    </row>
    <row r="42" spans="1:14" x14ac:dyDescent="0.25">
      <c r="A42" s="1">
        <v>17</v>
      </c>
      <c r="B42" s="16">
        <v>606.93309727382109</v>
      </c>
    </row>
    <row r="43" spans="1:14" x14ac:dyDescent="0.25">
      <c r="A43" s="1">
        <v>18</v>
      </c>
      <c r="B43" s="16">
        <v>2056.76392094008</v>
      </c>
    </row>
    <row r="44" spans="1:14" x14ac:dyDescent="0.25">
      <c r="A44" s="1">
        <v>26</v>
      </c>
      <c r="B44" s="16">
        <v>1074.5331796093915</v>
      </c>
    </row>
    <row r="45" spans="1:14" x14ac:dyDescent="0.25">
      <c r="A45" s="1">
        <v>32</v>
      </c>
      <c r="B45" s="16">
        <v>847.16169944054036</v>
      </c>
    </row>
    <row r="46" spans="1:14" x14ac:dyDescent="0.25">
      <c r="A46" s="2">
        <v>38</v>
      </c>
      <c r="B46" s="15"/>
    </row>
    <row r="47" spans="1:14" x14ac:dyDescent="0.25">
      <c r="A47" s="2">
        <v>45</v>
      </c>
      <c r="B47" s="15"/>
    </row>
    <row r="48" spans="1:14" x14ac:dyDescent="0.25">
      <c r="A48" s="1">
        <v>61</v>
      </c>
      <c r="B48" s="1"/>
    </row>
    <row r="49" spans="1:2" x14ac:dyDescent="0.25">
      <c r="A49" s="1">
        <v>67</v>
      </c>
      <c r="B49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A3" sqref="A3:D3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27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755.87955781632024</v>
      </c>
      <c r="C3" s="13">
        <v>541.32576916061998</v>
      </c>
      <c r="D3" s="13">
        <v>788.04528348976044</v>
      </c>
      <c r="F3" s="14">
        <v>1</v>
      </c>
      <c r="G3" s="13">
        <v>755.87955781632024</v>
      </c>
      <c r="H3" s="13">
        <v>541.32576916061998</v>
      </c>
      <c r="I3" s="13">
        <v>788.04528348976044</v>
      </c>
      <c r="K3" s="1">
        <v>4</v>
      </c>
      <c r="L3" s="13">
        <v>746.69878534436396</v>
      </c>
      <c r="M3" s="13">
        <v>559.48228697845491</v>
      </c>
      <c r="N3" s="13">
        <v>577.65929360402481</v>
      </c>
    </row>
    <row r="4" spans="1:14" x14ac:dyDescent="0.25">
      <c r="A4" s="1">
        <v>4</v>
      </c>
      <c r="B4" s="13">
        <v>746.69878534436396</v>
      </c>
      <c r="C4" s="13">
        <v>559.48228697845491</v>
      </c>
      <c r="D4" s="13">
        <v>577.65929360402481</v>
      </c>
      <c r="F4" s="1">
        <v>8</v>
      </c>
      <c r="G4" s="13">
        <v>1355.9212299681592</v>
      </c>
      <c r="H4" s="13">
        <v>1801.4933467771423</v>
      </c>
      <c r="I4" s="13">
        <v>1450.1848994959005</v>
      </c>
      <c r="K4" s="1">
        <v>6</v>
      </c>
      <c r="L4" s="13">
        <v>769.65861720349426</v>
      </c>
      <c r="M4" s="13">
        <v>514.13043324095952</v>
      </c>
      <c r="N4" s="13">
        <v>414.84721226042308</v>
      </c>
    </row>
    <row r="5" spans="1:14" x14ac:dyDescent="0.25">
      <c r="A5" s="1">
        <v>6</v>
      </c>
      <c r="B5" s="13">
        <v>769.65861720349426</v>
      </c>
      <c r="C5" s="13">
        <v>514.13043324095952</v>
      </c>
      <c r="D5" s="13">
        <v>414.84721226042308</v>
      </c>
      <c r="F5" s="1">
        <v>10</v>
      </c>
      <c r="G5" s="13">
        <v>3152.9435769179208</v>
      </c>
      <c r="H5" s="13">
        <v>3177.6730960307395</v>
      </c>
      <c r="I5" s="13">
        <v>2955.6246499701688</v>
      </c>
      <c r="K5" s="11">
        <v>7</v>
      </c>
      <c r="L5" s="28">
        <v>8883.4650607230087</v>
      </c>
      <c r="M5" s="28">
        <v>8235.1972308865734</v>
      </c>
      <c r="N5" s="28">
        <v>8093.3355044025566</v>
      </c>
    </row>
    <row r="6" spans="1:14" x14ac:dyDescent="0.25">
      <c r="A6" s="11">
        <v>7</v>
      </c>
      <c r="B6" s="28">
        <v>8883.4650607230087</v>
      </c>
      <c r="C6" s="28">
        <v>8235.1972308865734</v>
      </c>
      <c r="D6" s="28">
        <v>8093.3355044025566</v>
      </c>
      <c r="F6" s="1">
        <v>11</v>
      </c>
      <c r="G6" s="13">
        <v>5599.9952189884661</v>
      </c>
      <c r="H6" s="13">
        <v>3795.4750890603918</v>
      </c>
      <c r="I6" s="13">
        <v>5293.7785737890599</v>
      </c>
      <c r="K6" s="11">
        <v>9</v>
      </c>
      <c r="L6" s="28">
        <v>1863.6037072011932</v>
      </c>
      <c r="M6" s="28">
        <v>1983.3647272538428</v>
      </c>
      <c r="N6" s="28">
        <v>2195.1359087948317</v>
      </c>
    </row>
    <row r="7" spans="1:14" x14ac:dyDescent="0.25">
      <c r="A7" s="1">
        <v>8</v>
      </c>
      <c r="B7" s="13">
        <v>1355.9212299681592</v>
      </c>
      <c r="C7" s="13">
        <v>1801.4933467771423</v>
      </c>
      <c r="D7" s="13">
        <v>1450.1848994959005</v>
      </c>
      <c r="F7" s="36">
        <v>15</v>
      </c>
      <c r="G7" s="37"/>
      <c r="H7" s="37"/>
      <c r="I7" s="37"/>
      <c r="K7" s="36">
        <v>13</v>
      </c>
      <c r="L7" s="37"/>
      <c r="M7" s="37"/>
      <c r="N7" s="37"/>
    </row>
    <row r="8" spans="1:14" x14ac:dyDescent="0.25">
      <c r="A8" s="11">
        <v>9</v>
      </c>
      <c r="B8" s="28">
        <v>1863.6037072011932</v>
      </c>
      <c r="C8" s="28">
        <v>1983.3647272538428</v>
      </c>
      <c r="D8" s="28">
        <v>2195.1359087948317</v>
      </c>
      <c r="F8" s="1">
        <v>23</v>
      </c>
      <c r="G8" s="13">
        <v>3720.0186909461941</v>
      </c>
      <c r="H8" s="13">
        <v>3869.2229513571692</v>
      </c>
      <c r="I8" s="13">
        <v>3714.8767930211047</v>
      </c>
      <c r="K8" s="1">
        <v>19</v>
      </c>
      <c r="L8" s="13">
        <v>700.85934421124364</v>
      </c>
      <c r="M8" s="13">
        <v>903.32617571654248</v>
      </c>
      <c r="N8" s="13">
        <v>935.71314199902451</v>
      </c>
    </row>
    <row r="9" spans="1:14" x14ac:dyDescent="0.25">
      <c r="A9" s="1">
        <v>10</v>
      </c>
      <c r="B9" s="13">
        <v>3152.9435769179208</v>
      </c>
      <c r="C9" s="13">
        <v>3177.6730960307395</v>
      </c>
      <c r="D9" s="13">
        <v>2955.6246499701688</v>
      </c>
      <c r="F9" s="1">
        <v>24</v>
      </c>
      <c r="G9" s="19">
        <v>2609.6282996788573</v>
      </c>
      <c r="H9" s="13">
        <v>2416.4568727998299</v>
      </c>
      <c r="I9" s="13">
        <v>2421.5347205478351</v>
      </c>
      <c r="K9" s="1">
        <v>21</v>
      </c>
      <c r="L9" s="13">
        <v>2098.721619511618</v>
      </c>
      <c r="M9" s="13">
        <v>889.46023196459589</v>
      </c>
      <c r="N9" s="13">
        <v>958.87465916604981</v>
      </c>
    </row>
    <row r="10" spans="1:14" x14ac:dyDescent="0.25">
      <c r="A10" s="1">
        <v>11</v>
      </c>
      <c r="B10" s="13">
        <v>5599.9952189884661</v>
      </c>
      <c r="C10" s="13">
        <v>3795.4750890603918</v>
      </c>
      <c r="D10" s="13">
        <v>5293.7785737890599</v>
      </c>
      <c r="F10" s="1">
        <v>27</v>
      </c>
      <c r="G10" s="19">
        <v>480.52785402445068</v>
      </c>
      <c r="H10" s="13">
        <v>519.32930120417325</v>
      </c>
      <c r="I10" s="13">
        <v>364.70035824486564</v>
      </c>
      <c r="K10" s="1">
        <v>22</v>
      </c>
      <c r="L10" s="13">
        <v>2060.2277689200146</v>
      </c>
      <c r="M10" s="13">
        <v>1672.8644079242508</v>
      </c>
      <c r="N10" s="13">
        <v>1625.3529732411266</v>
      </c>
    </row>
    <row r="11" spans="1:14" x14ac:dyDescent="0.25">
      <c r="A11" s="36">
        <v>13</v>
      </c>
      <c r="B11" s="37">
        <v>3840.6485389708951</v>
      </c>
      <c r="C11" s="37">
        <v>4213.7545307551727</v>
      </c>
      <c r="D11" s="37">
        <v>4289.7468264376612</v>
      </c>
      <c r="F11" s="1">
        <v>31</v>
      </c>
      <c r="G11" s="13">
        <v>3848.6329105359519</v>
      </c>
      <c r="H11" s="13">
        <v>2309.8948675353508</v>
      </c>
      <c r="I11" s="13">
        <v>3084.0993221835852</v>
      </c>
      <c r="K11" s="1">
        <v>25</v>
      </c>
      <c r="L11" s="13">
        <v>2823.6188893880071</v>
      </c>
      <c r="M11" s="13">
        <v>2579.0989995042082</v>
      </c>
      <c r="N11" s="13">
        <v>2380.920680178057</v>
      </c>
    </row>
    <row r="12" spans="1:14" x14ac:dyDescent="0.25">
      <c r="A12" s="36">
        <v>15</v>
      </c>
      <c r="B12" s="37">
        <v>2950.7035283432806</v>
      </c>
      <c r="C12" s="37">
        <v>1554.219163331064</v>
      </c>
      <c r="D12" s="37">
        <v>1601.6238145466746</v>
      </c>
      <c r="F12" s="2">
        <v>40</v>
      </c>
      <c r="G12" s="2">
        <v>4070.5217071451402</v>
      </c>
      <c r="H12" s="2">
        <v>2572.2203794000225</v>
      </c>
      <c r="I12" s="1">
        <v>2510.5996785604652</v>
      </c>
      <c r="K12" s="1">
        <v>29</v>
      </c>
      <c r="L12" s="13">
        <v>1713.9823452793476</v>
      </c>
      <c r="M12" s="13">
        <v>1393.1811217361362</v>
      </c>
      <c r="N12" s="13">
        <v>2011.2935358547666</v>
      </c>
    </row>
    <row r="13" spans="1:14" x14ac:dyDescent="0.25">
      <c r="A13" s="1">
        <v>19</v>
      </c>
      <c r="B13" s="13">
        <v>700.85934421124364</v>
      </c>
      <c r="C13" s="13">
        <v>903.32617571654248</v>
      </c>
      <c r="D13" s="13">
        <v>935.71314199902451</v>
      </c>
      <c r="F13" s="2">
        <v>41</v>
      </c>
      <c r="G13" s="3">
        <v>2550.1824237448495</v>
      </c>
      <c r="H13" s="3">
        <v>1752.0475946547069</v>
      </c>
      <c r="I13" s="3">
        <v>1503.9094951333291</v>
      </c>
      <c r="K13" s="2">
        <v>47</v>
      </c>
      <c r="L13" s="2">
        <v>2219.4874059356375</v>
      </c>
      <c r="M13" s="2">
        <v>1633.2544991535951</v>
      </c>
      <c r="N13" s="1">
        <v>2002.3062982196318</v>
      </c>
    </row>
    <row r="14" spans="1:14" x14ac:dyDescent="0.25">
      <c r="A14" s="1">
        <v>21</v>
      </c>
      <c r="B14" s="13">
        <v>2098.721619511618</v>
      </c>
      <c r="C14" s="13">
        <v>889.46023196459589</v>
      </c>
      <c r="D14" s="13">
        <v>958.87465916604981</v>
      </c>
      <c r="F14" s="2">
        <v>42</v>
      </c>
      <c r="G14" s="2">
        <v>1459.8842335565894</v>
      </c>
      <c r="H14" s="2">
        <v>1428.0102981505033</v>
      </c>
      <c r="I14" s="1">
        <v>1356.7481881942838</v>
      </c>
      <c r="K14" s="2">
        <v>49</v>
      </c>
      <c r="L14" s="2">
        <v>2048.8129773681494</v>
      </c>
      <c r="M14" s="2">
        <v>2057.288921100338</v>
      </c>
      <c r="N14" s="1">
        <v>1905.6815258730524</v>
      </c>
    </row>
    <row r="15" spans="1:14" x14ac:dyDescent="0.25">
      <c r="A15" s="1">
        <v>22</v>
      </c>
      <c r="B15" s="13">
        <v>2060.2277689200146</v>
      </c>
      <c r="C15" s="13">
        <v>1672.8644079242508</v>
      </c>
      <c r="D15" s="13">
        <v>1625.3529732411266</v>
      </c>
      <c r="F15" s="2">
        <v>43</v>
      </c>
      <c r="G15" s="2">
        <v>1678.1415933260221</v>
      </c>
      <c r="H15" s="2">
        <v>1143.0978896571521</v>
      </c>
      <c r="I15" s="1">
        <v>995.62731569638515</v>
      </c>
      <c r="K15" s="2">
        <v>53</v>
      </c>
      <c r="L15" s="2">
        <v>3498.4178510395941</v>
      </c>
      <c r="M15" s="2">
        <v>4384.1889859430757</v>
      </c>
      <c r="N15" s="1">
        <v>3648.171165081189</v>
      </c>
    </row>
    <row r="16" spans="1:14" x14ac:dyDescent="0.25">
      <c r="A16" s="1">
        <v>23</v>
      </c>
      <c r="B16" s="13">
        <v>3720.0186909461941</v>
      </c>
      <c r="C16" s="13">
        <v>3869.2229513571692</v>
      </c>
      <c r="D16" s="13">
        <v>3714.8767930211047</v>
      </c>
      <c r="F16" s="2">
        <v>55</v>
      </c>
      <c r="G16" s="2">
        <v>3400.7680775677322</v>
      </c>
      <c r="H16" s="2">
        <v>2440.5048568366437</v>
      </c>
      <c r="I16" s="1">
        <v>2598.7104464683989</v>
      </c>
      <c r="K16" s="2">
        <v>56</v>
      </c>
      <c r="L16" s="2">
        <v>2245.294729707181</v>
      </c>
      <c r="M16" s="2">
        <v>2336.0329595009184</v>
      </c>
      <c r="N16" s="1">
        <v>2146.6560434156208</v>
      </c>
    </row>
    <row r="17" spans="1:14" x14ac:dyDescent="0.25">
      <c r="A17" s="1">
        <v>24</v>
      </c>
      <c r="B17" s="19">
        <v>2609.6282996788573</v>
      </c>
      <c r="C17" s="13">
        <v>2416.4568727998299</v>
      </c>
      <c r="D17" s="13">
        <v>2421.5347205478351</v>
      </c>
      <c r="F17" s="2">
        <v>62</v>
      </c>
      <c r="G17" s="42">
        <v>2198.0218186085031</v>
      </c>
      <c r="H17" s="42">
        <v>2301.3908799833557</v>
      </c>
      <c r="I17" s="29">
        <v>1998.0877890327054</v>
      </c>
      <c r="K17" s="2">
        <v>64</v>
      </c>
      <c r="L17" s="42">
        <v>3851.1729215794935</v>
      </c>
      <c r="M17" s="42">
        <v>3354.4453355322466</v>
      </c>
      <c r="N17" s="29">
        <v>3294.3986219197391</v>
      </c>
    </row>
    <row r="18" spans="1:14" x14ac:dyDescent="0.25">
      <c r="A18" s="1">
        <v>25</v>
      </c>
      <c r="B18" s="13">
        <v>2823.6188893880071</v>
      </c>
      <c r="C18" s="13">
        <v>2579.0989995042082</v>
      </c>
      <c r="D18" s="13">
        <v>2380.920680178057</v>
      </c>
      <c r="F18" s="2">
        <v>63</v>
      </c>
      <c r="G18" s="42">
        <v>1247.1872122397888</v>
      </c>
      <c r="H18" s="42">
        <v>797.59906183632154</v>
      </c>
      <c r="I18" s="29">
        <v>768.92411064300768</v>
      </c>
      <c r="K18" s="2">
        <v>66</v>
      </c>
      <c r="L18" s="42">
        <v>2323.0314160302155</v>
      </c>
      <c r="M18" s="42">
        <v>2048.8129773681494</v>
      </c>
      <c r="N18" s="29">
        <v>2031.8796664345182</v>
      </c>
    </row>
    <row r="19" spans="1:14" x14ac:dyDescent="0.25">
      <c r="A19" s="1">
        <v>27</v>
      </c>
      <c r="B19" s="19">
        <v>480.52785402445068</v>
      </c>
      <c r="C19" s="13">
        <v>519.32930120417325</v>
      </c>
      <c r="D19" s="13">
        <v>364.70035824486564</v>
      </c>
      <c r="F19" s="2">
        <v>65</v>
      </c>
      <c r="G19" s="42">
        <v>1104.9517900972005</v>
      </c>
      <c r="H19" s="42">
        <v>954.6843097126457</v>
      </c>
      <c r="I19" s="29">
        <v>743.9829981531276</v>
      </c>
    </row>
    <row r="20" spans="1:14" x14ac:dyDescent="0.25">
      <c r="A20" s="1">
        <v>29</v>
      </c>
      <c r="B20" s="13">
        <v>1713.9823452793476</v>
      </c>
      <c r="C20" s="13">
        <v>1393.1811217361362</v>
      </c>
      <c r="D20" s="13">
        <v>2011.2935358547666</v>
      </c>
    </row>
    <row r="21" spans="1:14" x14ac:dyDescent="0.25">
      <c r="A21" s="1">
        <v>31</v>
      </c>
      <c r="B21" s="13">
        <v>3848.6329105359519</v>
      </c>
      <c r="C21" s="13">
        <v>2309.8948675353508</v>
      </c>
      <c r="D21" s="13">
        <v>3084.0993221835852</v>
      </c>
    </row>
    <row r="22" spans="1:14" x14ac:dyDescent="0.25">
      <c r="A22" s="2">
        <v>40</v>
      </c>
      <c r="B22" s="2">
        <v>4070.5217071451402</v>
      </c>
      <c r="C22" s="2">
        <v>2572.2203794000225</v>
      </c>
      <c r="D22" s="1">
        <v>2510.5996785604652</v>
      </c>
    </row>
    <row r="23" spans="1:14" x14ac:dyDescent="0.25">
      <c r="A23" s="2">
        <v>41</v>
      </c>
      <c r="B23" s="3">
        <v>2550.1824237448495</v>
      </c>
      <c r="C23" s="3">
        <v>1752.0475946547069</v>
      </c>
      <c r="D23" s="3">
        <v>1503.9094951333291</v>
      </c>
    </row>
    <row r="24" spans="1:14" x14ac:dyDescent="0.25">
      <c r="A24" s="2">
        <v>42</v>
      </c>
      <c r="B24" s="2">
        <v>1459.8842335565894</v>
      </c>
      <c r="C24" s="2">
        <v>1428.0102981505033</v>
      </c>
      <c r="D24" s="1">
        <v>1356.7481881942838</v>
      </c>
    </row>
    <row r="25" spans="1:14" x14ac:dyDescent="0.25">
      <c r="A25" s="2">
        <v>43</v>
      </c>
      <c r="B25" s="2">
        <v>1678.1415933260221</v>
      </c>
      <c r="C25" s="2">
        <v>1143.0978896571521</v>
      </c>
      <c r="D25" s="1">
        <v>995.62731569638515</v>
      </c>
    </row>
    <row r="26" spans="1:14" x14ac:dyDescent="0.25">
      <c r="A26" s="2">
        <v>47</v>
      </c>
      <c r="B26" s="2">
        <v>2219.4874059356375</v>
      </c>
      <c r="C26" s="2">
        <v>1633.2544991535951</v>
      </c>
      <c r="D26" s="1">
        <v>2002.3062982196318</v>
      </c>
    </row>
    <row r="27" spans="1:14" x14ac:dyDescent="0.25">
      <c r="A27" s="2">
        <v>49</v>
      </c>
      <c r="B27" s="2">
        <v>2048.8129773681494</v>
      </c>
      <c r="C27" s="2">
        <v>2057.288921100338</v>
      </c>
      <c r="D27" s="1">
        <v>1905.6815258730524</v>
      </c>
    </row>
    <row r="28" spans="1:14" x14ac:dyDescent="0.25">
      <c r="A28" s="2">
        <v>53</v>
      </c>
      <c r="B28" s="2">
        <v>3498.4178510395941</v>
      </c>
      <c r="C28" s="2">
        <v>4384.1889859430757</v>
      </c>
      <c r="D28" s="1">
        <v>3648.171165081189</v>
      </c>
    </row>
    <row r="29" spans="1:14" x14ac:dyDescent="0.25">
      <c r="A29" s="2">
        <v>55</v>
      </c>
      <c r="B29" s="2">
        <v>3400.7680775677322</v>
      </c>
      <c r="C29" s="2">
        <v>2440.5048568366437</v>
      </c>
      <c r="D29" s="1">
        <v>2598.7104464683989</v>
      </c>
    </row>
    <row r="30" spans="1:14" x14ac:dyDescent="0.25">
      <c r="A30" s="2">
        <v>56</v>
      </c>
      <c r="B30" s="2">
        <v>2245.294729707181</v>
      </c>
      <c r="C30" s="2">
        <v>2336.0329595009184</v>
      </c>
      <c r="D30" s="1">
        <v>2146.6560434156208</v>
      </c>
    </row>
    <row r="31" spans="1:14" x14ac:dyDescent="0.25">
      <c r="A31" s="2">
        <v>62</v>
      </c>
      <c r="B31" s="42">
        <v>2198.0218186085031</v>
      </c>
      <c r="C31" s="42">
        <v>2301.3908799833557</v>
      </c>
      <c r="D31" s="29">
        <v>1998.0877890327054</v>
      </c>
    </row>
    <row r="32" spans="1:14" x14ac:dyDescent="0.25">
      <c r="A32" s="2">
        <v>63</v>
      </c>
      <c r="B32" s="42">
        <v>1247.1872122397888</v>
      </c>
      <c r="C32" s="42">
        <v>797.59906183632154</v>
      </c>
      <c r="D32" s="29">
        <v>768.92411064300768</v>
      </c>
    </row>
    <row r="33" spans="1:14" x14ac:dyDescent="0.25">
      <c r="A33" s="2">
        <v>64</v>
      </c>
      <c r="B33" s="42">
        <v>3851.1729215794935</v>
      </c>
      <c r="C33" s="42">
        <v>3354.4453355322466</v>
      </c>
      <c r="D33" s="29">
        <v>3294.3986219197391</v>
      </c>
    </row>
    <row r="34" spans="1:14" x14ac:dyDescent="0.25">
      <c r="A34" s="2">
        <v>65</v>
      </c>
      <c r="B34" s="42">
        <v>1104.9517900972005</v>
      </c>
      <c r="C34" s="42">
        <v>954.6843097126457</v>
      </c>
      <c r="D34" s="29">
        <v>743.9829981531276</v>
      </c>
    </row>
    <row r="35" spans="1:14" x14ac:dyDescent="0.25">
      <c r="A35" s="2">
        <v>66</v>
      </c>
      <c r="B35" s="42">
        <v>2323.0314160302155</v>
      </c>
      <c r="C35" s="42">
        <v>2048.8129773681494</v>
      </c>
      <c r="D35" s="29">
        <v>2031.8796664345182</v>
      </c>
    </row>
    <row r="36" spans="1:14" x14ac:dyDescent="0.25">
      <c r="A36" s="7"/>
    </row>
    <row r="37" spans="1:14" x14ac:dyDescent="0.25">
      <c r="A37" s="1" t="s">
        <v>12</v>
      </c>
      <c r="B37" s="13">
        <f>AVERAGE(B3:B21)</f>
        <v>2630.3018707354095</v>
      </c>
      <c r="C37" s="13">
        <f t="shared" ref="C37:D37" si="0">AVERAGE(C3:C21)</f>
        <v>2259.4184528009068</v>
      </c>
      <c r="D37" s="13">
        <f t="shared" si="0"/>
        <v>2376.7025342751303</v>
      </c>
      <c r="E37" s="6"/>
      <c r="F37" s="1" t="s">
        <v>12</v>
      </c>
      <c r="G37" s="13">
        <f>AVERAGE(G3:G21)</f>
        <v>2452.075387197634</v>
      </c>
      <c r="H37" s="13">
        <f t="shared" ref="H37:I37" si="1">AVERAGE(H3:H21)</f>
        <v>1988.7766602597981</v>
      </c>
      <c r="I37" s="13">
        <f t="shared" si="1"/>
        <v>2034.3396639139992</v>
      </c>
      <c r="K37" s="1" t="s">
        <v>12</v>
      </c>
      <c r="L37" s="13">
        <f>AVERAGE(L3:L21)</f>
        <v>2523.1368959628371</v>
      </c>
      <c r="M37" s="13">
        <f t="shared" ref="M37:N37" si="2">AVERAGE(M3:M21)</f>
        <v>2302.9419529202592</v>
      </c>
      <c r="N37" s="13">
        <f t="shared" si="2"/>
        <v>2281.4817486963075</v>
      </c>
    </row>
    <row r="38" spans="1:14" x14ac:dyDescent="0.25">
      <c r="A38" s="1" t="s">
        <v>13</v>
      </c>
      <c r="B38" s="13">
        <f>STDEV(B3:B21)</f>
        <v>2041.2177266364929</v>
      </c>
      <c r="C38" s="13">
        <f t="shared" ref="C38:D38" si="3">STDEV(C3:C21)</f>
        <v>1870.2622486252376</v>
      </c>
      <c r="D38" s="13">
        <f t="shared" si="3"/>
        <v>1935.222708950985</v>
      </c>
      <c r="E38" s="6"/>
      <c r="F38" s="1" t="s">
        <v>13</v>
      </c>
      <c r="G38" s="13">
        <f>STDEV(G3:G21)</f>
        <v>1423.4370204636489</v>
      </c>
      <c r="H38" s="13">
        <f t="shared" ref="H38:I38" si="4">STDEV(H3:H21)</f>
        <v>1064.7478551432255</v>
      </c>
      <c r="I38" s="13">
        <f t="shared" si="4"/>
        <v>1313.0973320446803</v>
      </c>
      <c r="K38" s="1" t="s">
        <v>13</v>
      </c>
      <c r="L38" s="13">
        <f>STDEV(L3:L21)</f>
        <v>1977.1657798617741</v>
      </c>
      <c r="M38" s="13">
        <f t="shared" ref="M38:N38" si="5">STDEV(M3:M21)</f>
        <v>1942.0683463580165</v>
      </c>
      <c r="N38" s="13">
        <f t="shared" si="5"/>
        <v>1840.8013975512642</v>
      </c>
    </row>
    <row r="40" spans="1:14" x14ac:dyDescent="0.25">
      <c r="A40" s="1">
        <v>2</v>
      </c>
      <c r="B40" s="16">
        <v>3977.3728172208384</v>
      </c>
    </row>
    <row r="41" spans="1:14" x14ac:dyDescent="0.25">
      <c r="A41" s="1">
        <v>14</v>
      </c>
      <c r="B41" s="16">
        <v>606.93309727382109</v>
      </c>
    </row>
    <row r="42" spans="1:14" x14ac:dyDescent="0.25">
      <c r="A42" s="1">
        <v>17</v>
      </c>
      <c r="B42" s="16">
        <v>606.93309727382109</v>
      </c>
    </row>
    <row r="43" spans="1:14" x14ac:dyDescent="0.25">
      <c r="A43" s="1">
        <v>18</v>
      </c>
      <c r="B43" s="16">
        <v>2056.76392094008</v>
      </c>
    </row>
    <row r="44" spans="1:14" x14ac:dyDescent="0.25">
      <c r="A44" s="1">
        <v>26</v>
      </c>
      <c r="B44" s="16">
        <v>1074.5331796093915</v>
      </c>
    </row>
    <row r="45" spans="1:14" x14ac:dyDescent="0.25">
      <c r="A45" s="1">
        <v>32</v>
      </c>
      <c r="B45" s="16">
        <v>847.16169944054036</v>
      </c>
    </row>
    <row r="46" spans="1:14" x14ac:dyDescent="0.25">
      <c r="A46" s="2">
        <v>38</v>
      </c>
      <c r="B46" s="15"/>
    </row>
    <row r="47" spans="1:14" x14ac:dyDescent="0.25">
      <c r="A47" s="2">
        <v>45</v>
      </c>
      <c r="B47" s="15"/>
    </row>
    <row r="48" spans="1:14" x14ac:dyDescent="0.25">
      <c r="A48" s="1">
        <v>61</v>
      </c>
      <c r="B48" s="1"/>
    </row>
    <row r="49" spans="1:2" x14ac:dyDescent="0.25">
      <c r="A49" s="1">
        <v>67</v>
      </c>
      <c r="B49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"/>
  <sheetViews>
    <sheetView topLeftCell="A18" workbookViewId="0">
      <selection activeCell="G32" sqref="G32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65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35.079567682673769</v>
      </c>
      <c r="C3" s="13">
        <v>30.645703771401777</v>
      </c>
      <c r="D3" s="13">
        <v>33.3773639479274</v>
      </c>
      <c r="F3" s="1">
        <v>1</v>
      </c>
      <c r="G3" s="13">
        <v>35.079567682673769</v>
      </c>
      <c r="H3" s="13">
        <v>30.645703771401777</v>
      </c>
      <c r="I3" s="13">
        <v>33.3773639479274</v>
      </c>
      <c r="K3" s="1">
        <v>4</v>
      </c>
      <c r="L3" s="13">
        <v>69.690828384398259</v>
      </c>
      <c r="M3" s="13">
        <v>56.018202364303839</v>
      </c>
      <c r="N3" s="13">
        <v>53.402661794928264</v>
      </c>
    </row>
    <row r="4" spans="1:14" x14ac:dyDescent="0.25">
      <c r="A4" s="1">
        <v>4</v>
      </c>
      <c r="B4" s="13">
        <v>69.690828384398259</v>
      </c>
      <c r="C4" s="13">
        <v>56.018202364303839</v>
      </c>
      <c r="D4" s="13">
        <v>53.402661794928264</v>
      </c>
      <c r="F4" s="2">
        <v>8</v>
      </c>
      <c r="G4" s="13">
        <v>48.667365931741763</v>
      </c>
      <c r="H4" s="13">
        <v>45.142536489504138</v>
      </c>
      <c r="I4" s="13">
        <v>47.114416484745526</v>
      </c>
      <c r="K4" s="1">
        <v>6</v>
      </c>
      <c r="L4" s="13">
        <v>44.751544840372766</v>
      </c>
      <c r="M4" s="13">
        <v>43.402505064210295</v>
      </c>
      <c r="N4" s="13">
        <v>42.061417853076819</v>
      </c>
    </row>
    <row r="5" spans="1:14" x14ac:dyDescent="0.25">
      <c r="A5" s="1">
        <v>6</v>
      </c>
      <c r="B5" s="13">
        <v>44.751544840372766</v>
      </c>
      <c r="C5" s="13">
        <v>43.402505064210295</v>
      </c>
      <c r="D5" s="13">
        <v>42.061417853076819</v>
      </c>
      <c r="F5" s="2">
        <v>10</v>
      </c>
      <c r="G5" s="13">
        <v>82.409544069967893</v>
      </c>
      <c r="H5" s="13">
        <v>93.424188456771361</v>
      </c>
      <c r="I5" s="13">
        <v>79.587554628457156</v>
      </c>
      <c r="K5" s="11">
        <v>7</v>
      </c>
      <c r="L5" s="28">
        <v>71.764566689971701</v>
      </c>
      <c r="M5" s="28">
        <v>64.940966214144069</v>
      </c>
      <c r="N5" s="28">
        <v>68.326031001754743</v>
      </c>
    </row>
    <row r="6" spans="1:14" x14ac:dyDescent="0.25">
      <c r="A6" s="11">
        <v>7</v>
      </c>
      <c r="B6" s="28">
        <v>71.764566689971701</v>
      </c>
      <c r="C6" s="28">
        <v>64.940966214144069</v>
      </c>
      <c r="D6" s="28">
        <v>68.326031001754743</v>
      </c>
      <c r="F6" s="2">
        <v>11</v>
      </c>
      <c r="G6" s="13">
        <v>67.77797364188099</v>
      </c>
      <c r="H6" s="13">
        <v>68.533296000350404</v>
      </c>
      <c r="I6" s="13">
        <v>49.554061420717595</v>
      </c>
      <c r="K6" s="11">
        <v>9</v>
      </c>
      <c r="L6" s="28">
        <v>56.257881699820999</v>
      </c>
      <c r="M6" s="28">
        <v>55.885535441728429</v>
      </c>
      <c r="N6" s="28">
        <v>47.566820905289831</v>
      </c>
    </row>
    <row r="7" spans="1:14" x14ac:dyDescent="0.25">
      <c r="A7" s="1">
        <v>8</v>
      </c>
      <c r="B7" s="13">
        <v>48.667365931741763</v>
      </c>
      <c r="C7" s="13">
        <v>45.142536489504138</v>
      </c>
      <c r="D7" s="13">
        <v>47.114416484745526</v>
      </c>
      <c r="F7" s="36">
        <v>15</v>
      </c>
      <c r="G7" s="37">
        <v>65.520302061476627</v>
      </c>
      <c r="H7" s="37">
        <v>74.972531652532993</v>
      </c>
      <c r="I7" s="37">
        <v>84.976057601919479</v>
      </c>
      <c r="K7" s="36">
        <v>13</v>
      </c>
      <c r="L7" s="37">
        <v>43.572180633686528</v>
      </c>
      <c r="M7" s="37">
        <v>30.592734824711243</v>
      </c>
      <c r="N7" s="37">
        <v>26.529875416865064</v>
      </c>
    </row>
    <row r="8" spans="1:14" x14ac:dyDescent="0.25">
      <c r="A8" s="11">
        <v>9</v>
      </c>
      <c r="B8" s="28">
        <v>56.257881699820999</v>
      </c>
      <c r="C8" s="28">
        <v>55.885535441728429</v>
      </c>
      <c r="D8" s="28">
        <v>47.566820905289831</v>
      </c>
      <c r="F8" s="2">
        <v>23</v>
      </c>
      <c r="G8" s="13">
        <v>20.338482275993211</v>
      </c>
      <c r="H8" s="13">
        <v>23.106122350749324</v>
      </c>
      <c r="I8" s="13">
        <v>16.108411317866285</v>
      </c>
      <c r="K8" s="2">
        <v>19</v>
      </c>
      <c r="L8" s="13">
        <v>14.787286591178175</v>
      </c>
      <c r="M8" s="13">
        <v>15.037113783315368</v>
      </c>
      <c r="N8" s="13">
        <v>14.508983484722338</v>
      </c>
    </row>
    <row r="9" spans="1:14" x14ac:dyDescent="0.25">
      <c r="A9" s="1">
        <v>10</v>
      </c>
      <c r="B9" s="13">
        <v>82.409544069967893</v>
      </c>
      <c r="C9" s="13">
        <v>93.424188456771361</v>
      </c>
      <c r="D9" s="13">
        <v>79.587554628457156</v>
      </c>
      <c r="F9" s="2">
        <v>24</v>
      </c>
      <c r="G9" s="19">
        <v>72.025674240337878</v>
      </c>
      <c r="H9" s="13">
        <v>79.363497465735136</v>
      </c>
      <c r="I9" s="13">
        <v>76.864519240995534</v>
      </c>
      <c r="K9" s="2">
        <v>21</v>
      </c>
      <c r="L9" s="13">
        <v>74.493719526894793</v>
      </c>
      <c r="M9" s="13">
        <v>56.902650206299974</v>
      </c>
      <c r="N9" s="13">
        <v>56.525532295930617</v>
      </c>
    </row>
    <row r="10" spans="1:14" x14ac:dyDescent="0.25">
      <c r="A10" s="1">
        <v>11</v>
      </c>
      <c r="B10" s="13">
        <v>67.77797364188099</v>
      </c>
      <c r="C10" s="13">
        <v>68.533296000350404</v>
      </c>
      <c r="D10" s="13">
        <v>49.554061420717595</v>
      </c>
      <c r="F10" s="1">
        <v>27</v>
      </c>
      <c r="G10" s="19">
        <v>37.335477442776678</v>
      </c>
      <c r="H10" s="13">
        <v>28.666150034995141</v>
      </c>
      <c r="I10" s="13">
        <v>26.269288363101282</v>
      </c>
      <c r="K10" s="2">
        <v>22</v>
      </c>
      <c r="L10" s="13">
        <v>19.386615642534508</v>
      </c>
      <c r="M10" s="13">
        <v>13.275856692950155</v>
      </c>
      <c r="N10" s="13">
        <v>18.232558760708294</v>
      </c>
    </row>
    <row r="11" spans="1:14" x14ac:dyDescent="0.25">
      <c r="A11" s="36">
        <v>13</v>
      </c>
      <c r="B11" s="37">
        <v>43.572180633686528</v>
      </c>
      <c r="C11" s="37">
        <v>30.592734824711243</v>
      </c>
      <c r="D11" s="37">
        <v>26.529875416865064</v>
      </c>
      <c r="F11" s="2">
        <v>31</v>
      </c>
      <c r="G11" s="19">
        <v>35.989066618139312</v>
      </c>
      <c r="H11" s="19">
        <v>32.331882748547777</v>
      </c>
      <c r="I11" s="19">
        <v>27.491229105050188</v>
      </c>
      <c r="K11" s="2">
        <v>25</v>
      </c>
      <c r="L11" s="13">
        <v>66.941763261385347</v>
      </c>
      <c r="M11" s="13">
        <v>61.951800351107124</v>
      </c>
      <c r="N11" s="13">
        <v>62.169261750265811</v>
      </c>
    </row>
    <row r="12" spans="1:14" x14ac:dyDescent="0.25">
      <c r="A12" s="36">
        <v>15</v>
      </c>
      <c r="B12" s="37">
        <v>65.520302061476627</v>
      </c>
      <c r="C12" s="37">
        <v>74.972531652532993</v>
      </c>
      <c r="D12" s="37">
        <v>84.976057601919479</v>
      </c>
      <c r="F12" s="2">
        <v>40</v>
      </c>
      <c r="G12" s="19">
        <v>46.996172228409904</v>
      </c>
      <c r="H12" s="19">
        <v>41.563900877959483</v>
      </c>
      <c r="I12" s="13">
        <v>32.835451044533329</v>
      </c>
      <c r="K12" s="2">
        <v>29</v>
      </c>
      <c r="L12" s="13">
        <v>16.079708259104983</v>
      </c>
      <c r="M12" s="13">
        <v>16.482618631809466</v>
      </c>
      <c r="N12" s="13">
        <v>16.46818923808285</v>
      </c>
    </row>
    <row r="13" spans="1:14" x14ac:dyDescent="0.25">
      <c r="A13" s="1">
        <v>19</v>
      </c>
      <c r="B13" s="13">
        <v>14.787286591178175</v>
      </c>
      <c r="C13" s="13">
        <v>15.037113783315368</v>
      </c>
      <c r="D13" s="13">
        <v>14.508983484722338</v>
      </c>
      <c r="F13" s="2">
        <v>41</v>
      </c>
      <c r="G13" s="19">
        <v>64.839114829288732</v>
      </c>
      <c r="H13" s="19">
        <v>55.958986377538231</v>
      </c>
      <c r="I13" s="13">
        <v>56.811433342481777</v>
      </c>
      <c r="K13" s="2">
        <v>47</v>
      </c>
      <c r="L13" s="19">
        <v>50.957450232763932</v>
      </c>
      <c r="M13" s="19">
        <v>44.824853192830901</v>
      </c>
      <c r="N13" s="13">
        <v>52.653429798129835</v>
      </c>
    </row>
    <row r="14" spans="1:14" x14ac:dyDescent="0.25">
      <c r="A14" s="1">
        <v>21</v>
      </c>
      <c r="B14" s="13">
        <v>74.493719526894793</v>
      </c>
      <c r="C14" s="13">
        <v>56.902650206299974</v>
      </c>
      <c r="D14" s="13">
        <v>56.525532295930617</v>
      </c>
      <c r="F14" s="2">
        <v>42</v>
      </c>
      <c r="G14" s="19">
        <v>41.16891097368741</v>
      </c>
      <c r="H14" s="19">
        <v>43.036079209085599</v>
      </c>
      <c r="I14" s="13">
        <v>42.190182968778316</v>
      </c>
      <c r="K14" s="2">
        <v>49</v>
      </c>
      <c r="L14" s="19">
        <v>69.89155899461791</v>
      </c>
      <c r="M14" s="28">
        <v>100</v>
      </c>
      <c r="N14" s="13">
        <v>67.018806231802486</v>
      </c>
    </row>
    <row r="15" spans="1:14" x14ac:dyDescent="0.25">
      <c r="A15" s="1">
        <v>22</v>
      </c>
      <c r="B15" s="13">
        <v>19.386615642534508</v>
      </c>
      <c r="C15" s="13">
        <v>13.275856692950155</v>
      </c>
      <c r="D15" s="13">
        <v>18.232558760708294</v>
      </c>
      <c r="F15" s="2">
        <v>43</v>
      </c>
      <c r="G15" s="19">
        <v>22.046424491931447</v>
      </c>
      <c r="H15" s="19">
        <v>15.036660918403978</v>
      </c>
      <c r="I15" s="13">
        <v>16.047554969225629</v>
      </c>
      <c r="K15" s="2">
        <v>53</v>
      </c>
      <c r="L15" s="19">
        <v>50.53697829054763</v>
      </c>
      <c r="M15" s="19">
        <v>51.000428199698078</v>
      </c>
      <c r="N15" s="13">
        <v>47.568079003750519</v>
      </c>
    </row>
    <row r="16" spans="1:14" x14ac:dyDescent="0.25">
      <c r="A16" s="1">
        <v>23</v>
      </c>
      <c r="B16" s="13">
        <v>20.338482275993211</v>
      </c>
      <c r="C16" s="13">
        <v>23.106122350749324</v>
      </c>
      <c r="D16" s="13">
        <v>16.108411317866285</v>
      </c>
      <c r="F16" s="2">
        <v>55</v>
      </c>
      <c r="G16" s="19">
        <v>16.480100943116113</v>
      </c>
      <c r="H16" s="19">
        <v>21.289831226861885</v>
      </c>
      <c r="I16" s="13">
        <v>23.120183949936461</v>
      </c>
      <c r="K16" s="2">
        <v>56</v>
      </c>
      <c r="L16" s="19">
        <v>41.636842195209894</v>
      </c>
      <c r="M16" s="19">
        <v>38.990728312140739</v>
      </c>
      <c r="N16" s="13">
        <v>34.218836419702107</v>
      </c>
    </row>
    <row r="17" spans="1:14" x14ac:dyDescent="0.25">
      <c r="A17" s="1">
        <v>24</v>
      </c>
      <c r="B17" s="19">
        <v>72.025674240337878</v>
      </c>
      <c r="C17" s="13">
        <v>79.363497465735136</v>
      </c>
      <c r="D17" s="13">
        <v>76.864519240995534</v>
      </c>
      <c r="F17" s="2">
        <v>62</v>
      </c>
      <c r="G17" s="19">
        <v>35.448132476796928</v>
      </c>
      <c r="H17" s="19">
        <v>46.922797127165069</v>
      </c>
      <c r="I17" s="13">
        <v>40.406801464180894</v>
      </c>
      <c r="K17" s="2">
        <v>64</v>
      </c>
      <c r="L17" s="19">
        <v>21.943310909058084</v>
      </c>
      <c r="M17" s="19">
        <v>26.427063163393672</v>
      </c>
      <c r="N17" s="13">
        <v>20.875289470862842</v>
      </c>
    </row>
    <row r="18" spans="1:14" x14ac:dyDescent="0.25">
      <c r="A18" s="1">
        <v>25</v>
      </c>
      <c r="B18" s="13">
        <v>66.941763261385347</v>
      </c>
      <c r="C18" s="13">
        <v>61.951800351107124</v>
      </c>
      <c r="D18" s="13">
        <v>62.169261750265811</v>
      </c>
      <c r="F18" s="2">
        <v>63</v>
      </c>
      <c r="G18" s="19">
        <v>56.267725527709061</v>
      </c>
      <c r="H18" s="19">
        <v>61.665437827501066</v>
      </c>
      <c r="I18" s="13">
        <v>58.439267035819583</v>
      </c>
      <c r="K18" s="2">
        <v>66</v>
      </c>
      <c r="L18" s="13">
        <v>54.657451617156525</v>
      </c>
      <c r="M18" s="13">
        <v>45.145193825771017</v>
      </c>
      <c r="N18" s="13">
        <v>49.353248054185123</v>
      </c>
    </row>
    <row r="19" spans="1:14" x14ac:dyDescent="0.25">
      <c r="A19" s="1">
        <v>27</v>
      </c>
      <c r="B19" s="19">
        <v>37.335477442776678</v>
      </c>
      <c r="C19" s="13">
        <v>28.666150034995141</v>
      </c>
      <c r="D19" s="13">
        <v>26.269288363101282</v>
      </c>
      <c r="F19" s="2">
        <v>65</v>
      </c>
      <c r="G19" s="19">
        <v>17.871415556672591</v>
      </c>
      <c r="H19" s="19">
        <v>18.110637275128092</v>
      </c>
      <c r="I19" s="13">
        <v>17.34684534444181</v>
      </c>
    </row>
    <row r="20" spans="1:14" x14ac:dyDescent="0.25">
      <c r="A20" s="1">
        <v>29</v>
      </c>
      <c r="B20" s="13">
        <v>16.079708259104983</v>
      </c>
      <c r="C20" s="13">
        <v>16.482618631809466</v>
      </c>
      <c r="D20" s="13">
        <v>16.46818923808285</v>
      </c>
    </row>
    <row r="21" spans="1:14" x14ac:dyDescent="0.25">
      <c r="A21" s="1">
        <v>31</v>
      </c>
      <c r="B21" s="13">
        <v>35.989066618139312</v>
      </c>
      <c r="C21" s="13">
        <v>32.331882748547777</v>
      </c>
      <c r="D21" s="13">
        <v>27.491229105050188</v>
      </c>
    </row>
    <row r="22" spans="1:14" x14ac:dyDescent="0.25">
      <c r="A22" s="2">
        <v>40</v>
      </c>
      <c r="B22" s="19">
        <v>46.996172228409904</v>
      </c>
      <c r="C22" s="19">
        <v>41.563900877959483</v>
      </c>
      <c r="D22" s="13">
        <v>32.835451044533329</v>
      </c>
    </row>
    <row r="23" spans="1:14" x14ac:dyDescent="0.25">
      <c r="A23" s="2">
        <v>41</v>
      </c>
      <c r="B23" s="19">
        <v>64.839114829288732</v>
      </c>
      <c r="C23" s="19">
        <v>55.958986377538231</v>
      </c>
      <c r="D23" s="13">
        <v>56.811433342481777</v>
      </c>
    </row>
    <row r="24" spans="1:14" x14ac:dyDescent="0.25">
      <c r="A24" s="2">
        <v>42</v>
      </c>
      <c r="B24" s="19">
        <v>41.16891097368741</v>
      </c>
      <c r="C24" s="19">
        <v>43.036079209085599</v>
      </c>
      <c r="D24" s="13">
        <v>42.190182968778316</v>
      </c>
    </row>
    <row r="25" spans="1:14" x14ac:dyDescent="0.25">
      <c r="A25" s="2">
        <v>43</v>
      </c>
      <c r="B25" s="19">
        <v>22.046424491931447</v>
      </c>
      <c r="C25" s="19">
        <v>15.036660918403978</v>
      </c>
      <c r="D25" s="13">
        <v>16.047554969225629</v>
      </c>
    </row>
    <row r="26" spans="1:14" x14ac:dyDescent="0.25">
      <c r="A26" s="2">
        <v>47</v>
      </c>
      <c r="B26" s="19">
        <v>50.957450232763932</v>
      </c>
      <c r="C26" s="19">
        <v>44.824853192830901</v>
      </c>
      <c r="D26" s="13">
        <v>52.653429798129835</v>
      </c>
    </row>
    <row r="27" spans="1:14" x14ac:dyDescent="0.25">
      <c r="A27" s="2">
        <v>49</v>
      </c>
      <c r="B27" s="19">
        <v>69.89155899461791</v>
      </c>
      <c r="C27" s="28">
        <v>100</v>
      </c>
      <c r="D27" s="13">
        <v>67.018806231802486</v>
      </c>
    </row>
    <row r="28" spans="1:14" x14ac:dyDescent="0.25">
      <c r="A28" s="2">
        <v>53</v>
      </c>
      <c r="B28" s="19">
        <v>50.53697829054763</v>
      </c>
      <c r="C28" s="19">
        <v>51.000428199698078</v>
      </c>
      <c r="D28" s="13">
        <v>47.568079003750519</v>
      </c>
    </row>
    <row r="29" spans="1:14" x14ac:dyDescent="0.25">
      <c r="A29" s="2">
        <v>55</v>
      </c>
      <c r="B29" s="19">
        <v>16.480100943116113</v>
      </c>
      <c r="C29" s="19">
        <v>21.289831226861885</v>
      </c>
      <c r="D29" s="13">
        <v>23.120183949936461</v>
      </c>
    </row>
    <row r="30" spans="1:14" x14ac:dyDescent="0.25">
      <c r="A30" s="2">
        <v>56</v>
      </c>
      <c r="B30" s="19">
        <v>41.636842195209894</v>
      </c>
      <c r="C30" s="19">
        <v>38.990728312140739</v>
      </c>
      <c r="D30" s="13">
        <v>34.218836419702107</v>
      </c>
    </row>
    <row r="31" spans="1:14" x14ac:dyDescent="0.25">
      <c r="A31" s="2">
        <v>62</v>
      </c>
      <c r="B31" s="19">
        <v>35.448132476796928</v>
      </c>
      <c r="C31" s="19">
        <v>46.922797127165069</v>
      </c>
      <c r="D31" s="13">
        <v>40.406801464180894</v>
      </c>
    </row>
    <row r="32" spans="1:14" x14ac:dyDescent="0.25">
      <c r="A32" s="2">
        <v>63</v>
      </c>
      <c r="B32" s="19">
        <v>56.267725527709061</v>
      </c>
      <c r="C32" s="19">
        <v>61.665437827501066</v>
      </c>
      <c r="D32" s="13">
        <v>58.439267035819583</v>
      </c>
    </row>
    <row r="33" spans="1:14" x14ac:dyDescent="0.25">
      <c r="A33" s="2">
        <v>64</v>
      </c>
      <c r="B33" s="19">
        <v>21.943310909058084</v>
      </c>
      <c r="C33" s="19">
        <v>26.427063163393672</v>
      </c>
      <c r="D33" s="13">
        <v>20.875289470862842</v>
      </c>
    </row>
    <row r="34" spans="1:14" x14ac:dyDescent="0.25">
      <c r="A34" s="2">
        <v>65</v>
      </c>
      <c r="B34" s="19">
        <v>17.871415556672591</v>
      </c>
      <c r="C34" s="19">
        <v>18.110637275128092</v>
      </c>
      <c r="D34" s="13">
        <v>17.34684534444181</v>
      </c>
    </row>
    <row r="35" spans="1:14" x14ac:dyDescent="0.25">
      <c r="A35" s="2">
        <v>66</v>
      </c>
      <c r="B35" s="13">
        <v>54.657451617156525</v>
      </c>
      <c r="C35" s="13">
        <v>45.145193825771017</v>
      </c>
      <c r="D35" s="13">
        <v>49.353248054185123</v>
      </c>
    </row>
    <row r="36" spans="1:14" x14ac:dyDescent="0.25">
      <c r="A36" s="7"/>
    </row>
    <row r="37" spans="1:14" x14ac:dyDescent="0.25">
      <c r="A37" s="1" t="s">
        <v>12</v>
      </c>
      <c r="B37" s="29">
        <f>AVERAGE(B3:B21)</f>
        <v>49.624713131280856</v>
      </c>
      <c r="C37" s="29">
        <f t="shared" ref="C37:D37" si="0">AVERAGE(C3:C21)</f>
        <v>46.877678555008842</v>
      </c>
      <c r="D37" s="29">
        <f t="shared" si="0"/>
        <v>44.586012348021313</v>
      </c>
      <c r="E37" s="6"/>
      <c r="F37" s="1" t="s">
        <v>12</v>
      </c>
      <c r="G37" s="29">
        <f>AVERAGE(G3:G21)</f>
        <v>45.074202999564726</v>
      </c>
      <c r="H37" s="29">
        <f t="shared" ref="H37:I37" si="1">AVERAGE(H3:H21)</f>
        <v>45.868837635895972</v>
      </c>
      <c r="I37" s="29">
        <f t="shared" si="1"/>
        <v>42.855330719422263</v>
      </c>
      <c r="K37" s="1" t="s">
        <v>12</v>
      </c>
      <c r="L37" s="29">
        <f>AVERAGE(L3:L21)</f>
        <v>47.959355485543867</v>
      </c>
      <c r="M37" s="29">
        <f t="shared" ref="M37:N37" si="2">AVERAGE(M3:M21)</f>
        <v>45.054890641775899</v>
      </c>
      <c r="N37" s="29">
        <f t="shared" si="2"/>
        <v>42.342438842503597</v>
      </c>
    </row>
    <row r="38" spans="1:14" x14ac:dyDescent="0.25">
      <c r="A38" s="1" t="s">
        <v>13</v>
      </c>
      <c r="B38" s="29">
        <f>STDEV(B3:B21)</f>
        <v>22.028746238244157</v>
      </c>
      <c r="C38" s="29">
        <f t="shared" ref="C38:D38" si="3">STDEV(C3:C21)</f>
        <v>23.591134423884338</v>
      </c>
      <c r="D38" s="29">
        <f t="shared" si="3"/>
        <v>22.752110085072772</v>
      </c>
      <c r="E38" s="6"/>
      <c r="F38" s="1" t="s">
        <v>13</v>
      </c>
      <c r="G38" s="29">
        <f>STDEV(G3:G21)</f>
        <v>20.365943947016401</v>
      </c>
      <c r="H38" s="29">
        <f t="shared" ref="H38:I38" si="4">STDEV(H3:H21)</f>
        <v>23.288919462603261</v>
      </c>
      <c r="I38" s="29">
        <f t="shared" si="4"/>
        <v>22.308511335397782</v>
      </c>
      <c r="K38" s="1" t="s">
        <v>13</v>
      </c>
      <c r="L38" s="29">
        <f>STDEV(L3:L21)</f>
        <v>20.644901214563937</v>
      </c>
      <c r="M38" s="29">
        <f t="shared" ref="M38:N38" si="5">STDEV(M3:M21)</f>
        <v>22.265379063005533</v>
      </c>
      <c r="N38" s="29">
        <f t="shared" si="5"/>
        <v>18.28139876357486</v>
      </c>
    </row>
    <row r="40" spans="1:14" x14ac:dyDescent="0.25">
      <c r="A40" s="1">
        <v>2</v>
      </c>
      <c r="B40" s="29">
        <v>99.585142989506181</v>
      </c>
    </row>
    <row r="41" spans="1:14" x14ac:dyDescent="0.25">
      <c r="A41" s="1">
        <v>14</v>
      </c>
      <c r="B41" s="29">
        <v>57.267369478320376</v>
      </c>
    </row>
    <row r="42" spans="1:14" x14ac:dyDescent="0.25">
      <c r="A42" s="1">
        <v>17</v>
      </c>
      <c r="B42" s="29">
        <v>101.97819605859215</v>
      </c>
    </row>
    <row r="43" spans="1:14" x14ac:dyDescent="0.25">
      <c r="A43" s="1">
        <v>18</v>
      </c>
      <c r="B43" s="29">
        <v>85.362892401149182</v>
      </c>
    </row>
    <row r="44" spans="1:14" x14ac:dyDescent="0.25">
      <c r="A44" s="1">
        <v>26</v>
      </c>
      <c r="B44" s="29">
        <v>14.631118239427867</v>
      </c>
    </row>
    <row r="45" spans="1:14" x14ac:dyDescent="0.25">
      <c r="A45" s="1">
        <v>32</v>
      </c>
      <c r="B45" s="29">
        <v>50.490130246420215</v>
      </c>
    </row>
    <row r="46" spans="1:14" x14ac:dyDescent="0.25">
      <c r="A46" s="2">
        <v>38</v>
      </c>
      <c r="B46" s="29"/>
    </row>
    <row r="47" spans="1:14" x14ac:dyDescent="0.25">
      <c r="A47" s="2">
        <v>45</v>
      </c>
      <c r="B47" s="29"/>
    </row>
    <row r="48" spans="1:14" x14ac:dyDescent="0.25">
      <c r="A48" s="1">
        <v>61</v>
      </c>
      <c r="B48" s="1"/>
    </row>
    <row r="49" spans="1:2" x14ac:dyDescent="0.25">
      <c r="A49" s="1">
        <v>67</v>
      </c>
      <c r="B49" s="1"/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3" workbookViewId="0">
      <selection activeCell="F35" sqref="F35"/>
    </sheetView>
  </sheetViews>
  <sheetFormatPr defaultColWidth="8.85546875" defaultRowHeight="15" x14ac:dyDescent="0.25"/>
  <sheetData>
    <row r="1" spans="1:14" x14ac:dyDescent="0.25">
      <c r="A1" s="10" t="s">
        <v>3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29">
        <v>0.75566554157480792</v>
      </c>
      <c r="C3" s="29">
        <v>0.79357238298708066</v>
      </c>
      <c r="D3" s="29">
        <v>0.80038435073751391</v>
      </c>
      <c r="F3" s="1">
        <v>1</v>
      </c>
      <c r="G3" s="29">
        <v>0.75566554157480792</v>
      </c>
      <c r="H3" s="29">
        <v>0.79357238298708066</v>
      </c>
      <c r="I3" s="29">
        <v>0.80038435073751391</v>
      </c>
      <c r="K3" s="1">
        <v>4</v>
      </c>
      <c r="L3" s="29">
        <v>0.86331287092130871</v>
      </c>
      <c r="M3" s="29">
        <v>0.77528717150211235</v>
      </c>
      <c r="N3" s="29">
        <v>0.73662937382098959</v>
      </c>
    </row>
    <row r="4" spans="1:14" x14ac:dyDescent="0.25">
      <c r="A4" s="1">
        <v>4</v>
      </c>
      <c r="B4" s="29">
        <v>0.86331287092130871</v>
      </c>
      <c r="C4" s="29">
        <v>0.77528717150211235</v>
      </c>
      <c r="D4" s="29">
        <v>0.73662937382098959</v>
      </c>
      <c r="F4" s="2">
        <v>8</v>
      </c>
      <c r="G4" s="29">
        <v>0.79312411584438536</v>
      </c>
      <c r="H4" s="29">
        <v>0.80700484469839284</v>
      </c>
      <c r="I4" s="29">
        <v>0.78849195431444874</v>
      </c>
      <c r="K4" s="1">
        <v>6</v>
      </c>
      <c r="L4" s="29">
        <v>0.80153606873991767</v>
      </c>
      <c r="M4" s="29">
        <v>0.79761216468530693</v>
      </c>
      <c r="N4" s="29">
        <v>0.82517965338363586</v>
      </c>
    </row>
    <row r="5" spans="1:14" x14ac:dyDescent="0.25">
      <c r="A5" s="1">
        <v>6</v>
      </c>
      <c r="B5" s="29">
        <v>0.80153606873991767</v>
      </c>
      <c r="C5" s="29">
        <v>0.79761216468530693</v>
      </c>
      <c r="D5" s="29">
        <v>0.82517965338363586</v>
      </c>
      <c r="F5" s="2">
        <v>10</v>
      </c>
      <c r="G5" s="29">
        <v>0.77393127486430946</v>
      </c>
      <c r="H5" s="29">
        <v>0.72636137861723327</v>
      </c>
      <c r="I5" s="29">
        <v>0.81414095864701541</v>
      </c>
      <c r="K5" s="11">
        <v>7</v>
      </c>
      <c r="L5" s="61">
        <v>0.74496226325277048</v>
      </c>
      <c r="M5" s="61">
        <v>0.81487178309586683</v>
      </c>
      <c r="N5" s="61">
        <v>0.7980251405187242</v>
      </c>
    </row>
    <row r="6" spans="1:14" x14ac:dyDescent="0.25">
      <c r="A6" s="11">
        <v>7</v>
      </c>
      <c r="B6" s="61">
        <v>0.74496226325277048</v>
      </c>
      <c r="C6" s="61">
        <v>0.81487178309586683</v>
      </c>
      <c r="D6" s="61">
        <v>0.7980251405187242</v>
      </c>
      <c r="F6" s="2">
        <v>11</v>
      </c>
      <c r="G6" s="29">
        <v>0.76519497420119387</v>
      </c>
      <c r="H6" s="29">
        <v>0.79369507872919631</v>
      </c>
      <c r="I6" s="29">
        <v>0.72942986422322753</v>
      </c>
      <c r="K6" s="11">
        <v>9</v>
      </c>
      <c r="L6" s="61">
        <v>0.81379750565201159</v>
      </c>
      <c r="M6" s="61">
        <v>0.80760240390861227</v>
      </c>
      <c r="N6" s="61">
        <v>0.79041014593920855</v>
      </c>
    </row>
    <row r="7" spans="1:14" x14ac:dyDescent="0.25">
      <c r="A7" s="1">
        <v>8</v>
      </c>
      <c r="B7" s="29">
        <v>0.79312411584438536</v>
      </c>
      <c r="C7" s="29">
        <v>0.80700484469839284</v>
      </c>
      <c r="D7" s="29">
        <v>0.78849195431444874</v>
      </c>
      <c r="F7" s="36">
        <v>15</v>
      </c>
      <c r="G7" s="41">
        <v>0.76793588338089991</v>
      </c>
      <c r="H7" s="41">
        <v>0.74015433022904076</v>
      </c>
      <c r="I7" s="41">
        <v>0.78088724698576795</v>
      </c>
      <c r="K7" s="36">
        <v>13</v>
      </c>
      <c r="L7" s="41">
        <v>0.76397707431044393</v>
      </c>
      <c r="M7" s="41">
        <v>0.76015834103691871</v>
      </c>
      <c r="N7" s="41">
        <v>0.75484966389356256</v>
      </c>
    </row>
    <row r="8" spans="1:14" x14ac:dyDescent="0.25">
      <c r="A8" s="11">
        <v>9</v>
      </c>
      <c r="B8" s="61">
        <v>0.81379750565201159</v>
      </c>
      <c r="C8" s="61">
        <v>0.80760240390861227</v>
      </c>
      <c r="D8" s="61">
        <v>0.79041014593920855</v>
      </c>
      <c r="F8" s="2">
        <v>23</v>
      </c>
      <c r="G8" s="29">
        <v>0.80123963713059265</v>
      </c>
      <c r="H8" s="29">
        <v>0.79592436732424365</v>
      </c>
      <c r="I8" s="29">
        <v>0.79731377695857009</v>
      </c>
      <c r="K8" s="2">
        <v>19</v>
      </c>
      <c r="L8" s="29">
        <v>0.84094838727831112</v>
      </c>
      <c r="M8" s="29">
        <v>0.8006800774141476</v>
      </c>
      <c r="N8" s="29">
        <v>0.81069622032570121</v>
      </c>
    </row>
    <row r="9" spans="1:14" x14ac:dyDescent="0.25">
      <c r="A9" s="1">
        <v>10</v>
      </c>
      <c r="B9" s="29">
        <v>0.77393127486430946</v>
      </c>
      <c r="C9" s="29">
        <v>0.72636137861723327</v>
      </c>
      <c r="D9" s="29">
        <v>0.81414095864701541</v>
      </c>
      <c r="F9" s="2">
        <v>24</v>
      </c>
      <c r="G9" s="42">
        <v>0.74780838622840018</v>
      </c>
      <c r="H9" s="29">
        <v>0.81869667369007448</v>
      </c>
      <c r="I9" s="29">
        <v>0.80101395803615261</v>
      </c>
      <c r="K9" s="2">
        <v>21</v>
      </c>
      <c r="L9" s="29">
        <v>0.81925094290004929</v>
      </c>
      <c r="M9" s="29">
        <v>0.85127401721492113</v>
      </c>
      <c r="N9" s="29">
        <v>0.80257185481263171</v>
      </c>
    </row>
    <row r="10" spans="1:14" x14ac:dyDescent="0.25">
      <c r="A10" s="1">
        <v>11</v>
      </c>
      <c r="B10" s="29">
        <v>0.76519497420119387</v>
      </c>
      <c r="C10" s="29">
        <v>0.79369507872919631</v>
      </c>
      <c r="D10" s="29">
        <v>0.72942986422322753</v>
      </c>
      <c r="F10" s="1">
        <v>27</v>
      </c>
      <c r="G10" s="42">
        <v>0.7931607327355632</v>
      </c>
      <c r="H10" s="29">
        <v>0.82498573462095626</v>
      </c>
      <c r="I10" s="29">
        <v>0.75817961023278957</v>
      </c>
      <c r="K10" s="2">
        <v>22</v>
      </c>
      <c r="L10" s="29">
        <v>0.86023794499581785</v>
      </c>
      <c r="M10" s="29">
        <v>0.77339518209278346</v>
      </c>
      <c r="N10" s="29">
        <v>0.79735377113420403</v>
      </c>
    </row>
    <row r="11" spans="1:14" x14ac:dyDescent="0.25">
      <c r="A11" s="36">
        <v>13</v>
      </c>
      <c r="B11" s="41">
        <v>0.76397707431044393</v>
      </c>
      <c r="C11" s="41">
        <v>0.76015834103691871</v>
      </c>
      <c r="D11" s="41">
        <v>0.75484966389356256</v>
      </c>
      <c r="F11" s="2">
        <v>31</v>
      </c>
      <c r="G11" s="42">
        <v>0.78481545989606749</v>
      </c>
      <c r="H11" s="42">
        <v>0.7776142841052589</v>
      </c>
      <c r="I11" s="42">
        <v>0.74939940068895861</v>
      </c>
      <c r="K11" s="2">
        <v>25</v>
      </c>
      <c r="L11" s="29">
        <v>0.81356921941122984</v>
      </c>
      <c r="M11" s="29">
        <v>0.7942513808267635</v>
      </c>
      <c r="N11" s="29">
        <v>0.79151953309444112</v>
      </c>
    </row>
    <row r="12" spans="1:14" x14ac:dyDescent="0.25">
      <c r="A12" s="36">
        <v>15</v>
      </c>
      <c r="B12" s="41">
        <v>0.76793588338089991</v>
      </c>
      <c r="C12" s="41">
        <v>0.74015433022904076</v>
      </c>
      <c r="D12" s="41">
        <v>0.78088724698576795</v>
      </c>
      <c r="F12" s="2">
        <v>40</v>
      </c>
      <c r="G12" s="42">
        <v>0.75314730401897101</v>
      </c>
      <c r="H12" s="42">
        <v>0.7946733887484696</v>
      </c>
      <c r="I12" s="29">
        <v>0.8214914677745101</v>
      </c>
      <c r="K12" s="2">
        <v>29</v>
      </c>
      <c r="L12" s="29">
        <v>0.8062241142155383</v>
      </c>
      <c r="M12" s="29">
        <v>0.77612846889940657</v>
      </c>
      <c r="N12" s="29">
        <v>0.82792128857349323</v>
      </c>
    </row>
    <row r="13" spans="1:14" x14ac:dyDescent="0.25">
      <c r="A13" s="1">
        <v>19</v>
      </c>
      <c r="B13" s="29">
        <v>0.84094838727831112</v>
      </c>
      <c r="C13" s="29">
        <v>0.8006800774141476</v>
      </c>
      <c r="D13" s="29">
        <v>0.81069622032570121</v>
      </c>
      <c r="F13" s="2">
        <v>41</v>
      </c>
      <c r="G13" s="29">
        <v>0.85003426897861289</v>
      </c>
      <c r="H13" s="29">
        <v>0.79672460419139624</v>
      </c>
      <c r="I13" s="29">
        <v>0.7478831932095823</v>
      </c>
      <c r="K13" s="2">
        <v>47</v>
      </c>
      <c r="L13" s="42">
        <v>0.73579523851636686</v>
      </c>
      <c r="M13" s="42">
        <v>0.7843270438876474</v>
      </c>
      <c r="N13" s="29">
        <v>0.80986436970264353</v>
      </c>
    </row>
    <row r="14" spans="1:14" x14ac:dyDescent="0.25">
      <c r="A14" s="1">
        <v>21</v>
      </c>
      <c r="B14" s="29">
        <v>0.81925094290004929</v>
      </c>
      <c r="C14" s="29">
        <v>0.85127401721492113</v>
      </c>
      <c r="D14" s="29">
        <v>0.80257185481263171</v>
      </c>
      <c r="F14" s="2">
        <v>42</v>
      </c>
      <c r="G14" s="42">
        <v>0.77240867267264912</v>
      </c>
      <c r="H14" s="42">
        <v>0.8621747455471569</v>
      </c>
      <c r="I14" s="29">
        <v>0.83827545262180403</v>
      </c>
      <c r="K14" s="2">
        <v>49</v>
      </c>
      <c r="L14" s="42">
        <v>0.79580334581586964</v>
      </c>
      <c r="M14" s="42">
        <v>0.79335610019550862</v>
      </c>
      <c r="N14" s="29">
        <v>0.83974766275673418</v>
      </c>
    </row>
    <row r="15" spans="1:14" x14ac:dyDescent="0.25">
      <c r="A15" s="1">
        <v>22</v>
      </c>
      <c r="B15" s="29">
        <v>0.86023794499581785</v>
      </c>
      <c r="C15" s="29">
        <v>0.77339518209278346</v>
      </c>
      <c r="D15" s="29">
        <v>0.79735377113420403</v>
      </c>
      <c r="F15" s="2">
        <v>43</v>
      </c>
      <c r="G15" s="42">
        <v>0.81696115910424738</v>
      </c>
      <c r="H15" s="42">
        <v>0.7491822197719461</v>
      </c>
      <c r="I15" s="29">
        <v>0.73424703105337719</v>
      </c>
      <c r="K15" s="2">
        <v>53</v>
      </c>
      <c r="L15" s="42">
        <v>0.83514888545293076</v>
      </c>
      <c r="M15" s="42">
        <v>0.81322356607340063</v>
      </c>
      <c r="N15" s="29">
        <v>0.80604423652187995</v>
      </c>
    </row>
    <row r="16" spans="1:14" x14ac:dyDescent="0.25">
      <c r="A16" s="1">
        <v>23</v>
      </c>
      <c r="B16" s="29">
        <v>0.80123963713059265</v>
      </c>
      <c r="C16" s="29">
        <v>0.79592436732424365</v>
      </c>
      <c r="D16" s="29">
        <v>0.79731377695857009</v>
      </c>
      <c r="F16" s="2">
        <v>55</v>
      </c>
      <c r="G16" s="42">
        <v>0.71960488634837172</v>
      </c>
      <c r="H16" s="42">
        <v>0.89329823437004419</v>
      </c>
      <c r="I16" s="29">
        <v>0.84825000720996346</v>
      </c>
      <c r="K16" s="2">
        <v>56</v>
      </c>
      <c r="L16" s="42">
        <v>0.79037259137500049</v>
      </c>
      <c r="M16" s="42">
        <v>0.74738788283978508</v>
      </c>
      <c r="N16" s="29">
        <v>0.8386569526325045</v>
      </c>
    </row>
    <row r="17" spans="1:14" x14ac:dyDescent="0.25">
      <c r="A17" s="1">
        <v>24</v>
      </c>
      <c r="B17" s="42">
        <v>0.74780838622840018</v>
      </c>
      <c r="C17" s="29">
        <v>0.81869667369007448</v>
      </c>
      <c r="D17" s="29">
        <v>0.80101395803615261</v>
      </c>
      <c r="F17" s="2">
        <v>62</v>
      </c>
      <c r="G17" s="42"/>
      <c r="H17" s="42"/>
      <c r="I17" s="29"/>
      <c r="K17" s="2">
        <v>63</v>
      </c>
      <c r="L17" s="42"/>
      <c r="M17" s="42"/>
      <c r="N17" s="29"/>
    </row>
    <row r="18" spans="1:14" x14ac:dyDescent="0.25">
      <c r="A18" s="1">
        <v>25</v>
      </c>
      <c r="B18" s="29">
        <v>0.81356921941122984</v>
      </c>
      <c r="C18" s="29">
        <v>0.7942513808267635</v>
      </c>
      <c r="D18" s="29">
        <v>0.79151953309444112</v>
      </c>
      <c r="F18" s="2">
        <v>63</v>
      </c>
      <c r="G18" s="42"/>
      <c r="H18" s="42"/>
      <c r="I18" s="29"/>
      <c r="K18" s="2">
        <v>66</v>
      </c>
      <c r="L18" s="42"/>
      <c r="M18" s="42"/>
      <c r="N18" s="29"/>
    </row>
    <row r="19" spans="1:14" x14ac:dyDescent="0.25">
      <c r="A19" s="1">
        <v>27</v>
      </c>
      <c r="B19" s="42">
        <v>0.7931607327355632</v>
      </c>
      <c r="C19" s="29">
        <v>0.82498573462095626</v>
      </c>
      <c r="D19" s="29">
        <v>0.75817961023278957</v>
      </c>
      <c r="F19" s="2">
        <v>65</v>
      </c>
      <c r="G19" s="42"/>
      <c r="H19" s="42"/>
      <c r="I19" s="29"/>
    </row>
    <row r="20" spans="1:14" x14ac:dyDescent="0.25">
      <c r="A20" s="1">
        <v>29</v>
      </c>
      <c r="B20" s="29">
        <v>0.8062241142155383</v>
      </c>
      <c r="C20" s="29">
        <v>0.77612846889940657</v>
      </c>
      <c r="D20" s="29">
        <v>0.82792128857349323</v>
      </c>
    </row>
    <row r="21" spans="1:14" x14ac:dyDescent="0.25">
      <c r="A21" s="1">
        <v>31</v>
      </c>
      <c r="B21" s="29">
        <v>0.78481545989606749</v>
      </c>
      <c r="C21" s="29">
        <v>0.7776142841052589</v>
      </c>
      <c r="D21" s="29">
        <v>0.74939940068895861</v>
      </c>
    </row>
    <row r="22" spans="1:14" x14ac:dyDescent="0.25">
      <c r="A22" s="2">
        <v>40</v>
      </c>
      <c r="B22" s="42">
        <v>0.75314730401897101</v>
      </c>
      <c r="C22" s="42">
        <v>0.7946733887484696</v>
      </c>
      <c r="D22" s="29">
        <v>0.8214914677745101</v>
      </c>
    </row>
    <row r="23" spans="1:14" x14ac:dyDescent="0.25">
      <c r="A23" s="2">
        <v>41</v>
      </c>
      <c r="B23" s="29">
        <v>0.85003426897861289</v>
      </c>
      <c r="C23" s="29">
        <v>0.79672460419139624</v>
      </c>
      <c r="D23" s="29">
        <v>0.7478831932095823</v>
      </c>
    </row>
    <row r="24" spans="1:14" x14ac:dyDescent="0.25">
      <c r="A24" s="2">
        <v>42</v>
      </c>
      <c r="B24" s="42">
        <v>0.77240867267264912</v>
      </c>
      <c r="C24" s="42">
        <v>0.8621747455471569</v>
      </c>
      <c r="D24" s="29">
        <v>0.83827545262180403</v>
      </c>
    </row>
    <row r="25" spans="1:14" x14ac:dyDescent="0.25">
      <c r="A25" s="2">
        <v>43</v>
      </c>
      <c r="B25" s="42">
        <v>0.81696115910424738</v>
      </c>
      <c r="C25" s="42">
        <v>0.7491822197719461</v>
      </c>
      <c r="D25" s="29">
        <v>0.73424703105337719</v>
      </c>
    </row>
    <row r="26" spans="1:14" x14ac:dyDescent="0.25">
      <c r="A26" s="2">
        <v>47</v>
      </c>
      <c r="B26" s="42">
        <v>0.73579523851636686</v>
      </c>
      <c r="C26" s="42">
        <v>0.7843270438876474</v>
      </c>
      <c r="D26" s="29">
        <v>0.80986436970264353</v>
      </c>
    </row>
    <row r="27" spans="1:14" x14ac:dyDescent="0.25">
      <c r="A27" s="2">
        <v>49</v>
      </c>
      <c r="B27" s="42">
        <v>0.79580334581586964</v>
      </c>
      <c r="C27" s="42">
        <v>0.79335610019550862</v>
      </c>
      <c r="D27" s="29">
        <v>0.83974766275673418</v>
      </c>
    </row>
    <row r="28" spans="1:14" x14ac:dyDescent="0.25">
      <c r="A28" s="2">
        <v>53</v>
      </c>
      <c r="B28" s="42">
        <v>0.83514888545293076</v>
      </c>
      <c r="C28" s="42">
        <v>0.81322356607340063</v>
      </c>
      <c r="D28" s="29">
        <v>0.80604423652187995</v>
      </c>
    </row>
    <row r="29" spans="1:14" x14ac:dyDescent="0.25">
      <c r="A29" s="63">
        <v>55</v>
      </c>
      <c r="B29" s="64">
        <v>0.71960488634837172</v>
      </c>
      <c r="C29" s="64">
        <v>0.89329823437004419</v>
      </c>
      <c r="D29" s="65">
        <v>0.84825000720996346</v>
      </c>
    </row>
    <row r="30" spans="1:14" x14ac:dyDescent="0.25">
      <c r="A30" s="2">
        <v>56</v>
      </c>
      <c r="B30" s="42">
        <v>0.79037259137500049</v>
      </c>
      <c r="C30" s="42">
        <v>0.74738788283978508</v>
      </c>
      <c r="D30" s="29">
        <v>0.8386569526325045</v>
      </c>
    </row>
    <row r="31" spans="1:14" x14ac:dyDescent="0.25">
      <c r="A31" s="2">
        <v>62</v>
      </c>
      <c r="B31" s="42"/>
      <c r="C31" s="42"/>
      <c r="D31" s="29"/>
    </row>
    <row r="32" spans="1:14" x14ac:dyDescent="0.25">
      <c r="A32" s="2">
        <v>63</v>
      </c>
      <c r="B32" s="42"/>
      <c r="C32" s="42"/>
      <c r="D32" s="29"/>
    </row>
    <row r="33" spans="1:14" x14ac:dyDescent="0.25">
      <c r="A33" s="2">
        <v>64</v>
      </c>
      <c r="B33" s="42"/>
      <c r="C33" s="42"/>
      <c r="D33" s="29"/>
    </row>
    <row r="34" spans="1:14" x14ac:dyDescent="0.25">
      <c r="A34" s="2">
        <v>65</v>
      </c>
      <c r="B34" s="42"/>
      <c r="C34" s="42"/>
      <c r="D34" s="29"/>
    </row>
    <row r="35" spans="1:14" x14ac:dyDescent="0.25">
      <c r="A35" s="2">
        <v>66</v>
      </c>
      <c r="B35" s="42"/>
      <c r="C35" s="42"/>
      <c r="D35" s="29"/>
    </row>
    <row r="36" spans="1:14" x14ac:dyDescent="0.25">
      <c r="A36" s="7"/>
    </row>
    <row r="37" spans="1:14" x14ac:dyDescent="0.25">
      <c r="A37" s="1" t="s">
        <v>12</v>
      </c>
      <c r="B37" s="29">
        <f>AVERAGE(B3:B35)</f>
        <v>0.79214174106488</v>
      </c>
      <c r="C37" s="29">
        <f t="shared" ref="C37:D37" si="0">AVERAGE(C3:C35)</f>
        <v>0.79512920897513095</v>
      </c>
      <c r="D37" s="29">
        <f t="shared" si="0"/>
        <v>0.79424493356443004</v>
      </c>
      <c r="E37" s="6"/>
      <c r="F37" s="1" t="s">
        <v>12</v>
      </c>
      <c r="G37" s="29">
        <f>AVERAGE(G3:G35)</f>
        <v>0.77821659264136234</v>
      </c>
      <c r="H37" s="29">
        <f t="shared" ref="H37:I37" si="1">AVERAGE(H3:H35)</f>
        <v>0.79814730483074936</v>
      </c>
      <c r="I37" s="29">
        <f t="shared" si="1"/>
        <v>0.78638487662097722</v>
      </c>
      <c r="K37" s="1" t="s">
        <v>12</v>
      </c>
      <c r="L37" s="29">
        <f>AVERAGE(L3:L35)</f>
        <v>0.80606688948839744</v>
      </c>
      <c r="M37" s="29">
        <f t="shared" ref="M37:N37" si="2">AVERAGE(M3:M35)</f>
        <v>0.79211111311951288</v>
      </c>
      <c r="N37" s="29">
        <f t="shared" si="2"/>
        <v>0.80210499050788242</v>
      </c>
    </row>
    <row r="38" spans="1:14" x14ac:dyDescent="0.25">
      <c r="A38" s="1" t="s">
        <v>13</v>
      </c>
      <c r="B38" s="29">
        <f>STDEV(B3:B35)</f>
        <v>3.7668885406382677E-2</v>
      </c>
      <c r="C38" s="29">
        <f t="shared" ref="C38:D38" si="3">STDEV(C3:C35)</f>
        <v>3.5905749877948388E-2</v>
      </c>
      <c r="D38" s="29">
        <f t="shared" si="3"/>
        <v>3.4066752002005263E-2</v>
      </c>
      <c r="E38" s="6"/>
      <c r="F38" s="1" t="s">
        <v>13</v>
      </c>
      <c r="G38" s="29">
        <f>STDEV(G3:G35)</f>
        <v>3.2228092073724554E-2</v>
      </c>
      <c r="H38" s="29">
        <f t="shared" ref="H38:I38" si="4">STDEV(H3:H35)</f>
        <v>4.4522786812594958E-2</v>
      </c>
      <c r="I38" s="29">
        <f t="shared" si="4"/>
        <v>3.7921953705205416E-2</v>
      </c>
      <c r="K38" s="1" t="s">
        <v>13</v>
      </c>
      <c r="L38" s="29">
        <f>STDEV(L3:L35)</f>
        <v>3.8610073282021741E-2</v>
      </c>
      <c r="M38" s="29">
        <f t="shared" ref="M38:N38" si="5">STDEV(M3:M35)</f>
        <v>2.5994595948950646E-2</v>
      </c>
      <c r="N38" s="29">
        <f t="shared" si="5"/>
        <v>2.8969285687415119E-2</v>
      </c>
    </row>
    <row r="40" spans="1:14" x14ac:dyDescent="0.25">
      <c r="A40" s="1">
        <v>2</v>
      </c>
      <c r="B40" s="29">
        <v>0.74225428397743787</v>
      </c>
    </row>
    <row r="41" spans="1:14" x14ac:dyDescent="0.25">
      <c r="A41" s="1">
        <v>14</v>
      </c>
      <c r="B41" s="29">
        <v>0.81208986075695644</v>
      </c>
    </row>
    <row r="42" spans="1:14" x14ac:dyDescent="0.25">
      <c r="A42" s="1">
        <v>17</v>
      </c>
      <c r="B42" s="29">
        <v>0.80471719176907841</v>
      </c>
    </row>
    <row r="43" spans="1:14" x14ac:dyDescent="0.25">
      <c r="A43" s="1">
        <v>18</v>
      </c>
      <c r="B43" s="29">
        <v>0.81201227303909518</v>
      </c>
    </row>
    <row r="44" spans="1:14" x14ac:dyDescent="0.25">
      <c r="A44" s="1">
        <v>26</v>
      </c>
      <c r="B44" s="29">
        <v>0.75478933697108885</v>
      </c>
    </row>
    <row r="45" spans="1:14" x14ac:dyDescent="0.25">
      <c r="A45" s="1">
        <v>32</v>
      </c>
      <c r="B45" s="29">
        <v>0.80321538742223741</v>
      </c>
    </row>
    <row r="46" spans="1:14" x14ac:dyDescent="0.25">
      <c r="A46" s="2">
        <v>38</v>
      </c>
      <c r="B46" s="29">
        <v>0.74123273960901004</v>
      </c>
    </row>
    <row r="47" spans="1:14" x14ac:dyDescent="0.25">
      <c r="A47" s="2">
        <v>45</v>
      </c>
      <c r="B47" s="29">
        <v>0.74380687761259456</v>
      </c>
    </row>
    <row r="48" spans="1:14" x14ac:dyDescent="0.25">
      <c r="A48" s="1">
        <v>61</v>
      </c>
      <c r="B48" s="1">
        <v>0.79775283426846222</v>
      </c>
    </row>
    <row r="49" spans="1:2" x14ac:dyDescent="0.25">
      <c r="A49" s="1">
        <v>67</v>
      </c>
      <c r="B49" s="1">
        <v>0.82670491045753813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6" workbookViewId="0">
      <selection activeCell="B33" sqref="B33"/>
    </sheetView>
  </sheetViews>
  <sheetFormatPr defaultColWidth="8.85546875" defaultRowHeight="15" x14ac:dyDescent="0.25"/>
  <sheetData>
    <row r="1" spans="1:14" x14ac:dyDescent="0.25">
      <c r="A1" s="10" t="s">
        <v>3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29">
        <v>0.27829999999999999</v>
      </c>
      <c r="C3" s="29">
        <v>0.30319999999999997</v>
      </c>
      <c r="D3" s="29">
        <v>0.25579999999999997</v>
      </c>
      <c r="F3" s="1">
        <v>1</v>
      </c>
      <c r="G3" s="29">
        <v>0.27829999999999999</v>
      </c>
      <c r="H3" s="29">
        <v>0.30319999999999997</v>
      </c>
      <c r="I3" s="29">
        <v>0.25579999999999997</v>
      </c>
      <c r="K3" s="1">
        <v>4</v>
      </c>
      <c r="L3" s="29">
        <v>0.23479999999999998</v>
      </c>
      <c r="M3" s="29">
        <v>0.20950000000000002</v>
      </c>
      <c r="N3" s="29">
        <v>0.20555555555555557</v>
      </c>
    </row>
    <row r="4" spans="1:14" x14ac:dyDescent="0.25">
      <c r="A4" s="1">
        <v>4</v>
      </c>
      <c r="B4" s="29">
        <v>0.23479999999999998</v>
      </c>
      <c r="C4" s="29">
        <v>0.20950000000000002</v>
      </c>
      <c r="D4" s="29">
        <v>0.20555555555555557</v>
      </c>
      <c r="F4" s="2">
        <v>8</v>
      </c>
      <c r="G4" s="29">
        <v>0.2339</v>
      </c>
      <c r="H4" s="29">
        <v>0.22410000000000002</v>
      </c>
      <c r="I4" s="29">
        <v>0.24450000000000002</v>
      </c>
      <c r="K4" s="1">
        <v>6</v>
      </c>
      <c r="L4" s="29">
        <v>0.30310000000000004</v>
      </c>
      <c r="M4" s="29">
        <v>0.32739999999999997</v>
      </c>
      <c r="N4" s="29">
        <v>0.31040000000000001</v>
      </c>
    </row>
    <row r="5" spans="1:14" x14ac:dyDescent="0.25">
      <c r="A5" s="1">
        <v>6</v>
      </c>
      <c r="B5" s="29">
        <v>0.30310000000000004</v>
      </c>
      <c r="C5" s="29">
        <v>0.32739999999999997</v>
      </c>
      <c r="D5" s="29">
        <v>0.31040000000000001</v>
      </c>
      <c r="F5" s="2">
        <v>10</v>
      </c>
      <c r="G5" s="29">
        <v>0.24529999999999999</v>
      </c>
      <c r="H5" s="29">
        <v>0.23211111111111116</v>
      </c>
      <c r="I5" s="29">
        <v>0.21319999999999997</v>
      </c>
      <c r="K5" s="11">
        <v>7</v>
      </c>
      <c r="L5" s="61">
        <v>0.24055555555555552</v>
      </c>
      <c r="M5" s="61">
        <v>0.2772</v>
      </c>
      <c r="N5" s="61">
        <v>0.27050000000000002</v>
      </c>
    </row>
    <row r="6" spans="1:14" x14ac:dyDescent="0.25">
      <c r="A6" s="11">
        <v>7</v>
      </c>
      <c r="B6" s="61">
        <v>0.24055555555555552</v>
      </c>
      <c r="C6" s="61">
        <v>0.2772</v>
      </c>
      <c r="D6" s="61">
        <v>0.27050000000000002</v>
      </c>
      <c r="F6" s="2">
        <v>11</v>
      </c>
      <c r="G6" s="29">
        <v>0.2379</v>
      </c>
      <c r="H6" s="29">
        <v>0.22020000000000003</v>
      </c>
      <c r="I6" s="29">
        <v>0.219</v>
      </c>
      <c r="K6" s="11">
        <v>9</v>
      </c>
      <c r="L6" s="61">
        <v>0.254</v>
      </c>
      <c r="M6" s="61">
        <v>0.30449999999999999</v>
      </c>
      <c r="N6" s="61">
        <v>0.27480000000000004</v>
      </c>
    </row>
    <row r="7" spans="1:14" x14ac:dyDescent="0.25">
      <c r="A7" s="1">
        <v>8</v>
      </c>
      <c r="B7" s="29">
        <v>0.2339</v>
      </c>
      <c r="C7" s="29">
        <v>0.22410000000000002</v>
      </c>
      <c r="D7" s="29">
        <v>0.24450000000000002</v>
      </c>
      <c r="F7" s="36">
        <v>15</v>
      </c>
      <c r="G7" s="41">
        <v>0.19522222222222224</v>
      </c>
      <c r="H7" s="41">
        <v>0.22510000000000002</v>
      </c>
      <c r="I7" s="41">
        <v>0.1729</v>
      </c>
      <c r="K7" s="36">
        <v>13</v>
      </c>
      <c r="L7" s="41">
        <v>0.21539999999999998</v>
      </c>
      <c r="M7" s="41">
        <v>0.23710000000000003</v>
      </c>
      <c r="N7" s="41">
        <v>0.17039999999999997</v>
      </c>
    </row>
    <row r="8" spans="1:14" x14ac:dyDescent="0.25">
      <c r="A8" s="11">
        <v>9</v>
      </c>
      <c r="B8" s="61">
        <v>0.254</v>
      </c>
      <c r="C8" s="61">
        <v>0.30449999999999999</v>
      </c>
      <c r="D8" s="61">
        <v>0.27480000000000004</v>
      </c>
      <c r="F8" s="2">
        <v>23</v>
      </c>
      <c r="G8" s="29">
        <v>0.28199999999999997</v>
      </c>
      <c r="H8" s="29">
        <v>0.29988888888888887</v>
      </c>
      <c r="I8" s="29">
        <v>0.27788888888888891</v>
      </c>
      <c r="K8" s="2">
        <v>19</v>
      </c>
      <c r="L8" s="29">
        <v>0.27959999999999996</v>
      </c>
      <c r="M8" s="29">
        <v>0.2994</v>
      </c>
      <c r="N8" s="29">
        <v>0.29040000000000005</v>
      </c>
    </row>
    <row r="9" spans="1:14" x14ac:dyDescent="0.25">
      <c r="A9" s="1">
        <v>10</v>
      </c>
      <c r="B9" s="29">
        <v>0.24529999999999999</v>
      </c>
      <c r="C9" s="29">
        <v>0.23211111111111116</v>
      </c>
      <c r="D9" s="29">
        <v>0.21319999999999997</v>
      </c>
      <c r="F9" s="2">
        <v>24</v>
      </c>
      <c r="G9" s="42">
        <v>0.24522222222222226</v>
      </c>
      <c r="H9" s="29">
        <v>0.25950000000000006</v>
      </c>
      <c r="I9" s="29">
        <v>0.2374</v>
      </c>
      <c r="K9" s="2">
        <v>21</v>
      </c>
      <c r="L9" s="29">
        <v>0.28640000000000004</v>
      </c>
      <c r="M9" s="29">
        <v>0.26279999999999998</v>
      </c>
      <c r="N9" s="29">
        <v>0.253</v>
      </c>
    </row>
    <row r="10" spans="1:14" x14ac:dyDescent="0.25">
      <c r="A10" s="1">
        <v>11</v>
      </c>
      <c r="B10" s="29">
        <v>0.2379</v>
      </c>
      <c r="C10" s="29">
        <v>0.22020000000000003</v>
      </c>
      <c r="D10" s="29">
        <v>0.219</v>
      </c>
      <c r="F10" s="1">
        <v>27</v>
      </c>
      <c r="G10" s="42">
        <v>0.32400000000000001</v>
      </c>
      <c r="H10" s="29">
        <v>0.29420000000000002</v>
      </c>
      <c r="I10" s="29">
        <v>0.32440000000000002</v>
      </c>
      <c r="K10" s="2">
        <v>22</v>
      </c>
      <c r="L10" s="29">
        <v>0.34760000000000002</v>
      </c>
      <c r="M10" s="29">
        <v>0.28249999999999997</v>
      </c>
      <c r="N10" s="29">
        <v>0.32619999999999999</v>
      </c>
    </row>
    <row r="11" spans="1:14" x14ac:dyDescent="0.25">
      <c r="A11" s="36">
        <v>13</v>
      </c>
      <c r="B11" s="41">
        <v>0.21539999999999998</v>
      </c>
      <c r="C11" s="41">
        <v>0.23710000000000003</v>
      </c>
      <c r="D11" s="41">
        <v>0.17039999999999997</v>
      </c>
      <c r="F11" s="2">
        <v>31</v>
      </c>
      <c r="G11" s="42">
        <v>0.24169999999999997</v>
      </c>
      <c r="H11" s="42">
        <v>0.22180000000000005</v>
      </c>
      <c r="I11" s="42">
        <v>0.23949999999999996</v>
      </c>
      <c r="K11" s="2">
        <v>25</v>
      </c>
      <c r="L11" s="29">
        <v>0.25830000000000003</v>
      </c>
      <c r="M11" s="29">
        <v>0.23489999999999997</v>
      </c>
      <c r="N11" s="29">
        <v>0.25659999999999999</v>
      </c>
    </row>
    <row r="12" spans="1:14" x14ac:dyDescent="0.25">
      <c r="A12" s="36">
        <v>15</v>
      </c>
      <c r="B12" s="41">
        <v>0.19522222222222224</v>
      </c>
      <c r="C12" s="41">
        <v>0.22510000000000002</v>
      </c>
      <c r="D12" s="41">
        <v>0.1729</v>
      </c>
      <c r="F12" s="2">
        <v>40</v>
      </c>
      <c r="G12" s="42">
        <v>0.25009999999999999</v>
      </c>
      <c r="H12" s="42">
        <v>0.24020000000000002</v>
      </c>
      <c r="I12" s="29">
        <v>0.25800000000000001</v>
      </c>
      <c r="K12" s="2">
        <v>29</v>
      </c>
      <c r="L12" s="29">
        <v>0.27200000000000002</v>
      </c>
      <c r="M12" s="29">
        <v>0.27180000000000004</v>
      </c>
      <c r="N12" s="29">
        <v>0.24349999999999997</v>
      </c>
    </row>
    <row r="13" spans="1:14" x14ac:dyDescent="0.25">
      <c r="A13" s="1">
        <v>19</v>
      </c>
      <c r="B13" s="29">
        <v>0.27959999999999996</v>
      </c>
      <c r="C13" s="29">
        <v>0.2994</v>
      </c>
      <c r="D13" s="29">
        <v>0.29040000000000005</v>
      </c>
      <c r="F13" s="2">
        <v>41</v>
      </c>
      <c r="G13" s="29">
        <v>0.2379</v>
      </c>
      <c r="H13" s="29">
        <v>0.24210000000000004</v>
      </c>
      <c r="I13" s="29">
        <v>0.25389999999999996</v>
      </c>
      <c r="K13" s="2">
        <v>47</v>
      </c>
      <c r="L13" s="42">
        <v>0.24670000000000006</v>
      </c>
      <c r="M13" s="42">
        <v>0.23349999999999999</v>
      </c>
      <c r="N13" s="29">
        <v>0.23750000000000004</v>
      </c>
    </row>
    <row r="14" spans="1:14" x14ac:dyDescent="0.25">
      <c r="A14" s="1">
        <v>21</v>
      </c>
      <c r="B14" s="29">
        <v>0.28640000000000004</v>
      </c>
      <c r="C14" s="29">
        <v>0.26279999999999998</v>
      </c>
      <c r="D14" s="29">
        <v>0.253</v>
      </c>
      <c r="F14" s="2">
        <v>42</v>
      </c>
      <c r="G14" s="42">
        <v>0.24411111111111111</v>
      </c>
      <c r="H14" s="42">
        <v>0.21820000000000001</v>
      </c>
      <c r="I14" s="29">
        <v>0.21139999999999998</v>
      </c>
      <c r="K14" s="2">
        <v>49</v>
      </c>
      <c r="L14" s="42">
        <v>0.27110000000000001</v>
      </c>
      <c r="M14" s="42">
        <v>0.25640000000000007</v>
      </c>
      <c r="N14" s="29">
        <v>0.2205</v>
      </c>
    </row>
    <row r="15" spans="1:14" x14ac:dyDescent="0.25">
      <c r="A15" s="1">
        <v>22</v>
      </c>
      <c r="B15" s="29">
        <v>0.34760000000000002</v>
      </c>
      <c r="C15" s="29">
        <v>0.28249999999999997</v>
      </c>
      <c r="D15" s="29">
        <v>0.32619999999999999</v>
      </c>
      <c r="F15" s="2">
        <v>43</v>
      </c>
      <c r="G15" s="42">
        <v>0.249</v>
      </c>
      <c r="H15" s="42">
        <v>0.28259999999999996</v>
      </c>
      <c r="I15" s="29">
        <v>0.29785714285714288</v>
      </c>
      <c r="K15" s="2">
        <v>53</v>
      </c>
      <c r="L15" s="42">
        <v>0.2631</v>
      </c>
      <c r="M15" s="42">
        <v>0.21410000000000001</v>
      </c>
      <c r="N15" s="29">
        <v>0.27029999999999998</v>
      </c>
    </row>
    <row r="16" spans="1:14" x14ac:dyDescent="0.25">
      <c r="A16" s="1">
        <v>23</v>
      </c>
      <c r="B16" s="29">
        <v>0.28199999999999997</v>
      </c>
      <c r="C16" s="29">
        <v>0.29988888888888887</v>
      </c>
      <c r="D16" s="29">
        <v>0.27788888888888891</v>
      </c>
      <c r="F16" s="2">
        <v>55</v>
      </c>
      <c r="G16" s="42">
        <v>0.25919999999999999</v>
      </c>
      <c r="H16" s="42">
        <v>0.21989999999999998</v>
      </c>
      <c r="I16" s="29">
        <v>0.27589999999999998</v>
      </c>
      <c r="K16" s="2">
        <v>56</v>
      </c>
      <c r="L16" s="42">
        <v>0.18180000000000002</v>
      </c>
      <c r="M16" s="42">
        <v>0.19533333333333333</v>
      </c>
      <c r="N16" s="29">
        <v>0.21440000000000001</v>
      </c>
    </row>
    <row r="17" spans="1:14" x14ac:dyDescent="0.25">
      <c r="A17" s="1">
        <v>24</v>
      </c>
      <c r="B17" s="42">
        <v>0.24522222222222226</v>
      </c>
      <c r="C17" s="29">
        <v>0.25950000000000006</v>
      </c>
      <c r="D17" s="29">
        <v>0.2374</v>
      </c>
      <c r="F17" s="2">
        <v>62</v>
      </c>
      <c r="G17" s="42">
        <v>0.2331</v>
      </c>
      <c r="H17" s="42">
        <v>0.23580000000000001</v>
      </c>
      <c r="I17" s="29">
        <v>0.23300000000000001</v>
      </c>
      <c r="K17" s="2">
        <v>63</v>
      </c>
      <c r="L17" s="42">
        <v>0.2465</v>
      </c>
      <c r="M17" s="42">
        <v>0.26919999999999999</v>
      </c>
      <c r="N17" s="29">
        <v>0.25209999999999999</v>
      </c>
    </row>
    <row r="18" spans="1:14" x14ac:dyDescent="0.25">
      <c r="A18" s="1">
        <v>25</v>
      </c>
      <c r="B18" s="29">
        <v>0.25830000000000003</v>
      </c>
      <c r="C18" s="29">
        <v>0.23489999999999997</v>
      </c>
      <c r="D18" s="29">
        <v>0.25659999999999999</v>
      </c>
      <c r="F18" s="2">
        <v>63</v>
      </c>
      <c r="G18" s="42">
        <v>0.2465</v>
      </c>
      <c r="H18" s="42">
        <v>0.26919999999999999</v>
      </c>
      <c r="I18" s="29">
        <v>0.25209999999999999</v>
      </c>
      <c r="K18" s="2">
        <v>66</v>
      </c>
      <c r="L18" s="42"/>
      <c r="M18" s="42">
        <v>0.28525</v>
      </c>
      <c r="N18" s="29">
        <v>0.27010000000000001</v>
      </c>
    </row>
    <row r="19" spans="1:14" x14ac:dyDescent="0.25">
      <c r="A19" s="1">
        <v>27</v>
      </c>
      <c r="B19" s="42">
        <v>0.32400000000000001</v>
      </c>
      <c r="C19" s="29">
        <v>0.29420000000000002</v>
      </c>
      <c r="D19" s="29">
        <v>0.32440000000000002</v>
      </c>
      <c r="F19" s="2">
        <v>65</v>
      </c>
      <c r="G19" s="42">
        <v>0.33134999999999998</v>
      </c>
      <c r="H19" s="42">
        <v>0.30060000000000003</v>
      </c>
      <c r="I19" s="29">
        <v>0.32720000000000005</v>
      </c>
    </row>
    <row r="20" spans="1:14" x14ac:dyDescent="0.25">
      <c r="A20" s="1">
        <v>29</v>
      </c>
      <c r="B20" s="29">
        <v>0.27200000000000002</v>
      </c>
      <c r="C20" s="29">
        <v>0.27180000000000004</v>
      </c>
      <c r="D20" s="29">
        <v>0.24349999999999997</v>
      </c>
    </row>
    <row r="21" spans="1:14" x14ac:dyDescent="0.25">
      <c r="A21" s="1">
        <v>31</v>
      </c>
      <c r="B21" s="29">
        <v>0.24169999999999997</v>
      </c>
      <c r="C21" s="29">
        <v>0.22180000000000005</v>
      </c>
      <c r="D21" s="29">
        <v>0.23949999999999996</v>
      </c>
    </row>
    <row r="22" spans="1:14" x14ac:dyDescent="0.25">
      <c r="A22" s="2">
        <v>40</v>
      </c>
      <c r="B22" s="42">
        <v>0.25009999999999999</v>
      </c>
      <c r="C22" s="42">
        <v>0.24020000000000002</v>
      </c>
      <c r="D22" s="29">
        <v>0.25800000000000001</v>
      </c>
    </row>
    <row r="23" spans="1:14" x14ac:dyDescent="0.25">
      <c r="A23" s="2">
        <v>41</v>
      </c>
      <c r="B23" s="29">
        <v>0.2379</v>
      </c>
      <c r="C23" s="29">
        <v>0.24210000000000004</v>
      </c>
      <c r="D23" s="29">
        <v>0.25389999999999996</v>
      </c>
    </row>
    <row r="24" spans="1:14" x14ac:dyDescent="0.25">
      <c r="A24" s="2">
        <v>42</v>
      </c>
      <c r="B24" s="42">
        <v>0.24411111111111111</v>
      </c>
      <c r="C24" s="42">
        <v>0.21820000000000001</v>
      </c>
      <c r="D24" s="29">
        <v>0.21139999999999998</v>
      </c>
    </row>
    <row r="25" spans="1:14" x14ac:dyDescent="0.25">
      <c r="A25" s="2">
        <v>43</v>
      </c>
      <c r="B25" s="42">
        <v>0.249</v>
      </c>
      <c r="C25" s="42">
        <v>0.28259999999999996</v>
      </c>
      <c r="D25" s="29">
        <v>0.29785714285714288</v>
      </c>
    </row>
    <row r="26" spans="1:14" x14ac:dyDescent="0.25">
      <c r="A26" s="2">
        <v>47</v>
      </c>
      <c r="B26" s="42">
        <v>0.24670000000000006</v>
      </c>
      <c r="C26" s="42">
        <v>0.23349999999999999</v>
      </c>
      <c r="D26" s="29">
        <v>0.23750000000000004</v>
      </c>
    </row>
    <row r="27" spans="1:14" x14ac:dyDescent="0.25">
      <c r="A27" s="2">
        <v>49</v>
      </c>
      <c r="B27" s="42">
        <v>0.27110000000000001</v>
      </c>
      <c r="C27" s="42">
        <v>0.25640000000000007</v>
      </c>
      <c r="D27" s="29">
        <v>0.2205</v>
      </c>
    </row>
    <row r="28" spans="1:14" x14ac:dyDescent="0.25">
      <c r="A28" s="2">
        <v>53</v>
      </c>
      <c r="B28" s="42">
        <v>0.2631</v>
      </c>
      <c r="C28" s="42">
        <v>0.21410000000000001</v>
      </c>
      <c r="D28" s="29">
        <v>0.27029999999999998</v>
      </c>
    </row>
    <row r="29" spans="1:14" x14ac:dyDescent="0.25">
      <c r="A29" s="63">
        <v>55</v>
      </c>
      <c r="B29" s="64">
        <v>0.25919999999999999</v>
      </c>
      <c r="C29" s="64">
        <v>0.21989999999999998</v>
      </c>
      <c r="D29" s="65">
        <v>0.27589999999999998</v>
      </c>
    </row>
    <row r="30" spans="1:14" x14ac:dyDescent="0.25">
      <c r="A30" s="2">
        <v>56</v>
      </c>
      <c r="B30" s="42">
        <v>0.18180000000000002</v>
      </c>
      <c r="C30" s="42">
        <v>0.19533333333333333</v>
      </c>
      <c r="D30" s="29">
        <v>0.21440000000000001</v>
      </c>
    </row>
    <row r="31" spans="1:14" x14ac:dyDescent="0.25">
      <c r="A31" s="2">
        <v>62</v>
      </c>
      <c r="B31" s="42">
        <v>0.2331</v>
      </c>
      <c r="C31" s="42">
        <v>0.23580000000000001</v>
      </c>
      <c r="D31" s="29">
        <v>0.23300000000000001</v>
      </c>
    </row>
    <row r="32" spans="1:14" x14ac:dyDescent="0.25">
      <c r="A32" s="2">
        <v>63</v>
      </c>
      <c r="B32" s="42">
        <v>0.2465</v>
      </c>
      <c r="C32" s="42">
        <v>0.26919999999999999</v>
      </c>
      <c r="D32" s="29">
        <v>0.25209999999999999</v>
      </c>
    </row>
    <row r="33" spans="1:14" x14ac:dyDescent="0.25">
      <c r="A33" s="2">
        <v>64</v>
      </c>
      <c r="B33" s="54"/>
      <c r="C33" s="42">
        <v>0.28525</v>
      </c>
      <c r="D33" s="29">
        <v>0.27010000000000001</v>
      </c>
    </row>
    <row r="34" spans="1:14" x14ac:dyDescent="0.25">
      <c r="A34" s="2">
        <v>65</v>
      </c>
      <c r="B34" s="42">
        <v>0.33134999999999998</v>
      </c>
      <c r="C34" s="42">
        <v>0.30060000000000003</v>
      </c>
      <c r="D34" s="29">
        <v>0.32720000000000005</v>
      </c>
    </row>
    <row r="35" spans="1:14" x14ac:dyDescent="0.25">
      <c r="A35" s="2">
        <v>66</v>
      </c>
      <c r="B35" s="42">
        <v>0.20480000000000001</v>
      </c>
      <c r="C35" s="42">
        <v>0.22789999999999999</v>
      </c>
      <c r="D35" s="29">
        <v>0.23200000000000004</v>
      </c>
    </row>
    <row r="36" spans="1:14" x14ac:dyDescent="0.25">
      <c r="A36" s="7"/>
    </row>
    <row r="37" spans="1:14" x14ac:dyDescent="0.25">
      <c r="A37" s="1" t="s">
        <v>12</v>
      </c>
      <c r="B37" s="29">
        <f>AVERAGE(B3:B35)</f>
        <v>0.25606440972222216</v>
      </c>
      <c r="C37" s="29">
        <f t="shared" ref="C37:D37" si="0">AVERAGE(C3:C35)</f>
        <v>0.2547964646464646</v>
      </c>
      <c r="D37" s="29">
        <f t="shared" si="0"/>
        <v>0.25273035113035114</v>
      </c>
      <c r="E37" s="6"/>
      <c r="F37" s="1" t="s">
        <v>12</v>
      </c>
      <c r="G37" s="29">
        <f>AVERAGE(G3:G35)</f>
        <v>0.25498856209150322</v>
      </c>
      <c r="H37" s="29">
        <f t="shared" ref="H37:I37" si="1">AVERAGE(H3:H35)</f>
        <v>0.25227647058823532</v>
      </c>
      <c r="I37" s="29">
        <f t="shared" si="1"/>
        <v>0.25258506069094305</v>
      </c>
      <c r="K37" s="1" t="s">
        <v>12</v>
      </c>
      <c r="L37" s="29">
        <f>AVERAGE(L3:L35)</f>
        <v>0.26006370370370374</v>
      </c>
      <c r="M37" s="29">
        <f t="shared" ref="M37:N37" si="2">AVERAGE(M3:M35)</f>
        <v>0.2600552083333334</v>
      </c>
      <c r="N37" s="29">
        <f t="shared" si="2"/>
        <v>0.25414097222222226</v>
      </c>
    </row>
    <row r="38" spans="1:14" x14ac:dyDescent="0.25">
      <c r="A38" s="1" t="s">
        <v>13</v>
      </c>
      <c r="B38" s="29">
        <f>STDEV(B3:B35)</f>
        <v>3.6270153486983203E-2</v>
      </c>
      <c r="C38" s="29">
        <f t="shared" ref="C38:D38" si="3">STDEV(C3:C35)</f>
        <v>3.4622829404993859E-2</v>
      </c>
      <c r="D38" s="29">
        <f t="shared" si="3"/>
        <v>3.9292777611296452E-2</v>
      </c>
      <c r="E38" s="6"/>
      <c r="F38" s="1" t="s">
        <v>13</v>
      </c>
      <c r="G38" s="29">
        <f>STDEV(G3:G35)</f>
        <v>3.314766755700746E-2</v>
      </c>
      <c r="H38" s="29">
        <f t="shared" ref="H38:I38" si="4">STDEV(H3:H35)</f>
        <v>3.2440468716252169E-2</v>
      </c>
      <c r="I38" s="29">
        <f t="shared" si="4"/>
        <v>3.9980958816913763E-2</v>
      </c>
      <c r="K38" s="1" t="s">
        <v>13</v>
      </c>
      <c r="L38" s="29">
        <f>STDEV(L3:L35)</f>
        <v>3.8177036429288345E-2</v>
      </c>
      <c r="M38" s="29">
        <f t="shared" ref="M38:N38" si="5">STDEV(M3:M35)</f>
        <v>3.6928003385340927E-2</v>
      </c>
      <c r="N38" s="29">
        <f t="shared" si="5"/>
        <v>3.9470103645545471E-2</v>
      </c>
    </row>
    <row r="40" spans="1:14" x14ac:dyDescent="0.25">
      <c r="A40" s="1">
        <v>2</v>
      </c>
      <c r="B40" s="29">
        <v>0.74225428397743787</v>
      </c>
    </row>
    <row r="41" spans="1:14" x14ac:dyDescent="0.25">
      <c r="A41" s="1">
        <v>14</v>
      </c>
      <c r="B41" s="29">
        <v>0.81208986075695644</v>
      </c>
    </row>
    <row r="42" spans="1:14" x14ac:dyDescent="0.25">
      <c r="A42" s="1">
        <v>17</v>
      </c>
      <c r="B42" s="29">
        <v>0.80471719176907841</v>
      </c>
    </row>
    <row r="43" spans="1:14" x14ac:dyDescent="0.25">
      <c r="A43" s="1">
        <v>18</v>
      </c>
      <c r="B43" s="29">
        <v>0.81201227303909518</v>
      </c>
    </row>
    <row r="44" spans="1:14" x14ac:dyDescent="0.25">
      <c r="A44" s="1">
        <v>26</v>
      </c>
      <c r="B44" s="29">
        <v>0.75478933697108885</v>
      </c>
    </row>
    <row r="45" spans="1:14" x14ac:dyDescent="0.25">
      <c r="A45" s="1">
        <v>32</v>
      </c>
      <c r="B45" s="29">
        <v>0.80321538742223741</v>
      </c>
    </row>
    <row r="46" spans="1:14" x14ac:dyDescent="0.25">
      <c r="A46" s="2">
        <v>38</v>
      </c>
      <c r="B46" s="29">
        <v>0.74123273960901004</v>
      </c>
    </row>
    <row r="47" spans="1:14" x14ac:dyDescent="0.25">
      <c r="A47" s="2">
        <v>45</v>
      </c>
      <c r="B47" s="29">
        <v>0.74380687761259456</v>
      </c>
    </row>
    <row r="48" spans="1:14" x14ac:dyDescent="0.25">
      <c r="A48" s="1">
        <v>61</v>
      </c>
      <c r="B48" s="1">
        <v>0.79775283426846222</v>
      </c>
    </row>
    <row r="49" spans="1:2" x14ac:dyDescent="0.25">
      <c r="A49" s="1">
        <v>67</v>
      </c>
      <c r="B49" s="1">
        <v>0.82670491045753813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0" workbookViewId="0">
      <selection activeCell="B33" sqref="B33"/>
    </sheetView>
  </sheetViews>
  <sheetFormatPr defaultColWidth="8.85546875" defaultRowHeight="15" x14ac:dyDescent="0.25"/>
  <sheetData>
    <row r="1" spans="1:14" x14ac:dyDescent="0.25">
      <c r="A1" s="10" t="s">
        <v>3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29">
        <v>0.2102</v>
      </c>
      <c r="C3" s="29">
        <v>0.24079999999999999</v>
      </c>
      <c r="D3" s="29">
        <v>0.20480000000000001</v>
      </c>
      <c r="F3" s="1">
        <v>1</v>
      </c>
      <c r="G3" s="29">
        <v>0.2102</v>
      </c>
      <c r="H3" s="29">
        <v>0.24079999999999999</v>
      </c>
      <c r="I3" s="29">
        <v>0.20480000000000001</v>
      </c>
      <c r="K3" s="1">
        <v>4</v>
      </c>
      <c r="L3" s="29">
        <v>0.20259999999999997</v>
      </c>
      <c r="M3" s="29">
        <v>0.16240000000000002</v>
      </c>
      <c r="N3" s="29">
        <v>0.15144444444444444</v>
      </c>
    </row>
    <row r="4" spans="1:14" x14ac:dyDescent="0.25">
      <c r="A4" s="1">
        <v>4</v>
      </c>
      <c r="B4" s="29">
        <v>0.20259999999999997</v>
      </c>
      <c r="C4" s="29">
        <v>0.16240000000000002</v>
      </c>
      <c r="D4" s="29">
        <v>0.15144444444444444</v>
      </c>
      <c r="F4" s="2">
        <v>8</v>
      </c>
      <c r="G4" s="29">
        <v>0.18539999999999998</v>
      </c>
      <c r="H4" s="29">
        <v>0.18079999999999999</v>
      </c>
      <c r="I4" s="29">
        <v>0.19269999999999998</v>
      </c>
      <c r="K4" s="1">
        <v>6</v>
      </c>
      <c r="L4" s="29">
        <v>0.24290000000000003</v>
      </c>
      <c r="M4" s="29">
        <v>0.26119999999999999</v>
      </c>
      <c r="N4" s="29">
        <v>0.25629999999999997</v>
      </c>
    </row>
    <row r="5" spans="1:14" x14ac:dyDescent="0.25">
      <c r="A5" s="1">
        <v>6</v>
      </c>
      <c r="B5" s="29">
        <v>0.24290000000000003</v>
      </c>
      <c r="C5" s="29">
        <v>0.26119999999999999</v>
      </c>
      <c r="D5" s="29">
        <v>0.25629999999999997</v>
      </c>
      <c r="F5" s="2">
        <v>10</v>
      </c>
      <c r="G5" s="29">
        <v>0.1898</v>
      </c>
      <c r="H5" s="29">
        <v>0.16855555555555554</v>
      </c>
      <c r="I5" s="29">
        <v>0.17380000000000001</v>
      </c>
      <c r="K5" s="11">
        <v>7</v>
      </c>
      <c r="L5" s="61">
        <v>0.17922222222222223</v>
      </c>
      <c r="M5" s="61">
        <v>0.22559999999999997</v>
      </c>
      <c r="N5" s="61">
        <v>0.21579999999999999</v>
      </c>
    </row>
    <row r="6" spans="1:14" x14ac:dyDescent="0.25">
      <c r="A6" s="11">
        <v>7</v>
      </c>
      <c r="B6" s="61">
        <v>0.17922222222222223</v>
      </c>
      <c r="C6" s="61">
        <v>0.22559999999999997</v>
      </c>
      <c r="D6" s="61">
        <v>0.21579999999999999</v>
      </c>
      <c r="F6" s="2">
        <v>11</v>
      </c>
      <c r="G6" s="29">
        <v>0.18230000000000002</v>
      </c>
      <c r="H6" s="29">
        <v>0.17480000000000001</v>
      </c>
      <c r="I6" s="29">
        <v>0.15975</v>
      </c>
      <c r="K6" s="11">
        <v>9</v>
      </c>
      <c r="L6" s="61">
        <v>0.20670000000000002</v>
      </c>
      <c r="M6" s="61">
        <v>0.24600000000000005</v>
      </c>
      <c r="N6" s="61">
        <v>0.21750000000000003</v>
      </c>
    </row>
    <row r="7" spans="1:14" x14ac:dyDescent="0.25">
      <c r="A7" s="1">
        <v>8</v>
      </c>
      <c r="B7" s="29">
        <v>0.18539999999999998</v>
      </c>
      <c r="C7" s="29">
        <v>0.18079999999999999</v>
      </c>
      <c r="D7" s="29">
        <v>0.19269999999999998</v>
      </c>
      <c r="F7" s="36">
        <v>15</v>
      </c>
      <c r="G7" s="41">
        <v>0.14977777777777776</v>
      </c>
      <c r="H7" s="41">
        <v>0.1666</v>
      </c>
      <c r="I7" s="41">
        <v>0.13500000000000001</v>
      </c>
      <c r="K7" s="36">
        <v>13</v>
      </c>
      <c r="L7" s="41">
        <v>0.16450000000000004</v>
      </c>
      <c r="M7" s="41">
        <v>0.17999999999999997</v>
      </c>
      <c r="N7" s="41">
        <v>0.12869999999999998</v>
      </c>
    </row>
    <row r="8" spans="1:14" x14ac:dyDescent="0.25">
      <c r="A8" s="11">
        <v>9</v>
      </c>
      <c r="B8" s="61">
        <v>0.20670000000000002</v>
      </c>
      <c r="C8" s="61">
        <v>0.24600000000000005</v>
      </c>
      <c r="D8" s="61">
        <v>0.21750000000000003</v>
      </c>
      <c r="F8" s="2">
        <v>23</v>
      </c>
      <c r="G8" s="29">
        <v>0.22644444444444442</v>
      </c>
      <c r="H8" s="29">
        <v>0.23844444444444449</v>
      </c>
      <c r="I8" s="29">
        <v>0.22166666666666671</v>
      </c>
      <c r="K8" s="2">
        <v>19</v>
      </c>
      <c r="L8" s="29">
        <v>0.2351</v>
      </c>
      <c r="M8" s="29">
        <v>0.23949999999999996</v>
      </c>
      <c r="N8" s="29">
        <v>0.23540000000000005</v>
      </c>
    </row>
    <row r="9" spans="1:14" x14ac:dyDescent="0.25">
      <c r="A9" s="1">
        <v>10</v>
      </c>
      <c r="B9" s="29">
        <v>0.1898</v>
      </c>
      <c r="C9" s="29">
        <v>0.16855555555555554</v>
      </c>
      <c r="D9" s="29">
        <v>0.17380000000000001</v>
      </c>
      <c r="F9" s="2">
        <v>24</v>
      </c>
      <c r="G9" s="42">
        <v>0.18311111111111111</v>
      </c>
      <c r="H9" s="29">
        <v>0.21230000000000002</v>
      </c>
      <c r="I9" s="29">
        <v>0.1903</v>
      </c>
      <c r="K9" s="2">
        <v>21</v>
      </c>
      <c r="L9" s="29">
        <v>0.2346</v>
      </c>
      <c r="M9" s="29">
        <v>0.22370000000000001</v>
      </c>
      <c r="N9" s="29">
        <v>0.20300000000000001</v>
      </c>
    </row>
    <row r="10" spans="1:14" x14ac:dyDescent="0.25">
      <c r="A10" s="1">
        <v>11</v>
      </c>
      <c r="B10" s="29">
        <v>0.18230000000000002</v>
      </c>
      <c r="C10" s="29">
        <v>0.17480000000000001</v>
      </c>
      <c r="D10" s="29">
        <v>0.15975</v>
      </c>
      <c r="F10" s="1">
        <v>27</v>
      </c>
      <c r="G10" s="42">
        <v>0.25724999999999998</v>
      </c>
      <c r="H10" s="29">
        <v>0.2427</v>
      </c>
      <c r="I10" s="29">
        <v>0.24579999999999996</v>
      </c>
      <c r="K10" s="2">
        <v>22</v>
      </c>
      <c r="L10" s="29">
        <v>0.29899999999999999</v>
      </c>
      <c r="M10" s="29">
        <v>0.21849999999999997</v>
      </c>
      <c r="N10" s="29">
        <v>0.26020000000000004</v>
      </c>
    </row>
    <row r="11" spans="1:14" x14ac:dyDescent="0.25">
      <c r="A11" s="36">
        <v>13</v>
      </c>
      <c r="B11" s="41">
        <v>0.16450000000000004</v>
      </c>
      <c r="C11" s="41">
        <v>0.17999999999999997</v>
      </c>
      <c r="D11" s="41">
        <v>0.12869999999999998</v>
      </c>
      <c r="F11" s="2">
        <v>31</v>
      </c>
      <c r="G11" s="29">
        <v>0.18980000000000002</v>
      </c>
      <c r="H11" s="29">
        <v>0.1726</v>
      </c>
      <c r="I11" s="29">
        <v>0.17949999999999994</v>
      </c>
      <c r="K11" s="2">
        <v>25</v>
      </c>
      <c r="L11" s="29">
        <v>0.2102</v>
      </c>
      <c r="M11" s="29">
        <v>0.18659999999999999</v>
      </c>
      <c r="N11" s="29">
        <v>0.2031</v>
      </c>
    </row>
    <row r="12" spans="1:14" x14ac:dyDescent="0.25">
      <c r="A12" s="36">
        <v>15</v>
      </c>
      <c r="B12" s="41">
        <v>0.14977777777777776</v>
      </c>
      <c r="C12" s="41">
        <v>0.1666</v>
      </c>
      <c r="D12" s="41">
        <v>0.13500000000000001</v>
      </c>
      <c r="F12" s="2">
        <v>40</v>
      </c>
      <c r="G12" s="42">
        <v>0.1883</v>
      </c>
      <c r="H12" s="42">
        <v>0.191</v>
      </c>
      <c r="I12" s="29">
        <v>0.21190000000000003</v>
      </c>
      <c r="K12" s="2">
        <v>29</v>
      </c>
      <c r="L12" s="29">
        <v>0.21920000000000001</v>
      </c>
      <c r="M12" s="29">
        <v>0.2109</v>
      </c>
      <c r="N12" s="29">
        <v>0.20129999999999998</v>
      </c>
    </row>
    <row r="13" spans="1:14" x14ac:dyDescent="0.25">
      <c r="A13" s="1">
        <v>19</v>
      </c>
      <c r="B13" s="29">
        <v>0.2351</v>
      </c>
      <c r="C13" s="29">
        <v>0.23949999999999996</v>
      </c>
      <c r="D13" s="29">
        <v>0.23540000000000005</v>
      </c>
      <c r="F13" s="2">
        <v>41</v>
      </c>
      <c r="G13" s="29">
        <v>0.2021</v>
      </c>
      <c r="H13" s="29">
        <v>0.19289999999999996</v>
      </c>
      <c r="I13" s="29">
        <v>0.19</v>
      </c>
      <c r="K13" s="2">
        <v>47</v>
      </c>
      <c r="L13" s="42">
        <v>0.18149999999999999</v>
      </c>
      <c r="M13" s="42">
        <v>0.18309999999999998</v>
      </c>
      <c r="N13" s="29">
        <v>0.1923</v>
      </c>
    </row>
    <row r="14" spans="1:14" x14ac:dyDescent="0.25">
      <c r="A14" s="1">
        <v>21</v>
      </c>
      <c r="B14" s="29">
        <v>0.2346</v>
      </c>
      <c r="C14" s="29">
        <v>0.22370000000000001</v>
      </c>
      <c r="D14" s="29">
        <v>0.20300000000000001</v>
      </c>
      <c r="F14" s="2">
        <v>42</v>
      </c>
      <c r="G14" s="42">
        <v>0.18866666666666665</v>
      </c>
      <c r="H14" s="42">
        <v>0.18820000000000001</v>
      </c>
      <c r="I14" s="29">
        <v>0.17719999999999997</v>
      </c>
      <c r="K14" s="2">
        <v>49</v>
      </c>
      <c r="L14" s="42">
        <v>0.2157</v>
      </c>
      <c r="M14" s="42">
        <v>0.20339999999999997</v>
      </c>
      <c r="N14" s="29">
        <v>0.18529999999999999</v>
      </c>
    </row>
    <row r="15" spans="1:14" x14ac:dyDescent="0.25">
      <c r="A15" s="1">
        <v>22</v>
      </c>
      <c r="B15" s="29">
        <v>0.29899999999999999</v>
      </c>
      <c r="C15" s="29">
        <v>0.21849999999999997</v>
      </c>
      <c r="D15" s="29">
        <v>0.26020000000000004</v>
      </c>
      <c r="F15" s="2">
        <v>43</v>
      </c>
      <c r="G15" s="42">
        <v>0.20322222222222222</v>
      </c>
      <c r="H15" s="42">
        <v>0.21160000000000001</v>
      </c>
      <c r="I15" s="29">
        <v>0.21828571428571428</v>
      </c>
      <c r="K15" s="2">
        <v>53</v>
      </c>
      <c r="L15" s="42">
        <v>0.21960000000000002</v>
      </c>
      <c r="M15" s="42">
        <v>0.17430000000000001</v>
      </c>
      <c r="N15" s="29">
        <v>0.21760000000000002</v>
      </c>
    </row>
    <row r="16" spans="1:14" x14ac:dyDescent="0.25">
      <c r="A16" s="1">
        <v>23</v>
      </c>
      <c r="B16" s="29">
        <v>0.22644444444444442</v>
      </c>
      <c r="C16" s="29">
        <v>0.23844444444444449</v>
      </c>
      <c r="D16" s="29">
        <v>0.22166666666666671</v>
      </c>
      <c r="F16" s="2">
        <v>55</v>
      </c>
      <c r="G16" s="64">
        <v>0.18649999999999997</v>
      </c>
      <c r="H16" s="64">
        <v>0.19619999999999999</v>
      </c>
      <c r="I16" s="65">
        <v>0.23390000000000005</v>
      </c>
      <c r="K16" s="2">
        <v>56</v>
      </c>
      <c r="L16" s="42">
        <v>0.14360000000000001</v>
      </c>
      <c r="M16" s="42">
        <v>0.14633333333333334</v>
      </c>
      <c r="N16" s="29">
        <v>0.17990000000000003</v>
      </c>
    </row>
    <row r="17" spans="1:14" x14ac:dyDescent="0.25">
      <c r="A17" s="1">
        <v>24</v>
      </c>
      <c r="B17" s="42">
        <v>0.18311111111111111</v>
      </c>
      <c r="C17" s="29">
        <v>0.21230000000000002</v>
      </c>
      <c r="D17" s="29">
        <v>0.1903</v>
      </c>
      <c r="F17" s="2">
        <v>62</v>
      </c>
      <c r="G17" s="42">
        <v>0.18959999999999996</v>
      </c>
      <c r="H17" s="42">
        <v>0.18549999999999997</v>
      </c>
      <c r="I17" s="29">
        <v>0.17759999999999998</v>
      </c>
      <c r="K17" s="2">
        <v>63</v>
      </c>
      <c r="L17" s="42"/>
      <c r="M17" s="42">
        <v>0.23824999999999999</v>
      </c>
      <c r="N17" s="29">
        <v>0.2082</v>
      </c>
    </row>
    <row r="18" spans="1:14" x14ac:dyDescent="0.25">
      <c r="A18" s="1">
        <v>25</v>
      </c>
      <c r="B18" s="29">
        <v>0.2102</v>
      </c>
      <c r="C18" s="29">
        <v>0.18659999999999999</v>
      </c>
      <c r="D18" s="29">
        <v>0.2031</v>
      </c>
      <c r="F18" s="2">
        <v>63</v>
      </c>
      <c r="G18" s="42">
        <v>0.21859999999999999</v>
      </c>
      <c r="H18" s="42">
        <v>0.20200000000000001</v>
      </c>
      <c r="I18" s="29">
        <v>0.19870000000000002</v>
      </c>
      <c r="K18" s="2">
        <v>66</v>
      </c>
      <c r="L18" s="42">
        <v>0.1709</v>
      </c>
      <c r="M18" s="42">
        <v>0.16950000000000001</v>
      </c>
      <c r="N18" s="29">
        <v>0.17750000000000002</v>
      </c>
    </row>
    <row r="19" spans="1:14" x14ac:dyDescent="0.25">
      <c r="A19" s="1">
        <v>27</v>
      </c>
      <c r="B19" s="42">
        <v>0.25724999999999998</v>
      </c>
      <c r="C19" s="29">
        <v>0.2427</v>
      </c>
      <c r="D19" s="29">
        <v>0.24579999999999996</v>
      </c>
      <c r="F19" s="2">
        <v>65</v>
      </c>
      <c r="G19" s="42">
        <v>0.25619999999999993</v>
      </c>
      <c r="H19" s="42">
        <v>0.25964999999999999</v>
      </c>
      <c r="I19" s="29">
        <v>0.26824999999999999</v>
      </c>
    </row>
    <row r="20" spans="1:14" x14ac:dyDescent="0.25">
      <c r="A20" s="1">
        <v>29</v>
      </c>
      <c r="B20" s="29">
        <v>0.21920000000000001</v>
      </c>
      <c r="C20" s="29">
        <v>0.2109</v>
      </c>
      <c r="D20" s="29">
        <v>0.20129999999999998</v>
      </c>
    </row>
    <row r="21" spans="1:14" x14ac:dyDescent="0.25">
      <c r="A21" s="1">
        <v>31</v>
      </c>
      <c r="B21" s="29">
        <v>0.18980000000000002</v>
      </c>
      <c r="C21" s="29">
        <v>0.1726</v>
      </c>
      <c r="D21" s="29">
        <v>0.17949999999999994</v>
      </c>
    </row>
    <row r="22" spans="1:14" x14ac:dyDescent="0.25">
      <c r="A22" s="2">
        <v>40</v>
      </c>
      <c r="B22" s="42">
        <v>0.1883</v>
      </c>
      <c r="C22" s="42">
        <v>0.191</v>
      </c>
      <c r="D22" s="29">
        <v>0.21190000000000003</v>
      </c>
    </row>
    <row r="23" spans="1:14" x14ac:dyDescent="0.25">
      <c r="A23" s="2">
        <v>41</v>
      </c>
      <c r="B23" s="29">
        <v>0.2021</v>
      </c>
      <c r="C23" s="29">
        <v>0.19289999999999996</v>
      </c>
      <c r="D23" s="29">
        <v>0.19</v>
      </c>
    </row>
    <row r="24" spans="1:14" x14ac:dyDescent="0.25">
      <c r="A24" s="2">
        <v>42</v>
      </c>
      <c r="B24" s="42">
        <v>0.18866666666666665</v>
      </c>
      <c r="C24" s="42">
        <v>0.18820000000000001</v>
      </c>
      <c r="D24" s="29">
        <v>0.17719999999999997</v>
      </c>
    </row>
    <row r="25" spans="1:14" x14ac:dyDescent="0.25">
      <c r="A25" s="2">
        <v>43</v>
      </c>
      <c r="B25" s="42">
        <v>0.20322222222222222</v>
      </c>
      <c r="C25" s="42">
        <v>0.21160000000000001</v>
      </c>
      <c r="D25" s="29">
        <v>0.21828571428571428</v>
      </c>
    </row>
    <row r="26" spans="1:14" x14ac:dyDescent="0.25">
      <c r="A26" s="2">
        <v>47</v>
      </c>
      <c r="B26" s="42">
        <v>0.18149999999999999</v>
      </c>
      <c r="C26" s="42">
        <v>0.18309999999999998</v>
      </c>
      <c r="D26" s="29">
        <v>0.1923</v>
      </c>
    </row>
    <row r="27" spans="1:14" x14ac:dyDescent="0.25">
      <c r="A27" s="2">
        <v>49</v>
      </c>
      <c r="B27" s="42">
        <v>0.2157</v>
      </c>
      <c r="C27" s="42">
        <v>0.20339999999999997</v>
      </c>
      <c r="D27" s="29">
        <v>0.18529999999999999</v>
      </c>
    </row>
    <row r="28" spans="1:14" x14ac:dyDescent="0.25">
      <c r="A28" s="2">
        <v>53</v>
      </c>
      <c r="B28" s="42">
        <v>0.21960000000000002</v>
      </c>
      <c r="C28" s="42">
        <v>0.17430000000000001</v>
      </c>
      <c r="D28" s="29">
        <v>0.21760000000000002</v>
      </c>
    </row>
    <row r="29" spans="1:14" x14ac:dyDescent="0.25">
      <c r="A29" s="63">
        <v>55</v>
      </c>
      <c r="B29" s="64">
        <v>0.18649999999999997</v>
      </c>
      <c r="C29" s="64">
        <v>0.19619999999999999</v>
      </c>
      <c r="D29" s="65">
        <v>0.23390000000000005</v>
      </c>
    </row>
    <row r="30" spans="1:14" x14ac:dyDescent="0.25">
      <c r="A30" s="2">
        <v>56</v>
      </c>
      <c r="B30" s="42">
        <v>0.14360000000000001</v>
      </c>
      <c r="C30" s="42">
        <v>0.14633333333333334</v>
      </c>
      <c r="D30" s="29">
        <v>0.17990000000000003</v>
      </c>
    </row>
    <row r="31" spans="1:14" x14ac:dyDescent="0.25">
      <c r="A31" s="2">
        <v>62</v>
      </c>
      <c r="B31" s="42">
        <v>0.18959999999999996</v>
      </c>
      <c r="C31" s="42">
        <v>0.18549999999999997</v>
      </c>
      <c r="D31" s="29">
        <v>0.17759999999999998</v>
      </c>
    </row>
    <row r="32" spans="1:14" x14ac:dyDescent="0.25">
      <c r="A32" s="2">
        <v>63</v>
      </c>
      <c r="B32" s="42">
        <v>0.21859999999999999</v>
      </c>
      <c r="C32" s="42">
        <v>0.20200000000000001</v>
      </c>
      <c r="D32" s="29">
        <v>0.19870000000000002</v>
      </c>
    </row>
    <row r="33" spans="1:14" x14ac:dyDescent="0.25">
      <c r="A33" s="2">
        <v>64</v>
      </c>
      <c r="B33" s="54"/>
      <c r="C33" s="42">
        <v>0.23824999999999999</v>
      </c>
      <c r="D33" s="29">
        <v>0.2082</v>
      </c>
    </row>
    <row r="34" spans="1:14" x14ac:dyDescent="0.25">
      <c r="A34" s="2">
        <v>65</v>
      </c>
      <c r="B34" s="42">
        <v>0.25619999999999993</v>
      </c>
      <c r="C34" s="42">
        <v>0.25964999999999999</v>
      </c>
      <c r="D34" s="29">
        <v>0.26824999999999999</v>
      </c>
    </row>
    <row r="35" spans="1:14" x14ac:dyDescent="0.25">
      <c r="A35" s="2">
        <v>66</v>
      </c>
      <c r="B35" s="42">
        <v>0.1709</v>
      </c>
      <c r="C35" s="42">
        <v>0.16950000000000001</v>
      </c>
      <c r="D35" s="29">
        <v>0.17750000000000002</v>
      </c>
    </row>
    <row r="36" spans="1:14" x14ac:dyDescent="0.25">
      <c r="A36" s="7"/>
    </row>
    <row r="37" spans="1:14" x14ac:dyDescent="0.25">
      <c r="A37" s="1" t="s">
        <v>12</v>
      </c>
      <c r="B37" s="29">
        <f>AVERAGE(B3:B35)</f>
        <v>0.20414357638888883</v>
      </c>
      <c r="C37" s="29">
        <f t="shared" ref="C37:D37" si="0">AVERAGE(C3:C35)</f>
        <v>0.20284646464646466</v>
      </c>
      <c r="D37" s="29">
        <f t="shared" si="0"/>
        <v>0.20038475228475228</v>
      </c>
      <c r="E37" s="6"/>
      <c r="F37" s="1" t="s">
        <v>12</v>
      </c>
      <c r="G37" s="29">
        <f>AVERAGE(G3:G35)</f>
        <v>0.20042777777777776</v>
      </c>
      <c r="H37" s="29">
        <f t="shared" ref="H37:I37" si="1">AVERAGE(H3:H35)</f>
        <v>0.20145000000000005</v>
      </c>
      <c r="I37" s="29">
        <f t="shared" si="1"/>
        <v>0.19877366946778716</v>
      </c>
      <c r="K37" s="1" t="s">
        <v>12</v>
      </c>
      <c r="L37" s="29">
        <f>AVERAGE(L3:L35)</f>
        <v>0.2083548148148148</v>
      </c>
      <c r="M37" s="29">
        <f t="shared" ref="M37:N37" si="2">AVERAGE(M3:M35)</f>
        <v>0.20433020833333332</v>
      </c>
      <c r="N37" s="29">
        <f t="shared" si="2"/>
        <v>0.20209652777777778</v>
      </c>
    </row>
    <row r="38" spans="1:14" x14ac:dyDescent="0.25">
      <c r="A38" s="1" t="s">
        <v>13</v>
      </c>
      <c r="B38" s="29">
        <f>STDEV(B3:B35)</f>
        <v>3.2346917545418775E-2</v>
      </c>
      <c r="C38" s="29">
        <f t="shared" ref="C38:D38" si="3">STDEV(C3:C35)</f>
        <v>3.0733123719426689E-2</v>
      </c>
      <c r="D38" s="29">
        <f t="shared" si="3"/>
        <v>3.293837220577206E-2</v>
      </c>
      <c r="E38" s="6"/>
      <c r="F38" s="1" t="s">
        <v>13</v>
      </c>
      <c r="G38" s="29">
        <f>STDEV(G3:G35)</f>
        <v>2.7035594107869137E-2</v>
      </c>
      <c r="H38" s="29">
        <f t="shared" ref="H38:I38" si="4">STDEV(H3:H35)</f>
        <v>2.8648983833485974E-2</v>
      </c>
      <c r="I38" s="29">
        <f t="shared" si="4"/>
        <v>3.2663273258758362E-2</v>
      </c>
      <c r="K38" s="1" t="s">
        <v>13</v>
      </c>
      <c r="L38" s="29">
        <f>STDEV(L3:L35)</f>
        <v>3.8023021307149352E-2</v>
      </c>
      <c r="M38" s="29">
        <f t="shared" ref="M38:N38" si="5">STDEV(M3:M35)</f>
        <v>3.3688961934883029E-2</v>
      </c>
      <c r="N38" s="29">
        <f t="shared" si="5"/>
        <v>3.4211815810467873E-2</v>
      </c>
    </row>
    <row r="40" spans="1:14" x14ac:dyDescent="0.25">
      <c r="A40" s="1">
        <v>2</v>
      </c>
      <c r="B40" s="29">
        <v>0.74225428397743787</v>
      </c>
    </row>
    <row r="41" spans="1:14" x14ac:dyDescent="0.25">
      <c r="A41" s="1">
        <v>14</v>
      </c>
      <c r="B41" s="29">
        <v>0.81208986075695644</v>
      </c>
    </row>
    <row r="42" spans="1:14" x14ac:dyDescent="0.25">
      <c r="A42" s="1">
        <v>17</v>
      </c>
      <c r="B42" s="29">
        <v>0.80471719176907841</v>
      </c>
    </row>
    <row r="43" spans="1:14" x14ac:dyDescent="0.25">
      <c r="A43" s="1">
        <v>18</v>
      </c>
      <c r="B43" s="29">
        <v>0.81201227303909518</v>
      </c>
    </row>
    <row r="44" spans="1:14" x14ac:dyDescent="0.25">
      <c r="A44" s="1">
        <v>26</v>
      </c>
      <c r="B44" s="29">
        <v>0.75478933697108885</v>
      </c>
    </row>
    <row r="45" spans="1:14" x14ac:dyDescent="0.25">
      <c r="A45" s="1">
        <v>32</v>
      </c>
      <c r="B45" s="29">
        <v>0.80321538742223741</v>
      </c>
    </row>
    <row r="46" spans="1:14" x14ac:dyDescent="0.25">
      <c r="A46" s="2">
        <v>38</v>
      </c>
      <c r="B46" s="29">
        <v>0.74123273960901004</v>
      </c>
    </row>
    <row r="47" spans="1:14" x14ac:dyDescent="0.25">
      <c r="A47" s="2">
        <v>45</v>
      </c>
      <c r="B47" s="29">
        <v>0.74380687761259456</v>
      </c>
    </row>
    <row r="48" spans="1:14" x14ac:dyDescent="0.25">
      <c r="A48" s="1">
        <v>61</v>
      </c>
      <c r="B48" s="1">
        <v>0.79775283426846222</v>
      </c>
    </row>
    <row r="49" spans="1:2" x14ac:dyDescent="0.25">
      <c r="A49" s="1">
        <v>67</v>
      </c>
      <c r="B49" s="1">
        <v>0.82670491045753813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3" workbookViewId="0">
      <selection activeCell="B33" sqref="B33"/>
    </sheetView>
  </sheetViews>
  <sheetFormatPr defaultColWidth="8.85546875" defaultRowHeight="15" x14ac:dyDescent="0.25"/>
  <sheetData>
    <row r="1" spans="1:14" x14ac:dyDescent="0.25">
      <c r="A1" s="10" t="s">
        <v>3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29">
        <v>350.22276250777725</v>
      </c>
      <c r="C3" s="29">
        <v>679.67147738555536</v>
      </c>
      <c r="D3" s="29">
        <v>614.9714773855552</v>
      </c>
      <c r="F3" s="1">
        <v>1</v>
      </c>
      <c r="G3" s="29">
        <v>350.22276250777725</v>
      </c>
      <c r="H3" s="29">
        <v>679.67147738555536</v>
      </c>
      <c r="I3" s="29">
        <v>614.9714773855552</v>
      </c>
      <c r="K3" s="1">
        <v>4</v>
      </c>
      <c r="L3" s="29">
        <v>933.89377945222225</v>
      </c>
      <c r="M3" s="29">
        <v>368.91173124111123</v>
      </c>
      <c r="N3" s="29">
        <v>162.32235358049363</v>
      </c>
    </row>
    <row r="4" spans="1:14" x14ac:dyDescent="0.25">
      <c r="A4" s="1">
        <v>4</v>
      </c>
      <c r="B4" s="29">
        <v>933.89377945222225</v>
      </c>
      <c r="C4" s="29">
        <v>368.91173124111123</v>
      </c>
      <c r="D4" s="29">
        <v>162.32235358049363</v>
      </c>
      <c r="F4" s="2">
        <v>8</v>
      </c>
      <c r="G4" s="29">
        <v>515.16998555333316</v>
      </c>
      <c r="H4" s="29">
        <v>573.66054510111076</v>
      </c>
      <c r="I4" s="29">
        <v>510.667000242222</v>
      </c>
      <c r="K4" s="1">
        <v>6</v>
      </c>
      <c r="L4" s="29">
        <v>734.53763000333356</v>
      </c>
      <c r="M4" s="29">
        <v>763.77199143444454</v>
      </c>
      <c r="N4" s="29">
        <v>943.07382013555502</v>
      </c>
    </row>
    <row r="5" spans="1:14" x14ac:dyDescent="0.25">
      <c r="A5" s="1">
        <v>6</v>
      </c>
      <c r="B5" s="29">
        <v>734.53763000333356</v>
      </c>
      <c r="C5" s="29">
        <v>763.77199143444454</v>
      </c>
      <c r="D5" s="29">
        <v>943.07382013555502</v>
      </c>
      <c r="F5" s="2">
        <v>10</v>
      </c>
      <c r="G5" s="29">
        <v>423.07691482111085</v>
      </c>
      <c r="H5" s="29">
        <v>121.26873421395051</v>
      </c>
      <c r="I5" s="29">
        <v>591.08542615777765</v>
      </c>
      <c r="K5" s="11">
        <v>7</v>
      </c>
      <c r="L5" s="61">
        <v>240.30448612876529</v>
      </c>
      <c r="M5" s="61">
        <v>759.13494163888868</v>
      </c>
      <c r="N5" s="61">
        <v>630.89489613999979</v>
      </c>
    </row>
    <row r="6" spans="1:14" x14ac:dyDescent="0.25">
      <c r="A6" s="11">
        <v>7</v>
      </c>
      <c r="B6" s="61">
        <v>240.30448612876529</v>
      </c>
      <c r="C6" s="61">
        <v>759.13494163888868</v>
      </c>
      <c r="D6" s="61">
        <v>630.89489613999979</v>
      </c>
      <c r="F6" s="2">
        <v>11</v>
      </c>
      <c r="G6" s="29">
        <v>365.47297086444439</v>
      </c>
      <c r="H6" s="29">
        <v>491.53809538444432</v>
      </c>
      <c r="I6" s="29">
        <v>132.50792536555568</v>
      </c>
      <c r="K6" s="11">
        <v>9</v>
      </c>
      <c r="L6" s="61">
        <v>695.11673282555569</v>
      </c>
      <c r="M6" s="61">
        <v>787.95456408666689</v>
      </c>
      <c r="N6" s="61">
        <v>597.18751188333295</v>
      </c>
    </row>
    <row r="7" spans="1:14" x14ac:dyDescent="0.25">
      <c r="A7" s="1">
        <v>8</v>
      </c>
      <c r="B7" s="29">
        <v>515.16998555333316</v>
      </c>
      <c r="C7" s="29">
        <v>573.66054510111076</v>
      </c>
      <c r="D7" s="29">
        <v>510.667000242222</v>
      </c>
      <c r="F7" s="36">
        <v>15</v>
      </c>
      <c r="G7" s="41">
        <v>304.46433314197498</v>
      </c>
      <c r="H7" s="41">
        <v>196.86593222222223</v>
      </c>
      <c r="I7" s="41">
        <v>328.98815444444443</v>
      </c>
      <c r="K7" s="36">
        <v>13</v>
      </c>
      <c r="L7" s="41">
        <v>316.79433342333357</v>
      </c>
      <c r="M7" s="41">
        <v>321.62156762222219</v>
      </c>
      <c r="N7" s="41">
        <v>214.35682863888889</v>
      </c>
    </row>
    <row r="8" spans="1:14" x14ac:dyDescent="0.25">
      <c r="A8" s="11">
        <v>9</v>
      </c>
      <c r="B8" s="61">
        <v>695.11673282555569</v>
      </c>
      <c r="C8" s="61">
        <v>787.95456408666689</v>
      </c>
      <c r="D8" s="61">
        <v>597.18751188333295</v>
      </c>
      <c r="F8" s="2">
        <v>23</v>
      </c>
      <c r="G8" s="29">
        <v>694.88820287234546</v>
      </c>
      <c r="H8" s="29">
        <v>679.20109000382706</v>
      </c>
      <c r="I8" s="29">
        <v>647.43038465111078</v>
      </c>
      <c r="K8" s="2">
        <v>19</v>
      </c>
      <c r="L8" s="29">
        <v>956.48950901888861</v>
      </c>
      <c r="M8" s="29">
        <v>714.61340189999976</v>
      </c>
      <c r="N8" s="29">
        <v>771.47348491333321</v>
      </c>
    </row>
    <row r="9" spans="1:14" x14ac:dyDescent="0.25">
      <c r="A9" s="1">
        <v>10</v>
      </c>
      <c r="B9" s="29">
        <v>423.07691482111085</v>
      </c>
      <c r="C9" s="29">
        <v>121.26873421395051</v>
      </c>
      <c r="D9" s="29">
        <v>591.08542615777765</v>
      </c>
      <c r="F9" s="2">
        <v>24</v>
      </c>
      <c r="G9" s="42">
        <v>255.39655616679016</v>
      </c>
      <c r="H9" s="29">
        <v>738.60463353888883</v>
      </c>
      <c r="I9" s="29">
        <v>576.61083165555522</v>
      </c>
      <c r="K9" s="2">
        <v>21</v>
      </c>
      <c r="L9" s="29">
        <v>822.555680774444</v>
      </c>
      <c r="M9" s="29">
        <v>967.89559776111071</v>
      </c>
      <c r="N9" s="29">
        <v>619.41290698888895</v>
      </c>
    </row>
    <row r="10" spans="1:14" x14ac:dyDescent="0.25">
      <c r="A10" s="1">
        <v>11</v>
      </c>
      <c r="B10" s="29">
        <v>365.47297086444439</v>
      </c>
      <c r="C10" s="29">
        <v>491.53809538444432</v>
      </c>
      <c r="D10" s="29">
        <v>132.50792536555568</v>
      </c>
      <c r="F10" s="1">
        <v>27</v>
      </c>
      <c r="G10" s="42">
        <v>724.55913064333367</v>
      </c>
      <c r="H10" s="29">
        <v>888.19809855333335</v>
      </c>
      <c r="I10" s="29">
        <v>427.99318555888851</v>
      </c>
      <c r="K10" s="2">
        <v>22</v>
      </c>
      <c r="L10" s="29">
        <v>1359.0421279311108</v>
      </c>
      <c r="M10" s="29">
        <v>485.13358706444444</v>
      </c>
      <c r="N10" s="29">
        <v>759.90089629222211</v>
      </c>
    </row>
    <row r="11" spans="1:14" x14ac:dyDescent="0.25">
      <c r="A11" s="36">
        <v>13</v>
      </c>
      <c r="B11" s="41">
        <v>316.79433342333357</v>
      </c>
      <c r="C11" s="41">
        <v>321.62156762222219</v>
      </c>
      <c r="D11" s="41">
        <v>214.35682863888889</v>
      </c>
      <c r="F11" s="2">
        <v>31</v>
      </c>
      <c r="G11" s="29">
        <v>487.29914743555548</v>
      </c>
      <c r="H11" s="29">
        <v>407.40521703999985</v>
      </c>
      <c r="I11" s="29">
        <v>266.1716266822221</v>
      </c>
      <c r="K11" s="2">
        <v>25</v>
      </c>
      <c r="L11" s="29">
        <v>706.90664981222199</v>
      </c>
      <c r="M11" s="29">
        <v>527.65199384222217</v>
      </c>
      <c r="N11" s="29">
        <v>557.74955210999974</v>
      </c>
    </row>
    <row r="12" spans="1:14" x14ac:dyDescent="0.25">
      <c r="A12" s="36">
        <v>15</v>
      </c>
      <c r="B12" s="41">
        <v>304.46433314197498</v>
      </c>
      <c r="C12" s="41">
        <v>196.86593222222223</v>
      </c>
      <c r="D12" s="41">
        <v>328.98815444444443</v>
      </c>
      <c r="F12" s="2">
        <v>40</v>
      </c>
      <c r="G12" s="42">
        <v>299.590705551111</v>
      </c>
      <c r="H12" s="42">
        <v>544.38954894111089</v>
      </c>
      <c r="I12" s="29">
        <v>755.26138562666642</v>
      </c>
      <c r="K12" s="2">
        <v>29</v>
      </c>
      <c r="L12" s="29">
        <v>690.09563768333282</v>
      </c>
      <c r="M12" s="29">
        <v>483.85546367222196</v>
      </c>
      <c r="N12" s="29">
        <v>745.87302992444427</v>
      </c>
    </row>
    <row r="13" spans="1:14" x14ac:dyDescent="0.25">
      <c r="A13" s="1">
        <v>19</v>
      </c>
      <c r="B13" s="29">
        <v>956.48950901888861</v>
      </c>
      <c r="C13" s="29">
        <v>714.61340189999976</v>
      </c>
      <c r="D13" s="29">
        <v>771.47348491333321</v>
      </c>
      <c r="F13" s="2">
        <v>41</v>
      </c>
      <c r="G13" s="29">
        <v>865.97798284111127</v>
      </c>
      <c r="H13" s="29">
        <v>558.52396943222197</v>
      </c>
      <c r="I13" s="29">
        <v>274.78456649444433</v>
      </c>
      <c r="K13" s="2">
        <v>47</v>
      </c>
      <c r="L13" s="42">
        <v>188.32217026111101</v>
      </c>
      <c r="M13" s="42">
        <v>464.16879941333309</v>
      </c>
      <c r="N13" s="29">
        <v>625.39012204999983</v>
      </c>
    </row>
    <row r="14" spans="1:14" x14ac:dyDescent="0.25">
      <c r="A14" s="1">
        <v>21</v>
      </c>
      <c r="B14" s="29">
        <v>822.555680774444</v>
      </c>
      <c r="C14" s="29">
        <v>967.89559776111071</v>
      </c>
      <c r="D14" s="29">
        <v>619.41290698888895</v>
      </c>
      <c r="F14" s="2">
        <v>42</v>
      </c>
      <c r="G14" s="42">
        <v>415.6416705759259</v>
      </c>
      <c r="H14" s="42">
        <v>865.92904046888873</v>
      </c>
      <c r="I14" s="29">
        <v>709.13867368944432</v>
      </c>
      <c r="K14" s="2">
        <v>49</v>
      </c>
      <c r="L14" s="42">
        <v>617.65670887222177</v>
      </c>
      <c r="M14" s="42">
        <v>568.89441162111109</v>
      </c>
      <c r="N14" s="29">
        <v>751.5842000955555</v>
      </c>
    </row>
    <row r="15" spans="1:14" x14ac:dyDescent="0.25">
      <c r="A15" s="1">
        <v>22</v>
      </c>
      <c r="B15" s="29">
        <v>1359.0421279311108</v>
      </c>
      <c r="C15" s="29">
        <v>485.13358706444444</v>
      </c>
      <c r="D15" s="29">
        <v>759.90089629222211</v>
      </c>
      <c r="F15" s="2">
        <v>43</v>
      </c>
      <c r="G15" s="42">
        <v>696.3639098095058</v>
      </c>
      <c r="H15" s="42">
        <v>308.93782796777748</v>
      </c>
      <c r="I15" s="29">
        <v>205.85249921872989</v>
      </c>
      <c r="K15" s="2">
        <v>53</v>
      </c>
      <c r="L15" s="42">
        <v>858.92624272999967</v>
      </c>
      <c r="M15" s="42">
        <v>587.6767567788886</v>
      </c>
      <c r="N15" s="29">
        <v>679.97158675999981</v>
      </c>
    </row>
    <row r="16" spans="1:14" x14ac:dyDescent="0.25">
      <c r="A16" s="1">
        <v>23</v>
      </c>
      <c r="B16" s="29">
        <v>694.88820287234546</v>
      </c>
      <c r="C16" s="29">
        <v>679.20109000382706</v>
      </c>
      <c r="D16" s="29">
        <v>647.43038465111078</v>
      </c>
      <c r="F16" s="2">
        <v>55</v>
      </c>
      <c r="G16" s="64">
        <v>91.78770984777745</v>
      </c>
      <c r="H16" s="64">
        <v>1037.831383218889</v>
      </c>
      <c r="I16" s="65">
        <v>992.13475406666657</v>
      </c>
      <c r="K16" s="2">
        <v>56</v>
      </c>
      <c r="L16" s="42">
        <v>387.68569357444426</v>
      </c>
      <c r="M16" s="42">
        <v>215.43319916148144</v>
      </c>
      <c r="N16" s="29">
        <v>723.90274577777768</v>
      </c>
    </row>
    <row r="17" spans="1:14" x14ac:dyDescent="0.25">
      <c r="A17" s="1">
        <v>24</v>
      </c>
      <c r="B17" s="42">
        <v>255.39655616679016</v>
      </c>
      <c r="C17" s="29">
        <v>738.60463353888883</v>
      </c>
      <c r="D17" s="29">
        <v>576.61083165555522</v>
      </c>
      <c r="F17" s="2">
        <v>62</v>
      </c>
      <c r="G17" s="42">
        <v>635.61938291444437</v>
      </c>
      <c r="H17" s="42">
        <v>483.83010848888887</v>
      </c>
      <c r="I17" s="29">
        <v>334.07002547555533</v>
      </c>
      <c r="K17" s="2">
        <v>63</v>
      </c>
      <c r="L17" s="42"/>
      <c r="M17" s="42">
        <v>935.34872197666698</v>
      </c>
      <c r="N17" s="29">
        <v>445.92495760777763</v>
      </c>
    </row>
    <row r="18" spans="1:14" x14ac:dyDescent="0.25">
      <c r="A18" s="1">
        <v>25</v>
      </c>
      <c r="B18" s="29">
        <v>706.90664981222199</v>
      </c>
      <c r="C18" s="29">
        <v>527.65199384222217</v>
      </c>
      <c r="D18" s="29">
        <v>557.74955210999974</v>
      </c>
      <c r="F18" s="2">
        <v>63</v>
      </c>
      <c r="G18" s="42">
        <v>1129.6626499644442</v>
      </c>
      <c r="H18" s="42">
        <v>305.23628582111104</v>
      </c>
      <c r="I18" s="29">
        <v>526.76859105666665</v>
      </c>
      <c r="K18" s="2">
        <v>66</v>
      </c>
      <c r="L18" s="42">
        <v>667.57691482111113</v>
      </c>
      <c r="M18" s="42">
        <v>220.23969659111089</v>
      </c>
      <c r="N18" s="29">
        <v>349.3452521466665</v>
      </c>
    </row>
    <row r="19" spans="1:14" x14ac:dyDescent="0.25">
      <c r="A19" s="1">
        <v>27</v>
      </c>
      <c r="B19" s="42">
        <v>724.55913064333367</v>
      </c>
      <c r="C19" s="29">
        <v>888.19809855333335</v>
      </c>
      <c r="D19" s="29">
        <v>427.99318555888851</v>
      </c>
      <c r="F19" s="2">
        <v>65</v>
      </c>
      <c r="G19" s="42">
        <v>566.93449621888908</v>
      </c>
      <c r="H19" s="42">
        <v>1202.5198857477776</v>
      </c>
      <c r="I19" s="29">
        <v>945.5436501166671</v>
      </c>
    </row>
    <row r="20" spans="1:14" x14ac:dyDescent="0.25">
      <c r="A20" s="1">
        <v>29</v>
      </c>
      <c r="B20" s="29">
        <v>690.09563768333282</v>
      </c>
      <c r="C20" s="29">
        <v>483.85546367222196</v>
      </c>
      <c r="D20" s="29">
        <v>745.87302992444427</v>
      </c>
    </row>
    <row r="21" spans="1:14" x14ac:dyDescent="0.25">
      <c r="A21" s="1">
        <v>31</v>
      </c>
      <c r="B21" s="29">
        <v>487.29914743555548</v>
      </c>
      <c r="C21" s="29">
        <v>407.40521703999985</v>
      </c>
      <c r="D21" s="29">
        <v>266.1716266822221</v>
      </c>
    </row>
    <row r="22" spans="1:14" x14ac:dyDescent="0.25">
      <c r="A22" s="2">
        <v>40</v>
      </c>
      <c r="B22" s="42">
        <v>299.590705551111</v>
      </c>
      <c r="C22" s="42">
        <v>544.38954894111089</v>
      </c>
      <c r="D22" s="29">
        <v>755.26138562666642</v>
      </c>
    </row>
    <row r="23" spans="1:14" x14ac:dyDescent="0.25">
      <c r="A23" s="2">
        <v>41</v>
      </c>
      <c r="B23" s="29">
        <v>865.97798284111127</v>
      </c>
      <c r="C23" s="29">
        <v>558.52396943222197</v>
      </c>
      <c r="D23" s="29">
        <v>274.78456649444433</v>
      </c>
    </row>
    <row r="24" spans="1:14" x14ac:dyDescent="0.25">
      <c r="A24" s="2">
        <v>42</v>
      </c>
      <c r="B24" s="42">
        <v>415.6416705759259</v>
      </c>
      <c r="C24" s="42">
        <v>865.92904046888873</v>
      </c>
      <c r="D24" s="29">
        <v>709.13867368944432</v>
      </c>
    </row>
    <row r="25" spans="1:14" x14ac:dyDescent="0.25">
      <c r="A25" s="2">
        <v>43</v>
      </c>
      <c r="B25" s="42">
        <v>696.3639098095058</v>
      </c>
      <c r="C25" s="42">
        <v>308.93782796777748</v>
      </c>
      <c r="D25" s="29">
        <v>205.85249921872989</v>
      </c>
    </row>
    <row r="26" spans="1:14" x14ac:dyDescent="0.25">
      <c r="A26" s="2">
        <v>47</v>
      </c>
      <c r="B26" s="42">
        <v>188.32217026111101</v>
      </c>
      <c r="C26" s="42">
        <v>464.16879941333309</v>
      </c>
      <c r="D26" s="29">
        <v>625.39012204999983</v>
      </c>
    </row>
    <row r="27" spans="1:14" x14ac:dyDescent="0.25">
      <c r="A27" s="2">
        <v>49</v>
      </c>
      <c r="B27" s="42">
        <v>617.65670887222177</v>
      </c>
      <c r="C27" s="42">
        <v>568.89441162111109</v>
      </c>
      <c r="D27" s="29">
        <v>751.5842000955555</v>
      </c>
    </row>
    <row r="28" spans="1:14" x14ac:dyDescent="0.25">
      <c r="A28" s="2">
        <v>53</v>
      </c>
      <c r="B28" s="42">
        <v>858.92624272999967</v>
      </c>
      <c r="C28" s="42">
        <v>587.6767567788886</v>
      </c>
      <c r="D28" s="29">
        <v>679.97158675999981</v>
      </c>
    </row>
    <row r="29" spans="1:14" x14ac:dyDescent="0.25">
      <c r="A29" s="63">
        <v>55</v>
      </c>
      <c r="B29" s="64">
        <v>91.78770984777745</v>
      </c>
      <c r="C29" s="64">
        <v>1037.831383218889</v>
      </c>
      <c r="D29" s="65">
        <v>992.13475406666657</v>
      </c>
    </row>
    <row r="30" spans="1:14" x14ac:dyDescent="0.25">
      <c r="A30" s="2">
        <v>56</v>
      </c>
      <c r="B30" s="42">
        <v>387.68569357444426</v>
      </c>
      <c r="C30" s="42">
        <v>215.43319916148144</v>
      </c>
      <c r="D30" s="29">
        <v>723.90274577777768</v>
      </c>
    </row>
    <row r="31" spans="1:14" x14ac:dyDescent="0.25">
      <c r="A31" s="2">
        <v>62</v>
      </c>
      <c r="B31" s="42">
        <v>635.61938291444437</v>
      </c>
      <c r="C31" s="42">
        <v>483.83010848888887</v>
      </c>
      <c r="D31" s="29">
        <v>334.07002547555533</v>
      </c>
    </row>
    <row r="32" spans="1:14" x14ac:dyDescent="0.25">
      <c r="A32" s="2">
        <v>63</v>
      </c>
      <c r="B32" s="42">
        <v>1129.6626499644442</v>
      </c>
      <c r="C32" s="42">
        <v>305.23628582111104</v>
      </c>
      <c r="D32" s="29">
        <v>526.76859105666665</v>
      </c>
    </row>
    <row r="33" spans="1:14" x14ac:dyDescent="0.25">
      <c r="A33" s="2">
        <v>64</v>
      </c>
      <c r="B33" s="54"/>
      <c r="C33" s="42">
        <v>935.34872197666698</v>
      </c>
      <c r="D33" s="29">
        <v>445.92495760777763</v>
      </c>
    </row>
    <row r="34" spans="1:14" x14ac:dyDescent="0.25">
      <c r="A34" s="2">
        <v>65</v>
      </c>
      <c r="B34" s="42">
        <v>566.93449621888908</v>
      </c>
      <c r="C34" s="42">
        <v>1202.5198857477776</v>
      </c>
      <c r="D34" s="29">
        <v>945.5436501166671</v>
      </c>
    </row>
    <row r="35" spans="1:14" x14ac:dyDescent="0.25">
      <c r="A35" s="2">
        <v>66</v>
      </c>
      <c r="B35" s="42">
        <v>667.57691482111113</v>
      </c>
      <c r="C35" s="42">
        <v>220.23969659111089</v>
      </c>
      <c r="D35" s="29">
        <v>349.3452521466665</v>
      </c>
    </row>
    <row r="36" spans="1:14" x14ac:dyDescent="0.25">
      <c r="A36" s="7"/>
    </row>
    <row r="37" spans="1:14" x14ac:dyDescent="0.25">
      <c r="A37" s="1" t="s">
        <v>12</v>
      </c>
      <c r="B37" s="29">
        <f>AVERAGE(B3:B35)</f>
        <v>593.6885252825615</v>
      </c>
      <c r="C37" s="29">
        <f t="shared" ref="C37:D37" si="0">AVERAGE(C3:C35)</f>
        <v>583.51267573745224</v>
      </c>
      <c r="D37" s="29">
        <f t="shared" si="0"/>
        <v>558.13164554342745</v>
      </c>
      <c r="E37" s="6"/>
      <c r="F37" s="1" t="s">
        <v>12</v>
      </c>
      <c r="G37" s="29">
        <f>AVERAGE(G3:G35)</f>
        <v>518.94873598411027</v>
      </c>
      <c r="H37" s="29">
        <f t="shared" ref="H37:I37" si="1">AVERAGE(H3:H35)</f>
        <v>593.15363961941159</v>
      </c>
      <c r="I37" s="29">
        <f t="shared" si="1"/>
        <v>519.99883281695134</v>
      </c>
      <c r="K37" s="1" t="s">
        <v>12</v>
      </c>
      <c r="L37" s="29">
        <f>AVERAGE(L3:L35)</f>
        <v>678.39361982080641</v>
      </c>
      <c r="M37" s="29">
        <f t="shared" ref="M37:N37" si="2">AVERAGE(M3:M35)</f>
        <v>573.26915161287025</v>
      </c>
      <c r="N37" s="29">
        <f t="shared" si="2"/>
        <v>598.64775906530861</v>
      </c>
    </row>
    <row r="38" spans="1:14" x14ac:dyDescent="0.25">
      <c r="A38" s="1" t="s">
        <v>13</v>
      </c>
      <c r="B38" s="29">
        <f>STDEV(B3:B35)</f>
        <v>286.82800181108962</v>
      </c>
      <c r="C38" s="29">
        <f t="shared" ref="C38:D38" si="3">STDEV(C3:C35)</f>
        <v>261.33276770844191</v>
      </c>
      <c r="D38" s="29">
        <f t="shared" si="3"/>
        <v>230.61987511054153</v>
      </c>
      <c r="E38" s="6"/>
      <c r="F38" s="1" t="s">
        <v>13</v>
      </c>
      <c r="G38" s="29">
        <f>STDEV(G3:G35)</f>
        <v>254.08816437821787</v>
      </c>
      <c r="H38" s="29">
        <f t="shared" ref="H38:I38" si="4">STDEV(H3:H35)</f>
        <v>292.69224062318398</v>
      </c>
      <c r="I38" s="29">
        <f t="shared" si="4"/>
        <v>247.70040565257287</v>
      </c>
      <c r="K38" s="1" t="s">
        <v>13</v>
      </c>
      <c r="L38" s="29">
        <f>STDEV(L3:L35)</f>
        <v>306.45667923778768</v>
      </c>
      <c r="M38" s="29">
        <f t="shared" ref="M38:N38" si="5">STDEV(M3:M35)</f>
        <v>232.59050368161763</v>
      </c>
      <c r="N38" s="29">
        <f t="shared" si="5"/>
        <v>211.22882077924044</v>
      </c>
    </row>
    <row r="40" spans="1:14" x14ac:dyDescent="0.25">
      <c r="A40" s="1">
        <v>2</v>
      </c>
      <c r="B40" s="29">
        <v>0.74225428397743787</v>
      </c>
    </row>
    <row r="41" spans="1:14" x14ac:dyDescent="0.25">
      <c r="A41" s="1">
        <v>14</v>
      </c>
      <c r="B41" s="29">
        <v>0.81208986075695644</v>
      </c>
    </row>
    <row r="42" spans="1:14" x14ac:dyDescent="0.25">
      <c r="A42" s="1">
        <v>17</v>
      </c>
      <c r="B42" s="29">
        <v>0.80471719176907841</v>
      </c>
    </row>
    <row r="43" spans="1:14" x14ac:dyDescent="0.25">
      <c r="A43" s="1">
        <v>18</v>
      </c>
      <c r="B43" s="29">
        <v>0.81201227303909518</v>
      </c>
    </row>
    <row r="44" spans="1:14" x14ac:dyDescent="0.25">
      <c r="A44" s="1">
        <v>26</v>
      </c>
      <c r="B44" s="29">
        <v>0.75478933697108885</v>
      </c>
    </row>
    <row r="45" spans="1:14" x14ac:dyDescent="0.25">
      <c r="A45" s="1">
        <v>32</v>
      </c>
      <c r="B45" s="29">
        <v>0.80321538742223741</v>
      </c>
    </row>
    <row r="46" spans="1:14" x14ac:dyDescent="0.25">
      <c r="A46" s="2">
        <v>38</v>
      </c>
      <c r="B46" s="29">
        <v>0.74123273960901004</v>
      </c>
    </row>
    <row r="47" spans="1:14" x14ac:dyDescent="0.25">
      <c r="A47" s="2">
        <v>45</v>
      </c>
      <c r="B47" s="29">
        <v>0.74380687761259456</v>
      </c>
    </row>
    <row r="48" spans="1:14" x14ac:dyDescent="0.25">
      <c r="A48" s="1">
        <v>61</v>
      </c>
      <c r="B48" s="1">
        <v>0.79775283426846222</v>
      </c>
    </row>
    <row r="49" spans="1:2" x14ac:dyDescent="0.25">
      <c r="A49" s="1">
        <v>67</v>
      </c>
      <c r="B49" s="1">
        <v>0.82670491045753813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5" workbookViewId="0">
      <selection activeCell="B33" sqref="B33"/>
    </sheetView>
  </sheetViews>
  <sheetFormatPr defaultColWidth="8.85546875" defaultRowHeight="15" x14ac:dyDescent="0.25"/>
  <sheetData>
    <row r="1" spans="1:14" x14ac:dyDescent="0.25">
      <c r="A1" s="10" t="s">
        <v>3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29">
        <v>396.6593104967443</v>
      </c>
      <c r="C3" s="29">
        <v>363.45295671069766</v>
      </c>
      <c r="D3" s="29">
        <v>297.04132880372094</v>
      </c>
      <c r="F3" s="1">
        <v>1</v>
      </c>
      <c r="G3" s="29">
        <v>396.6593104967443</v>
      </c>
      <c r="H3" s="29">
        <v>363.45295671069766</v>
      </c>
      <c r="I3" s="29">
        <v>297.04132880372094</v>
      </c>
      <c r="K3" s="1">
        <v>4</v>
      </c>
      <c r="L3" s="29">
        <v>187.53443421767446</v>
      </c>
      <c r="M3" s="29">
        <v>274.33613684093018</v>
      </c>
      <c r="N3" s="29">
        <v>315.17998927379841</v>
      </c>
    </row>
    <row r="4" spans="1:14" x14ac:dyDescent="0.25">
      <c r="A4" s="1">
        <v>4</v>
      </c>
      <c r="B4" s="29">
        <v>187.53443421767446</v>
      </c>
      <c r="C4" s="29">
        <v>274.33613684093018</v>
      </c>
      <c r="D4" s="29">
        <v>315.17998927379841</v>
      </c>
      <c r="F4" s="2">
        <v>8</v>
      </c>
      <c r="G4" s="29">
        <v>282.49308444279069</v>
      </c>
      <c r="H4" s="29">
        <v>252.20076296930239</v>
      </c>
      <c r="I4" s="29">
        <v>301.71858271255815</v>
      </c>
      <c r="K4" s="1">
        <v>6</v>
      </c>
      <c r="L4" s="29">
        <v>350.6364617079069</v>
      </c>
      <c r="M4" s="29">
        <v>385.59038194604648</v>
      </c>
      <c r="N4" s="29">
        <v>315.09928154790691</v>
      </c>
    </row>
    <row r="5" spans="1:14" x14ac:dyDescent="0.25">
      <c r="A5" s="1">
        <v>6</v>
      </c>
      <c r="B5" s="29">
        <v>350.6364617079069</v>
      </c>
      <c r="C5" s="29">
        <v>385.59038194604648</v>
      </c>
      <c r="D5" s="29">
        <v>315.09928154790691</v>
      </c>
      <c r="F5" s="2">
        <v>10</v>
      </c>
      <c r="G5" s="29">
        <v>323.26573020279068</v>
      </c>
      <c r="H5" s="29">
        <v>370.19499647503875</v>
      </c>
      <c r="I5" s="29">
        <v>229.47511135255826</v>
      </c>
      <c r="K5" s="11">
        <v>7</v>
      </c>
      <c r="L5" s="61">
        <v>357.24872020837205</v>
      </c>
      <c r="M5" s="61">
        <v>300.54466716279074</v>
      </c>
      <c r="N5" s="61">
        <v>318.60348363906991</v>
      </c>
    </row>
    <row r="6" spans="1:14" x14ac:dyDescent="0.25">
      <c r="A6" s="11">
        <v>7</v>
      </c>
      <c r="B6" s="61">
        <v>357.24872020837205</v>
      </c>
      <c r="C6" s="61">
        <v>300.54466716279074</v>
      </c>
      <c r="D6" s="61">
        <v>318.60348363906991</v>
      </c>
      <c r="F6" s="2">
        <v>11</v>
      </c>
      <c r="G6" s="29">
        <v>323.85363268465102</v>
      </c>
      <c r="H6" s="29">
        <v>264.43205465302321</v>
      </c>
      <c r="I6" s="29">
        <v>345.1165189283721</v>
      </c>
      <c r="K6" s="11">
        <v>9</v>
      </c>
      <c r="L6" s="61">
        <v>275.49401936372089</v>
      </c>
      <c r="M6" s="61">
        <v>340.74242040558136</v>
      </c>
      <c r="N6" s="61">
        <v>333.75156078139543</v>
      </c>
    </row>
    <row r="7" spans="1:14" x14ac:dyDescent="0.25">
      <c r="A7" s="1">
        <v>8</v>
      </c>
      <c r="B7" s="29">
        <v>282.49308444279069</v>
      </c>
      <c r="C7" s="29">
        <v>252.20076296930239</v>
      </c>
      <c r="D7" s="29">
        <v>301.71858271255815</v>
      </c>
      <c r="F7" s="36">
        <v>15</v>
      </c>
      <c r="G7" s="41">
        <v>264.68902598449614</v>
      </c>
      <c r="H7" s="41">
        <v>340.74252837209298</v>
      </c>
      <c r="I7" s="41">
        <v>220.735551627907</v>
      </c>
      <c r="K7" s="36">
        <v>13</v>
      </c>
      <c r="L7" s="41">
        <v>296.4800400669767</v>
      </c>
      <c r="M7" s="41">
        <v>332.60075006511624</v>
      </c>
      <c r="N7" s="41">
        <v>242.88760632558143</v>
      </c>
    </row>
    <row r="8" spans="1:14" x14ac:dyDescent="0.25">
      <c r="A8" s="11">
        <v>9</v>
      </c>
      <c r="B8" s="61">
        <v>275.49401936372089</v>
      </c>
      <c r="C8" s="61">
        <v>340.74242040558136</v>
      </c>
      <c r="D8" s="61">
        <v>333.75156078139543</v>
      </c>
      <c r="F8" s="2">
        <v>23</v>
      </c>
      <c r="G8" s="29">
        <v>323.59126302759694</v>
      </c>
      <c r="H8" s="29">
        <v>357.89665482914728</v>
      </c>
      <c r="I8" s="29">
        <v>327.47455209178293</v>
      </c>
      <c r="K8" s="2">
        <v>19</v>
      </c>
      <c r="L8" s="29">
        <v>259.18962521302331</v>
      </c>
      <c r="M8" s="29">
        <v>348.90428048372087</v>
      </c>
      <c r="N8" s="29">
        <v>320.35849978046514</v>
      </c>
    </row>
    <row r="9" spans="1:14" x14ac:dyDescent="0.25">
      <c r="A9" s="1">
        <v>10</v>
      </c>
      <c r="B9" s="29">
        <v>323.26573020279068</v>
      </c>
      <c r="C9" s="29">
        <v>370.19499647503875</v>
      </c>
      <c r="D9" s="29">
        <v>229.47511135255826</v>
      </c>
      <c r="F9" s="2">
        <v>24</v>
      </c>
      <c r="G9" s="42">
        <v>361.78469441984504</v>
      </c>
      <c r="H9" s="29">
        <v>274.91804718139531</v>
      </c>
      <c r="I9" s="29">
        <v>274.33575895813959</v>
      </c>
      <c r="K9" s="2">
        <v>21</v>
      </c>
      <c r="L9" s="29">
        <v>301.70449308279075</v>
      </c>
      <c r="M9" s="29">
        <v>227.72004122790707</v>
      </c>
      <c r="N9" s="29">
        <v>291.21914835348832</v>
      </c>
    </row>
    <row r="10" spans="1:14" x14ac:dyDescent="0.25">
      <c r="A10" s="1">
        <v>11</v>
      </c>
      <c r="B10" s="29">
        <v>323.85363268465102</v>
      </c>
      <c r="C10" s="29">
        <v>264.43205465302321</v>
      </c>
      <c r="D10" s="29">
        <v>345.1165189283721</v>
      </c>
      <c r="F10" s="1">
        <v>27</v>
      </c>
      <c r="G10" s="42">
        <v>388.79488357953483</v>
      </c>
      <c r="H10" s="29">
        <v>299.95363365209289</v>
      </c>
      <c r="I10" s="29">
        <v>457.82715938232559</v>
      </c>
      <c r="K10" s="2">
        <v>22</v>
      </c>
      <c r="L10" s="29">
        <v>283.06160693581393</v>
      </c>
      <c r="M10" s="29">
        <v>372.7766400893023</v>
      </c>
      <c r="N10" s="29">
        <v>384.42807279627903</v>
      </c>
    </row>
    <row r="11" spans="1:14" x14ac:dyDescent="0.25">
      <c r="A11" s="36">
        <v>13</v>
      </c>
      <c r="B11" s="41">
        <v>296.4800400669767</v>
      </c>
      <c r="C11" s="41">
        <v>332.60075006511624</v>
      </c>
      <c r="D11" s="41">
        <v>242.88760632558143</v>
      </c>
      <c r="F11" s="2">
        <v>31</v>
      </c>
      <c r="G11" s="29">
        <v>302.30297628279067</v>
      </c>
      <c r="H11" s="29">
        <v>286.57412244837212</v>
      </c>
      <c r="I11" s="29">
        <v>349.49029355162799</v>
      </c>
      <c r="K11" s="2">
        <v>25</v>
      </c>
      <c r="L11" s="29">
        <v>280.15491634604649</v>
      </c>
      <c r="M11" s="29">
        <v>281.32041050790701</v>
      </c>
      <c r="N11" s="29">
        <v>311.61240808186056</v>
      </c>
    </row>
    <row r="12" spans="1:14" x14ac:dyDescent="0.25">
      <c r="A12" s="36">
        <v>15</v>
      </c>
      <c r="B12" s="41">
        <v>264.68902598449614</v>
      </c>
      <c r="C12" s="41">
        <v>340.74252837209298</v>
      </c>
      <c r="D12" s="41">
        <v>220.735551627907</v>
      </c>
      <c r="F12" s="2">
        <v>40</v>
      </c>
      <c r="G12" s="42">
        <v>359.97968702511628</v>
      </c>
      <c r="H12" s="42">
        <v>286.57687559441865</v>
      </c>
      <c r="I12" s="29">
        <v>268.51741131906988</v>
      </c>
      <c r="K12" s="2">
        <v>29</v>
      </c>
      <c r="L12" s="29">
        <v>307.53752416744197</v>
      </c>
      <c r="M12" s="29">
        <v>354.7241936372094</v>
      </c>
      <c r="N12" s="29">
        <v>245.78619942697679</v>
      </c>
    </row>
    <row r="13" spans="1:14" x14ac:dyDescent="0.25">
      <c r="A13" s="1">
        <v>19</v>
      </c>
      <c r="B13" s="29">
        <v>259.18962521302331</v>
      </c>
      <c r="C13" s="29">
        <v>348.90428048372087</v>
      </c>
      <c r="D13" s="29">
        <v>320.35849978046514</v>
      </c>
      <c r="F13" s="2">
        <v>41</v>
      </c>
      <c r="G13" s="29">
        <v>208.5092264037209</v>
      </c>
      <c r="H13" s="29">
        <v>286.57266490046504</v>
      </c>
      <c r="I13" s="29">
        <v>372.20849547906971</v>
      </c>
      <c r="K13" s="2">
        <v>47</v>
      </c>
      <c r="L13" s="42">
        <v>379.78121146046516</v>
      </c>
      <c r="M13" s="42">
        <v>293.56352452465114</v>
      </c>
      <c r="N13" s="29">
        <v>263.27012338604652</v>
      </c>
    </row>
    <row r="14" spans="1:14" x14ac:dyDescent="0.25">
      <c r="A14" s="1">
        <v>21</v>
      </c>
      <c r="B14" s="29">
        <v>301.70449308279075</v>
      </c>
      <c r="C14" s="29">
        <v>227.72004122790707</v>
      </c>
      <c r="D14" s="29">
        <v>291.21914835348832</v>
      </c>
      <c r="F14" s="2">
        <v>42</v>
      </c>
      <c r="G14" s="42">
        <v>322.94672935193796</v>
      </c>
      <c r="H14" s="42">
        <v>174.71896489674418</v>
      </c>
      <c r="I14" s="29">
        <v>199.18578594976753</v>
      </c>
      <c r="K14" s="2">
        <v>49</v>
      </c>
      <c r="L14" s="42">
        <v>322.6770179720931</v>
      </c>
      <c r="M14" s="42">
        <v>308.69745805395348</v>
      </c>
      <c r="N14" s="29">
        <v>205.00248709953485</v>
      </c>
    </row>
    <row r="15" spans="1:14" x14ac:dyDescent="0.25">
      <c r="A15" s="1">
        <v>22</v>
      </c>
      <c r="B15" s="29">
        <v>283.06160693581393</v>
      </c>
      <c r="C15" s="29">
        <v>372.7766400893023</v>
      </c>
      <c r="D15" s="29">
        <v>384.42807279627903</v>
      </c>
      <c r="F15" s="2">
        <v>43</v>
      </c>
      <c r="G15" s="42">
        <v>266.6224110784496</v>
      </c>
      <c r="H15" s="42">
        <v>413.55749130418599</v>
      </c>
      <c r="I15" s="29">
        <v>463.49120807122921</v>
      </c>
      <c r="K15" s="2">
        <v>53</v>
      </c>
      <c r="L15" s="42">
        <v>253.3608048223256</v>
      </c>
      <c r="M15" s="42">
        <v>231.80636959255813</v>
      </c>
      <c r="N15" s="29">
        <v>306.95653154232565</v>
      </c>
    </row>
    <row r="16" spans="1:14" x14ac:dyDescent="0.25">
      <c r="A16" s="1">
        <v>23</v>
      </c>
      <c r="B16" s="29">
        <v>323.59126302759694</v>
      </c>
      <c r="C16" s="29">
        <v>357.89665482914728</v>
      </c>
      <c r="D16" s="29">
        <v>327.47455209178293</v>
      </c>
      <c r="F16" s="2">
        <v>55</v>
      </c>
      <c r="G16" s="64">
        <v>423.47026479627903</v>
      </c>
      <c r="H16" s="64">
        <v>138.01645252465107</v>
      </c>
      <c r="I16" s="65">
        <v>244.62367434418601</v>
      </c>
      <c r="K16" s="2">
        <v>56</v>
      </c>
      <c r="L16" s="42">
        <v>222.49386074790695</v>
      </c>
      <c r="M16" s="42">
        <v>244.63080013395344</v>
      </c>
      <c r="N16" s="29">
        <v>200.93937153488369</v>
      </c>
    </row>
    <row r="17" spans="1:14" x14ac:dyDescent="0.25">
      <c r="A17" s="1">
        <v>24</v>
      </c>
      <c r="B17" s="42">
        <v>361.78469441984504</v>
      </c>
      <c r="C17" s="29">
        <v>274.91804718139531</v>
      </c>
      <c r="D17" s="29">
        <v>274.33575895813959</v>
      </c>
      <c r="F17" s="2">
        <v>62</v>
      </c>
      <c r="G17" s="42">
        <v>253.3719253730232</v>
      </c>
      <c r="H17" s="42">
        <v>292.98571691162795</v>
      </c>
      <c r="I17" s="29">
        <v>322.6966138939535</v>
      </c>
      <c r="K17" s="2">
        <v>63</v>
      </c>
      <c r="L17" s="42"/>
      <c r="M17" s="42">
        <v>273.7504476725581</v>
      </c>
      <c r="N17" s="29">
        <v>360.55096266418605</v>
      </c>
    </row>
    <row r="18" spans="1:14" x14ac:dyDescent="0.25">
      <c r="A18" s="1">
        <v>25</v>
      </c>
      <c r="B18" s="29">
        <v>280.15491634604649</v>
      </c>
      <c r="C18" s="29">
        <v>281.32041050790701</v>
      </c>
      <c r="D18" s="29">
        <v>311.61240808186056</v>
      </c>
      <c r="F18" s="2">
        <v>63</v>
      </c>
      <c r="G18" s="42">
        <v>162.47369154976741</v>
      </c>
      <c r="H18" s="42">
        <v>391.41963420279063</v>
      </c>
      <c r="I18" s="29">
        <v>311.02617908093015</v>
      </c>
      <c r="K18" s="2">
        <v>66</v>
      </c>
      <c r="L18" s="42">
        <v>197.43317206325577</v>
      </c>
      <c r="M18" s="42">
        <v>340.16061803162785</v>
      </c>
      <c r="N18" s="29">
        <v>317.44085058976742</v>
      </c>
    </row>
    <row r="19" spans="1:14" x14ac:dyDescent="0.25">
      <c r="A19" s="1">
        <v>27</v>
      </c>
      <c r="B19" s="42">
        <v>388.79488357953483</v>
      </c>
      <c r="C19" s="29">
        <v>299.95363365209289</v>
      </c>
      <c r="D19" s="29">
        <v>457.82715938232559</v>
      </c>
      <c r="F19" s="2">
        <v>65</v>
      </c>
      <c r="G19" s="42">
        <v>437.72642033860456</v>
      </c>
      <c r="H19" s="42">
        <v>238.49240034976751</v>
      </c>
      <c r="I19" s="29">
        <v>343.35351326511625</v>
      </c>
    </row>
    <row r="20" spans="1:14" x14ac:dyDescent="0.25">
      <c r="A20" s="1">
        <v>29</v>
      </c>
      <c r="B20" s="29">
        <v>307.53752416744197</v>
      </c>
      <c r="C20" s="29">
        <v>354.7241936372094</v>
      </c>
      <c r="D20" s="29">
        <v>245.78619942697679</v>
      </c>
    </row>
    <row r="21" spans="1:14" x14ac:dyDescent="0.25">
      <c r="A21" s="1">
        <v>31</v>
      </c>
      <c r="B21" s="29">
        <v>302.30297628279067</v>
      </c>
      <c r="C21" s="29">
        <v>286.57412244837212</v>
      </c>
      <c r="D21" s="29">
        <v>349.49029355162799</v>
      </c>
    </row>
    <row r="22" spans="1:14" x14ac:dyDescent="0.25">
      <c r="A22" s="2">
        <v>40</v>
      </c>
      <c r="B22" s="42">
        <v>359.97968702511628</v>
      </c>
      <c r="C22" s="42">
        <v>286.57687559441865</v>
      </c>
      <c r="D22" s="29">
        <v>268.51741131906988</v>
      </c>
    </row>
    <row r="23" spans="1:14" x14ac:dyDescent="0.25">
      <c r="A23" s="2">
        <v>41</v>
      </c>
      <c r="B23" s="29">
        <v>208.5092264037209</v>
      </c>
      <c r="C23" s="29">
        <v>286.57266490046504</v>
      </c>
      <c r="D23" s="29">
        <v>372.20849547906971</v>
      </c>
    </row>
    <row r="24" spans="1:14" x14ac:dyDescent="0.25">
      <c r="A24" s="2">
        <v>42</v>
      </c>
      <c r="B24" s="42">
        <v>322.94672935193796</v>
      </c>
      <c r="C24" s="42">
        <v>174.71896489674418</v>
      </c>
      <c r="D24" s="29">
        <v>199.18578594976753</v>
      </c>
    </row>
    <row r="25" spans="1:14" x14ac:dyDescent="0.25">
      <c r="A25" s="2">
        <v>43</v>
      </c>
      <c r="B25" s="42">
        <v>266.6224110784496</v>
      </c>
      <c r="C25" s="42">
        <v>413.55749130418599</v>
      </c>
      <c r="D25" s="29">
        <v>463.49120807122921</v>
      </c>
    </row>
    <row r="26" spans="1:14" x14ac:dyDescent="0.25">
      <c r="A26" s="2">
        <v>47</v>
      </c>
      <c r="B26" s="42">
        <v>379.78121146046516</v>
      </c>
      <c r="C26" s="42">
        <v>293.56352452465114</v>
      </c>
      <c r="D26" s="29">
        <v>263.27012338604652</v>
      </c>
    </row>
    <row r="27" spans="1:14" x14ac:dyDescent="0.25">
      <c r="A27" s="2">
        <v>49</v>
      </c>
      <c r="B27" s="42">
        <v>322.6770179720931</v>
      </c>
      <c r="C27" s="42">
        <v>308.69745805395348</v>
      </c>
      <c r="D27" s="29">
        <v>205.00248709953485</v>
      </c>
    </row>
    <row r="28" spans="1:14" x14ac:dyDescent="0.25">
      <c r="A28" s="2">
        <v>53</v>
      </c>
      <c r="B28" s="42">
        <v>253.3608048223256</v>
      </c>
      <c r="C28" s="42">
        <v>231.80636959255813</v>
      </c>
      <c r="D28" s="29">
        <v>306.95653154232565</v>
      </c>
    </row>
    <row r="29" spans="1:14" x14ac:dyDescent="0.25">
      <c r="A29" s="63">
        <v>55</v>
      </c>
      <c r="B29" s="64">
        <v>423.47026479627903</v>
      </c>
      <c r="C29" s="64">
        <v>138.01645252465107</v>
      </c>
      <c r="D29" s="65">
        <v>244.62367434418601</v>
      </c>
    </row>
    <row r="30" spans="1:14" x14ac:dyDescent="0.25">
      <c r="A30" s="2">
        <v>56</v>
      </c>
      <c r="B30" s="42">
        <v>222.49386074790695</v>
      </c>
      <c r="C30" s="42">
        <v>244.63080013395344</v>
      </c>
      <c r="D30" s="29">
        <v>200.93937153488369</v>
      </c>
    </row>
    <row r="31" spans="1:14" x14ac:dyDescent="0.25">
      <c r="A31" s="2">
        <v>62</v>
      </c>
      <c r="B31" s="42">
        <v>253.3719253730232</v>
      </c>
      <c r="C31" s="42">
        <v>292.98571691162795</v>
      </c>
      <c r="D31" s="29">
        <v>322.6966138939535</v>
      </c>
    </row>
    <row r="32" spans="1:14" x14ac:dyDescent="0.25">
      <c r="A32" s="2">
        <v>63</v>
      </c>
      <c r="B32" s="42">
        <v>162.47369154976741</v>
      </c>
      <c r="C32" s="42">
        <v>391.41963420279063</v>
      </c>
      <c r="D32" s="29">
        <v>311.02617908093015</v>
      </c>
    </row>
    <row r="33" spans="1:14" x14ac:dyDescent="0.25">
      <c r="A33" s="2">
        <v>64</v>
      </c>
      <c r="B33" s="54"/>
      <c r="C33" s="42">
        <v>273.7504476725581</v>
      </c>
      <c r="D33" s="29">
        <v>360.55096266418605</v>
      </c>
    </row>
    <row r="34" spans="1:14" x14ac:dyDescent="0.25">
      <c r="A34" s="2">
        <v>65</v>
      </c>
      <c r="B34" s="42">
        <v>437.72642033860456</v>
      </c>
      <c r="C34" s="42">
        <v>238.49240034976751</v>
      </c>
      <c r="D34" s="29">
        <v>343.35351326511625</v>
      </c>
    </row>
    <row r="35" spans="1:14" x14ac:dyDescent="0.25">
      <c r="A35" s="2">
        <v>66</v>
      </c>
      <c r="B35" s="42">
        <v>197.43317206325577</v>
      </c>
      <c r="C35" s="42">
        <v>340.16061803162785</v>
      </c>
      <c r="D35" s="29">
        <v>317.44085058976742</v>
      </c>
    </row>
    <row r="36" spans="1:14" x14ac:dyDescent="0.25">
      <c r="A36" s="7"/>
    </row>
    <row r="37" spans="1:14" x14ac:dyDescent="0.25">
      <c r="A37" s="1" t="s">
        <v>12</v>
      </c>
      <c r="B37" s="29">
        <f>AVERAGE(B3:B35)</f>
        <v>302.41633954418609</v>
      </c>
      <c r="C37" s="29">
        <f t="shared" ref="C37:D37" si="0">AVERAGE(C3:C35)</f>
        <v>301.35076055610989</v>
      </c>
      <c r="D37" s="29">
        <f t="shared" si="0"/>
        <v>304.89103986775405</v>
      </c>
      <c r="E37" s="6"/>
      <c r="F37" s="1" t="s">
        <v>12</v>
      </c>
      <c r="G37" s="29">
        <f>AVERAGE(G3:G35)</f>
        <v>317.79617394341989</v>
      </c>
      <c r="H37" s="29">
        <f t="shared" ref="H37:I37" si="1">AVERAGE(H3:H35)</f>
        <v>296.04152693975374</v>
      </c>
      <c r="I37" s="29">
        <f t="shared" si="1"/>
        <v>313.43045522425376</v>
      </c>
      <c r="K37" s="1" t="s">
        <v>12</v>
      </c>
      <c r="L37" s="29">
        <f>AVERAGE(L3:L35)</f>
        <v>284.98586055838763</v>
      </c>
      <c r="M37" s="29">
        <f t="shared" ref="M37:N37" si="2">AVERAGE(M3:M35)</f>
        <v>306.99182127348837</v>
      </c>
      <c r="N37" s="29">
        <f t="shared" si="2"/>
        <v>295.81791105147289</v>
      </c>
    </row>
    <row r="38" spans="1:14" x14ac:dyDescent="0.25">
      <c r="A38" s="1" t="s">
        <v>13</v>
      </c>
      <c r="B38" s="29">
        <f>STDEV(B3:B35)</f>
        <v>67.222294783380434</v>
      </c>
      <c r="C38" s="29">
        <f t="shared" ref="C38:D38" si="3">STDEV(C3:C35)</f>
        <v>61.933163927008437</v>
      </c>
      <c r="D38" s="29">
        <f t="shared" si="3"/>
        <v>63.755451601361592</v>
      </c>
      <c r="E38" s="6"/>
      <c r="F38" s="1" t="s">
        <v>13</v>
      </c>
      <c r="G38" s="29">
        <f>STDEV(G3:G35)</f>
        <v>74.076106180855902</v>
      </c>
      <c r="H38" s="29">
        <f t="shared" ref="H38:I38" si="4">STDEV(H3:H35)</f>
        <v>73.074506361876118</v>
      </c>
      <c r="I38" s="29">
        <f t="shared" si="4"/>
        <v>74.031451630104769</v>
      </c>
      <c r="K38" s="1" t="s">
        <v>13</v>
      </c>
      <c r="L38" s="29">
        <f>STDEV(L3:L35)</f>
        <v>55.875588916007246</v>
      </c>
      <c r="M38" s="29">
        <f t="shared" ref="M38:N38" si="5">STDEV(M3:M35)</f>
        <v>49.204648374209235</v>
      </c>
      <c r="N38" s="29">
        <f t="shared" si="5"/>
        <v>51.526650763939379</v>
      </c>
    </row>
    <row r="40" spans="1:14" x14ac:dyDescent="0.25">
      <c r="A40" s="1">
        <v>2</v>
      </c>
      <c r="B40" s="29">
        <v>0.74225428397743787</v>
      </c>
    </row>
    <row r="41" spans="1:14" x14ac:dyDescent="0.25">
      <c r="A41" s="1">
        <v>14</v>
      </c>
      <c r="B41" s="29">
        <v>0.81208986075695644</v>
      </c>
    </row>
    <row r="42" spans="1:14" x14ac:dyDescent="0.25">
      <c r="A42" s="1">
        <v>17</v>
      </c>
      <c r="B42" s="29">
        <v>0.80471719176907841</v>
      </c>
    </row>
    <row r="43" spans="1:14" x14ac:dyDescent="0.25">
      <c r="A43" s="1">
        <v>18</v>
      </c>
      <c r="B43" s="29">
        <v>0.81201227303909518</v>
      </c>
    </row>
    <row r="44" spans="1:14" x14ac:dyDescent="0.25">
      <c r="A44" s="1">
        <v>26</v>
      </c>
      <c r="B44" s="29">
        <v>0.75478933697108885</v>
      </c>
    </row>
    <row r="45" spans="1:14" x14ac:dyDescent="0.25">
      <c r="A45" s="1">
        <v>32</v>
      </c>
      <c r="B45" s="29">
        <v>0.80321538742223741</v>
      </c>
    </row>
    <row r="46" spans="1:14" x14ac:dyDescent="0.25">
      <c r="A46" s="2">
        <v>38</v>
      </c>
      <c r="B46" s="29">
        <v>0.74123273960901004</v>
      </c>
    </row>
    <row r="47" spans="1:14" x14ac:dyDescent="0.25">
      <c r="A47" s="2">
        <v>45</v>
      </c>
      <c r="B47" s="29">
        <v>0.74380687761259456</v>
      </c>
    </row>
    <row r="48" spans="1:14" x14ac:dyDescent="0.25">
      <c r="A48" s="1">
        <v>61</v>
      </c>
      <c r="B48" s="1">
        <v>0.79775283426846222</v>
      </c>
    </row>
    <row r="49" spans="1:2" x14ac:dyDescent="0.25">
      <c r="A49" s="1">
        <v>67</v>
      </c>
      <c r="B49" s="1">
        <v>0.82670491045753813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1" workbookViewId="0">
      <selection activeCell="B37" sqref="B37:N38"/>
    </sheetView>
  </sheetViews>
  <sheetFormatPr defaultColWidth="8.85546875" defaultRowHeight="15" x14ac:dyDescent="0.25"/>
  <sheetData>
    <row r="1" spans="1:14" x14ac:dyDescent="0.25">
      <c r="A1" s="10" t="s">
        <v>3</v>
      </c>
      <c r="C1" t="s">
        <v>70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29">
        <v>1579.6996156800001</v>
      </c>
      <c r="C3" s="29">
        <v>1721.0570227199998</v>
      </c>
      <c r="D3" s="29">
        <v>1452.0025843200001</v>
      </c>
      <c r="F3" s="1">
        <v>1</v>
      </c>
      <c r="G3" s="29">
        <v>1579.6996156800001</v>
      </c>
      <c r="H3" s="29">
        <v>1721.0570227199998</v>
      </c>
      <c r="I3" s="29">
        <v>1452.0025843200001</v>
      </c>
      <c r="K3" s="1">
        <v>4</v>
      </c>
      <c r="L3" s="29">
        <v>1332.8232278399996</v>
      </c>
      <c r="M3" s="29">
        <v>1189.1804601599999</v>
      </c>
      <c r="N3" s="29">
        <v>1166.7780687999998</v>
      </c>
    </row>
    <row r="4" spans="1:14" x14ac:dyDescent="0.25">
      <c r="A4" s="1">
        <v>4</v>
      </c>
      <c r="B4" s="29">
        <v>1332.8232278399996</v>
      </c>
      <c r="C4" s="29">
        <v>1189.1804601599999</v>
      </c>
      <c r="D4" s="29">
        <v>1166.7780687999998</v>
      </c>
      <c r="F4" s="2">
        <v>8</v>
      </c>
      <c r="G4" s="29">
        <v>1327.68819936</v>
      </c>
      <c r="H4" s="29">
        <v>1272.0654547199997</v>
      </c>
      <c r="I4" s="29">
        <v>1387.8552916799999</v>
      </c>
      <c r="K4" s="1">
        <v>6</v>
      </c>
      <c r="L4" s="29">
        <v>1720.4928753599997</v>
      </c>
      <c r="M4" s="29">
        <v>1858.4255980800001</v>
      </c>
      <c r="N4" s="29">
        <v>1761.94208592</v>
      </c>
    </row>
    <row r="5" spans="1:14" x14ac:dyDescent="0.25">
      <c r="A5" s="1">
        <v>6</v>
      </c>
      <c r="B5" s="29">
        <v>1720.4928753599997</v>
      </c>
      <c r="C5" s="29">
        <v>1858.4255980800001</v>
      </c>
      <c r="D5" s="29">
        <v>1761.94208592</v>
      </c>
      <c r="F5" s="2">
        <v>10</v>
      </c>
      <c r="G5" s="29">
        <v>1392.39068832</v>
      </c>
      <c r="H5" s="29">
        <v>1317.5092591999999</v>
      </c>
      <c r="I5" s="29">
        <v>1210.1963299200002</v>
      </c>
      <c r="K5" s="11">
        <v>7</v>
      </c>
      <c r="L5" s="61">
        <v>1365.4488687999999</v>
      </c>
      <c r="M5" s="61">
        <v>1573.48168704</v>
      </c>
      <c r="N5" s="61">
        <v>1535.4432547200001</v>
      </c>
    </row>
    <row r="6" spans="1:14" x14ac:dyDescent="0.25">
      <c r="A6" s="11">
        <v>7</v>
      </c>
      <c r="B6" s="61">
        <v>1365.4488687999999</v>
      </c>
      <c r="C6" s="61">
        <v>1573.48168704</v>
      </c>
      <c r="D6" s="61">
        <v>1535.4432547200001</v>
      </c>
      <c r="F6" s="2">
        <v>11</v>
      </c>
      <c r="G6" s="29">
        <v>1350.3834043199997</v>
      </c>
      <c r="H6" s="29">
        <v>1249.92320832</v>
      </c>
      <c r="I6" s="29">
        <v>1243.0891043999998</v>
      </c>
      <c r="K6" s="11">
        <v>9</v>
      </c>
      <c r="L6" s="61">
        <v>1441.7905492800001</v>
      </c>
      <c r="M6" s="61">
        <v>1728.4428864000001</v>
      </c>
      <c r="N6" s="61">
        <v>1559.8486439999997</v>
      </c>
    </row>
    <row r="7" spans="1:14" x14ac:dyDescent="0.25">
      <c r="A7" s="1">
        <v>8</v>
      </c>
      <c r="B7" s="29">
        <v>1327.68819936</v>
      </c>
      <c r="C7" s="29">
        <v>1272.0654547199997</v>
      </c>
      <c r="D7" s="29">
        <v>1387.8552916799999</v>
      </c>
      <c r="F7" s="36">
        <v>15</v>
      </c>
      <c r="G7" s="41">
        <v>1108.1333248000001</v>
      </c>
      <c r="H7" s="41">
        <v>1277.7177974399997</v>
      </c>
      <c r="I7" s="41">
        <v>981.43020000000001</v>
      </c>
      <c r="K7" s="36">
        <v>13</v>
      </c>
      <c r="L7" s="41">
        <v>1222.6665527999999</v>
      </c>
      <c r="M7" s="41">
        <v>1345.839696</v>
      </c>
      <c r="N7" s="41">
        <v>967.23253007999995</v>
      </c>
    </row>
    <row r="8" spans="1:14" x14ac:dyDescent="0.25">
      <c r="A8" s="11">
        <v>9</v>
      </c>
      <c r="B8" s="61">
        <v>1441.7905492800001</v>
      </c>
      <c r="C8" s="61">
        <v>1728.4428864000001</v>
      </c>
      <c r="D8" s="61">
        <v>1559.8486439999997</v>
      </c>
      <c r="F8" s="2">
        <v>23</v>
      </c>
      <c r="G8" s="29">
        <v>1600.7232288</v>
      </c>
      <c r="H8" s="29">
        <v>1702.2625696</v>
      </c>
      <c r="I8" s="29">
        <v>1577.3848719999999</v>
      </c>
      <c r="K8" s="2">
        <v>19</v>
      </c>
      <c r="L8" s="29">
        <v>1587.1169678399999</v>
      </c>
      <c r="M8" s="29">
        <v>1699.4897927999998</v>
      </c>
      <c r="N8" s="29">
        <v>1648.4078793599997</v>
      </c>
    </row>
    <row r="9" spans="1:14" x14ac:dyDescent="0.25">
      <c r="A9" s="1">
        <v>10</v>
      </c>
      <c r="B9" s="29">
        <v>1392.39068832</v>
      </c>
      <c r="C9" s="29">
        <v>1317.5092591999999</v>
      </c>
      <c r="D9" s="29">
        <v>1210.1963299200002</v>
      </c>
      <c r="F9" s="2">
        <v>24</v>
      </c>
      <c r="G9" s="42">
        <v>1391.9386047999999</v>
      </c>
      <c r="H9" s="29">
        <v>1473.0122203200003</v>
      </c>
      <c r="I9" s="29">
        <v>1347.55867152</v>
      </c>
      <c r="K9" s="2">
        <v>21</v>
      </c>
      <c r="L9" s="29">
        <v>1625.7064406399998</v>
      </c>
      <c r="M9" s="29">
        <v>1491.7580740800001</v>
      </c>
      <c r="N9" s="29">
        <v>1436.1095952000001</v>
      </c>
    </row>
    <row r="10" spans="1:14" x14ac:dyDescent="0.25">
      <c r="A10" s="1">
        <v>11</v>
      </c>
      <c r="B10" s="29">
        <v>1350.3834043199997</v>
      </c>
      <c r="C10" s="29">
        <v>1249.92320832</v>
      </c>
      <c r="D10" s="29">
        <v>1243.0891043999998</v>
      </c>
      <c r="F10" s="1">
        <v>27</v>
      </c>
      <c r="G10" s="42">
        <v>1839.1241484</v>
      </c>
      <c r="H10" s="29">
        <v>1669.9846996799999</v>
      </c>
      <c r="I10" s="29">
        <v>1841.37586272</v>
      </c>
      <c r="K10" s="2">
        <v>22</v>
      </c>
      <c r="L10" s="29">
        <v>1973.1218255999997</v>
      </c>
      <c r="M10" s="29">
        <v>1603.5480504000002</v>
      </c>
      <c r="N10" s="29">
        <v>1851.6139516799999</v>
      </c>
    </row>
    <row r="11" spans="1:14" x14ac:dyDescent="0.25">
      <c r="A11" s="36">
        <v>13</v>
      </c>
      <c r="B11" s="41">
        <v>1222.6665527999999</v>
      </c>
      <c r="C11" s="41">
        <v>1345.839696</v>
      </c>
      <c r="D11" s="41">
        <v>967.23253007999995</v>
      </c>
      <c r="F11" s="2">
        <v>31</v>
      </c>
      <c r="G11" s="29">
        <v>1371.9605443199998</v>
      </c>
      <c r="H11" s="29">
        <v>1258.99975584</v>
      </c>
      <c r="I11" s="29">
        <v>1359.4589927999998</v>
      </c>
      <c r="K11" s="2">
        <v>25</v>
      </c>
      <c r="L11" s="29">
        <v>1466.1988156800001</v>
      </c>
      <c r="M11" s="29">
        <v>1333.3651574400001</v>
      </c>
      <c r="N11" s="29">
        <v>1456.5398990400001</v>
      </c>
    </row>
    <row r="12" spans="1:14" x14ac:dyDescent="0.25">
      <c r="A12" s="36">
        <v>15</v>
      </c>
      <c r="B12" s="41">
        <v>1108.1333248000001</v>
      </c>
      <c r="C12" s="41">
        <v>1277.7177974399997</v>
      </c>
      <c r="D12" s="41">
        <v>981.43020000000001</v>
      </c>
      <c r="F12" s="2">
        <v>40</v>
      </c>
      <c r="G12" s="42">
        <v>1419.62848272</v>
      </c>
      <c r="H12" s="42">
        <v>1363.4499023999999</v>
      </c>
      <c r="I12" s="29">
        <v>1464.4990209599998</v>
      </c>
      <c r="K12" s="2">
        <v>29</v>
      </c>
      <c r="L12" s="29">
        <v>1543.9612492799999</v>
      </c>
      <c r="M12" s="29">
        <v>1542.8129745599999</v>
      </c>
      <c r="N12" s="29">
        <v>1382.1939979199997</v>
      </c>
    </row>
    <row r="13" spans="1:14" x14ac:dyDescent="0.25">
      <c r="A13" s="1">
        <v>19</v>
      </c>
      <c r="B13" s="29">
        <v>1587.1169678399999</v>
      </c>
      <c r="C13" s="29">
        <v>1699.4897927999998</v>
      </c>
      <c r="D13" s="29">
        <v>1648.4078793599997</v>
      </c>
      <c r="F13" s="2">
        <v>41</v>
      </c>
      <c r="G13" s="29">
        <v>1350.4150526399999</v>
      </c>
      <c r="H13" s="29">
        <v>1374.2355153599999</v>
      </c>
      <c r="I13" s="29">
        <v>1441.1963520000002</v>
      </c>
      <c r="K13" s="2">
        <v>47</v>
      </c>
      <c r="L13" s="42">
        <v>1400.3224776</v>
      </c>
      <c r="M13" s="42">
        <v>1325.4145070400002</v>
      </c>
      <c r="N13" s="29">
        <v>1348.1293723200001</v>
      </c>
    </row>
    <row r="14" spans="1:14" x14ac:dyDescent="0.25">
      <c r="A14" s="1">
        <v>21</v>
      </c>
      <c r="B14" s="29">
        <v>1625.7064406399998</v>
      </c>
      <c r="C14" s="29">
        <v>1491.7580740800001</v>
      </c>
      <c r="D14" s="29">
        <v>1436.1095952000001</v>
      </c>
      <c r="F14" s="2">
        <v>42</v>
      </c>
      <c r="G14" s="42">
        <v>1385.6418848000003</v>
      </c>
      <c r="H14" s="42">
        <v>1238.5945468799996</v>
      </c>
      <c r="I14" s="29">
        <v>1199.9866924799999</v>
      </c>
      <c r="K14" s="2">
        <v>49</v>
      </c>
      <c r="L14" s="42">
        <v>1538.8481188800001</v>
      </c>
      <c r="M14" s="42">
        <v>1455.4053705600002</v>
      </c>
      <c r="N14" s="29">
        <v>1251.6425035199998</v>
      </c>
    </row>
    <row r="15" spans="1:14" x14ac:dyDescent="0.25">
      <c r="A15" s="1">
        <v>22</v>
      </c>
      <c r="B15" s="29">
        <v>1973.1218255999997</v>
      </c>
      <c r="C15" s="29">
        <v>1603.5480504000002</v>
      </c>
      <c r="D15" s="29">
        <v>1851.6139516799999</v>
      </c>
      <c r="F15" s="2">
        <v>43</v>
      </c>
      <c r="G15" s="42">
        <v>1413.4097903999998</v>
      </c>
      <c r="H15" s="42">
        <v>1604.1045254399999</v>
      </c>
      <c r="I15" s="29">
        <v>1690.7001078857138</v>
      </c>
      <c r="K15" s="2">
        <v>53</v>
      </c>
      <c r="L15" s="42">
        <v>1493.4540326400002</v>
      </c>
      <c r="M15" s="42">
        <v>1215.3046651200002</v>
      </c>
      <c r="N15" s="29">
        <v>1534.3111238400002</v>
      </c>
    </row>
    <row r="16" spans="1:14" x14ac:dyDescent="0.25">
      <c r="A16" s="1">
        <v>23</v>
      </c>
      <c r="B16" s="29">
        <v>1600.7232288</v>
      </c>
      <c r="C16" s="29">
        <v>1702.2625696</v>
      </c>
      <c r="D16" s="29">
        <v>1577.3848719999999</v>
      </c>
      <c r="F16" s="2">
        <v>55</v>
      </c>
      <c r="G16" s="42">
        <v>1471.2684696000001</v>
      </c>
      <c r="H16" s="42">
        <v>1248.25490208</v>
      </c>
      <c r="I16" s="29">
        <v>1566.1174017599999</v>
      </c>
      <c r="K16" s="2">
        <v>56</v>
      </c>
      <c r="L16" s="42">
        <v>1031.95180224</v>
      </c>
      <c r="M16" s="42">
        <v>1108.7583791999998</v>
      </c>
      <c r="N16" s="29">
        <v>1217.0161281600001</v>
      </c>
    </row>
    <row r="17" spans="1:14" x14ac:dyDescent="0.25">
      <c r="A17" s="1">
        <v>24</v>
      </c>
      <c r="B17" s="42">
        <v>1391.9386047999999</v>
      </c>
      <c r="C17" s="29">
        <v>1473.0122203200003</v>
      </c>
      <c r="D17" s="29">
        <v>1347.55867152</v>
      </c>
      <c r="F17" s="2">
        <v>62</v>
      </c>
      <c r="G17" s="42">
        <v>1323.1548806399999</v>
      </c>
      <c r="H17" s="42">
        <v>1338.4709351999998</v>
      </c>
      <c r="I17" s="29">
        <v>1322.56819584</v>
      </c>
      <c r="K17" s="2">
        <v>64</v>
      </c>
      <c r="L17" s="42"/>
      <c r="M17" s="42">
        <v>1619.1859787999999</v>
      </c>
      <c r="N17" s="29">
        <v>1533.1610908800001</v>
      </c>
    </row>
    <row r="18" spans="1:14" x14ac:dyDescent="0.25">
      <c r="A18" s="1">
        <v>25</v>
      </c>
      <c r="B18" s="29">
        <v>1466.1988156800001</v>
      </c>
      <c r="C18" s="29">
        <v>1333.3651574400001</v>
      </c>
      <c r="D18" s="29">
        <v>1456.5398990400001</v>
      </c>
      <c r="F18" s="2">
        <v>63</v>
      </c>
      <c r="G18" s="42">
        <v>1399.2467702399999</v>
      </c>
      <c r="H18" s="42">
        <v>1528.0436447999996</v>
      </c>
      <c r="I18" s="29">
        <v>1430.9951860800002</v>
      </c>
      <c r="K18" s="2">
        <v>66</v>
      </c>
      <c r="L18" s="42">
        <v>1162.52135856</v>
      </c>
      <c r="M18" s="42">
        <v>1293.6125448</v>
      </c>
      <c r="N18" s="29">
        <v>1316.892996</v>
      </c>
    </row>
    <row r="19" spans="1:14" x14ac:dyDescent="0.25">
      <c r="A19" s="1">
        <v>27</v>
      </c>
      <c r="B19" s="42">
        <v>1839.1241484</v>
      </c>
      <c r="C19" s="29">
        <v>1669.9846996799999</v>
      </c>
      <c r="D19" s="29">
        <v>1841.37586272</v>
      </c>
      <c r="F19" s="2">
        <v>65</v>
      </c>
      <c r="G19" s="42">
        <v>1880.8340140799999</v>
      </c>
      <c r="H19" s="42">
        <v>1706.3320485600002</v>
      </c>
      <c r="I19" s="29">
        <v>1857.3018587999995</v>
      </c>
    </row>
    <row r="20" spans="1:14" x14ac:dyDescent="0.25">
      <c r="A20" s="1">
        <v>29</v>
      </c>
      <c r="B20" s="29">
        <v>1543.9612492799999</v>
      </c>
      <c r="C20" s="29">
        <v>1542.8129745599999</v>
      </c>
      <c r="D20" s="29">
        <v>1382.1939979199997</v>
      </c>
    </row>
    <row r="21" spans="1:14" x14ac:dyDescent="0.25">
      <c r="A21" s="1">
        <v>31</v>
      </c>
      <c r="B21" s="29">
        <v>1371.9605443199998</v>
      </c>
      <c r="C21" s="29">
        <v>1258.99975584</v>
      </c>
      <c r="D21" s="29">
        <v>1359.4589927999998</v>
      </c>
    </row>
    <row r="22" spans="1:14" x14ac:dyDescent="0.25">
      <c r="A22" s="2">
        <v>40</v>
      </c>
      <c r="B22" s="42">
        <v>1419.62848272</v>
      </c>
      <c r="C22" s="42">
        <v>1363.4499023999999</v>
      </c>
      <c r="D22" s="29">
        <v>1464.4990209599998</v>
      </c>
    </row>
    <row r="23" spans="1:14" x14ac:dyDescent="0.25">
      <c r="A23" s="2">
        <v>41</v>
      </c>
      <c r="B23" s="29">
        <v>1350.4150526399999</v>
      </c>
      <c r="C23" s="29">
        <v>1374.2355153599999</v>
      </c>
      <c r="D23" s="29">
        <v>1441.1963520000002</v>
      </c>
    </row>
    <row r="24" spans="1:14" x14ac:dyDescent="0.25">
      <c r="A24" s="2">
        <v>42</v>
      </c>
      <c r="B24" s="42">
        <v>1385.6418848000003</v>
      </c>
      <c r="C24" s="42">
        <v>1238.5945468799996</v>
      </c>
      <c r="D24" s="29">
        <v>1199.9866924799999</v>
      </c>
    </row>
    <row r="25" spans="1:14" x14ac:dyDescent="0.25">
      <c r="A25" s="2">
        <v>43</v>
      </c>
      <c r="B25" s="42">
        <v>1413.4097903999998</v>
      </c>
      <c r="C25" s="42">
        <v>1604.1045254399999</v>
      </c>
      <c r="D25" s="29">
        <v>1690.7001078857138</v>
      </c>
    </row>
    <row r="26" spans="1:14" x14ac:dyDescent="0.25">
      <c r="A26" s="2">
        <v>47</v>
      </c>
      <c r="B26" s="42">
        <v>1400.3224776</v>
      </c>
      <c r="C26" s="42">
        <v>1325.4145070400002</v>
      </c>
      <c r="D26" s="29">
        <v>1348.1293723200001</v>
      </c>
    </row>
    <row r="27" spans="1:14" x14ac:dyDescent="0.25">
      <c r="A27" s="2">
        <v>49</v>
      </c>
      <c r="B27" s="42">
        <v>1538.8481188800001</v>
      </c>
      <c r="C27" s="42">
        <v>1455.4053705600002</v>
      </c>
      <c r="D27" s="29">
        <v>1251.6425035199998</v>
      </c>
    </row>
    <row r="28" spans="1:14" x14ac:dyDescent="0.25">
      <c r="A28" s="2">
        <v>53</v>
      </c>
      <c r="B28" s="42">
        <v>1493.4540326400002</v>
      </c>
      <c r="C28" s="42">
        <v>1215.3046651200002</v>
      </c>
      <c r="D28" s="29">
        <v>1534.3111238400002</v>
      </c>
    </row>
    <row r="29" spans="1:14" x14ac:dyDescent="0.25">
      <c r="A29" s="2">
        <v>55</v>
      </c>
      <c r="B29" s="42">
        <v>1471.2684696000001</v>
      </c>
      <c r="C29" s="42">
        <v>1248.25490208</v>
      </c>
      <c r="D29" s="29">
        <v>1566.1174017599999</v>
      </c>
    </row>
    <row r="30" spans="1:14" x14ac:dyDescent="0.25">
      <c r="A30" s="2">
        <v>56</v>
      </c>
      <c r="B30" s="42">
        <v>1031.95180224</v>
      </c>
      <c r="C30" s="42">
        <v>1108.7583791999998</v>
      </c>
      <c r="D30" s="29">
        <v>1217.0161281600001</v>
      </c>
    </row>
    <row r="31" spans="1:14" x14ac:dyDescent="0.25">
      <c r="A31" s="2">
        <v>62</v>
      </c>
      <c r="B31" s="42">
        <v>1323.1548806399999</v>
      </c>
      <c r="C31" s="42">
        <v>1338.4709351999998</v>
      </c>
      <c r="D31" s="29">
        <v>1322.56819584</v>
      </c>
    </row>
    <row r="32" spans="1:14" x14ac:dyDescent="0.25">
      <c r="A32" s="2">
        <v>63</v>
      </c>
      <c r="B32" s="42">
        <v>1399.2467702399999</v>
      </c>
      <c r="C32" s="42">
        <v>1528.0436447999996</v>
      </c>
      <c r="D32" s="29">
        <v>1430.9951860800002</v>
      </c>
    </row>
    <row r="33" spans="1:14" x14ac:dyDescent="0.25">
      <c r="A33" s="2">
        <v>64</v>
      </c>
      <c r="B33" s="54"/>
      <c r="C33" s="42">
        <v>1619.1859787999999</v>
      </c>
      <c r="D33" s="29">
        <v>1533.1610908800001</v>
      </c>
    </row>
    <row r="34" spans="1:14" x14ac:dyDescent="0.25">
      <c r="A34" s="2">
        <v>65</v>
      </c>
      <c r="B34" s="42">
        <v>1880.8340140799999</v>
      </c>
      <c r="C34" s="42">
        <v>1706.3320485600002</v>
      </c>
      <c r="D34" s="29">
        <v>1857.3018587999995</v>
      </c>
    </row>
    <row r="35" spans="1:14" x14ac:dyDescent="0.25">
      <c r="A35" s="2">
        <v>66</v>
      </c>
      <c r="B35" s="42">
        <v>1162.52135856</v>
      </c>
      <c r="C35" s="42">
        <v>1293.6125448</v>
      </c>
      <c r="D35" s="29">
        <v>1316.892996</v>
      </c>
    </row>
    <row r="36" spans="1:14" x14ac:dyDescent="0.25">
      <c r="A36" s="7"/>
    </row>
    <row r="37" spans="1:14" x14ac:dyDescent="0.25">
      <c r="A37" s="1" t="s">
        <v>12</v>
      </c>
      <c r="B37" s="29">
        <f>AVERAGE(B3:B35)</f>
        <v>1453.5020708425002</v>
      </c>
      <c r="C37" s="29">
        <f t="shared" ref="C37:D37" si="0">AVERAGE(C3:C35)</f>
        <v>1446.3043585163634</v>
      </c>
      <c r="D37" s="29">
        <f t="shared" si="0"/>
        <v>1434.5751468668398</v>
      </c>
      <c r="E37" s="6"/>
      <c r="F37" s="1" t="s">
        <v>12</v>
      </c>
      <c r="G37" s="29">
        <f>AVERAGE(G3:G35)</f>
        <v>1447.3906531717644</v>
      </c>
      <c r="H37" s="29">
        <f t="shared" ref="H37:I37" si="1">AVERAGE(H3:H35)</f>
        <v>1432.0010593270588</v>
      </c>
      <c r="I37" s="29">
        <f t="shared" si="1"/>
        <v>1433.7480426568063</v>
      </c>
      <c r="K37" s="1" t="s">
        <v>12</v>
      </c>
      <c r="L37" s="29">
        <f>AVERAGE(L3:L35)</f>
        <v>1460.4283442026665</v>
      </c>
      <c r="M37" s="29">
        <f t="shared" ref="M37:N37" si="2">AVERAGE(M3:M35)</f>
        <v>1461.5016139050001</v>
      </c>
      <c r="N37" s="29">
        <f t="shared" si="2"/>
        <v>1435.4539450899999</v>
      </c>
    </row>
    <row r="38" spans="1:14" x14ac:dyDescent="0.25">
      <c r="A38" s="1" t="s">
        <v>13</v>
      </c>
      <c r="B38" s="29">
        <f>STDEV(B3:B35)</f>
        <v>205.88368084212547</v>
      </c>
      <c r="C38" s="29">
        <f t="shared" ref="C38:D38" si="3">STDEV(C3:C35)</f>
        <v>196.53287034943526</v>
      </c>
      <c r="D38" s="29">
        <f t="shared" si="3"/>
        <v>223.03911870191689</v>
      </c>
      <c r="E38" s="6"/>
      <c r="F38" s="1" t="s">
        <v>13</v>
      </c>
      <c r="G38" s="29">
        <f>STDEV(G3:G35)</f>
        <v>188.15455579431381</v>
      </c>
      <c r="H38" s="29">
        <f t="shared" ref="H38:I38" si="4">STDEV(H3:H35)</f>
        <v>184.14322848534459</v>
      </c>
      <c r="I38" s="29">
        <f t="shared" si="4"/>
        <v>226.94359201817991</v>
      </c>
      <c r="K38" s="1" t="s">
        <v>13</v>
      </c>
      <c r="L38" s="29">
        <f>STDEV(L3:L35)</f>
        <v>230.87443435010559</v>
      </c>
      <c r="M38" s="29">
        <f t="shared" ref="M38:N38" si="5">STDEV(M3:M35)</f>
        <v>213.89912188453908</v>
      </c>
      <c r="N38" s="29">
        <f t="shared" si="5"/>
        <v>226.24589299377513</v>
      </c>
    </row>
    <row r="40" spans="1:14" x14ac:dyDescent="0.25">
      <c r="A40" s="1">
        <v>2</v>
      </c>
      <c r="B40" s="29">
        <v>1256.1488092799998</v>
      </c>
    </row>
    <row r="41" spans="1:14" x14ac:dyDescent="0.25">
      <c r="A41" s="1">
        <v>14</v>
      </c>
      <c r="B41" s="29">
        <v>1428.1659777600003</v>
      </c>
    </row>
    <row r="42" spans="1:14" x14ac:dyDescent="0.25">
      <c r="A42" s="1">
        <v>17</v>
      </c>
      <c r="B42" s="29">
        <v>1224.9511142399999</v>
      </c>
    </row>
    <row r="43" spans="1:14" x14ac:dyDescent="0.25">
      <c r="A43" s="1">
        <v>18</v>
      </c>
      <c r="B43" s="29">
        <v>1353.8066500799998</v>
      </c>
    </row>
    <row r="44" spans="1:14" x14ac:dyDescent="0.25">
      <c r="A44" s="1">
        <v>26</v>
      </c>
      <c r="B44" s="29">
        <v>1370.4986768000001</v>
      </c>
    </row>
    <row r="45" spans="1:14" x14ac:dyDescent="0.25">
      <c r="A45" s="1">
        <v>32</v>
      </c>
      <c r="B45" s="29">
        <v>1407.1604975999999</v>
      </c>
    </row>
    <row r="46" spans="1:14" x14ac:dyDescent="0.25">
      <c r="A46" s="2">
        <v>38</v>
      </c>
      <c r="B46" s="29">
        <v>1525.2016492800001</v>
      </c>
    </row>
    <row r="47" spans="1:14" x14ac:dyDescent="0.25">
      <c r="A47" s="2">
        <v>45</v>
      </c>
      <c r="B47" s="29">
        <v>1350.37461312</v>
      </c>
    </row>
    <row r="48" spans="1:14" x14ac:dyDescent="0.25">
      <c r="A48" s="1">
        <v>61</v>
      </c>
      <c r="B48" s="1">
        <v>1181.24099856</v>
      </c>
    </row>
    <row r="49" spans="1:2" x14ac:dyDescent="0.25">
      <c r="A49" s="1">
        <v>67</v>
      </c>
      <c r="B49" s="1">
        <v>1297.6162416000002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9" workbookViewId="0">
      <selection activeCell="F30" sqref="F30"/>
    </sheetView>
  </sheetViews>
  <sheetFormatPr defaultColWidth="8.85546875" defaultRowHeight="15" x14ac:dyDescent="0.25"/>
  <cols>
    <col min="12" max="14" width="9.42578125" bestFit="1" customWidth="1"/>
  </cols>
  <sheetData>
    <row r="1" spans="1:14" x14ac:dyDescent="0.25">
      <c r="A1" s="10" t="s">
        <v>3</v>
      </c>
      <c r="B1" t="s">
        <v>27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316.34465600980695</v>
      </c>
      <c r="C3" s="13">
        <v>199.17964515860081</v>
      </c>
      <c r="D3" s="13">
        <v>142.65523918978084</v>
      </c>
      <c r="F3" s="1">
        <v>1</v>
      </c>
      <c r="G3" s="13">
        <v>316.34465600980695</v>
      </c>
      <c r="H3" s="13">
        <v>199.17964515860081</v>
      </c>
      <c r="I3" s="13">
        <v>142.65523918978084</v>
      </c>
      <c r="K3" s="1">
        <v>4</v>
      </c>
      <c r="L3" s="13">
        <v>20.487102641719122</v>
      </c>
      <c r="M3" s="13">
        <v>12.309069981479382</v>
      </c>
      <c r="N3" s="13">
        <v>29.756200461348254</v>
      </c>
    </row>
    <row r="4" spans="1:14" x14ac:dyDescent="0.25">
      <c r="A4" s="1">
        <v>4</v>
      </c>
      <c r="B4" s="13">
        <v>20.487102641719122</v>
      </c>
      <c r="C4" s="13">
        <v>12.309069981479382</v>
      </c>
      <c r="D4" s="13">
        <v>29.756200461348254</v>
      </c>
      <c r="F4" s="2">
        <v>8</v>
      </c>
      <c r="G4" s="13">
        <v>89.124196474813829</v>
      </c>
      <c r="H4" s="13">
        <v>74.256534578637613</v>
      </c>
      <c r="I4" s="13">
        <v>69.817382288178209</v>
      </c>
      <c r="K4" s="1">
        <v>6</v>
      </c>
      <c r="L4" s="13">
        <v>177.32496827394897</v>
      </c>
      <c r="M4" s="13">
        <v>95.910047315060737</v>
      </c>
      <c r="N4" s="13">
        <v>88.366480042218953</v>
      </c>
    </row>
    <row r="5" spans="1:14" x14ac:dyDescent="0.25">
      <c r="A5" s="1">
        <v>6</v>
      </c>
      <c r="B5" s="13">
        <v>177.32496827394897</v>
      </c>
      <c r="C5" s="13">
        <v>95.910047315060737</v>
      </c>
      <c r="D5" s="13">
        <v>88.366480042218953</v>
      </c>
      <c r="F5" s="2">
        <v>10</v>
      </c>
      <c r="G5" s="13">
        <v>8.1112382414620186</v>
      </c>
      <c r="H5" s="13">
        <v>8.2660775928585402</v>
      </c>
      <c r="I5" s="13">
        <v>8.8614500932931062</v>
      </c>
      <c r="K5" s="11">
        <v>7</v>
      </c>
      <c r="L5" s="28">
        <v>57.347380147058608</v>
      </c>
      <c r="M5" s="28">
        <v>39.207548860445542</v>
      </c>
      <c r="N5" s="28">
        <v>19.842440775967876</v>
      </c>
    </row>
    <row r="6" spans="1:14" x14ac:dyDescent="0.25">
      <c r="A6" s="11">
        <v>7</v>
      </c>
      <c r="B6" s="28">
        <v>57.347380147058608</v>
      </c>
      <c r="C6" s="28">
        <v>39.207548860445542</v>
      </c>
      <c r="D6" s="28">
        <v>19.842440775967876</v>
      </c>
      <c r="F6" s="2">
        <v>11</v>
      </c>
      <c r="G6" s="13">
        <v>56.53208811622796</v>
      </c>
      <c r="H6" s="13">
        <v>57.863653530764331</v>
      </c>
      <c r="I6" s="13">
        <v>53.529381705382448</v>
      </c>
      <c r="K6" s="11">
        <v>9</v>
      </c>
      <c r="L6" s="28">
        <v>54.650167853797534</v>
      </c>
      <c r="M6" s="28">
        <v>15.780234088984544</v>
      </c>
      <c r="N6" s="28">
        <v>16.720764160257847</v>
      </c>
    </row>
    <row r="7" spans="1:14" x14ac:dyDescent="0.25">
      <c r="A7" s="1">
        <v>8</v>
      </c>
      <c r="B7" s="13">
        <v>89.124196474813829</v>
      </c>
      <c r="C7" s="13">
        <v>74.256534578637613</v>
      </c>
      <c r="D7" s="13">
        <v>69.817382288178209</v>
      </c>
      <c r="F7" s="36">
        <v>15</v>
      </c>
      <c r="G7" s="37"/>
      <c r="H7" s="37"/>
      <c r="I7" s="37"/>
      <c r="K7" s="36">
        <v>13</v>
      </c>
      <c r="L7" s="37"/>
      <c r="M7" s="37"/>
      <c r="N7" s="37"/>
    </row>
    <row r="8" spans="1:14" x14ac:dyDescent="0.25">
      <c r="A8" s="11">
        <v>9</v>
      </c>
      <c r="B8" s="28">
        <v>54.650167853797534</v>
      </c>
      <c r="C8" s="28">
        <v>15.780234088984544</v>
      </c>
      <c r="D8" s="28">
        <v>16.720764160257847</v>
      </c>
      <c r="F8" s="2">
        <v>23</v>
      </c>
      <c r="G8" s="13">
        <v>73.444429482125017</v>
      </c>
      <c r="H8" s="13">
        <v>74.079957010641408</v>
      </c>
      <c r="I8" s="13">
        <v>58.780927625523077</v>
      </c>
      <c r="K8" s="2">
        <v>19</v>
      </c>
      <c r="L8" s="13">
        <v>147.68245709691706</v>
      </c>
      <c r="M8" s="13">
        <v>87.181791144841611</v>
      </c>
      <c r="N8" s="13">
        <v>75.903564982629902</v>
      </c>
    </row>
    <row r="9" spans="1:14" x14ac:dyDescent="0.25">
      <c r="A9" s="1">
        <v>10</v>
      </c>
      <c r="B9" s="13">
        <v>8.1112382414620186</v>
      </c>
      <c r="C9" s="13">
        <v>8.2660775928585402</v>
      </c>
      <c r="D9" s="13">
        <v>8.8614500932931062</v>
      </c>
      <c r="F9" s="2">
        <v>24</v>
      </c>
      <c r="G9" s="19">
        <v>6.5591063164243355</v>
      </c>
      <c r="H9" s="13">
        <v>13.734882671938907</v>
      </c>
      <c r="I9" s="13">
        <v>9.5233381515808588</v>
      </c>
      <c r="K9" s="2">
        <v>21</v>
      </c>
      <c r="L9" s="13">
        <v>17.130734866416702</v>
      </c>
      <c r="M9" s="13">
        <v>26.258985819095244</v>
      </c>
      <c r="N9" s="13">
        <v>29.291204825986298</v>
      </c>
    </row>
    <row r="10" spans="1:14" x14ac:dyDescent="0.25">
      <c r="A10" s="1">
        <v>11</v>
      </c>
      <c r="B10" s="13">
        <v>56.53208811622796</v>
      </c>
      <c r="C10" s="13">
        <v>57.863653530764331</v>
      </c>
      <c r="D10" s="13">
        <v>53.529381705382448</v>
      </c>
      <c r="F10" s="1">
        <v>27</v>
      </c>
      <c r="G10" s="19">
        <v>120.00323001467048</v>
      </c>
      <c r="H10" s="13">
        <v>64.251244850236617</v>
      </c>
      <c r="I10" s="13">
        <v>83.137929622043188</v>
      </c>
      <c r="K10" s="2">
        <v>22</v>
      </c>
      <c r="L10" s="13">
        <v>171.08576749338658</v>
      </c>
      <c r="M10" s="13">
        <v>78.583623751636864</v>
      </c>
      <c r="N10" s="13">
        <v>60.325807116682789</v>
      </c>
    </row>
    <row r="11" spans="1:14" x14ac:dyDescent="0.25">
      <c r="A11" s="36">
        <v>13</v>
      </c>
      <c r="B11" s="37"/>
      <c r="C11" s="37"/>
      <c r="D11" s="37"/>
      <c r="F11" s="2">
        <v>31</v>
      </c>
      <c r="G11" s="13">
        <v>134.20619822732382</v>
      </c>
      <c r="H11" s="13">
        <v>43.61384413373198</v>
      </c>
      <c r="I11" s="13">
        <v>49.082405504432032</v>
      </c>
      <c r="K11" s="2">
        <v>25</v>
      </c>
      <c r="L11" s="13">
        <v>9.4506136936842662</v>
      </c>
      <c r="M11" s="13">
        <v>7.6310981784838283</v>
      </c>
      <c r="N11" s="13">
        <v>8.960398189080637</v>
      </c>
    </row>
    <row r="12" spans="1:14" x14ac:dyDescent="0.25">
      <c r="A12" s="36">
        <v>15</v>
      </c>
      <c r="B12" s="37"/>
      <c r="C12" s="37"/>
      <c r="D12" s="37"/>
      <c r="F12" s="2">
        <v>40</v>
      </c>
      <c r="G12" s="19">
        <v>29.641474489356945</v>
      </c>
      <c r="H12" s="19">
        <v>15.548283645161824</v>
      </c>
      <c r="I12" s="13">
        <v>14.300153563945948</v>
      </c>
      <c r="K12" s="2">
        <v>29</v>
      </c>
      <c r="L12" s="13">
        <v>155.97894460637221</v>
      </c>
      <c r="M12" s="13">
        <v>97.484009676564995</v>
      </c>
      <c r="N12" s="13">
        <v>96.180677783157748</v>
      </c>
    </row>
    <row r="13" spans="1:14" x14ac:dyDescent="0.25">
      <c r="A13" s="1">
        <v>19</v>
      </c>
      <c r="B13" s="13">
        <v>147.68245709691706</v>
      </c>
      <c r="C13" s="13">
        <v>87.181791144841611</v>
      </c>
      <c r="D13" s="13">
        <v>75.903564982629902</v>
      </c>
      <c r="F13" s="2">
        <v>41</v>
      </c>
      <c r="G13" s="13">
        <v>9.4916728718126677</v>
      </c>
      <c r="H13" s="13">
        <v>3.2474835420826462</v>
      </c>
      <c r="I13" s="13">
        <v>3.2024837030680029</v>
      </c>
      <c r="K13" s="2">
        <v>47</v>
      </c>
      <c r="L13" s="13">
        <v>14.814135608861069</v>
      </c>
      <c r="M13" s="13">
        <v>8.5855064361203208</v>
      </c>
      <c r="N13" s="13">
        <v>1.7568433620390882</v>
      </c>
    </row>
    <row r="14" spans="1:14" x14ac:dyDescent="0.25">
      <c r="A14" s="1">
        <v>21</v>
      </c>
      <c r="B14" s="13">
        <v>17.130734866416702</v>
      </c>
      <c r="C14" s="13">
        <v>26.258985819095244</v>
      </c>
      <c r="D14" s="13">
        <v>29.291204825986298</v>
      </c>
      <c r="F14" s="2">
        <v>42</v>
      </c>
      <c r="G14" s="19">
        <v>6.8018238224343062</v>
      </c>
      <c r="H14" s="19">
        <v>3.5364270749443194</v>
      </c>
      <c r="I14" s="13">
        <v>3.2474835420826462</v>
      </c>
      <c r="K14" s="2">
        <v>49</v>
      </c>
      <c r="L14" s="13">
        <v>13.380729468645121</v>
      </c>
      <c r="M14" s="13">
        <v>11.298136564211786</v>
      </c>
      <c r="N14" s="13">
        <v>16.342419305196056</v>
      </c>
    </row>
    <row r="15" spans="1:14" x14ac:dyDescent="0.25">
      <c r="A15" s="1">
        <v>22</v>
      </c>
      <c r="B15" s="13">
        <v>171.08576749338658</v>
      </c>
      <c r="C15" s="13">
        <v>78.583623751636864</v>
      </c>
      <c r="D15" s="13">
        <v>60.325807116682789</v>
      </c>
      <c r="F15" s="2">
        <v>43</v>
      </c>
      <c r="G15" s="19">
        <v>116.78592290882455</v>
      </c>
      <c r="H15" s="19">
        <v>63.751759724377017</v>
      </c>
      <c r="I15" s="13">
        <v>51.550584422010843</v>
      </c>
      <c r="K15" s="2">
        <v>53</v>
      </c>
      <c r="L15" s="13">
        <v>7.1749958335753883</v>
      </c>
      <c r="M15" s="13">
        <v>6.1809789232583112</v>
      </c>
      <c r="N15" s="13">
        <v>7.8998822902232542</v>
      </c>
    </row>
    <row r="16" spans="1:14" x14ac:dyDescent="0.25">
      <c r="A16" s="1">
        <v>23</v>
      </c>
      <c r="B16" s="13">
        <v>73.444429482125017</v>
      </c>
      <c r="C16" s="13">
        <v>74.079957010641408</v>
      </c>
      <c r="D16" s="13">
        <v>58.780927625523077</v>
      </c>
      <c r="F16" s="2">
        <v>55</v>
      </c>
      <c r="G16" s="19">
        <v>6.5257974360726019</v>
      </c>
      <c r="H16" s="19">
        <v>3.5672331194052393</v>
      </c>
      <c r="I16" s="13">
        <v>5.2999624776481813</v>
      </c>
      <c r="K16" s="2">
        <v>56</v>
      </c>
      <c r="L16" s="13">
        <v>80.625050508185325</v>
      </c>
      <c r="M16" s="13">
        <v>68.143815631402177</v>
      </c>
      <c r="N16" s="13">
        <v>56.519095524789797</v>
      </c>
    </row>
    <row r="17" spans="1:14" x14ac:dyDescent="0.25">
      <c r="A17" s="1">
        <v>24</v>
      </c>
      <c r="B17" s="19">
        <v>6.5591063164243355</v>
      </c>
      <c r="C17" s="13">
        <v>13.734882671938907</v>
      </c>
      <c r="D17" s="13">
        <v>9.5233381515808588</v>
      </c>
      <c r="F17" s="2">
        <v>62</v>
      </c>
      <c r="G17" s="19">
        <v>6.4709927326780141</v>
      </c>
      <c r="H17" s="19">
        <v>2.2579468696742238</v>
      </c>
      <c r="I17" s="13">
        <v>4.4096878390378809</v>
      </c>
      <c r="K17" s="2">
        <v>64</v>
      </c>
      <c r="L17" s="13">
        <v>93.28585527704891</v>
      </c>
      <c r="M17" s="13">
        <v>49.267484038848622</v>
      </c>
      <c r="N17" s="13">
        <v>19.802085593107048</v>
      </c>
    </row>
    <row r="18" spans="1:14" x14ac:dyDescent="0.25">
      <c r="A18" s="1">
        <v>25</v>
      </c>
      <c r="B18" s="13">
        <v>9.4506136936842662</v>
      </c>
      <c r="C18" s="13">
        <v>7.6310981784838283</v>
      </c>
      <c r="D18" s="13">
        <v>8.960398189080637</v>
      </c>
      <c r="F18" s="2">
        <v>63</v>
      </c>
      <c r="G18" s="19">
        <v>47.314526751901944</v>
      </c>
      <c r="H18" s="19">
        <v>29.105910597922765</v>
      </c>
      <c r="I18" s="13">
        <v>34.813895334590491</v>
      </c>
      <c r="K18" s="2">
        <v>66</v>
      </c>
      <c r="L18" s="13">
        <v>21.34848744802725</v>
      </c>
      <c r="M18" s="13">
        <v>13.131328751685702</v>
      </c>
      <c r="N18" s="13">
        <v>24.783618305700866</v>
      </c>
    </row>
    <row r="19" spans="1:14" x14ac:dyDescent="0.25">
      <c r="A19" s="1">
        <v>27</v>
      </c>
      <c r="B19" s="19">
        <v>120.00323001467048</v>
      </c>
      <c r="C19" s="13">
        <v>64.251244850236617</v>
      </c>
      <c r="D19" s="13">
        <v>83.137929622043188</v>
      </c>
      <c r="F19" s="2">
        <v>65</v>
      </c>
      <c r="G19" s="19">
        <v>94.464724249028322</v>
      </c>
      <c r="H19" s="19">
        <v>20.08736902579432</v>
      </c>
      <c r="I19" s="13">
        <v>22.176945260999982</v>
      </c>
    </row>
    <row r="20" spans="1:14" x14ac:dyDescent="0.25">
      <c r="A20" s="1">
        <v>29</v>
      </c>
      <c r="B20" s="13">
        <v>155.97894460637221</v>
      </c>
      <c r="C20" s="13">
        <v>97.484009676564995</v>
      </c>
      <c r="D20" s="13">
        <v>96.180677783157748</v>
      </c>
    </row>
    <row r="21" spans="1:14" x14ac:dyDescent="0.25">
      <c r="A21" s="1">
        <v>31</v>
      </c>
      <c r="B21" s="13">
        <v>134.20619822732382</v>
      </c>
      <c r="C21" s="13">
        <v>43.61384413373198</v>
      </c>
      <c r="D21" s="13">
        <v>49.082405504432032</v>
      </c>
    </row>
    <row r="22" spans="1:14" x14ac:dyDescent="0.25">
      <c r="A22" s="2">
        <v>40</v>
      </c>
      <c r="B22" s="19">
        <v>29.641474489356945</v>
      </c>
      <c r="C22" s="19">
        <v>15.548283645161824</v>
      </c>
      <c r="D22" s="13">
        <v>14.300153563945948</v>
      </c>
    </row>
    <row r="23" spans="1:14" x14ac:dyDescent="0.25">
      <c r="A23" s="2">
        <v>41</v>
      </c>
      <c r="B23" s="13">
        <v>9.4916728718126677</v>
      </c>
      <c r="C23" s="13">
        <v>3.2474835420826462</v>
      </c>
      <c r="D23" s="13">
        <v>3.2024837030680029</v>
      </c>
    </row>
    <row r="24" spans="1:14" x14ac:dyDescent="0.25">
      <c r="A24" s="2">
        <v>42</v>
      </c>
      <c r="B24" s="19">
        <v>6.8018238224343062</v>
      </c>
      <c r="C24" s="19">
        <v>3.5364270749443194</v>
      </c>
      <c r="D24" s="13">
        <v>3.2474835420826462</v>
      </c>
    </row>
    <row r="25" spans="1:14" x14ac:dyDescent="0.25">
      <c r="A25" s="2">
        <v>43</v>
      </c>
      <c r="B25" s="19">
        <v>116.78592290882455</v>
      </c>
      <c r="C25" s="19">
        <v>63.751759724377017</v>
      </c>
      <c r="D25" s="13">
        <v>51.550584422010843</v>
      </c>
    </row>
    <row r="26" spans="1:14" x14ac:dyDescent="0.25">
      <c r="A26" s="2">
        <v>47</v>
      </c>
      <c r="B26" s="19">
        <v>14.814135608861069</v>
      </c>
      <c r="C26" s="19">
        <v>8.5855064361203208</v>
      </c>
      <c r="D26" s="13">
        <v>1.7568433620390882</v>
      </c>
    </row>
    <row r="27" spans="1:14" x14ac:dyDescent="0.25">
      <c r="A27" s="2">
        <v>49</v>
      </c>
      <c r="B27" s="19">
        <v>13.380729468645121</v>
      </c>
      <c r="C27" s="19">
        <v>11.298136564211786</v>
      </c>
      <c r="D27" s="13">
        <v>16.342419305196056</v>
      </c>
    </row>
    <row r="28" spans="1:14" x14ac:dyDescent="0.25">
      <c r="A28" s="2">
        <v>53</v>
      </c>
      <c r="B28" s="19">
        <v>7.1749958335753883</v>
      </c>
      <c r="C28" s="19">
        <v>6.1809789232583112</v>
      </c>
      <c r="D28" s="13">
        <v>7.8998822902232542</v>
      </c>
    </row>
    <row r="29" spans="1:14" x14ac:dyDescent="0.25">
      <c r="A29" s="2">
        <v>55</v>
      </c>
      <c r="B29" s="19">
        <v>6.5257974360726019</v>
      </c>
      <c r="C29" s="19">
        <v>3.5672331194052393</v>
      </c>
      <c r="D29" s="13">
        <v>5.2999624776481813</v>
      </c>
    </row>
    <row r="30" spans="1:14" x14ac:dyDescent="0.25">
      <c r="A30" s="2">
        <v>56</v>
      </c>
      <c r="B30" s="19">
        <v>80.625050508185325</v>
      </c>
      <c r="C30" s="19">
        <v>68.143815631402177</v>
      </c>
      <c r="D30" s="13">
        <v>56.519095524789797</v>
      </c>
    </row>
    <row r="31" spans="1:14" x14ac:dyDescent="0.25">
      <c r="A31" s="2">
        <v>62</v>
      </c>
      <c r="B31" s="19">
        <v>6.4709927326780141</v>
      </c>
      <c r="C31" s="19">
        <v>2.2579468696742238</v>
      </c>
      <c r="D31" s="13">
        <v>4.4096878390378809</v>
      </c>
    </row>
    <row r="32" spans="1:14" x14ac:dyDescent="0.25">
      <c r="A32" s="2">
        <v>63</v>
      </c>
      <c r="B32" s="19">
        <v>47.314526751901944</v>
      </c>
      <c r="C32" s="19">
        <v>29.105910597922765</v>
      </c>
      <c r="D32" s="13">
        <v>34.813895334590491</v>
      </c>
    </row>
    <row r="33" spans="1:14" x14ac:dyDescent="0.25">
      <c r="A33" s="2">
        <v>64</v>
      </c>
      <c r="B33" s="19">
        <v>93.28585527704891</v>
      </c>
      <c r="C33" s="19">
        <v>49.267484038848622</v>
      </c>
      <c r="D33" s="13">
        <v>19.802085593107048</v>
      </c>
    </row>
    <row r="34" spans="1:14" x14ac:dyDescent="0.25">
      <c r="A34" s="2">
        <v>65</v>
      </c>
      <c r="B34" s="19">
        <v>94.464724249028322</v>
      </c>
      <c r="C34" s="19">
        <v>20.08736902579432</v>
      </c>
      <c r="D34" s="13">
        <v>22.176945260999982</v>
      </c>
    </row>
    <row r="35" spans="1:14" x14ac:dyDescent="0.25">
      <c r="A35" s="2">
        <v>66</v>
      </c>
      <c r="B35" s="19">
        <v>21.34848744802725</v>
      </c>
      <c r="C35" s="19">
        <v>13.131328751685702</v>
      </c>
      <c r="D35" s="13">
        <v>24.783618305700866</v>
      </c>
    </row>
    <row r="36" spans="1:14" x14ac:dyDescent="0.25">
      <c r="A36" s="7"/>
    </row>
    <row r="37" spans="1:14" x14ac:dyDescent="0.25">
      <c r="A37" s="1" t="s">
        <v>12</v>
      </c>
      <c r="B37" s="13">
        <f>AVERAGE(B3:B21)</f>
        <v>95.027251738597357</v>
      </c>
      <c r="C37" s="13">
        <f t="shared" ref="C37:D37" si="0">AVERAGE(C3:C21)</f>
        <v>58.564249902588415</v>
      </c>
      <c r="D37" s="13">
        <f t="shared" si="0"/>
        <v>52.984446618679058</v>
      </c>
      <c r="E37" s="6"/>
      <c r="F37" s="1" t="s">
        <v>12</v>
      </c>
      <c r="G37" s="13">
        <f>AVERAGE(G3:G21)</f>
        <v>70.113879884060239</v>
      </c>
      <c r="H37" s="13">
        <f t="shared" ref="H37:I37" si="1">AVERAGE(H3:H21)</f>
        <v>42.27176582042329</v>
      </c>
      <c r="I37" s="13">
        <f t="shared" si="1"/>
        <v>38.399328145224864</v>
      </c>
      <c r="K37" s="1" t="s">
        <v>12</v>
      </c>
      <c r="L37" s="13">
        <f>AVERAGE(L3:L21)</f>
        <v>69.451159387842935</v>
      </c>
      <c r="M37" s="13">
        <f t="shared" ref="M37:N37" si="2">AVERAGE(M3:M21)</f>
        <v>41.130243944141313</v>
      </c>
      <c r="N37" s="13">
        <f t="shared" si="2"/>
        <v>36.830098847892437</v>
      </c>
    </row>
    <row r="38" spans="1:14" x14ac:dyDescent="0.25">
      <c r="A38" s="1" t="s">
        <v>13</v>
      </c>
      <c r="B38" s="13">
        <f>STDEV(B3:B21)</f>
        <v>82.74462447915576</v>
      </c>
      <c r="C38" s="13">
        <f t="shared" ref="C38:D38" si="3">STDEV(C3:C21)</f>
        <v>48.197060918655708</v>
      </c>
      <c r="D38" s="13">
        <f t="shared" si="3"/>
        <v>37.305939174566866</v>
      </c>
      <c r="E38" s="6"/>
      <c r="F38" s="1" t="s">
        <v>13</v>
      </c>
      <c r="G38" s="13">
        <f>STDEV(G3:G21)</f>
        <v>80.155371323787264</v>
      </c>
      <c r="H38" s="13">
        <f t="shared" ref="H38:I38" si="4">STDEV(H3:H21)</f>
        <v>49.877920767027717</v>
      </c>
      <c r="I38" s="13">
        <f t="shared" si="4"/>
        <v>38.364721085327034</v>
      </c>
      <c r="K38" s="1" t="s">
        <v>13</v>
      </c>
      <c r="L38" s="13">
        <f>STDEV(L3:L21)</f>
        <v>64.191856064405442</v>
      </c>
      <c r="M38" s="13">
        <f t="shared" ref="M38:N38" si="5">STDEV(M3:M21)</f>
        <v>35.123103931897106</v>
      </c>
      <c r="N38" s="13">
        <f t="shared" si="5"/>
        <v>30.640074280150852</v>
      </c>
    </row>
    <row r="40" spans="1:14" x14ac:dyDescent="0.25">
      <c r="A40" s="1">
        <v>2</v>
      </c>
      <c r="B40" s="16">
        <v>18.588000000000001</v>
      </c>
    </row>
    <row r="41" spans="1:14" x14ac:dyDescent="0.25">
      <c r="A41" s="1">
        <v>14</v>
      </c>
      <c r="B41" s="16">
        <v>61.188000000000002</v>
      </c>
    </row>
    <row r="42" spans="1:14" x14ac:dyDescent="0.25">
      <c r="A42" s="1">
        <v>17</v>
      </c>
      <c r="B42" s="16">
        <v>12.02</v>
      </c>
    </row>
    <row r="43" spans="1:14" x14ac:dyDescent="0.25">
      <c r="A43" s="1">
        <v>18</v>
      </c>
      <c r="B43" s="16">
        <v>11.618</v>
      </c>
    </row>
    <row r="44" spans="1:14" x14ac:dyDescent="0.25">
      <c r="A44" s="1">
        <v>26</v>
      </c>
      <c r="B44" s="16">
        <v>401.25599999999997</v>
      </c>
    </row>
    <row r="45" spans="1:14" x14ac:dyDescent="0.25">
      <c r="A45" s="1">
        <v>32</v>
      </c>
      <c r="B45" s="16">
        <v>79.587000000000003</v>
      </c>
    </row>
    <row r="46" spans="1:14" x14ac:dyDescent="0.25">
      <c r="A46" s="2">
        <v>38</v>
      </c>
      <c r="B46" s="15"/>
    </row>
    <row r="47" spans="1:14" x14ac:dyDescent="0.25">
      <c r="A47" s="2">
        <v>45</v>
      </c>
      <c r="B47" s="15"/>
    </row>
    <row r="48" spans="1:14" x14ac:dyDescent="0.25">
      <c r="A48" s="1">
        <v>61</v>
      </c>
      <c r="B48" s="1"/>
    </row>
    <row r="49" spans="1:2" x14ac:dyDescent="0.25">
      <c r="A49" s="1">
        <v>67</v>
      </c>
      <c r="B4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activeCell="K23" sqref="K23"/>
    </sheetView>
  </sheetViews>
  <sheetFormatPr defaultColWidth="11.42578125" defaultRowHeight="15" x14ac:dyDescent="0.25"/>
  <sheetData>
    <row r="1" spans="1:16" x14ac:dyDescent="0.25">
      <c r="A1" s="10" t="s">
        <v>3</v>
      </c>
      <c r="G1" s="10" t="s">
        <v>2</v>
      </c>
      <c r="L1" s="10" t="s">
        <v>1</v>
      </c>
    </row>
    <row r="2" spans="1:16" x14ac:dyDescent="0.25">
      <c r="A2" s="1" t="s">
        <v>0</v>
      </c>
      <c r="B2" s="1" t="s">
        <v>4</v>
      </c>
      <c r="C2" s="1" t="s">
        <v>5</v>
      </c>
      <c r="D2" s="1" t="s">
        <v>6</v>
      </c>
      <c r="G2" s="3" t="s">
        <v>0</v>
      </c>
      <c r="H2" s="1" t="s">
        <v>4</v>
      </c>
      <c r="I2" s="1" t="s">
        <v>5</v>
      </c>
      <c r="J2" s="1" t="s">
        <v>6</v>
      </c>
      <c r="L2" s="3" t="s">
        <v>0</v>
      </c>
      <c r="M2" s="1" t="s">
        <v>4</v>
      </c>
      <c r="N2" s="1" t="s">
        <v>5</v>
      </c>
      <c r="O2" s="1" t="s">
        <v>6</v>
      </c>
    </row>
    <row r="3" spans="1:16" x14ac:dyDescent="0.25">
      <c r="A3" s="1">
        <v>1</v>
      </c>
      <c r="B3" s="13">
        <v>43.147300000000001</v>
      </c>
      <c r="C3" s="13">
        <v>44.456699999999998</v>
      </c>
      <c r="D3" s="13">
        <v>44.456699999999998</v>
      </c>
      <c r="G3" s="1">
        <v>1</v>
      </c>
      <c r="H3" s="13">
        <v>43.147300000000001</v>
      </c>
      <c r="I3" s="13">
        <v>44.456699999999998</v>
      </c>
      <c r="J3" s="13">
        <v>44.456699999999998</v>
      </c>
      <c r="K3" s="16"/>
      <c r="L3" s="1">
        <v>4</v>
      </c>
      <c r="M3" s="13">
        <v>39.676000000000002</v>
      </c>
      <c r="N3" s="13">
        <v>38.287199999999999</v>
      </c>
      <c r="O3" s="13">
        <v>38.244799999999998</v>
      </c>
      <c r="P3" s="16"/>
    </row>
    <row r="4" spans="1:16" x14ac:dyDescent="0.25">
      <c r="A4" s="1">
        <v>4</v>
      </c>
      <c r="B4" s="13">
        <v>39.676000000000002</v>
      </c>
      <c r="C4" s="13">
        <v>38.287199999999999</v>
      </c>
      <c r="D4" s="13">
        <v>38.244799999999998</v>
      </c>
      <c r="G4" s="2">
        <v>8</v>
      </c>
      <c r="H4" s="13">
        <v>37.044000000000004</v>
      </c>
      <c r="I4" s="13">
        <v>34.846900000000005</v>
      </c>
      <c r="J4" s="13">
        <v>34.566200000000002</v>
      </c>
      <c r="K4" s="16"/>
      <c r="L4" s="1">
        <v>6</v>
      </c>
      <c r="M4" s="13">
        <v>49.787100000000002</v>
      </c>
      <c r="N4" s="13">
        <v>48.513500000000001</v>
      </c>
      <c r="O4" s="13">
        <v>49.716999999999999</v>
      </c>
      <c r="P4" s="16"/>
    </row>
    <row r="5" spans="1:16" x14ac:dyDescent="0.25">
      <c r="A5" s="1">
        <v>6</v>
      </c>
      <c r="B5" s="13">
        <v>49.787100000000002</v>
      </c>
      <c r="C5" s="13">
        <v>48.513500000000001</v>
      </c>
      <c r="D5" s="13">
        <v>49.716999999999999</v>
      </c>
      <c r="G5" s="2">
        <v>10</v>
      </c>
      <c r="H5" s="13">
        <v>47.847799999999999</v>
      </c>
      <c r="I5" s="13">
        <v>45.906100000000009</v>
      </c>
      <c r="J5" s="13">
        <v>45.672600000000003</v>
      </c>
      <c r="K5" s="16"/>
      <c r="L5" s="1">
        <v>7</v>
      </c>
      <c r="M5" s="28">
        <v>44.883600000000008</v>
      </c>
      <c r="N5" s="28">
        <v>49.2</v>
      </c>
      <c r="O5" s="28">
        <v>49.632000000000005</v>
      </c>
      <c r="P5" s="16"/>
    </row>
    <row r="6" spans="1:16" x14ac:dyDescent="0.25">
      <c r="A6" s="1">
        <v>7</v>
      </c>
      <c r="B6" s="28">
        <v>44.883600000000008</v>
      </c>
      <c r="C6" s="28">
        <v>49.2</v>
      </c>
      <c r="D6" s="28">
        <v>49.632000000000005</v>
      </c>
      <c r="G6" s="2">
        <v>11</v>
      </c>
      <c r="H6" s="13">
        <v>41.401800000000001</v>
      </c>
      <c r="I6" s="13">
        <v>42.044000000000004</v>
      </c>
      <c r="J6" s="13">
        <v>41.905999999999992</v>
      </c>
      <c r="K6" s="16"/>
      <c r="L6" s="2">
        <v>9</v>
      </c>
      <c r="M6" s="28">
        <v>49.0501</v>
      </c>
      <c r="N6" s="28">
        <v>46.091999999999999</v>
      </c>
      <c r="O6" s="28">
        <v>46.23</v>
      </c>
      <c r="P6" s="16"/>
    </row>
    <row r="7" spans="1:16" x14ac:dyDescent="0.25">
      <c r="A7" s="2">
        <v>8</v>
      </c>
      <c r="B7" s="13">
        <v>37.044000000000004</v>
      </c>
      <c r="C7" s="13">
        <v>34.846900000000005</v>
      </c>
      <c r="D7" s="13">
        <v>34.566200000000002</v>
      </c>
      <c r="G7" s="2">
        <v>15</v>
      </c>
      <c r="H7" s="37">
        <v>45.41</v>
      </c>
      <c r="I7" s="37">
        <v>48.8</v>
      </c>
      <c r="J7" s="37">
        <v>48.8</v>
      </c>
      <c r="K7" s="16"/>
      <c r="L7" s="2">
        <v>13</v>
      </c>
      <c r="M7" s="37">
        <v>31.783200000000001</v>
      </c>
      <c r="N7" s="37">
        <v>27.971999999999998</v>
      </c>
      <c r="O7" s="37">
        <v>27.405000000000001</v>
      </c>
      <c r="P7" s="16"/>
    </row>
    <row r="8" spans="1:16" x14ac:dyDescent="0.25">
      <c r="A8" s="2">
        <v>9</v>
      </c>
      <c r="B8" s="28">
        <v>49.0501</v>
      </c>
      <c r="C8" s="28">
        <v>46.091999999999999</v>
      </c>
      <c r="D8" s="28">
        <v>46.23</v>
      </c>
      <c r="G8" s="2">
        <v>23</v>
      </c>
      <c r="H8" s="13">
        <v>32.264399999999995</v>
      </c>
      <c r="I8" s="13">
        <v>32.372999999999998</v>
      </c>
      <c r="J8" s="13">
        <v>32.142000000000003</v>
      </c>
      <c r="K8" s="16"/>
      <c r="L8" s="2">
        <v>19</v>
      </c>
      <c r="M8" s="13">
        <v>31.2438</v>
      </c>
      <c r="N8" s="13">
        <v>28.658000000000001</v>
      </c>
      <c r="O8" s="13">
        <v>28.915599999999998</v>
      </c>
      <c r="P8" s="16"/>
    </row>
    <row r="9" spans="1:16" x14ac:dyDescent="0.25">
      <c r="A9" s="2">
        <v>10</v>
      </c>
      <c r="B9" s="13">
        <v>47.847799999999999</v>
      </c>
      <c r="C9" s="13">
        <v>45.906100000000009</v>
      </c>
      <c r="D9" s="13">
        <v>45.672600000000003</v>
      </c>
      <c r="G9" s="2">
        <v>24</v>
      </c>
      <c r="H9" s="13">
        <v>40.004399999999997</v>
      </c>
      <c r="I9" s="13">
        <v>41.266500000000001</v>
      </c>
      <c r="J9" s="13">
        <v>41.041000000000004</v>
      </c>
      <c r="K9" s="16"/>
      <c r="L9" s="26">
        <v>21</v>
      </c>
      <c r="M9" s="13">
        <v>49.861199999999997</v>
      </c>
      <c r="N9" s="13">
        <v>50.844000000000008</v>
      </c>
      <c r="O9" s="13">
        <v>50.616000000000007</v>
      </c>
      <c r="P9" s="16"/>
    </row>
    <row r="10" spans="1:16" x14ac:dyDescent="0.25">
      <c r="A10" s="2">
        <v>11</v>
      </c>
      <c r="B10" s="13">
        <v>41.401800000000001</v>
      </c>
      <c r="C10" s="13">
        <v>42.044000000000004</v>
      </c>
      <c r="D10" s="13">
        <v>41.905999999999992</v>
      </c>
      <c r="G10" s="2">
        <v>27</v>
      </c>
      <c r="H10" s="13">
        <v>41.912099999999995</v>
      </c>
      <c r="I10" s="13">
        <v>41.488200000000006</v>
      </c>
      <c r="J10" s="35">
        <v>41.312700000000007</v>
      </c>
      <c r="K10" s="16"/>
      <c r="L10" s="26">
        <v>22</v>
      </c>
      <c r="M10" s="13">
        <v>37.800200000000004</v>
      </c>
      <c r="N10" s="13">
        <v>37.138200000000005</v>
      </c>
      <c r="O10" s="13">
        <v>36.972700000000003</v>
      </c>
      <c r="P10" s="16"/>
    </row>
    <row r="11" spans="1:16" x14ac:dyDescent="0.25">
      <c r="A11" s="2">
        <v>13</v>
      </c>
      <c r="B11" s="37">
        <v>31.783200000000001</v>
      </c>
      <c r="C11" s="37">
        <v>27.971999999999998</v>
      </c>
      <c r="D11" s="37">
        <v>27.405000000000001</v>
      </c>
      <c r="G11" s="2">
        <v>31</v>
      </c>
      <c r="H11" s="13">
        <v>35.19</v>
      </c>
      <c r="I11" s="13">
        <v>32.630400000000002</v>
      </c>
      <c r="J11" s="13">
        <v>32.709600000000002</v>
      </c>
      <c r="K11" s="16"/>
      <c r="L11" s="2">
        <v>25</v>
      </c>
      <c r="M11" s="13">
        <v>47.539800000000007</v>
      </c>
      <c r="N11" s="13">
        <v>45.683399999999999</v>
      </c>
      <c r="O11" s="13">
        <v>46.532700000000006</v>
      </c>
      <c r="P11" s="16"/>
    </row>
    <row r="12" spans="1:16" x14ac:dyDescent="0.25">
      <c r="A12" s="2">
        <v>15</v>
      </c>
      <c r="B12" s="37">
        <v>45.41</v>
      </c>
      <c r="C12" s="37">
        <v>48.8</v>
      </c>
      <c r="D12" s="37">
        <v>48.8</v>
      </c>
      <c r="G12" s="1">
        <v>40</v>
      </c>
      <c r="H12" s="13">
        <v>32.240800000000007</v>
      </c>
      <c r="I12" s="13">
        <v>31.770300000000002</v>
      </c>
      <c r="J12" s="13">
        <v>31.893599999999996</v>
      </c>
      <c r="K12" s="16"/>
      <c r="L12" s="2">
        <v>29</v>
      </c>
      <c r="M12" s="13">
        <v>33.49</v>
      </c>
      <c r="N12" s="13">
        <v>33.033999999999999</v>
      </c>
      <c r="O12" s="35">
        <v>32.801600000000001</v>
      </c>
      <c r="P12" s="16"/>
    </row>
    <row r="13" spans="1:16" x14ac:dyDescent="0.25">
      <c r="A13" s="2">
        <v>19</v>
      </c>
      <c r="B13" s="13">
        <v>31.2438</v>
      </c>
      <c r="C13" s="13">
        <v>28.658000000000001</v>
      </c>
      <c r="D13" s="13">
        <v>28.915599999999998</v>
      </c>
      <c r="G13" s="1">
        <v>41</v>
      </c>
      <c r="H13" s="13">
        <v>38.835000000000001</v>
      </c>
      <c r="I13" s="13">
        <v>38.300904977375566</v>
      </c>
      <c r="J13" s="13">
        <v>38.484162895927604</v>
      </c>
      <c r="K13" s="16"/>
      <c r="L13" s="45">
        <v>47</v>
      </c>
      <c r="M13" s="19">
        <v>39.444000000000003</v>
      </c>
      <c r="N13" s="19">
        <v>37.820799999999998</v>
      </c>
      <c r="O13" s="13">
        <v>38.142081447963797</v>
      </c>
      <c r="P13" s="16"/>
    </row>
    <row r="14" spans="1:16" x14ac:dyDescent="0.25">
      <c r="A14" s="2">
        <v>21</v>
      </c>
      <c r="B14" s="13">
        <v>49.861199999999997</v>
      </c>
      <c r="C14" s="13">
        <v>50.844000000000008</v>
      </c>
      <c r="D14" s="13">
        <v>50.616000000000007</v>
      </c>
      <c r="G14" s="1">
        <v>42</v>
      </c>
      <c r="H14" s="13">
        <v>39.619500000000002</v>
      </c>
      <c r="I14" s="13">
        <v>39.601799999999997</v>
      </c>
      <c r="J14" s="13">
        <v>40.109049773755657</v>
      </c>
      <c r="K14" s="16"/>
      <c r="L14" s="45">
        <v>49</v>
      </c>
      <c r="M14" s="28">
        <v>61.102000000000004</v>
      </c>
      <c r="N14" s="28">
        <v>59.105701357466067</v>
      </c>
      <c r="O14" s="28">
        <v>58.759185520361996</v>
      </c>
      <c r="P14" s="16"/>
    </row>
    <row r="15" spans="1:16" x14ac:dyDescent="0.25">
      <c r="A15" s="2">
        <v>22</v>
      </c>
      <c r="B15" s="13">
        <v>37.800200000000004</v>
      </c>
      <c r="C15" s="13">
        <v>37.138200000000005</v>
      </c>
      <c r="D15" s="13">
        <v>36.972700000000003</v>
      </c>
      <c r="G15" s="2">
        <v>43</v>
      </c>
      <c r="H15" s="19">
        <v>39.851999999999997</v>
      </c>
      <c r="I15" s="19">
        <v>40.075200000000002</v>
      </c>
      <c r="J15" s="13">
        <v>39.964799999999997</v>
      </c>
      <c r="K15" s="16"/>
      <c r="L15" s="1">
        <v>53</v>
      </c>
      <c r="M15" s="13">
        <v>46.994399999999999</v>
      </c>
      <c r="N15" s="13">
        <v>46.415600000000005</v>
      </c>
      <c r="O15" s="13">
        <v>46.270399999999995</v>
      </c>
      <c r="P15" s="16"/>
    </row>
    <row r="16" spans="1:16" x14ac:dyDescent="0.25">
      <c r="A16" s="2">
        <v>23</v>
      </c>
      <c r="B16" s="13">
        <v>32.264399999999995</v>
      </c>
      <c r="C16" s="13">
        <v>32.372999999999998</v>
      </c>
      <c r="D16" s="13">
        <v>32.142000000000003</v>
      </c>
      <c r="G16" s="2">
        <v>55</v>
      </c>
      <c r="H16" s="19">
        <v>32.544343891402711</v>
      </c>
      <c r="I16" s="19">
        <v>32.397299999999994</v>
      </c>
      <c r="J16" s="13">
        <v>32.994</v>
      </c>
      <c r="L16" s="45">
        <v>56</v>
      </c>
      <c r="M16" s="13">
        <v>35.801085972850679</v>
      </c>
      <c r="N16" s="13">
        <v>37.174660633484166</v>
      </c>
      <c r="O16" s="13">
        <v>36.800000000000004</v>
      </c>
    </row>
    <row r="17" spans="1:15" x14ac:dyDescent="0.25">
      <c r="A17" s="2">
        <v>24</v>
      </c>
      <c r="B17" s="13">
        <v>40.004399999999997</v>
      </c>
      <c r="C17" s="13">
        <v>41.266500000000001</v>
      </c>
      <c r="D17" s="13">
        <v>41.041000000000004</v>
      </c>
      <c r="G17" s="45">
        <v>62</v>
      </c>
      <c r="H17" s="13">
        <v>28.084700000000002</v>
      </c>
      <c r="I17" s="13">
        <v>28.347999999999999</v>
      </c>
      <c r="J17" s="13">
        <v>28.049600000000002</v>
      </c>
      <c r="L17" s="1">
        <v>64</v>
      </c>
      <c r="M17" s="13">
        <v>33.294600000000003</v>
      </c>
      <c r="N17" s="13">
        <v>33.538899999999998</v>
      </c>
      <c r="O17" s="13">
        <v>33.957699999999996</v>
      </c>
    </row>
    <row r="18" spans="1:15" x14ac:dyDescent="0.25">
      <c r="A18" s="2">
        <v>25</v>
      </c>
      <c r="B18" s="13">
        <v>47.539800000000007</v>
      </c>
      <c r="C18" s="13">
        <v>45.683399999999999</v>
      </c>
      <c r="D18" s="13">
        <v>46.532699999999998</v>
      </c>
      <c r="G18" s="1">
        <v>63</v>
      </c>
      <c r="H18" s="13">
        <v>53.264800000000001</v>
      </c>
      <c r="I18" s="13">
        <v>51.306600000000003</v>
      </c>
      <c r="J18" s="13">
        <v>51.679400000000008</v>
      </c>
      <c r="L18" s="1">
        <v>66</v>
      </c>
      <c r="M18" s="13">
        <v>43.458914027149326</v>
      </c>
      <c r="N18" s="13">
        <v>41.397199999999998</v>
      </c>
      <c r="O18" s="13">
        <v>41.397199999999998</v>
      </c>
    </row>
    <row r="19" spans="1:15" x14ac:dyDescent="0.25">
      <c r="A19" s="2">
        <v>27</v>
      </c>
      <c r="B19" s="13">
        <v>41.912099999999995</v>
      </c>
      <c r="C19" s="13">
        <v>41.488200000000006</v>
      </c>
      <c r="D19" s="35">
        <v>41.312700000000007</v>
      </c>
      <c r="G19" s="1">
        <v>65</v>
      </c>
      <c r="H19" s="13">
        <v>46.721538461538465</v>
      </c>
      <c r="I19" s="13">
        <v>44.296900000000001</v>
      </c>
      <c r="J19" s="13">
        <v>43.857330316742086</v>
      </c>
    </row>
    <row r="20" spans="1:15" x14ac:dyDescent="0.25">
      <c r="A20" s="2">
        <v>29</v>
      </c>
      <c r="B20" s="13">
        <v>33.49</v>
      </c>
      <c r="C20" s="13">
        <v>33.033999999999999</v>
      </c>
      <c r="D20" s="35">
        <v>32.801600000000001</v>
      </c>
    </row>
    <row r="21" spans="1:15" x14ac:dyDescent="0.25">
      <c r="A21" s="2">
        <v>31</v>
      </c>
      <c r="B21" s="13">
        <v>35.19</v>
      </c>
      <c r="C21" s="13">
        <v>32.630400000000002</v>
      </c>
      <c r="D21" s="13">
        <v>32.709600000000002</v>
      </c>
    </row>
    <row r="22" spans="1:15" x14ac:dyDescent="0.25">
      <c r="A22" s="2">
        <v>40</v>
      </c>
      <c r="B22" s="19">
        <v>32.240800000000007</v>
      </c>
      <c r="C22" s="19">
        <v>31.770300000000002</v>
      </c>
      <c r="D22" s="13">
        <v>31.893599999999996</v>
      </c>
    </row>
    <row r="23" spans="1:15" x14ac:dyDescent="0.25">
      <c r="A23" s="45">
        <v>41</v>
      </c>
      <c r="B23" s="13">
        <v>38.835000000000001</v>
      </c>
      <c r="C23" s="13">
        <v>38.300904977375566</v>
      </c>
      <c r="D23" s="13">
        <v>38.484162895927604</v>
      </c>
    </row>
    <row r="24" spans="1:15" x14ac:dyDescent="0.25">
      <c r="A24" s="45">
        <v>42</v>
      </c>
      <c r="B24" s="19">
        <v>39.619500000000002</v>
      </c>
      <c r="C24" s="19">
        <v>39.601799999999997</v>
      </c>
      <c r="D24" s="13">
        <v>40.109049773755657</v>
      </c>
    </row>
    <row r="25" spans="1:15" x14ac:dyDescent="0.25">
      <c r="A25" s="45">
        <v>43</v>
      </c>
      <c r="B25" s="19">
        <v>39.851999999999997</v>
      </c>
      <c r="C25" s="19">
        <v>40.075200000000002</v>
      </c>
      <c r="D25" s="13">
        <v>39.964799999999997</v>
      </c>
    </row>
    <row r="26" spans="1:15" x14ac:dyDescent="0.25">
      <c r="A26" s="45">
        <v>47</v>
      </c>
      <c r="B26" s="19">
        <v>39.444000000000003</v>
      </c>
      <c r="C26" s="19">
        <v>37.820799999999998</v>
      </c>
      <c r="D26" s="13">
        <v>38.142081447963797</v>
      </c>
    </row>
    <row r="27" spans="1:15" x14ac:dyDescent="0.25">
      <c r="A27" s="55">
        <v>49</v>
      </c>
      <c r="B27" s="28">
        <v>61.102000000000004</v>
      </c>
      <c r="C27" s="28">
        <v>59.105701357466067</v>
      </c>
      <c r="D27" s="28">
        <v>58.759185520361996</v>
      </c>
    </row>
    <row r="28" spans="1:15" x14ac:dyDescent="0.25">
      <c r="A28" s="2">
        <v>53</v>
      </c>
      <c r="B28" s="19">
        <v>46.994399999999999</v>
      </c>
      <c r="C28" s="19">
        <v>46.415600000000005</v>
      </c>
      <c r="D28" s="13">
        <v>46.270399999999995</v>
      </c>
    </row>
    <row r="29" spans="1:15" x14ac:dyDescent="0.25">
      <c r="A29" s="2">
        <v>55</v>
      </c>
      <c r="B29" s="19">
        <v>32.544343891402711</v>
      </c>
      <c r="C29" s="19">
        <v>32.397299999999994</v>
      </c>
      <c r="D29" s="13">
        <v>32.994</v>
      </c>
    </row>
    <row r="30" spans="1:15" x14ac:dyDescent="0.25">
      <c r="A30" s="45">
        <v>56</v>
      </c>
      <c r="B30" s="13">
        <v>35.801085972850679</v>
      </c>
      <c r="C30" s="13">
        <v>37.174660633484166</v>
      </c>
      <c r="D30" s="13">
        <v>36.800000000000004</v>
      </c>
    </row>
    <row r="31" spans="1:15" x14ac:dyDescent="0.25">
      <c r="A31" s="45">
        <v>62</v>
      </c>
      <c r="B31" s="13">
        <v>28.084700000000002</v>
      </c>
      <c r="C31" s="13">
        <v>28.347999999999999</v>
      </c>
      <c r="D31" s="13">
        <v>28.049600000000002</v>
      </c>
    </row>
    <row r="32" spans="1:15" x14ac:dyDescent="0.25">
      <c r="A32" s="1">
        <v>63</v>
      </c>
      <c r="B32" s="13">
        <v>53.264800000000001</v>
      </c>
      <c r="C32" s="13">
        <v>51.306600000000003</v>
      </c>
      <c r="D32" s="13">
        <v>51.679400000000008</v>
      </c>
    </row>
    <row r="33" spans="1:15" x14ac:dyDescent="0.25">
      <c r="A33" s="1">
        <v>64</v>
      </c>
      <c r="B33" s="13">
        <v>33.294600000000003</v>
      </c>
      <c r="C33" s="13">
        <v>33.538899999999998</v>
      </c>
      <c r="D33" s="13">
        <v>33.957699999999996</v>
      </c>
    </row>
    <row r="34" spans="1:15" x14ac:dyDescent="0.25">
      <c r="A34" s="1">
        <v>65</v>
      </c>
      <c r="B34" s="13">
        <v>46.721538461538465</v>
      </c>
      <c r="C34" s="13">
        <v>44.296900000000001</v>
      </c>
      <c r="D34" s="13">
        <v>43.857330316742086</v>
      </c>
    </row>
    <row r="35" spans="1:15" x14ac:dyDescent="0.25">
      <c r="A35" s="1">
        <v>66</v>
      </c>
      <c r="B35" s="13">
        <v>43.458914027149326</v>
      </c>
      <c r="C35" s="13">
        <v>41.397199999999998</v>
      </c>
      <c r="D35" s="13">
        <v>41.397199999999998</v>
      </c>
    </row>
    <row r="38" spans="1:15" x14ac:dyDescent="0.25">
      <c r="A38" s="1" t="s">
        <v>12</v>
      </c>
      <c r="B38" s="13">
        <f>AVERAGE(B3:B37)</f>
        <v>40.927105525846706</v>
      </c>
      <c r="C38" s="13">
        <f t="shared" ref="C38:D38" si="0">AVERAGE(C3:C37)</f>
        <v>40.326786877828056</v>
      </c>
      <c r="D38" s="13">
        <f t="shared" si="0"/>
        <v>40.36462757438639</v>
      </c>
      <c r="G38" s="1" t="s">
        <v>12</v>
      </c>
      <c r="H38" s="13">
        <f>AVERAGE(H3:H37)</f>
        <v>39.728498961937724</v>
      </c>
      <c r="I38" s="13">
        <f t="shared" ref="I38:J38" si="1">AVERAGE(I3:I37)</f>
        <v>39.406400292786799</v>
      </c>
      <c r="J38" s="13">
        <f t="shared" si="1"/>
        <v>39.390514293319143</v>
      </c>
      <c r="L38" s="1" t="s">
        <v>12</v>
      </c>
      <c r="M38" s="13">
        <f>AVERAGE(M3:M37)</f>
        <v>42.200625000000016</v>
      </c>
      <c r="N38" s="13">
        <f t="shared" ref="N38:O38" si="2">AVERAGE(N3:N37)</f>
        <v>41.30469762443439</v>
      </c>
      <c r="O38" s="13">
        <f t="shared" si="2"/>
        <v>41.399622935520355</v>
      </c>
    </row>
    <row r="39" spans="1:15" x14ac:dyDescent="0.25">
      <c r="A39" s="1" t="s">
        <v>13</v>
      </c>
      <c r="B39" s="13">
        <f>STDEV(B3:B37)</f>
        <v>7.4296341862427298</v>
      </c>
      <c r="C39" s="13">
        <f t="shared" ref="C39:D39" si="3">STDEV(C3:C37)</f>
        <v>7.5540767160570574</v>
      </c>
      <c r="D39" s="13">
        <f t="shared" si="3"/>
        <v>7.6188249051506229</v>
      </c>
      <c r="G39" s="1" t="s">
        <v>13</v>
      </c>
      <c r="H39" s="13">
        <f>STDEV(H3:H37)</f>
        <v>6.5060906608117168</v>
      </c>
      <c r="I39" s="13">
        <f t="shared" ref="I39:J39" si="4">STDEV(I3:I37)</f>
        <v>6.5377707433184096</v>
      </c>
      <c r="J39" s="13">
        <f t="shared" si="4"/>
        <v>6.5442608260915964</v>
      </c>
      <c r="L39" s="1" t="s">
        <v>13</v>
      </c>
      <c r="M39" s="13">
        <f>STDEV(M3:M37)</f>
        <v>8.321628811334886</v>
      </c>
      <c r="N39" s="13">
        <f t="shared" ref="N39:O39" si="5">STDEV(N3:N37)</f>
        <v>8.6118887381626497</v>
      </c>
      <c r="O39" s="13">
        <f t="shared" si="5"/>
        <v>8.7138949874217744</v>
      </c>
    </row>
    <row r="41" spans="1:15" x14ac:dyDescent="0.25">
      <c r="A41" s="1">
        <v>2</v>
      </c>
      <c r="B41" s="13">
        <v>39.731999999999999</v>
      </c>
    </row>
    <row r="42" spans="1:15" x14ac:dyDescent="0.25">
      <c r="A42" s="1">
        <v>14</v>
      </c>
      <c r="B42" s="13">
        <v>41.591000000000001</v>
      </c>
    </row>
    <row r="43" spans="1:15" x14ac:dyDescent="0.25">
      <c r="A43" s="1">
        <v>17</v>
      </c>
      <c r="B43" s="13">
        <v>48.6614</v>
      </c>
    </row>
    <row r="44" spans="1:15" x14ac:dyDescent="0.25">
      <c r="A44" s="1">
        <v>18</v>
      </c>
      <c r="B44" s="49">
        <v>54.72</v>
      </c>
    </row>
    <row r="45" spans="1:15" x14ac:dyDescent="0.25">
      <c r="A45" s="1">
        <v>26</v>
      </c>
      <c r="B45" s="13">
        <v>34.044499999999999</v>
      </c>
    </row>
    <row r="46" spans="1:15" x14ac:dyDescent="0.25">
      <c r="A46" s="1">
        <v>32</v>
      </c>
      <c r="B46" s="13">
        <v>40.835999999999999</v>
      </c>
    </row>
    <row r="47" spans="1:15" x14ac:dyDescent="0.25">
      <c r="A47" s="2">
        <v>38</v>
      </c>
      <c r="B47" s="13">
        <v>38.410000000000004</v>
      </c>
    </row>
    <row r="48" spans="1:15" x14ac:dyDescent="0.25">
      <c r="A48" s="2">
        <v>45</v>
      </c>
      <c r="B48" s="13">
        <v>51.344999999999999</v>
      </c>
    </row>
    <row r="49" spans="1:2" x14ac:dyDescent="0.25">
      <c r="A49" s="1">
        <v>61</v>
      </c>
      <c r="B49" s="1">
        <v>37.41556561085973</v>
      </c>
    </row>
    <row r="50" spans="1:2" x14ac:dyDescent="0.25">
      <c r="A50" s="1">
        <v>67</v>
      </c>
      <c r="B50" s="1">
        <v>42.337330316742076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3" workbookViewId="0">
      <selection activeCell="F15" sqref="F15"/>
    </sheetView>
  </sheetViews>
  <sheetFormatPr defaultColWidth="8.85546875" defaultRowHeight="15" x14ac:dyDescent="0.25"/>
  <cols>
    <col min="2" max="4" width="9.140625" bestFit="1" customWidth="1"/>
  </cols>
  <sheetData>
    <row r="1" spans="1:14" x14ac:dyDescent="0.25">
      <c r="A1" s="10" t="s">
        <v>3</v>
      </c>
      <c r="B1" t="s">
        <v>25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407.15600000000001</v>
      </c>
      <c r="C3" s="13">
        <v>237.20400000000001</v>
      </c>
      <c r="D3" s="13">
        <v>302.29200000000003</v>
      </c>
      <c r="F3" s="1">
        <v>1</v>
      </c>
      <c r="G3" s="13">
        <v>407.15600000000001</v>
      </c>
      <c r="H3" s="13">
        <v>237.20400000000001</v>
      </c>
      <c r="I3" s="13">
        <v>302.29200000000003</v>
      </c>
      <c r="K3" s="1">
        <v>4</v>
      </c>
      <c r="L3" s="13">
        <v>126.916</v>
      </c>
      <c r="M3" s="13">
        <v>72.675999999999988</v>
      </c>
      <c r="N3" s="13">
        <v>52.787999999999997</v>
      </c>
    </row>
    <row r="4" spans="1:14" x14ac:dyDescent="0.25">
      <c r="A4" s="1">
        <v>4</v>
      </c>
      <c r="B4" s="13">
        <v>126.916</v>
      </c>
      <c r="C4" s="13">
        <v>72.675999999999988</v>
      </c>
      <c r="D4" s="13">
        <v>52.787999999999997</v>
      </c>
      <c r="F4" s="2">
        <v>8</v>
      </c>
      <c r="G4" s="13">
        <v>135.95600000000002</v>
      </c>
      <c r="H4" s="13">
        <v>107.02799999999999</v>
      </c>
      <c r="I4" s="13">
        <v>76.292000000000002</v>
      </c>
      <c r="K4" s="1">
        <v>6</v>
      </c>
      <c r="L4" s="13">
        <v>148.61200000000002</v>
      </c>
      <c r="M4" s="13">
        <v>137.76400000000001</v>
      </c>
      <c r="N4" s="13">
        <v>235.39599999999999</v>
      </c>
    </row>
    <row r="5" spans="1:14" x14ac:dyDescent="0.25">
      <c r="A5" s="1">
        <v>6</v>
      </c>
      <c r="B5" s="13">
        <v>148.61200000000002</v>
      </c>
      <c r="C5" s="13">
        <v>137.76400000000001</v>
      </c>
      <c r="D5" s="13">
        <v>235.39599999999999</v>
      </c>
      <c r="F5" s="2">
        <v>10</v>
      </c>
      <c r="G5" s="13">
        <v>148.61200000000002</v>
      </c>
      <c r="H5" s="13">
        <v>63.63600000000001</v>
      </c>
      <c r="I5" s="13">
        <v>101.60399999999998</v>
      </c>
      <c r="K5" s="11">
        <v>7</v>
      </c>
      <c r="L5" s="28">
        <v>119.68400000000001</v>
      </c>
      <c r="M5" s="28">
        <v>110.64400000000001</v>
      </c>
      <c r="N5" s="28">
        <v>110.64400000000001</v>
      </c>
    </row>
    <row r="6" spans="1:14" x14ac:dyDescent="0.25">
      <c r="A6" s="11">
        <v>7</v>
      </c>
      <c r="B6" s="28">
        <v>119.68400000000001</v>
      </c>
      <c r="C6" s="28">
        <v>110.64400000000001</v>
      </c>
      <c r="D6" s="28">
        <v>110.64400000000001</v>
      </c>
      <c r="F6" s="2">
        <v>11</v>
      </c>
      <c r="G6" s="13">
        <v>157.65199999999999</v>
      </c>
      <c r="H6" s="13">
        <v>134.14800000000002</v>
      </c>
      <c r="I6" s="13">
        <v>143.18800000000002</v>
      </c>
      <c r="K6" s="11">
        <v>9</v>
      </c>
      <c r="L6" s="28">
        <v>117.876</v>
      </c>
      <c r="M6" s="28">
        <v>125.10799999999999</v>
      </c>
      <c r="N6" s="28">
        <v>161.26799999999997</v>
      </c>
    </row>
    <row r="7" spans="1:14" x14ac:dyDescent="0.25">
      <c r="A7" s="1">
        <v>8</v>
      </c>
      <c r="B7" s="13">
        <v>135.95600000000002</v>
      </c>
      <c r="C7" s="13">
        <v>107.02799999999999</v>
      </c>
      <c r="D7" s="13">
        <v>76.292000000000002</v>
      </c>
      <c r="F7" s="36">
        <v>15</v>
      </c>
      <c r="G7" s="37">
        <v>76.292000000000002</v>
      </c>
      <c r="H7" s="37">
        <v>92.563999999999979</v>
      </c>
      <c r="I7" s="37">
        <v>69.059999999999988</v>
      </c>
      <c r="K7" s="36">
        <v>13</v>
      </c>
      <c r="L7" s="37">
        <v>114.26</v>
      </c>
      <c r="M7" s="37">
        <v>134.14800000000002</v>
      </c>
      <c r="N7" s="37">
        <v>152.22799999999998</v>
      </c>
    </row>
    <row r="8" spans="1:14" x14ac:dyDescent="0.25">
      <c r="A8" s="11">
        <v>9</v>
      </c>
      <c r="B8" s="28">
        <v>117.876</v>
      </c>
      <c r="C8" s="28">
        <v>125.10799999999999</v>
      </c>
      <c r="D8" s="28">
        <v>161.26799999999997</v>
      </c>
      <c r="F8" s="2">
        <v>23</v>
      </c>
      <c r="G8" s="13">
        <v>132.34</v>
      </c>
      <c r="H8" s="13">
        <v>139.572</v>
      </c>
      <c r="I8" s="13">
        <v>130.53200000000001</v>
      </c>
      <c r="K8" s="2">
        <v>19</v>
      </c>
      <c r="L8" s="13">
        <v>112.452</v>
      </c>
      <c r="M8" s="13">
        <v>126.916</v>
      </c>
      <c r="N8" s="13">
        <v>121.49199999999999</v>
      </c>
    </row>
    <row r="9" spans="1:14" x14ac:dyDescent="0.25">
      <c r="A9" s="1">
        <v>10</v>
      </c>
      <c r="B9" s="13">
        <v>148.61200000000002</v>
      </c>
      <c r="C9" s="13">
        <v>63.63600000000001</v>
      </c>
      <c r="D9" s="13">
        <v>101.60399999999998</v>
      </c>
      <c r="F9" s="2">
        <v>24</v>
      </c>
      <c r="G9" s="19">
        <v>94.371999999999986</v>
      </c>
      <c r="H9" s="13">
        <v>92.563999999999979</v>
      </c>
      <c r="I9" s="13">
        <v>58.212000000000003</v>
      </c>
      <c r="K9" s="2">
        <v>21</v>
      </c>
      <c r="L9" s="13">
        <v>60.02</v>
      </c>
      <c r="M9" s="13">
        <v>90.756</v>
      </c>
      <c r="N9" s="13">
        <v>92.563999999999979</v>
      </c>
    </row>
    <row r="10" spans="1:14" x14ac:dyDescent="0.25">
      <c r="A10" s="1">
        <v>11</v>
      </c>
      <c r="B10" s="13">
        <v>157.65199999999999</v>
      </c>
      <c r="C10" s="13">
        <v>134.14800000000002</v>
      </c>
      <c r="D10" s="13">
        <v>143.18800000000002</v>
      </c>
      <c r="F10" s="1">
        <v>27</v>
      </c>
      <c r="G10" s="19">
        <v>78.099999999999994</v>
      </c>
      <c r="H10" s="13">
        <v>99.795999999999992</v>
      </c>
      <c r="I10" s="13">
        <v>121.49199999999999</v>
      </c>
      <c r="K10" s="2">
        <v>22</v>
      </c>
      <c r="L10" s="13">
        <v>267.93999999999994</v>
      </c>
      <c r="M10" s="13">
        <v>126.916</v>
      </c>
      <c r="N10" s="13">
        <v>182.964</v>
      </c>
    </row>
    <row r="11" spans="1:14" x14ac:dyDescent="0.25">
      <c r="A11" s="36">
        <v>13</v>
      </c>
      <c r="B11" s="37">
        <v>114.26</v>
      </c>
      <c r="C11" s="37">
        <v>134.14800000000002</v>
      </c>
      <c r="D11" s="37">
        <v>152.22799999999998</v>
      </c>
      <c r="F11" s="2">
        <v>31</v>
      </c>
      <c r="G11" s="13">
        <v>97.987999999999985</v>
      </c>
      <c r="H11" s="13">
        <v>96.179999999999993</v>
      </c>
      <c r="I11" s="13">
        <v>117.876</v>
      </c>
      <c r="K11" s="2">
        <v>25</v>
      </c>
      <c r="L11" s="13">
        <v>107.02799999999999</v>
      </c>
      <c r="M11" s="13">
        <v>65.443999999999988</v>
      </c>
      <c r="N11" s="13">
        <v>54.595999999999997</v>
      </c>
    </row>
    <row r="12" spans="1:14" x14ac:dyDescent="0.25">
      <c r="A12" s="36">
        <v>15</v>
      </c>
      <c r="B12" s="37">
        <v>76.292000000000002</v>
      </c>
      <c r="C12" s="37">
        <v>92.563999999999979</v>
      </c>
      <c r="D12" s="37">
        <v>69.059999999999988</v>
      </c>
      <c r="F12" s="2">
        <v>40</v>
      </c>
      <c r="G12" s="19">
        <v>75.71329999999999</v>
      </c>
      <c r="H12" s="19">
        <v>93.142400000000009</v>
      </c>
      <c r="I12" s="13">
        <v>60.965600000000009</v>
      </c>
      <c r="K12" s="2">
        <v>29</v>
      </c>
      <c r="L12" s="13">
        <v>150.41999999999996</v>
      </c>
      <c r="M12" s="13">
        <v>141.38000000000002</v>
      </c>
      <c r="N12" s="13">
        <v>157.65199999999999</v>
      </c>
    </row>
    <row r="13" spans="1:14" x14ac:dyDescent="0.25">
      <c r="A13" s="1">
        <v>19</v>
      </c>
      <c r="B13" s="13">
        <v>112.452</v>
      </c>
      <c r="C13" s="13">
        <v>126.916</v>
      </c>
      <c r="D13" s="13">
        <v>121.49199999999999</v>
      </c>
      <c r="F13" s="2">
        <v>41</v>
      </c>
      <c r="G13" s="13">
        <v>74.372599999999991</v>
      </c>
      <c r="H13" s="13">
        <v>16.7225</v>
      </c>
      <c r="I13" s="13">
        <v>44.877200000000002</v>
      </c>
      <c r="K13" s="2">
        <v>47</v>
      </c>
      <c r="L13" s="19">
        <v>55.602800000000002</v>
      </c>
      <c r="M13" s="19">
        <v>31.470199999999995</v>
      </c>
      <c r="N13" s="13">
        <v>26.107400000000009</v>
      </c>
    </row>
    <row r="14" spans="1:14" x14ac:dyDescent="0.25">
      <c r="A14" s="1">
        <v>21</v>
      </c>
      <c r="B14" s="13">
        <v>60.02</v>
      </c>
      <c r="C14" s="13">
        <v>90.756</v>
      </c>
      <c r="D14" s="13">
        <v>92.563999999999979</v>
      </c>
      <c r="F14" s="2">
        <v>42</v>
      </c>
      <c r="G14" s="19">
        <v>55.602800000000002</v>
      </c>
      <c r="H14" s="19">
        <v>39.514400000000009</v>
      </c>
      <c r="I14" s="13">
        <v>28.788800000000013</v>
      </c>
      <c r="K14" s="2">
        <v>49</v>
      </c>
      <c r="L14" s="19">
        <v>22.085300000000007</v>
      </c>
      <c r="M14" s="19">
        <v>35.4923</v>
      </c>
      <c r="N14" s="13">
        <v>28.788800000000013</v>
      </c>
    </row>
    <row r="15" spans="1:14" x14ac:dyDescent="0.25">
      <c r="A15" s="1">
        <v>22</v>
      </c>
      <c r="B15" s="13">
        <v>267.93999999999994</v>
      </c>
      <c r="C15" s="13">
        <v>126.916</v>
      </c>
      <c r="D15" s="13">
        <v>182.964</v>
      </c>
      <c r="F15" s="2">
        <v>43</v>
      </c>
      <c r="G15" s="19">
        <v>91.801699999999997</v>
      </c>
      <c r="H15" s="19">
        <v>75.71329999999999</v>
      </c>
      <c r="I15" s="13">
        <v>48.899300000000011</v>
      </c>
      <c r="K15" s="2">
        <v>53</v>
      </c>
      <c r="L15" s="19">
        <v>39.514400000000009</v>
      </c>
      <c r="M15" s="19">
        <v>97.164500000000004</v>
      </c>
      <c r="N15" s="13">
        <v>35.4923</v>
      </c>
    </row>
    <row r="16" spans="1:14" x14ac:dyDescent="0.25">
      <c r="A16" s="1">
        <v>23</v>
      </c>
      <c r="B16" s="13">
        <v>132.34</v>
      </c>
      <c r="C16" s="13">
        <v>139.572</v>
      </c>
      <c r="D16" s="13">
        <v>130.53200000000001</v>
      </c>
      <c r="F16" s="2">
        <v>55</v>
      </c>
      <c r="G16" s="19"/>
      <c r="H16" s="19"/>
      <c r="I16" s="13"/>
      <c r="K16" s="2">
        <v>56</v>
      </c>
      <c r="L16" s="19">
        <v>77.054000000000002</v>
      </c>
      <c r="M16" s="19">
        <v>79.735399999999998</v>
      </c>
      <c r="N16" s="13">
        <v>89.120300000000015</v>
      </c>
    </row>
    <row r="17" spans="1:14" x14ac:dyDescent="0.25">
      <c r="A17" s="1">
        <v>24</v>
      </c>
      <c r="B17" s="19">
        <v>94.371999999999986</v>
      </c>
      <c r="C17" s="13">
        <v>92.563999999999979</v>
      </c>
      <c r="D17" s="13">
        <v>58.212000000000003</v>
      </c>
      <c r="F17" s="2">
        <v>62</v>
      </c>
      <c r="G17" s="19">
        <v>54.262100000000004</v>
      </c>
      <c r="H17" s="19">
        <v>59.624899999999997</v>
      </c>
      <c r="I17" s="13">
        <v>50.240000000000009</v>
      </c>
      <c r="K17" s="2">
        <v>64</v>
      </c>
      <c r="L17" s="19">
        <v>83.757500000000007</v>
      </c>
      <c r="M17" s="19">
        <v>67.669100000000014</v>
      </c>
      <c r="N17" s="13">
        <v>38.173699999999997</v>
      </c>
    </row>
    <row r="18" spans="1:14" x14ac:dyDescent="0.25">
      <c r="A18" s="1">
        <v>25</v>
      </c>
      <c r="B18" s="13">
        <v>107.02799999999999</v>
      </c>
      <c r="C18" s="13">
        <v>65.443999999999988</v>
      </c>
      <c r="D18" s="13">
        <v>54.595999999999997</v>
      </c>
      <c r="F18" s="2">
        <v>63</v>
      </c>
      <c r="G18" s="19">
        <v>79.735399999999998</v>
      </c>
      <c r="H18" s="19">
        <v>79.735399999999998</v>
      </c>
      <c r="I18" s="13">
        <v>56.9435</v>
      </c>
      <c r="K18" s="2">
        <v>66</v>
      </c>
      <c r="L18" s="19">
        <v>86.438900000000004</v>
      </c>
      <c r="M18" s="19">
        <v>63.647000000000006</v>
      </c>
      <c r="N18" s="13">
        <v>38.173699999999997</v>
      </c>
    </row>
    <row r="19" spans="1:14" x14ac:dyDescent="0.25">
      <c r="A19" s="1">
        <v>27</v>
      </c>
      <c r="B19" s="19">
        <v>78.099999999999994</v>
      </c>
      <c r="C19" s="13">
        <v>99.795999999999992</v>
      </c>
      <c r="D19" s="13">
        <v>121.49199999999999</v>
      </c>
      <c r="F19" s="2">
        <v>65</v>
      </c>
      <c r="G19" s="19">
        <v>90.460999999999999</v>
      </c>
      <c r="H19" s="19">
        <v>113.25290000000003</v>
      </c>
      <c r="I19" s="13">
        <v>148.11110000000002</v>
      </c>
    </row>
    <row r="20" spans="1:14" x14ac:dyDescent="0.25">
      <c r="A20" s="1">
        <v>29</v>
      </c>
      <c r="B20" s="13">
        <v>150.41999999999996</v>
      </c>
      <c r="C20" s="13">
        <v>141.38000000000002</v>
      </c>
      <c r="D20" s="13">
        <v>157.65199999999999</v>
      </c>
    </row>
    <row r="21" spans="1:14" x14ac:dyDescent="0.25">
      <c r="A21" s="1">
        <v>31</v>
      </c>
      <c r="B21" s="13">
        <v>97.987999999999985</v>
      </c>
      <c r="C21" s="13">
        <v>96.179999999999993</v>
      </c>
      <c r="D21" s="13">
        <v>117.876</v>
      </c>
    </row>
    <row r="22" spans="1:14" x14ac:dyDescent="0.25">
      <c r="A22" s="2">
        <v>40</v>
      </c>
      <c r="B22" s="19">
        <v>75.71329999999999</v>
      </c>
      <c r="C22" s="19">
        <v>93.142400000000009</v>
      </c>
      <c r="D22" s="13">
        <v>60.965600000000009</v>
      </c>
    </row>
    <row r="23" spans="1:14" x14ac:dyDescent="0.25">
      <c r="A23" s="2">
        <v>41</v>
      </c>
      <c r="B23" s="13">
        <v>74.372599999999991</v>
      </c>
      <c r="C23" s="13">
        <v>16.7225</v>
      </c>
      <c r="D23" s="13">
        <v>44.877200000000002</v>
      </c>
    </row>
    <row r="24" spans="1:14" x14ac:dyDescent="0.25">
      <c r="A24" s="2">
        <v>42</v>
      </c>
      <c r="B24" s="19">
        <v>55.602800000000002</v>
      </c>
      <c r="C24" s="19">
        <v>39.514400000000009</v>
      </c>
      <c r="D24" s="13">
        <v>28.788800000000013</v>
      </c>
    </row>
    <row r="25" spans="1:14" x14ac:dyDescent="0.25">
      <c r="A25" s="2">
        <v>43</v>
      </c>
      <c r="B25" s="19">
        <v>91.801699999999997</v>
      </c>
      <c r="C25" s="19">
        <v>75.71329999999999</v>
      </c>
      <c r="D25" s="13">
        <v>48.899300000000011</v>
      </c>
    </row>
    <row r="26" spans="1:14" x14ac:dyDescent="0.25">
      <c r="A26" s="2">
        <v>47</v>
      </c>
      <c r="B26" s="19">
        <v>55.602800000000002</v>
      </c>
      <c r="C26" s="19">
        <v>31.470199999999995</v>
      </c>
      <c r="D26" s="13">
        <v>26.107400000000009</v>
      </c>
    </row>
    <row r="27" spans="1:14" x14ac:dyDescent="0.25">
      <c r="A27" s="2">
        <v>49</v>
      </c>
      <c r="B27" s="19">
        <v>22.085300000000007</v>
      </c>
      <c r="C27" s="19">
        <v>35.4923</v>
      </c>
      <c r="D27" s="13">
        <v>28.788800000000013</v>
      </c>
    </row>
    <row r="28" spans="1:14" x14ac:dyDescent="0.25">
      <c r="A28" s="2">
        <v>53</v>
      </c>
      <c r="B28" s="19">
        <v>39.514400000000009</v>
      </c>
      <c r="C28" s="19">
        <v>97.164500000000004</v>
      </c>
      <c r="D28" s="13">
        <v>35.4923</v>
      </c>
    </row>
    <row r="29" spans="1:14" x14ac:dyDescent="0.25">
      <c r="A29" s="2">
        <v>55</v>
      </c>
      <c r="B29" s="19"/>
      <c r="C29" s="19"/>
      <c r="D29" s="13"/>
    </row>
    <row r="30" spans="1:14" x14ac:dyDescent="0.25">
      <c r="A30" s="2">
        <v>56</v>
      </c>
      <c r="B30" s="19">
        <v>77.054000000000002</v>
      </c>
      <c r="C30" s="19">
        <v>79.735399999999998</v>
      </c>
      <c r="D30" s="13">
        <v>89.120300000000015</v>
      </c>
    </row>
    <row r="31" spans="1:14" x14ac:dyDescent="0.25">
      <c r="A31" s="2">
        <v>62</v>
      </c>
      <c r="B31" s="19">
        <v>54.262100000000004</v>
      </c>
      <c r="C31" s="19">
        <v>59.624899999999997</v>
      </c>
      <c r="D31" s="13">
        <v>50.240000000000009</v>
      </c>
    </row>
    <row r="32" spans="1:14" x14ac:dyDescent="0.25">
      <c r="A32" s="2">
        <v>63</v>
      </c>
      <c r="B32" s="19">
        <v>79.735399999999998</v>
      </c>
      <c r="C32" s="19">
        <v>79.735399999999998</v>
      </c>
      <c r="D32" s="13">
        <v>56.9435</v>
      </c>
    </row>
    <row r="33" spans="1:14" x14ac:dyDescent="0.25">
      <c r="A33" s="2">
        <v>64</v>
      </c>
      <c r="B33" s="19">
        <v>83.757500000000007</v>
      </c>
      <c r="C33" s="19">
        <v>67.669100000000014</v>
      </c>
      <c r="D33" s="13">
        <v>38.173699999999997</v>
      </c>
    </row>
    <row r="34" spans="1:14" x14ac:dyDescent="0.25">
      <c r="A34" s="2">
        <v>65</v>
      </c>
      <c r="B34" s="19">
        <v>90.460999999999999</v>
      </c>
      <c r="C34" s="19">
        <v>113.25290000000003</v>
      </c>
      <c r="D34" s="13">
        <v>148.11110000000002</v>
      </c>
    </row>
    <row r="35" spans="1:14" x14ac:dyDescent="0.25">
      <c r="A35" s="2">
        <v>66</v>
      </c>
      <c r="B35" s="19">
        <v>86.438900000000004</v>
      </c>
      <c r="C35" s="19">
        <v>63.647000000000006</v>
      </c>
      <c r="D35" s="13">
        <v>38.173699999999997</v>
      </c>
    </row>
    <row r="36" spans="1:14" x14ac:dyDescent="0.25">
      <c r="A36" s="7"/>
    </row>
    <row r="37" spans="1:14" x14ac:dyDescent="0.25">
      <c r="A37" s="1" t="s">
        <v>12</v>
      </c>
      <c r="B37" s="29">
        <f>AVERAGE(B3:B35)</f>
        <v>110.62743125</v>
      </c>
      <c r="C37" s="29">
        <f t="shared" ref="C37:D37" si="0">AVERAGE(C3:C35)</f>
        <v>95.22900937499999</v>
      </c>
      <c r="D37" s="29">
        <f t="shared" si="0"/>
        <v>98.02567812499997</v>
      </c>
      <c r="E37" s="6"/>
      <c r="F37" s="1" t="s">
        <v>12</v>
      </c>
      <c r="G37" s="29">
        <f>AVERAGE(G3:G35)</f>
        <v>115.65105625</v>
      </c>
      <c r="H37" s="29">
        <f t="shared" ref="H37:I37" si="1">AVERAGE(H3:H35)</f>
        <v>96.274862499999998</v>
      </c>
      <c r="I37" s="29">
        <f t="shared" si="1"/>
        <v>97.460843750000009</v>
      </c>
      <c r="K37" s="1" t="s">
        <v>12</v>
      </c>
      <c r="L37" s="29">
        <f>AVERAGE(L3:L35)</f>
        <v>105.60380625000002</v>
      </c>
      <c r="M37" s="29">
        <f t="shared" ref="M37:N37" si="2">AVERAGE(M3:M35)</f>
        <v>94.18315625000001</v>
      </c>
      <c r="N37" s="29">
        <f t="shared" si="2"/>
        <v>98.590512500000017</v>
      </c>
    </row>
    <row r="38" spans="1:14" x14ac:dyDescent="0.25">
      <c r="A38" s="1" t="s">
        <v>13</v>
      </c>
      <c r="B38" s="29">
        <f>STDEV(B3:B35)</f>
        <v>70.695521952573003</v>
      </c>
      <c r="C38" s="29">
        <f t="shared" ref="C38:D38" si="3">STDEV(C3:C35)</f>
        <v>42.479185068646984</v>
      </c>
      <c r="D38" s="29">
        <f t="shared" si="3"/>
        <v>64.490707141475667</v>
      </c>
      <c r="E38" s="6"/>
      <c r="F38" s="1" t="s">
        <v>13</v>
      </c>
      <c r="G38" s="29">
        <f>STDEV(G3:G35)</f>
        <v>83.828015711971986</v>
      </c>
      <c r="H38" s="29">
        <f t="shared" ref="H38:I38" si="4">STDEV(H3:H35)</f>
        <v>49.179167785786142</v>
      </c>
      <c r="I38" s="29">
        <f t="shared" si="4"/>
        <v>66.610832156739292</v>
      </c>
      <c r="K38" s="1" t="s">
        <v>13</v>
      </c>
      <c r="L38" s="29">
        <f>STDEV(L3:L35)</f>
        <v>56.990607655969249</v>
      </c>
      <c r="M38" s="29">
        <f t="shared" ref="M38:N38" si="5">STDEV(M3:M35)</f>
        <v>36.170942338806853</v>
      </c>
      <c r="N38" s="29">
        <f t="shared" si="5"/>
        <v>64.480145220451334</v>
      </c>
    </row>
    <row r="40" spans="1:14" x14ac:dyDescent="0.25">
      <c r="A40" s="1">
        <v>2</v>
      </c>
      <c r="B40" s="13"/>
    </row>
    <row r="41" spans="1:14" x14ac:dyDescent="0.25">
      <c r="A41" s="1">
        <v>14</v>
      </c>
      <c r="B41" s="13"/>
    </row>
    <row r="42" spans="1:14" x14ac:dyDescent="0.25">
      <c r="A42" s="1">
        <v>17</v>
      </c>
      <c r="B42" s="13"/>
    </row>
    <row r="43" spans="1:14" x14ac:dyDescent="0.25">
      <c r="A43" s="1">
        <v>18</v>
      </c>
      <c r="B43" s="13"/>
    </row>
    <row r="44" spans="1:14" x14ac:dyDescent="0.25">
      <c r="A44" s="1">
        <v>26</v>
      </c>
      <c r="B44" s="13"/>
    </row>
    <row r="45" spans="1:14" x14ac:dyDescent="0.25">
      <c r="A45" s="1">
        <v>32</v>
      </c>
      <c r="B45" s="13"/>
    </row>
    <row r="46" spans="1:14" x14ac:dyDescent="0.25">
      <c r="A46" s="2">
        <v>38</v>
      </c>
      <c r="B46" s="13"/>
    </row>
    <row r="47" spans="1:14" x14ac:dyDescent="0.25">
      <c r="A47" s="2">
        <v>45</v>
      </c>
      <c r="B47" s="1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B3" sqref="B3:B35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27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112.52951718842509</v>
      </c>
      <c r="C3" s="13">
        <v>60.602321619259065</v>
      </c>
      <c r="D3" s="13">
        <v>62.963948636498294</v>
      </c>
      <c r="F3" s="1">
        <v>1</v>
      </c>
      <c r="G3" s="13">
        <v>112.52951718842509</v>
      </c>
      <c r="H3" s="13">
        <v>60.602321619259065</v>
      </c>
      <c r="I3" s="13">
        <v>62.963948636498294</v>
      </c>
      <c r="K3" s="1">
        <v>4</v>
      </c>
      <c r="L3" s="13">
        <v>20.545146644190378</v>
      </c>
      <c r="M3" s="13">
        <v>11.536025661340899</v>
      </c>
      <c r="N3" s="13">
        <v>52.507119744786941</v>
      </c>
    </row>
    <row r="4" spans="1:14" x14ac:dyDescent="0.25">
      <c r="A4" s="1">
        <v>4</v>
      </c>
      <c r="B4" s="13">
        <v>20.545146644190378</v>
      </c>
      <c r="C4" s="13">
        <v>11.536025661340899</v>
      </c>
      <c r="D4" s="13">
        <v>52.507119744786941</v>
      </c>
      <c r="F4" s="2">
        <v>8</v>
      </c>
      <c r="G4" s="13">
        <v>31.367563472666518</v>
      </c>
      <c r="H4" s="13">
        <v>15.363826644603746</v>
      </c>
      <c r="I4" s="13">
        <v>15.01144051426653</v>
      </c>
      <c r="K4" s="1">
        <v>6</v>
      </c>
      <c r="L4" s="13">
        <v>37.421273413107507</v>
      </c>
      <c r="M4" s="13">
        <v>21.408249018394095</v>
      </c>
      <c r="N4" s="13">
        <v>26.459008024014146</v>
      </c>
    </row>
    <row r="5" spans="1:14" x14ac:dyDescent="0.25">
      <c r="A5" s="1">
        <v>6</v>
      </c>
      <c r="B5" s="13">
        <v>37.421273413107507</v>
      </c>
      <c r="C5" s="13">
        <v>21.408249018394095</v>
      </c>
      <c r="D5" s="13">
        <v>26.459008024014146</v>
      </c>
      <c r="F5" s="2">
        <v>10</v>
      </c>
      <c r="G5" s="13">
        <v>14.246461350160601</v>
      </c>
      <c r="H5" s="13">
        <v>9.7708828332033697</v>
      </c>
      <c r="I5" s="13">
        <v>11.92829158884166</v>
      </c>
      <c r="K5" s="11">
        <v>7</v>
      </c>
      <c r="L5" s="28">
        <v>24.814259459030534</v>
      </c>
      <c r="M5" s="28">
        <v>19.386510043705862</v>
      </c>
      <c r="N5" s="28">
        <v>13.937394757168711</v>
      </c>
    </row>
    <row r="6" spans="1:14" x14ac:dyDescent="0.25">
      <c r="A6" s="11">
        <v>7</v>
      </c>
      <c r="B6" s="28">
        <v>24.814259459030534</v>
      </c>
      <c r="C6" s="28">
        <v>19.386510043705862</v>
      </c>
      <c r="D6" s="28">
        <v>13.937394757168711</v>
      </c>
      <c r="F6" s="2">
        <v>11</v>
      </c>
      <c r="G6" s="13">
        <v>31.47883951713656</v>
      </c>
      <c r="H6" s="13">
        <v>21.283653817637585</v>
      </c>
      <c r="I6" s="13">
        <v>21.742671434502352</v>
      </c>
      <c r="K6" s="11">
        <v>9</v>
      </c>
      <c r="L6" s="28">
        <v>15.57672021393147</v>
      </c>
      <c r="M6" s="28">
        <v>8.7009169316968453</v>
      </c>
      <c r="N6" s="28">
        <v>10.82395559011583</v>
      </c>
    </row>
    <row r="7" spans="1:14" x14ac:dyDescent="0.25">
      <c r="A7" s="1">
        <v>8</v>
      </c>
      <c r="B7" s="13">
        <v>31.367563472666518</v>
      </c>
      <c r="C7" s="13">
        <v>15.363826644603746</v>
      </c>
      <c r="D7" s="13">
        <v>15.01144051426653</v>
      </c>
      <c r="F7" s="36">
        <v>15</v>
      </c>
      <c r="G7" s="37">
        <v>17.808820122880931</v>
      </c>
      <c r="H7" s="37">
        <v>16.58543750990993</v>
      </c>
      <c r="I7" s="37">
        <v>12.125521436027169</v>
      </c>
      <c r="K7" s="36">
        <v>13</v>
      </c>
      <c r="L7" s="37">
        <v>14.315441417595682</v>
      </c>
      <c r="M7" s="37">
        <v>7.0512801367704769</v>
      </c>
      <c r="N7" s="37">
        <v>10.888332683118966</v>
      </c>
    </row>
    <row r="8" spans="1:14" x14ac:dyDescent="0.25">
      <c r="A8" s="11">
        <v>9</v>
      </c>
      <c r="B8" s="28">
        <v>15.57672021393147</v>
      </c>
      <c r="C8" s="28">
        <v>8.7009169316968453</v>
      </c>
      <c r="D8" s="28">
        <v>10.82395559011583</v>
      </c>
      <c r="F8" s="2">
        <v>23</v>
      </c>
      <c r="G8" s="13">
        <v>30.761896426667121</v>
      </c>
      <c r="H8" s="13">
        <v>25.98098193297502</v>
      </c>
      <c r="I8" s="13">
        <v>46.041530664683478</v>
      </c>
      <c r="K8" s="2">
        <v>19</v>
      </c>
      <c r="L8" s="13">
        <v>73.124809153404215</v>
      </c>
      <c r="M8" s="13">
        <v>36.060034334404762</v>
      </c>
      <c r="N8" s="13">
        <v>43.688348756542617</v>
      </c>
    </row>
    <row r="9" spans="1:14" x14ac:dyDescent="0.25">
      <c r="A9" s="1">
        <v>10</v>
      </c>
      <c r="B9" s="13">
        <v>14.246461350160601</v>
      </c>
      <c r="C9" s="13">
        <v>9.7708828332033697</v>
      </c>
      <c r="D9" s="13">
        <v>11.92829158884166</v>
      </c>
      <c r="F9" s="2">
        <v>24</v>
      </c>
      <c r="G9" s="19">
        <v>11.699122047319149</v>
      </c>
      <c r="H9" s="13">
        <v>9.8342525046998972</v>
      </c>
      <c r="I9" s="13">
        <v>10.952778544271673</v>
      </c>
      <c r="K9" s="2">
        <v>21</v>
      </c>
      <c r="L9" s="13">
        <v>10.343232091434807</v>
      </c>
      <c r="M9" s="13">
        <v>34.38404277663183</v>
      </c>
      <c r="N9" s="13">
        <v>19.941197201648578</v>
      </c>
    </row>
    <row r="10" spans="1:14" x14ac:dyDescent="0.25">
      <c r="A10" s="1">
        <v>11</v>
      </c>
      <c r="B10" s="13">
        <v>31.47883951713656</v>
      </c>
      <c r="C10" s="13">
        <v>21.283653817637585</v>
      </c>
      <c r="D10" s="13">
        <v>21.742671434502352</v>
      </c>
      <c r="F10" s="1">
        <v>27</v>
      </c>
      <c r="G10" s="19">
        <v>63.34908305418729</v>
      </c>
      <c r="H10" s="13">
        <v>41.699081704212759</v>
      </c>
      <c r="I10" s="13">
        <v>34.810898828907177</v>
      </c>
      <c r="K10" s="2">
        <v>22</v>
      </c>
      <c r="L10" s="13">
        <v>44.886906575053501</v>
      </c>
      <c r="M10" s="13">
        <v>41.476374422831753</v>
      </c>
      <c r="N10" s="13">
        <v>42.148629541614653</v>
      </c>
    </row>
    <row r="11" spans="1:14" x14ac:dyDescent="0.25">
      <c r="A11" s="36">
        <v>13</v>
      </c>
      <c r="B11" s="37">
        <v>14.315441417595682</v>
      </c>
      <c r="C11" s="37">
        <v>7.0512801367704769</v>
      </c>
      <c r="D11" s="37">
        <v>10.888332683118966</v>
      </c>
      <c r="F11" s="2">
        <v>31</v>
      </c>
      <c r="G11" s="13">
        <v>21.32513672950823</v>
      </c>
      <c r="H11" s="13">
        <v>15.79073713845435</v>
      </c>
      <c r="I11" s="13">
        <v>20.181557173520691</v>
      </c>
      <c r="K11" s="2">
        <v>25</v>
      </c>
      <c r="L11" s="13">
        <v>12.522284069748865</v>
      </c>
      <c r="M11" s="13">
        <v>14.384531789498809</v>
      </c>
      <c r="N11" s="13">
        <v>12.092597576108258</v>
      </c>
    </row>
    <row r="12" spans="1:14" x14ac:dyDescent="0.25">
      <c r="A12" s="36">
        <v>15</v>
      </c>
      <c r="B12" s="37">
        <v>17.808820122880931</v>
      </c>
      <c r="C12" s="37">
        <v>16.58543750990993</v>
      </c>
      <c r="D12" s="37">
        <v>12.125521436027169</v>
      </c>
      <c r="K12" s="2">
        <v>29</v>
      </c>
      <c r="L12" s="13">
        <v>37.026956309776139</v>
      </c>
      <c r="M12" s="13">
        <v>27.784024759165959</v>
      </c>
      <c r="N12" s="13">
        <v>37.820035007046357</v>
      </c>
    </row>
    <row r="13" spans="1:14" x14ac:dyDescent="0.25">
      <c r="A13" s="1">
        <v>19</v>
      </c>
      <c r="B13" s="13">
        <v>73.124809153404215</v>
      </c>
      <c r="C13" s="13">
        <v>36.060034334404762</v>
      </c>
      <c r="D13" s="13">
        <v>43.688348756542617</v>
      </c>
    </row>
    <row r="14" spans="1:14" x14ac:dyDescent="0.25">
      <c r="A14" s="1">
        <v>21</v>
      </c>
      <c r="B14" s="13">
        <v>10.343232091434807</v>
      </c>
      <c r="C14" s="13">
        <v>34.38404277663183</v>
      </c>
      <c r="D14" s="13">
        <v>19.941197201648578</v>
      </c>
    </row>
    <row r="15" spans="1:14" x14ac:dyDescent="0.25">
      <c r="A15" s="1">
        <v>22</v>
      </c>
      <c r="B15" s="13">
        <v>44.886906575053501</v>
      </c>
      <c r="C15" s="13">
        <v>41.476374422831753</v>
      </c>
      <c r="D15" s="13">
        <v>42.148629541614653</v>
      </c>
    </row>
    <row r="16" spans="1:14" x14ac:dyDescent="0.25">
      <c r="A16" s="1">
        <v>23</v>
      </c>
      <c r="B16" s="13">
        <v>30.761896426667121</v>
      </c>
      <c r="C16" s="13">
        <v>25.98098193297502</v>
      </c>
      <c r="D16" s="13">
        <v>46.041530664683478</v>
      </c>
    </row>
    <row r="17" spans="1:4" x14ac:dyDescent="0.25">
      <c r="A17" s="1">
        <v>24</v>
      </c>
      <c r="B17" s="19">
        <v>11.699122047319149</v>
      </c>
      <c r="C17" s="13">
        <v>9.8342525046998972</v>
      </c>
      <c r="D17" s="13">
        <v>10.952778544271673</v>
      </c>
    </row>
    <row r="18" spans="1:4" x14ac:dyDescent="0.25">
      <c r="A18" s="1">
        <v>25</v>
      </c>
      <c r="B18" s="13">
        <v>12.522284069748865</v>
      </c>
      <c r="C18" s="13">
        <v>14.384531789498809</v>
      </c>
      <c r="D18" s="13">
        <v>12.092597576108258</v>
      </c>
    </row>
    <row r="19" spans="1:4" x14ac:dyDescent="0.25">
      <c r="A19" s="1">
        <v>27</v>
      </c>
      <c r="B19" s="19">
        <v>63.34908305418729</v>
      </c>
      <c r="C19" s="13">
        <v>41.699081704212759</v>
      </c>
      <c r="D19" s="13">
        <v>34.810898828907177</v>
      </c>
    </row>
    <row r="20" spans="1:4" x14ac:dyDescent="0.25">
      <c r="A20" s="1">
        <v>29</v>
      </c>
      <c r="B20" s="13">
        <v>37.026956309776139</v>
      </c>
      <c r="C20" s="13">
        <v>27.784024759165959</v>
      </c>
      <c r="D20" s="13">
        <v>37.820035007046357</v>
      </c>
    </row>
    <row r="21" spans="1:4" x14ac:dyDescent="0.25">
      <c r="A21" s="1">
        <v>31</v>
      </c>
      <c r="B21" s="13">
        <v>21.32513672950823</v>
      </c>
      <c r="C21" s="13">
        <v>15.79073713845435</v>
      </c>
      <c r="D21" s="13">
        <v>20.181557173520691</v>
      </c>
    </row>
    <row r="22" spans="1:4" x14ac:dyDescent="0.25">
      <c r="A22" s="2">
        <v>40</v>
      </c>
      <c r="B22" s="2">
        <v>36.767615543487629</v>
      </c>
      <c r="C22" s="2">
        <v>30.125678556682345</v>
      </c>
      <c r="D22" s="1">
        <v>13.977146481420288</v>
      </c>
    </row>
    <row r="23" spans="1:4" x14ac:dyDescent="0.25">
      <c r="A23" s="2">
        <v>41</v>
      </c>
      <c r="B23" s="3">
        <v>28.255751053538674</v>
      </c>
      <c r="C23" s="3">
        <v>13.785513165041234</v>
      </c>
      <c r="D23" s="3">
        <v>14.755535526456384</v>
      </c>
    </row>
    <row r="24" spans="1:4" x14ac:dyDescent="0.25">
      <c r="A24" s="2">
        <v>42</v>
      </c>
      <c r="B24" s="2">
        <v>22.859311369022606</v>
      </c>
      <c r="C24" s="2">
        <v>23.531472852508848</v>
      </c>
      <c r="D24" s="1">
        <v>12.696222205734207</v>
      </c>
    </row>
    <row r="25" spans="1:4" x14ac:dyDescent="0.25">
      <c r="A25" s="2">
        <v>43</v>
      </c>
      <c r="B25" s="2">
        <v>70.113451553217928</v>
      </c>
      <c r="C25" s="2">
        <v>37.002200036514367</v>
      </c>
      <c r="D25" s="1">
        <v>34.650878483648611</v>
      </c>
    </row>
    <row r="26" spans="1:4" x14ac:dyDescent="0.25">
      <c r="A26" s="2">
        <v>47</v>
      </c>
      <c r="B26" s="2">
        <v>46.143660788554691</v>
      </c>
      <c r="C26" s="2">
        <v>15.878826178424161</v>
      </c>
      <c r="D26" s="1">
        <v>11.929796766897763</v>
      </c>
    </row>
    <row r="27" spans="1:4" x14ac:dyDescent="0.25">
      <c r="A27" s="2">
        <v>49</v>
      </c>
      <c r="B27" s="2">
        <v>22.80819813389526</v>
      </c>
      <c r="C27" s="2">
        <v>14.247399791671061</v>
      </c>
      <c r="D27" s="1">
        <v>29.553437023052233</v>
      </c>
    </row>
    <row r="28" spans="1:4" x14ac:dyDescent="0.25">
      <c r="A28" s="2">
        <v>53</v>
      </c>
      <c r="B28" s="2">
        <v>16.290025631161967</v>
      </c>
      <c r="C28" s="2">
        <v>20.925381708887972</v>
      </c>
      <c r="D28" s="1">
        <v>17.21432473167901</v>
      </c>
    </row>
    <row r="29" spans="1:4" x14ac:dyDescent="0.25">
      <c r="A29" s="2">
        <v>55</v>
      </c>
      <c r="B29" s="2"/>
      <c r="C29" s="2"/>
      <c r="D29" s="1"/>
    </row>
    <row r="30" spans="1:4" x14ac:dyDescent="0.25">
      <c r="A30" s="2">
        <v>56</v>
      </c>
      <c r="B30" s="2">
        <v>71.899199232497779</v>
      </c>
      <c r="C30" s="2">
        <v>49.72128690009653</v>
      </c>
      <c r="D30" s="1">
        <v>39.353549119866408</v>
      </c>
    </row>
    <row r="31" spans="1:4" x14ac:dyDescent="0.25">
      <c r="A31" s="2">
        <v>62</v>
      </c>
      <c r="B31" s="42">
        <v>7.916491699068323</v>
      </c>
      <c r="C31" s="42">
        <v>9.4614323635665247</v>
      </c>
      <c r="D31" s="29">
        <v>9.7986113564169344</v>
      </c>
    </row>
    <row r="32" spans="1:4" x14ac:dyDescent="0.25">
      <c r="A32" s="2">
        <v>63</v>
      </c>
      <c r="B32" s="42">
        <v>56.799286220984257</v>
      </c>
      <c r="C32" s="42">
        <v>44.567797157215942</v>
      </c>
      <c r="D32" s="29">
        <v>32.518529352394388</v>
      </c>
    </row>
    <row r="33" spans="1:14" x14ac:dyDescent="0.25">
      <c r="A33" s="2">
        <v>64</v>
      </c>
      <c r="B33" s="42">
        <v>73.941825710439431</v>
      </c>
      <c r="C33" s="42">
        <v>37.956428012348105</v>
      </c>
      <c r="D33" s="29">
        <v>28.074506655396455</v>
      </c>
    </row>
    <row r="34" spans="1:14" x14ac:dyDescent="0.25">
      <c r="A34" s="2">
        <v>65</v>
      </c>
      <c r="B34" s="42">
        <v>57.32544519800016</v>
      </c>
      <c r="C34" s="42">
        <v>23.531472852508848</v>
      </c>
      <c r="D34" s="29">
        <v>33.144342856433141</v>
      </c>
    </row>
    <row r="35" spans="1:14" x14ac:dyDescent="0.25">
      <c r="A35" s="2">
        <v>66</v>
      </c>
      <c r="B35" s="42">
        <v>32.656603172747303</v>
      </c>
      <c r="C35" s="42">
        <v>32.934452060746992</v>
      </c>
      <c r="D35" s="29">
        <v>33.639183865232972</v>
      </c>
    </row>
    <row r="36" spans="1:14" x14ac:dyDescent="0.25">
      <c r="A36" s="7"/>
    </row>
    <row r="37" spans="1:14" x14ac:dyDescent="0.25">
      <c r="A37" s="1" t="s">
        <v>12</v>
      </c>
      <c r="B37" s="13">
        <f>AVERAGE(B3:B21)</f>
        <v>32.902287855590771</v>
      </c>
      <c r="C37" s="13">
        <f t="shared" ref="C37:D37" si="0">AVERAGE(C3:C21)</f>
        <v>23.109640293652472</v>
      </c>
      <c r="D37" s="13">
        <f t="shared" si="0"/>
        <v>26.635013563351787</v>
      </c>
      <c r="E37" s="6"/>
      <c r="F37" s="1" t="s">
        <v>12</v>
      </c>
      <c r="G37" s="13">
        <f>AVERAGE(G3:G21)</f>
        <v>37.174048878772382</v>
      </c>
      <c r="H37" s="13">
        <f t="shared" ref="H37:I37" si="1">AVERAGE(H3:H21)</f>
        <v>24.101241744995079</v>
      </c>
      <c r="I37" s="13">
        <f t="shared" si="1"/>
        <v>26.195404313502117</v>
      </c>
      <c r="K37" s="1" t="s">
        <v>12</v>
      </c>
      <c r="L37" s="13">
        <f>AVERAGE(L3:L21)</f>
        <v>29.05770293472731</v>
      </c>
      <c r="M37" s="13">
        <f t="shared" ref="M37:N37" si="2">AVERAGE(M3:M21)</f>
        <v>22.217198987444128</v>
      </c>
      <c r="N37" s="13">
        <f t="shared" si="2"/>
        <v>27.030661888216507</v>
      </c>
    </row>
    <row r="38" spans="1:14" x14ac:dyDescent="0.25">
      <c r="A38" s="1" t="s">
        <v>13</v>
      </c>
      <c r="B38" s="13">
        <f>STDEV(B3:B21)</f>
        <v>25.844466871652195</v>
      </c>
      <c r="C38" s="13">
        <f t="shared" ref="C38:D38" si="3">STDEV(C3:C21)</f>
        <v>14.180309656641873</v>
      </c>
      <c r="D38" s="13">
        <f t="shared" si="3"/>
        <v>16.462315177997791</v>
      </c>
      <c r="E38" s="6"/>
      <c r="F38" s="1" t="s">
        <v>13</v>
      </c>
      <c r="G38" s="13">
        <f>STDEV(G3:G21)</f>
        <v>32.155271083831622</v>
      </c>
      <c r="H38" s="13">
        <f t="shared" ref="H38:I38" si="4">STDEV(H3:H21)</f>
        <v>16.823664209216609</v>
      </c>
      <c r="I38" s="13">
        <f t="shared" si="4"/>
        <v>18.148503079890649</v>
      </c>
      <c r="K38" s="1" t="s">
        <v>13</v>
      </c>
      <c r="L38" s="13">
        <f>STDEV(L3:L21)</f>
        <v>19.548017636781395</v>
      </c>
      <c r="M38" s="13">
        <f t="shared" ref="M38:N38" si="5">STDEV(M3:M21)</f>
        <v>12.194542859901139</v>
      </c>
      <c r="N38" s="13">
        <f t="shared" si="5"/>
        <v>15.775828146693929</v>
      </c>
    </row>
    <row r="40" spans="1:14" x14ac:dyDescent="0.25">
      <c r="A40" s="1">
        <v>2</v>
      </c>
      <c r="B40" s="13">
        <v>13.732546634912367</v>
      </c>
    </row>
    <row r="41" spans="1:14" x14ac:dyDescent="0.25">
      <c r="A41" s="1">
        <v>14</v>
      </c>
      <c r="B41" s="13">
        <v>21.953311556959765</v>
      </c>
    </row>
    <row r="42" spans="1:14" x14ac:dyDescent="0.25">
      <c r="A42" s="1">
        <v>17</v>
      </c>
      <c r="B42" s="13">
        <v>6.1193903436006867</v>
      </c>
    </row>
    <row r="43" spans="1:14" x14ac:dyDescent="0.25">
      <c r="A43" s="1">
        <v>18</v>
      </c>
      <c r="B43" s="13">
        <v>9.2972352706242436</v>
      </c>
    </row>
    <row r="44" spans="1:14" x14ac:dyDescent="0.25">
      <c r="A44" s="1">
        <v>26</v>
      </c>
      <c r="B44" s="13">
        <v>35.429894039776627</v>
      </c>
    </row>
    <row r="45" spans="1:14" x14ac:dyDescent="0.25">
      <c r="A45" s="1">
        <v>32</v>
      </c>
      <c r="B45" s="13">
        <v>21.575063339311136</v>
      </c>
    </row>
    <row r="46" spans="1:14" x14ac:dyDescent="0.25">
      <c r="A46" s="2">
        <v>38</v>
      </c>
      <c r="B46" s="13"/>
    </row>
    <row r="47" spans="1:14" x14ac:dyDescent="0.25">
      <c r="A47" s="2">
        <v>45</v>
      </c>
      <c r="B47" s="1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L37" sqref="L37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30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14.7</v>
      </c>
      <c r="C3" s="13"/>
      <c r="D3" s="13">
        <v>13.7</v>
      </c>
      <c r="F3" s="1">
        <v>1</v>
      </c>
      <c r="G3" s="13">
        <v>14.7</v>
      </c>
      <c r="H3" s="13"/>
      <c r="I3" s="13">
        <v>13.7</v>
      </c>
      <c r="K3" s="1">
        <v>4</v>
      </c>
      <c r="L3" s="13">
        <v>11.8</v>
      </c>
      <c r="M3" s="13">
        <v>11.8</v>
      </c>
      <c r="N3" s="13">
        <v>11.2</v>
      </c>
    </row>
    <row r="4" spans="1:14" x14ac:dyDescent="0.25">
      <c r="A4" s="1">
        <v>4</v>
      </c>
      <c r="B4" s="13">
        <v>11.8</v>
      </c>
      <c r="C4" s="13">
        <v>11.8</v>
      </c>
      <c r="D4" s="13">
        <v>11.2</v>
      </c>
      <c r="F4" s="2">
        <v>8</v>
      </c>
      <c r="G4" s="13">
        <v>13.8</v>
      </c>
      <c r="H4" s="13">
        <v>12.9</v>
      </c>
      <c r="I4" s="13">
        <v>12.2</v>
      </c>
      <c r="K4" s="1">
        <v>6</v>
      </c>
      <c r="L4" s="13">
        <v>15</v>
      </c>
      <c r="M4" s="13">
        <v>14</v>
      </c>
      <c r="N4" s="13">
        <v>14.1</v>
      </c>
    </row>
    <row r="5" spans="1:14" x14ac:dyDescent="0.25">
      <c r="A5" s="1">
        <v>6</v>
      </c>
      <c r="B5" s="13">
        <v>15</v>
      </c>
      <c r="C5" s="13">
        <v>14</v>
      </c>
      <c r="D5" s="13">
        <v>14.1</v>
      </c>
      <c r="F5" s="2">
        <v>10</v>
      </c>
      <c r="G5" s="13">
        <v>13.5</v>
      </c>
      <c r="H5" s="13">
        <v>12.6</v>
      </c>
      <c r="I5" s="13">
        <v>12.9</v>
      </c>
      <c r="K5" s="11">
        <v>7</v>
      </c>
      <c r="L5" s="28">
        <v>13.1</v>
      </c>
      <c r="M5" s="28">
        <v>13</v>
      </c>
      <c r="N5" s="28">
        <v>12.4</v>
      </c>
    </row>
    <row r="6" spans="1:14" x14ac:dyDescent="0.25">
      <c r="A6" s="11">
        <v>7</v>
      </c>
      <c r="B6" s="28">
        <v>13.1</v>
      </c>
      <c r="C6" s="28">
        <v>13</v>
      </c>
      <c r="D6" s="28">
        <v>12.4</v>
      </c>
      <c r="F6" s="2">
        <v>11</v>
      </c>
      <c r="G6" s="13">
        <v>13.4</v>
      </c>
      <c r="H6" s="13">
        <v>11.9</v>
      </c>
      <c r="I6" s="13">
        <v>12.4</v>
      </c>
      <c r="K6" s="11">
        <v>9</v>
      </c>
      <c r="L6" s="28">
        <v>14.2</v>
      </c>
      <c r="M6" s="28">
        <v>13.1</v>
      </c>
      <c r="N6" s="28">
        <v>13.6</v>
      </c>
    </row>
    <row r="7" spans="1:14" x14ac:dyDescent="0.25">
      <c r="A7" s="1">
        <v>8</v>
      </c>
      <c r="B7" s="13">
        <v>13.8</v>
      </c>
      <c r="C7" s="13">
        <v>12.9</v>
      </c>
      <c r="D7" s="13">
        <v>12.2</v>
      </c>
      <c r="F7" s="36">
        <v>15</v>
      </c>
      <c r="G7" s="37">
        <v>13.2</v>
      </c>
      <c r="H7" s="37">
        <v>11.8</v>
      </c>
      <c r="I7" s="37">
        <v>11.8</v>
      </c>
      <c r="K7" s="36">
        <v>13</v>
      </c>
      <c r="L7" s="37">
        <v>13.7</v>
      </c>
      <c r="M7" s="37">
        <v>12.6</v>
      </c>
      <c r="N7" s="37">
        <v>13</v>
      </c>
    </row>
    <row r="8" spans="1:14" x14ac:dyDescent="0.25">
      <c r="A8" s="11">
        <v>9</v>
      </c>
      <c r="B8" s="28">
        <v>14.2</v>
      </c>
      <c r="C8" s="28">
        <v>13.1</v>
      </c>
      <c r="D8" s="28">
        <v>13.6</v>
      </c>
      <c r="F8" s="2">
        <v>23</v>
      </c>
      <c r="G8" s="13">
        <v>16</v>
      </c>
      <c r="H8" s="13">
        <v>15.1</v>
      </c>
      <c r="I8" s="13">
        <v>15.4</v>
      </c>
      <c r="K8" s="2">
        <v>19</v>
      </c>
      <c r="L8" s="13">
        <v>13.8</v>
      </c>
      <c r="M8" s="13">
        <v>14</v>
      </c>
      <c r="N8" s="13">
        <v>13.1</v>
      </c>
    </row>
    <row r="9" spans="1:14" x14ac:dyDescent="0.25">
      <c r="A9" s="1">
        <v>10</v>
      </c>
      <c r="B9" s="13">
        <v>13.5</v>
      </c>
      <c r="C9" s="13">
        <v>12.6</v>
      </c>
      <c r="D9" s="13">
        <v>12.9</v>
      </c>
      <c r="F9" s="2">
        <v>24</v>
      </c>
      <c r="G9" s="19">
        <v>11.8</v>
      </c>
      <c r="H9" s="13">
        <v>11.8</v>
      </c>
      <c r="I9" s="13">
        <v>11</v>
      </c>
      <c r="K9" s="2">
        <v>21</v>
      </c>
      <c r="L9" s="13">
        <v>13</v>
      </c>
      <c r="M9" s="13">
        <v>12.8</v>
      </c>
      <c r="N9" s="13">
        <v>12.4</v>
      </c>
    </row>
    <row r="10" spans="1:14" x14ac:dyDescent="0.25">
      <c r="A10" s="1">
        <v>11</v>
      </c>
      <c r="B10" s="13">
        <v>13.4</v>
      </c>
      <c r="C10" s="13">
        <v>11.9</v>
      </c>
      <c r="D10" s="13">
        <v>12.4</v>
      </c>
      <c r="F10" s="1">
        <v>27</v>
      </c>
      <c r="G10" s="19">
        <v>15</v>
      </c>
      <c r="H10" s="13">
        <v>15.1</v>
      </c>
      <c r="I10" s="13">
        <v>14.6</v>
      </c>
      <c r="K10" s="2">
        <v>22</v>
      </c>
      <c r="L10" s="13">
        <v>14.7</v>
      </c>
      <c r="M10" s="13">
        <v>14.7</v>
      </c>
      <c r="N10" s="13">
        <v>14.4</v>
      </c>
    </row>
    <row r="11" spans="1:14" x14ac:dyDescent="0.25">
      <c r="A11" s="36">
        <v>13</v>
      </c>
      <c r="B11" s="37">
        <v>13.7</v>
      </c>
      <c r="C11" s="37">
        <v>12.6</v>
      </c>
      <c r="D11" s="37">
        <v>13</v>
      </c>
      <c r="F11" s="2">
        <v>31</v>
      </c>
      <c r="G11" s="13">
        <v>13.4</v>
      </c>
      <c r="H11" s="13">
        <v>14</v>
      </c>
      <c r="I11" s="13">
        <v>13.1</v>
      </c>
      <c r="K11" s="2">
        <v>25</v>
      </c>
      <c r="L11" s="13">
        <v>11.7</v>
      </c>
      <c r="M11" s="13">
        <v>11.4</v>
      </c>
      <c r="N11" s="13">
        <v>10.7</v>
      </c>
    </row>
    <row r="12" spans="1:14" x14ac:dyDescent="0.25">
      <c r="A12" s="36">
        <v>15</v>
      </c>
      <c r="B12" s="37">
        <v>13.2</v>
      </c>
      <c r="C12" s="37">
        <v>11.8</v>
      </c>
      <c r="D12" s="37">
        <v>11.8</v>
      </c>
      <c r="F12" s="2">
        <v>40</v>
      </c>
      <c r="G12" s="2">
        <v>13.4</v>
      </c>
      <c r="H12" s="2">
        <v>13.5</v>
      </c>
      <c r="I12" s="1">
        <v>13</v>
      </c>
      <c r="K12" s="2">
        <v>29</v>
      </c>
      <c r="L12" s="13">
        <v>14.5</v>
      </c>
      <c r="M12" s="13">
        <v>14.3</v>
      </c>
      <c r="N12" s="13">
        <v>14.6</v>
      </c>
    </row>
    <row r="13" spans="1:14" x14ac:dyDescent="0.25">
      <c r="A13" s="1">
        <v>19</v>
      </c>
      <c r="B13" s="13">
        <v>13.8</v>
      </c>
      <c r="C13" s="13">
        <v>14</v>
      </c>
      <c r="D13" s="13">
        <v>13.1</v>
      </c>
      <c r="F13" s="2">
        <v>41</v>
      </c>
      <c r="G13" s="1">
        <v>11.4</v>
      </c>
      <c r="H13" s="1">
        <v>11.9</v>
      </c>
      <c r="I13" s="1">
        <v>11.5</v>
      </c>
      <c r="K13" s="2">
        <v>47</v>
      </c>
      <c r="L13" s="2">
        <v>12.5</v>
      </c>
      <c r="M13" s="2">
        <v>11.8</v>
      </c>
      <c r="N13" s="1">
        <v>11.8</v>
      </c>
    </row>
    <row r="14" spans="1:14" x14ac:dyDescent="0.25">
      <c r="A14" s="1">
        <v>21</v>
      </c>
      <c r="B14" s="13">
        <v>13</v>
      </c>
      <c r="C14" s="13">
        <v>12.8</v>
      </c>
      <c r="D14" s="13">
        <v>12.4</v>
      </c>
      <c r="F14" s="2">
        <v>42</v>
      </c>
      <c r="G14" s="2">
        <v>11.8</v>
      </c>
      <c r="H14" s="2">
        <v>10.4</v>
      </c>
      <c r="I14" s="1">
        <v>9.9</v>
      </c>
      <c r="K14" s="2">
        <v>49</v>
      </c>
      <c r="L14" s="2">
        <v>10</v>
      </c>
      <c r="M14" s="2">
        <v>9.1999999999999993</v>
      </c>
      <c r="N14" s="1">
        <v>8.8000000000000007</v>
      </c>
    </row>
    <row r="15" spans="1:14" x14ac:dyDescent="0.25">
      <c r="A15" s="1">
        <v>22</v>
      </c>
      <c r="B15" s="13">
        <v>14.7</v>
      </c>
      <c r="C15" s="13">
        <v>14.7</v>
      </c>
      <c r="D15" s="13">
        <v>14.4</v>
      </c>
      <c r="F15" s="2">
        <v>43</v>
      </c>
      <c r="G15" s="2">
        <v>15.5</v>
      </c>
      <c r="H15" s="2">
        <v>15.4</v>
      </c>
      <c r="I15" s="1">
        <v>15.3</v>
      </c>
      <c r="K15" s="2">
        <v>53</v>
      </c>
      <c r="L15" s="2">
        <v>13.3</v>
      </c>
      <c r="M15" s="2">
        <v>13.4</v>
      </c>
      <c r="N15" s="1">
        <v>12.3</v>
      </c>
    </row>
    <row r="16" spans="1:14" x14ac:dyDescent="0.25">
      <c r="A16" s="1">
        <v>23</v>
      </c>
      <c r="B16" s="13">
        <v>16</v>
      </c>
      <c r="C16" s="13">
        <v>15.1</v>
      </c>
      <c r="D16" s="13">
        <v>15.4</v>
      </c>
      <c r="F16" s="2">
        <v>55</v>
      </c>
      <c r="G16" s="2">
        <v>13.5</v>
      </c>
      <c r="H16" s="2">
        <v>13.6</v>
      </c>
      <c r="I16" s="1">
        <v>13.2</v>
      </c>
      <c r="K16" s="2">
        <v>56</v>
      </c>
      <c r="L16" s="2">
        <v>12.8</v>
      </c>
      <c r="M16" s="2">
        <v>13.6</v>
      </c>
      <c r="N16" s="1">
        <v>12.9</v>
      </c>
    </row>
    <row r="17" spans="1:14" x14ac:dyDescent="0.25">
      <c r="A17" s="1">
        <v>24</v>
      </c>
      <c r="B17" s="19">
        <v>11.8</v>
      </c>
      <c r="C17" s="13">
        <v>11.8</v>
      </c>
      <c r="D17" s="13">
        <v>11</v>
      </c>
      <c r="F17" s="2">
        <v>62</v>
      </c>
      <c r="G17" s="19">
        <v>12.5</v>
      </c>
      <c r="H17" s="19">
        <v>12.7</v>
      </c>
      <c r="I17" s="13">
        <v>11.9</v>
      </c>
      <c r="K17" s="2">
        <v>64</v>
      </c>
      <c r="L17" s="19">
        <v>15</v>
      </c>
      <c r="M17" s="19">
        <v>15.2</v>
      </c>
      <c r="N17" s="13">
        <v>14.7</v>
      </c>
    </row>
    <row r="18" spans="1:14" x14ac:dyDescent="0.25">
      <c r="A18" s="1">
        <v>25</v>
      </c>
      <c r="B18" s="13">
        <v>11.7</v>
      </c>
      <c r="C18" s="13">
        <v>11.4</v>
      </c>
      <c r="D18" s="13">
        <v>10.7</v>
      </c>
      <c r="F18" s="2">
        <v>63</v>
      </c>
      <c r="G18" s="19">
        <v>13</v>
      </c>
      <c r="H18" s="19">
        <v>12.8</v>
      </c>
      <c r="I18" s="13">
        <v>12.5</v>
      </c>
      <c r="K18" s="2">
        <v>66</v>
      </c>
      <c r="L18" s="19">
        <v>13.7</v>
      </c>
      <c r="M18" s="19">
        <v>13.3</v>
      </c>
      <c r="N18" s="13">
        <v>12.5</v>
      </c>
    </row>
    <row r="19" spans="1:14" x14ac:dyDescent="0.25">
      <c r="A19" s="1">
        <v>27</v>
      </c>
      <c r="B19" s="19">
        <v>15</v>
      </c>
      <c r="C19" s="13">
        <v>15.1</v>
      </c>
      <c r="D19" s="13">
        <v>14.6</v>
      </c>
      <c r="F19" s="2">
        <v>65</v>
      </c>
      <c r="G19" s="19">
        <v>14.4</v>
      </c>
      <c r="H19" s="19">
        <v>14.6</v>
      </c>
      <c r="I19" s="13">
        <v>14.2</v>
      </c>
    </row>
    <row r="20" spans="1:14" x14ac:dyDescent="0.25">
      <c r="A20" s="1">
        <v>29</v>
      </c>
      <c r="B20" s="13">
        <v>14.5</v>
      </c>
      <c r="C20" s="13">
        <v>14.3</v>
      </c>
      <c r="D20" s="13">
        <v>14.6</v>
      </c>
    </row>
    <row r="21" spans="1:14" x14ac:dyDescent="0.25">
      <c r="A21" s="1">
        <v>31</v>
      </c>
      <c r="B21" s="13">
        <v>13.4</v>
      </c>
      <c r="C21" s="13">
        <v>14</v>
      </c>
      <c r="D21" s="13">
        <v>13.1</v>
      </c>
    </row>
    <row r="22" spans="1:14" x14ac:dyDescent="0.25">
      <c r="A22" s="2">
        <v>40</v>
      </c>
      <c r="B22" s="2">
        <v>13.4</v>
      </c>
      <c r="C22" s="2">
        <v>13.5</v>
      </c>
      <c r="D22" s="1">
        <v>13</v>
      </c>
    </row>
    <row r="23" spans="1:14" x14ac:dyDescent="0.25">
      <c r="A23" s="2">
        <v>41</v>
      </c>
      <c r="B23" s="1">
        <v>11.4</v>
      </c>
      <c r="C23" s="1">
        <v>11.9</v>
      </c>
      <c r="D23" s="1">
        <v>11.5</v>
      </c>
    </row>
    <row r="24" spans="1:14" x14ac:dyDescent="0.25">
      <c r="A24" s="2">
        <v>42</v>
      </c>
      <c r="B24" s="2">
        <v>11.8</v>
      </c>
      <c r="C24" s="2">
        <v>10.4</v>
      </c>
      <c r="D24" s="1">
        <v>9.9</v>
      </c>
    </row>
    <row r="25" spans="1:14" x14ac:dyDescent="0.25">
      <c r="A25" s="2">
        <v>43</v>
      </c>
      <c r="B25" s="2">
        <v>15.5</v>
      </c>
      <c r="C25" s="2">
        <v>15.4</v>
      </c>
      <c r="D25" s="1">
        <v>15.3</v>
      </c>
    </row>
    <row r="26" spans="1:14" x14ac:dyDescent="0.25">
      <c r="A26" s="2">
        <v>47</v>
      </c>
      <c r="B26" s="2">
        <v>12.5</v>
      </c>
      <c r="C26" s="2">
        <v>11.8</v>
      </c>
      <c r="D26" s="1">
        <v>11.8</v>
      </c>
    </row>
    <row r="27" spans="1:14" x14ac:dyDescent="0.25">
      <c r="A27" s="2">
        <v>49</v>
      </c>
      <c r="B27" s="2">
        <v>10</v>
      </c>
      <c r="C27" s="2">
        <v>9.1999999999999993</v>
      </c>
      <c r="D27" s="1">
        <v>8.8000000000000007</v>
      </c>
    </row>
    <row r="28" spans="1:14" x14ac:dyDescent="0.25">
      <c r="A28" s="2">
        <v>53</v>
      </c>
      <c r="B28" s="2">
        <v>13.3</v>
      </c>
      <c r="C28" s="2">
        <v>13.4</v>
      </c>
      <c r="D28" s="1">
        <v>12.3</v>
      </c>
    </row>
    <row r="29" spans="1:14" x14ac:dyDescent="0.25">
      <c r="A29" s="2">
        <v>55</v>
      </c>
      <c r="B29" s="2">
        <v>13.5</v>
      </c>
      <c r="C29" s="2">
        <v>13.6</v>
      </c>
      <c r="D29" s="1">
        <v>13.2</v>
      </c>
    </row>
    <row r="30" spans="1:14" x14ac:dyDescent="0.25">
      <c r="A30" s="2">
        <v>56</v>
      </c>
      <c r="B30" s="2">
        <v>12.8</v>
      </c>
      <c r="C30" s="2">
        <v>13.6</v>
      </c>
      <c r="D30" s="1">
        <v>12.9</v>
      </c>
    </row>
    <row r="31" spans="1:14" x14ac:dyDescent="0.25">
      <c r="A31" s="2">
        <v>62</v>
      </c>
      <c r="B31" s="19">
        <v>12.5</v>
      </c>
      <c r="C31" s="19">
        <v>12.7</v>
      </c>
      <c r="D31" s="13">
        <v>11.9</v>
      </c>
    </row>
    <row r="32" spans="1:14" x14ac:dyDescent="0.25">
      <c r="A32" s="2">
        <v>63</v>
      </c>
      <c r="B32" s="19">
        <v>13</v>
      </c>
      <c r="C32" s="19">
        <v>12.8</v>
      </c>
      <c r="D32" s="13">
        <v>12.5</v>
      </c>
    </row>
    <row r="33" spans="1:14" x14ac:dyDescent="0.25">
      <c r="A33" s="2">
        <v>64</v>
      </c>
      <c r="B33" s="19">
        <v>15</v>
      </c>
      <c r="C33" s="19">
        <v>15.2</v>
      </c>
      <c r="D33" s="13">
        <v>14.7</v>
      </c>
    </row>
    <row r="34" spans="1:14" x14ac:dyDescent="0.25">
      <c r="A34" s="2">
        <v>65</v>
      </c>
      <c r="B34" s="19">
        <v>14.4</v>
      </c>
      <c r="C34" s="19">
        <v>14.6</v>
      </c>
      <c r="D34" s="13">
        <v>14.2</v>
      </c>
    </row>
    <row r="35" spans="1:14" x14ac:dyDescent="0.25">
      <c r="A35" s="2">
        <v>66</v>
      </c>
      <c r="B35" s="19">
        <v>13.7</v>
      </c>
      <c r="C35" s="19">
        <v>13.3</v>
      </c>
      <c r="D35" s="13">
        <v>12.5</v>
      </c>
    </row>
    <row r="36" spans="1:14" x14ac:dyDescent="0.25">
      <c r="A36" s="7"/>
    </row>
    <row r="37" spans="1:14" x14ac:dyDescent="0.25">
      <c r="A37" s="1" t="s">
        <v>12</v>
      </c>
      <c r="B37" s="29">
        <f>AVERAGE(B3:B35)</f>
        <v>13.427272727272726</v>
      </c>
      <c r="C37" s="29">
        <f t="shared" ref="C37:D37" si="0">AVERAGE(C3:C35)</f>
        <v>13.071875</v>
      </c>
      <c r="D37" s="29">
        <f t="shared" si="0"/>
        <v>12.76060606060606</v>
      </c>
      <c r="E37" s="6"/>
      <c r="F37" s="1" t="s">
        <v>12</v>
      </c>
      <c r="G37" s="29">
        <f>AVERAGE(G3:G35)</f>
        <v>13.547058823529412</v>
      </c>
      <c r="H37" s="29">
        <f t="shared" ref="H37:I37" si="1">AVERAGE(H3:H35)</f>
        <v>13.13125</v>
      </c>
      <c r="I37" s="29">
        <f t="shared" si="1"/>
        <v>12.858823529411765</v>
      </c>
      <c r="K37" s="1" t="s">
        <v>12</v>
      </c>
      <c r="L37" s="29">
        <f>AVERAGE(L3:L35)</f>
        <v>13.3</v>
      </c>
      <c r="M37" s="29">
        <f t="shared" ref="M37:N37" si="2">AVERAGE(M3:M35)</f>
        <v>13.012500000000001</v>
      </c>
      <c r="N37" s="29">
        <f t="shared" si="2"/>
        <v>12.656250000000002</v>
      </c>
    </row>
    <row r="38" spans="1:14" x14ac:dyDescent="0.25">
      <c r="A38" s="1" t="s">
        <v>13</v>
      </c>
      <c r="B38" s="29">
        <f>STDEV(B3:B35)</f>
        <v>1.3007864753853546</v>
      </c>
      <c r="C38" s="29">
        <f t="shared" ref="C38:D38" si="3">STDEV(C3:C35)</f>
        <v>1.4263045810991855</v>
      </c>
      <c r="D38" s="29">
        <f t="shared" si="3"/>
        <v>1.4951879885861004</v>
      </c>
      <c r="E38" s="6"/>
      <c r="F38" s="1" t="s">
        <v>13</v>
      </c>
      <c r="G38" s="29">
        <f>STDEV(G3:G35)</f>
        <v>1.2836070500053856</v>
      </c>
      <c r="H38" s="29">
        <f t="shared" ref="H38:I38" si="4">STDEV(H3:H35)</f>
        <v>1.4337450958939753</v>
      </c>
      <c r="I38" s="29">
        <f t="shared" si="4"/>
        <v>1.4794673127216211</v>
      </c>
      <c r="K38" s="1" t="s">
        <v>13</v>
      </c>
      <c r="L38" s="29">
        <f>STDEV(L3:L35)</f>
        <v>1.3485794995722966</v>
      </c>
      <c r="M38" s="29">
        <f t="shared" ref="M38:N38" si="5">STDEV(M3:M35)</f>
        <v>1.4632725879570956</v>
      </c>
      <c r="N38" s="29">
        <f t="shared" si="5"/>
        <v>1.5530480782426905</v>
      </c>
    </row>
    <row r="40" spans="1:14" x14ac:dyDescent="0.25">
      <c r="A40" s="1">
        <v>2</v>
      </c>
      <c r="B40" s="1">
        <v>12.4</v>
      </c>
    </row>
    <row r="41" spans="1:14" x14ac:dyDescent="0.25">
      <c r="A41" s="1">
        <v>14</v>
      </c>
      <c r="B41" s="1">
        <v>15.2</v>
      </c>
    </row>
    <row r="42" spans="1:14" x14ac:dyDescent="0.25">
      <c r="A42" s="1">
        <v>17</v>
      </c>
      <c r="B42" s="1">
        <v>10.8</v>
      </c>
    </row>
    <row r="43" spans="1:14" x14ac:dyDescent="0.25">
      <c r="A43" s="1">
        <v>18</v>
      </c>
      <c r="B43" s="1">
        <v>11.4</v>
      </c>
    </row>
    <row r="44" spans="1:14" x14ac:dyDescent="0.25">
      <c r="A44" s="1">
        <v>26</v>
      </c>
      <c r="B44" s="1">
        <v>14.8</v>
      </c>
    </row>
    <row r="45" spans="1:14" x14ac:dyDescent="0.25">
      <c r="A45" s="1">
        <v>32</v>
      </c>
      <c r="B45" s="1">
        <v>13.5</v>
      </c>
    </row>
    <row r="46" spans="1:14" x14ac:dyDescent="0.25">
      <c r="A46" s="2">
        <v>38</v>
      </c>
      <c r="B46" s="1">
        <v>10.8</v>
      </c>
    </row>
    <row r="47" spans="1:14" x14ac:dyDescent="0.25">
      <c r="A47" s="2">
        <v>45</v>
      </c>
      <c r="B47" s="13">
        <v>11.4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R20" sqref="R20"/>
    </sheetView>
  </sheetViews>
  <sheetFormatPr defaultColWidth="8.85546875" defaultRowHeight="15" x14ac:dyDescent="0.25"/>
  <sheetData>
    <row r="1" spans="1:14" x14ac:dyDescent="0.25">
      <c r="A1" s="10" t="s">
        <v>3</v>
      </c>
      <c r="B1" t="s">
        <v>30</v>
      </c>
      <c r="E1" s="6"/>
      <c r="F1" s="10" t="s">
        <v>2</v>
      </c>
      <c r="K1" s="10" t="s">
        <v>1</v>
      </c>
    </row>
    <row r="2" spans="1:14" x14ac:dyDescent="0.25">
      <c r="A2" s="1" t="s">
        <v>0</v>
      </c>
      <c r="B2" s="1" t="s">
        <v>4</v>
      </c>
      <c r="C2" s="1" t="s">
        <v>5</v>
      </c>
      <c r="D2" s="1" t="s">
        <v>6</v>
      </c>
      <c r="F2" s="1" t="s">
        <v>0</v>
      </c>
      <c r="G2" s="1" t="s">
        <v>4</v>
      </c>
      <c r="H2" s="1" t="s">
        <v>5</v>
      </c>
      <c r="I2" s="1" t="s">
        <v>6</v>
      </c>
      <c r="K2" s="1" t="s">
        <v>0</v>
      </c>
      <c r="L2" s="1" t="s">
        <v>4</v>
      </c>
      <c r="M2" s="1" t="s">
        <v>5</v>
      </c>
      <c r="N2" s="1" t="s">
        <v>6</v>
      </c>
    </row>
    <row r="3" spans="1:14" x14ac:dyDescent="0.25">
      <c r="A3" s="14">
        <v>1</v>
      </c>
      <c r="B3" s="13">
        <v>22.988186428665774</v>
      </c>
      <c r="C3" s="13">
        <v>22.01471183877241</v>
      </c>
      <c r="D3" s="13">
        <v>20.338629041118253</v>
      </c>
      <c r="F3" s="1">
        <v>1</v>
      </c>
      <c r="G3" s="13">
        <v>22.988186428665774</v>
      </c>
      <c r="H3" s="13">
        <v>22.01471183877241</v>
      </c>
      <c r="I3" s="13">
        <v>20.338629041118253</v>
      </c>
      <c r="K3" s="1">
        <v>4</v>
      </c>
      <c r="L3" s="13">
        <v>21.645992888805356</v>
      </c>
      <c r="M3" s="13">
        <v>21.707589428232623</v>
      </c>
      <c r="N3" s="13">
        <v>20.839858655098045</v>
      </c>
    </row>
    <row r="4" spans="1:14" x14ac:dyDescent="0.25">
      <c r="A4" s="1">
        <v>4</v>
      </c>
      <c r="B4" s="13">
        <v>21.645992888805356</v>
      </c>
      <c r="C4" s="13">
        <v>21.707589428232623</v>
      </c>
      <c r="D4" s="13">
        <v>20.839858655098045</v>
      </c>
      <c r="F4" s="2">
        <v>8</v>
      </c>
      <c r="G4" s="13">
        <v>16.367021586597165</v>
      </c>
      <c r="H4" s="13">
        <v>12.929653705793781</v>
      </c>
      <c r="I4" s="13">
        <v>14.15305486727965</v>
      </c>
      <c r="K4" s="1">
        <v>6</v>
      </c>
      <c r="L4" s="13">
        <v>23.88859337607375</v>
      </c>
      <c r="M4" s="13">
        <v>28.40568261320653</v>
      </c>
      <c r="N4" s="13">
        <v>25.24792140895174</v>
      </c>
    </row>
    <row r="5" spans="1:14" x14ac:dyDescent="0.25">
      <c r="A5" s="1">
        <v>6</v>
      </c>
      <c r="B5" s="13">
        <v>23.88859337607375</v>
      </c>
      <c r="C5" s="13">
        <v>28.40568261320653</v>
      </c>
      <c r="D5" s="13">
        <v>25.24792140895174</v>
      </c>
      <c r="F5" s="2">
        <v>10</v>
      </c>
      <c r="G5" s="13">
        <v>21.026792135057409</v>
      </c>
      <c r="H5" s="13">
        <v>22.198306599939176</v>
      </c>
      <c r="I5" s="13">
        <v>20.14961577977444</v>
      </c>
      <c r="K5" s="11">
        <v>7</v>
      </c>
      <c r="L5" s="28">
        <v>16.434565970286236</v>
      </c>
      <c r="M5" s="28">
        <v>16.502018732463011</v>
      </c>
      <c r="N5" s="28">
        <v>19.323644284621086</v>
      </c>
    </row>
    <row r="6" spans="1:14" x14ac:dyDescent="0.25">
      <c r="A6" s="11">
        <v>7</v>
      </c>
      <c r="B6" s="28">
        <v>16.434565970286236</v>
      </c>
      <c r="C6" s="28">
        <v>16.502018732463011</v>
      </c>
      <c r="D6" s="28">
        <v>19.323644284621086</v>
      </c>
      <c r="F6" s="2">
        <v>11</v>
      </c>
      <c r="G6" s="13">
        <v>18.938484938795757</v>
      </c>
      <c r="H6" s="13">
        <v>15.823290996800662</v>
      </c>
      <c r="I6" s="13">
        <v>19.387590183982745</v>
      </c>
      <c r="K6" s="11">
        <v>9</v>
      </c>
      <c r="L6" s="28">
        <v>19.706282767866139</v>
      </c>
      <c r="M6" s="28">
        <v>21.584338365203667</v>
      </c>
      <c r="N6" s="28">
        <v>24.659957483687041</v>
      </c>
    </row>
    <row r="7" spans="1:14" x14ac:dyDescent="0.25">
      <c r="A7" s="1">
        <v>8</v>
      </c>
      <c r="B7" s="13">
        <v>16.367021586597165</v>
      </c>
      <c r="C7" s="13">
        <v>12.929653705793781</v>
      </c>
      <c r="D7" s="13">
        <v>14.15305486727965</v>
      </c>
      <c r="F7" s="36">
        <v>15</v>
      </c>
      <c r="G7" s="37"/>
      <c r="H7" s="37"/>
      <c r="I7" s="37"/>
      <c r="K7" s="36">
        <v>13</v>
      </c>
      <c r="L7" s="37"/>
      <c r="M7" s="37"/>
      <c r="N7" s="37"/>
    </row>
    <row r="8" spans="1:14" x14ac:dyDescent="0.25">
      <c r="A8" s="11">
        <v>9</v>
      </c>
      <c r="B8" s="28">
        <v>19.706282767866139</v>
      </c>
      <c r="C8" s="28">
        <v>21.584338365203667</v>
      </c>
      <c r="D8" s="28">
        <v>24.659957483687041</v>
      </c>
      <c r="F8" s="2">
        <v>23</v>
      </c>
      <c r="G8" s="13">
        <v>20.652369344207301</v>
      </c>
      <c r="H8" s="13">
        <v>17.898399684441987</v>
      </c>
      <c r="I8" s="13">
        <v>22.442322265697594</v>
      </c>
      <c r="K8" s="2">
        <v>19</v>
      </c>
      <c r="L8" s="13">
        <v>16.095915140630684</v>
      </c>
      <c r="M8" s="13">
        <v>18.809523628541765</v>
      </c>
      <c r="N8" s="13">
        <v>16.434565970286236</v>
      </c>
    </row>
    <row r="9" spans="1:14" x14ac:dyDescent="0.25">
      <c r="A9" s="1">
        <v>10</v>
      </c>
      <c r="B9" s="13">
        <v>21.026792135057409</v>
      </c>
      <c r="C9" s="13">
        <v>22.198306599939176</v>
      </c>
      <c r="D9" s="13">
        <v>20.14961577977444</v>
      </c>
      <c r="F9" s="2">
        <v>24</v>
      </c>
      <c r="G9" s="19">
        <v>18.680269433784222</v>
      </c>
      <c r="H9" s="13">
        <v>17.963981652703307</v>
      </c>
      <c r="I9" s="13">
        <v>17.963981652703307</v>
      </c>
      <c r="K9" s="2">
        <v>21</v>
      </c>
      <c r="L9" s="13">
        <v>26.410542699346696</v>
      </c>
      <c r="M9" s="13">
        <v>18.225523932874648</v>
      </c>
      <c r="N9" s="13">
        <v>16.636651869609661</v>
      </c>
    </row>
    <row r="10" spans="1:14" x14ac:dyDescent="0.25">
      <c r="A10" s="1">
        <v>11</v>
      </c>
      <c r="B10" s="13">
        <v>18.938484938795757</v>
      </c>
      <c r="C10" s="13">
        <v>15.823290996800662</v>
      </c>
      <c r="D10" s="13">
        <v>19.387590183982745</v>
      </c>
      <c r="F10" s="1">
        <v>27</v>
      </c>
      <c r="G10" s="19">
        <v>22.137164294993287</v>
      </c>
      <c r="H10" s="13">
        <v>22.564001461357396</v>
      </c>
      <c r="I10" s="13">
        <v>21.522625582058748</v>
      </c>
      <c r="K10" s="2">
        <v>22</v>
      </c>
      <c r="L10" s="13">
        <v>23.589723476719485</v>
      </c>
      <c r="M10" s="13">
        <v>10.824949455114666</v>
      </c>
      <c r="N10" s="13">
        <v>23.289596833458422</v>
      </c>
    </row>
    <row r="11" spans="1:14" x14ac:dyDescent="0.25">
      <c r="A11" s="36">
        <v>13</v>
      </c>
      <c r="B11" s="37"/>
      <c r="C11" s="37"/>
      <c r="D11" s="37"/>
      <c r="F11" s="2">
        <v>31</v>
      </c>
      <c r="G11" s="13">
        <v>18.938484938795757</v>
      </c>
      <c r="H11" s="13">
        <v>19.387590183982745</v>
      </c>
      <c r="I11" s="13">
        <v>26.121498853652227</v>
      </c>
      <c r="K11" s="2">
        <v>25</v>
      </c>
      <c r="L11" s="13">
        <v>23.16918827103612</v>
      </c>
      <c r="M11" s="13">
        <v>22.320424640228559</v>
      </c>
      <c r="N11" s="13">
        <v>26.063563395457482</v>
      </c>
    </row>
    <row r="12" spans="1:14" x14ac:dyDescent="0.25">
      <c r="A12" s="36">
        <v>15</v>
      </c>
      <c r="B12" s="37"/>
      <c r="C12" s="37"/>
      <c r="D12" s="37"/>
      <c r="F12" s="2">
        <v>40</v>
      </c>
      <c r="G12" s="19">
        <v>16.502018732463011</v>
      </c>
      <c r="H12" s="19">
        <v>15.06538391788512</v>
      </c>
      <c r="I12" s="13">
        <v>15.134798253380353</v>
      </c>
      <c r="K12" s="2">
        <v>29</v>
      </c>
      <c r="L12" s="13">
        <v>12.266360906977898</v>
      </c>
      <c r="M12" s="13">
        <v>13.220843923714252</v>
      </c>
      <c r="N12" s="13">
        <v>14.15305486727965</v>
      </c>
    </row>
    <row r="13" spans="1:14" x14ac:dyDescent="0.25">
      <c r="A13" s="1">
        <v>19</v>
      </c>
      <c r="B13" s="13">
        <v>16.095915140630684</v>
      </c>
      <c r="C13" s="13">
        <v>18.809523628541765</v>
      </c>
      <c r="D13" s="13">
        <v>16.434565970286236</v>
      </c>
      <c r="F13" s="2">
        <v>41</v>
      </c>
      <c r="G13" s="13">
        <v>15.134798253380353</v>
      </c>
      <c r="H13" s="13">
        <v>20.401504406670941</v>
      </c>
      <c r="I13" s="13">
        <v>20.777424387615476</v>
      </c>
      <c r="K13" s="2">
        <v>47</v>
      </c>
      <c r="L13" s="19">
        <v>14.856502451863189</v>
      </c>
      <c r="M13" s="19">
        <v>16.367021586597165</v>
      </c>
      <c r="N13" s="13">
        <v>21.026792135057409</v>
      </c>
    </row>
    <row r="14" spans="1:14" x14ac:dyDescent="0.25">
      <c r="A14" s="1">
        <v>21</v>
      </c>
      <c r="B14" s="13">
        <v>26.410542699346696</v>
      </c>
      <c r="C14" s="13">
        <v>18.225523932874648</v>
      </c>
      <c r="D14" s="13">
        <v>16.636651869609661</v>
      </c>
      <c r="F14" s="2">
        <v>42</v>
      </c>
      <c r="G14" s="19">
        <v>24.245614908396785</v>
      </c>
      <c r="H14" s="19">
        <v>29.134918527502805</v>
      </c>
      <c r="I14" s="13">
        <v>34.084322311598868</v>
      </c>
      <c r="K14" s="2">
        <v>49</v>
      </c>
      <c r="L14" s="19">
        <v>27.613363943258079</v>
      </c>
      <c r="M14" s="19">
        <v>31.940156564030442</v>
      </c>
      <c r="N14" s="13">
        <v>27.783772903174654</v>
      </c>
    </row>
    <row r="15" spans="1:14" x14ac:dyDescent="0.25">
      <c r="A15" s="1">
        <v>22</v>
      </c>
      <c r="B15" s="13">
        <v>23.589723476719485</v>
      </c>
      <c r="C15" s="13">
        <v>10.824949455114666</v>
      </c>
      <c r="D15" s="13">
        <v>23.289596833458422</v>
      </c>
      <c r="F15" s="2">
        <v>43</v>
      </c>
      <c r="G15" s="19">
        <v>19.515273473024529</v>
      </c>
      <c r="H15" s="19">
        <v>20.589747942791792</v>
      </c>
      <c r="I15" s="13">
        <v>17.701174738647275</v>
      </c>
      <c r="K15" s="2">
        <v>53</v>
      </c>
      <c r="L15" s="19">
        <v>25.24792140895174</v>
      </c>
      <c r="M15" s="19">
        <v>27.214382393019942</v>
      </c>
      <c r="N15" s="13">
        <v>21.89203386029665</v>
      </c>
    </row>
    <row r="16" spans="1:14" x14ac:dyDescent="0.25">
      <c r="A16" s="1">
        <v>23</v>
      </c>
      <c r="B16" s="13">
        <v>20.652369344207301</v>
      </c>
      <c r="C16" s="13">
        <v>17.898399684441987</v>
      </c>
      <c r="D16" s="13">
        <v>22.442322265697594</v>
      </c>
      <c r="F16" s="2">
        <v>55</v>
      </c>
      <c r="G16" s="19"/>
      <c r="H16" s="19"/>
      <c r="I16" s="13"/>
      <c r="K16" s="2">
        <v>56</v>
      </c>
      <c r="L16" s="19">
        <v>15.891591667844294</v>
      </c>
      <c r="M16" s="19">
        <v>17.6352717686418</v>
      </c>
      <c r="N16" s="13">
        <v>18.094908966339414</v>
      </c>
    </row>
    <row r="17" spans="1:14" x14ac:dyDescent="0.25">
      <c r="A17" s="1">
        <v>24</v>
      </c>
      <c r="B17" s="19">
        <v>18.680269433784222</v>
      </c>
      <c r="C17" s="13">
        <v>17.963981652703307</v>
      </c>
      <c r="D17" s="13">
        <v>17.963981652703307</v>
      </c>
      <c r="F17" s="2">
        <v>62</v>
      </c>
      <c r="G17" s="19">
        <v>22.624759759563819</v>
      </c>
      <c r="H17" s="19">
        <v>18.420868824579653</v>
      </c>
      <c r="I17" s="13">
        <v>21.026792135057409</v>
      </c>
      <c r="K17" s="2">
        <v>64</v>
      </c>
      <c r="L17" s="19">
        <v>28.236520847878335</v>
      </c>
      <c r="M17" s="19">
        <v>30.465656934165676</v>
      </c>
      <c r="N17" s="13">
        <v>32.480552542941027</v>
      </c>
    </row>
    <row r="18" spans="1:14" x14ac:dyDescent="0.25">
      <c r="A18" s="1">
        <v>25</v>
      </c>
      <c r="B18" s="13">
        <v>23.16918827103612</v>
      </c>
      <c r="C18" s="13">
        <v>22.320424640228559</v>
      </c>
      <c r="D18" s="13">
        <v>26.063563395457482</v>
      </c>
      <c r="F18" s="2">
        <v>63</v>
      </c>
      <c r="G18" s="19">
        <v>13.796984947525273</v>
      </c>
      <c r="H18" s="19">
        <v>14.506188091253135</v>
      </c>
      <c r="I18" s="13">
        <v>16.367021586597165</v>
      </c>
      <c r="K18" s="2">
        <v>66</v>
      </c>
      <c r="L18" s="19"/>
      <c r="M18" s="19"/>
      <c r="N18" s="13"/>
    </row>
    <row r="19" spans="1:14" x14ac:dyDescent="0.25">
      <c r="A19" s="1">
        <v>27</v>
      </c>
      <c r="B19" s="19">
        <v>22.137164294993287</v>
      </c>
      <c r="C19" s="13">
        <v>22.564001461357396</v>
      </c>
      <c r="D19" s="13">
        <v>21.522625582058748</v>
      </c>
      <c r="F19" s="2">
        <v>65</v>
      </c>
      <c r="G19" s="19"/>
      <c r="H19" s="19"/>
      <c r="I19" s="13"/>
    </row>
    <row r="20" spans="1:14" x14ac:dyDescent="0.25">
      <c r="A20" s="1">
        <v>29</v>
      </c>
      <c r="B20" s="13">
        <v>12.266360906977898</v>
      </c>
      <c r="C20" s="13">
        <v>13.220843923714252</v>
      </c>
      <c r="D20" s="13">
        <v>14.15305486727965</v>
      </c>
    </row>
    <row r="21" spans="1:14" x14ac:dyDescent="0.25">
      <c r="A21" s="1">
        <v>31</v>
      </c>
      <c r="B21" s="13">
        <v>18.938484938795757</v>
      </c>
      <c r="C21" s="13">
        <v>19.387590183982745</v>
      </c>
      <c r="D21" s="13">
        <v>26.121498853652227</v>
      </c>
    </row>
    <row r="22" spans="1:14" x14ac:dyDescent="0.25">
      <c r="A22" s="2">
        <v>40</v>
      </c>
      <c r="B22" s="19">
        <v>16.502018732463011</v>
      </c>
      <c r="C22" s="19">
        <v>15.06538391788512</v>
      </c>
      <c r="D22" s="13">
        <v>15.134798253380353</v>
      </c>
    </row>
    <row r="23" spans="1:14" x14ac:dyDescent="0.25">
      <c r="A23" s="2">
        <v>41</v>
      </c>
      <c r="B23" s="13">
        <v>15.134798253380353</v>
      </c>
      <c r="C23" s="13">
        <v>20.401504406670941</v>
      </c>
      <c r="D23" s="13">
        <v>20.777424387615476</v>
      </c>
    </row>
    <row r="24" spans="1:14" x14ac:dyDescent="0.25">
      <c r="A24" s="2">
        <v>42</v>
      </c>
      <c r="B24" s="19">
        <v>24.245614908396785</v>
      </c>
      <c r="C24" s="19">
        <v>29.134918527502805</v>
      </c>
      <c r="D24" s="13">
        <v>34.084322311598868</v>
      </c>
    </row>
    <row r="25" spans="1:14" x14ac:dyDescent="0.25">
      <c r="A25" s="2">
        <v>43</v>
      </c>
      <c r="B25" s="19">
        <v>19.515273473024529</v>
      </c>
      <c r="C25" s="19">
        <v>20.589747942791792</v>
      </c>
      <c r="D25" s="13">
        <v>17.701174738647275</v>
      </c>
    </row>
    <row r="26" spans="1:14" x14ac:dyDescent="0.25">
      <c r="A26" s="2">
        <v>47</v>
      </c>
      <c r="B26" s="19">
        <v>14.856502451863189</v>
      </c>
      <c r="C26" s="19">
        <v>16.367021586597165</v>
      </c>
      <c r="D26" s="13">
        <v>21.026792135057409</v>
      </c>
    </row>
    <row r="27" spans="1:14" x14ac:dyDescent="0.25">
      <c r="A27" s="2">
        <v>49</v>
      </c>
      <c r="B27" s="19">
        <v>27.613363943258079</v>
      </c>
      <c r="C27" s="19">
        <v>31.940156564030442</v>
      </c>
      <c r="D27" s="13">
        <v>27.783772903174654</v>
      </c>
    </row>
    <row r="28" spans="1:14" x14ac:dyDescent="0.25">
      <c r="A28" s="2">
        <v>53</v>
      </c>
      <c r="B28" s="19">
        <v>25.24792140895174</v>
      </c>
      <c r="C28" s="19">
        <v>27.214382393019942</v>
      </c>
      <c r="D28" s="13">
        <v>21.89203386029665</v>
      </c>
    </row>
    <row r="29" spans="1:14" x14ac:dyDescent="0.25">
      <c r="A29" s="2">
        <v>55</v>
      </c>
      <c r="B29" s="19"/>
      <c r="C29" s="19"/>
      <c r="D29" s="13"/>
    </row>
    <row r="30" spans="1:14" x14ac:dyDescent="0.25">
      <c r="A30" s="2">
        <v>56</v>
      </c>
      <c r="B30" s="19">
        <v>15.891591667844294</v>
      </c>
      <c r="C30" s="19">
        <v>17.6352717686418</v>
      </c>
      <c r="D30" s="13">
        <v>18.094908966339414</v>
      </c>
    </row>
    <row r="31" spans="1:14" x14ac:dyDescent="0.25">
      <c r="A31" s="2">
        <v>62</v>
      </c>
      <c r="B31" s="19">
        <v>22.624759759563819</v>
      </c>
      <c r="C31" s="19">
        <v>18.420868824579653</v>
      </c>
      <c r="D31" s="13">
        <v>21.026792135057409</v>
      </c>
    </row>
    <row r="32" spans="1:14" x14ac:dyDescent="0.25">
      <c r="A32" s="2">
        <v>63</v>
      </c>
      <c r="B32" s="19">
        <v>13.796984947525273</v>
      </c>
      <c r="C32" s="19">
        <v>14.506188091253135</v>
      </c>
      <c r="D32" s="13">
        <v>16.367021586597165</v>
      </c>
    </row>
    <row r="33" spans="1:14" x14ac:dyDescent="0.25">
      <c r="A33" s="2">
        <v>64</v>
      </c>
      <c r="B33" s="19">
        <v>28.236520847878335</v>
      </c>
      <c r="C33" s="19">
        <v>30.465656934165676</v>
      </c>
      <c r="D33" s="13">
        <v>32.480552542941027</v>
      </c>
    </row>
    <row r="34" spans="1:14" x14ac:dyDescent="0.25">
      <c r="A34" s="2">
        <v>65</v>
      </c>
      <c r="B34" s="19"/>
      <c r="C34" s="19"/>
      <c r="D34" s="13"/>
    </row>
    <row r="35" spans="1:14" x14ac:dyDescent="0.25">
      <c r="A35" s="2">
        <v>66</v>
      </c>
      <c r="B35" s="19"/>
      <c r="C35" s="19"/>
      <c r="D35" s="13"/>
    </row>
    <row r="36" spans="1:14" x14ac:dyDescent="0.25">
      <c r="A36" s="7"/>
    </row>
    <row r="37" spans="1:14" x14ac:dyDescent="0.25">
      <c r="A37" s="1" t="s">
        <v>12</v>
      </c>
      <c r="B37" s="29">
        <f>AVERAGE(B3:B35)</f>
        <v>20.235760321171021</v>
      </c>
      <c r="C37" s="29">
        <f t="shared" ref="C37:D37" si="0">AVERAGE(C3:C35)</f>
        <v>20.147211850018198</v>
      </c>
      <c r="D37" s="29">
        <f t="shared" si="0"/>
        <v>21.253490243407935</v>
      </c>
      <c r="E37" s="6"/>
      <c r="F37" s="1" t="s">
        <v>12</v>
      </c>
      <c r="G37" s="29">
        <f>AVERAGE(G3:G35)</f>
        <v>19.396301655375034</v>
      </c>
      <c r="H37" s="29">
        <f t="shared" ref="H37:I37" si="1">AVERAGE(H3:H35)</f>
        <v>19.207039131033923</v>
      </c>
      <c r="I37" s="29">
        <f t="shared" si="1"/>
        <v>20.512203688511676</v>
      </c>
      <c r="K37" s="1" t="s">
        <v>12</v>
      </c>
      <c r="L37" s="29">
        <f>AVERAGE(L3:L35)</f>
        <v>21.075218986967002</v>
      </c>
      <c r="M37" s="29">
        <f t="shared" ref="M37:N37" si="2">AVERAGE(M3:M35)</f>
        <v>21.087384569002484</v>
      </c>
      <c r="N37" s="29">
        <f t="shared" si="2"/>
        <v>21.99477679830418</v>
      </c>
    </row>
    <row r="38" spans="1:14" x14ac:dyDescent="0.25">
      <c r="A38" s="1" t="s">
        <v>13</v>
      </c>
      <c r="B38" s="29">
        <f>STDEV(B3:B35)</f>
        <v>4.2883608270031139</v>
      </c>
      <c r="C38" s="29">
        <f t="shared" ref="C38:D38" si="3">STDEV(C3:C35)</f>
        <v>5.3870692359740993</v>
      </c>
      <c r="D38" s="29">
        <f t="shared" si="3"/>
        <v>4.9576679324078849</v>
      </c>
      <c r="E38" s="6"/>
      <c r="F38" s="1" t="s">
        <v>13</v>
      </c>
      <c r="G38" s="29">
        <f>STDEV(G3:G35)</f>
        <v>3.1206652295529795</v>
      </c>
      <c r="H38" s="29">
        <f t="shared" ref="H38:I38" si="4">STDEV(H3:H35)</f>
        <v>4.1511475948039269</v>
      </c>
      <c r="I38" s="29">
        <f t="shared" si="4"/>
        <v>4.9854212087293091</v>
      </c>
      <c r="K38" s="1" t="s">
        <v>13</v>
      </c>
      <c r="L38" s="29">
        <f>STDEV(L3:L35)</f>
        <v>5.1902166007198831</v>
      </c>
      <c r="M38" s="29">
        <f t="shared" ref="M38:N38" si="5">STDEV(M3:M35)</f>
        <v>6.4138532062858733</v>
      </c>
      <c r="N38" s="29">
        <f t="shared" si="5"/>
        <v>5.000961788309537</v>
      </c>
    </row>
    <row r="40" spans="1:14" x14ac:dyDescent="0.25">
      <c r="A40" s="1">
        <v>2</v>
      </c>
      <c r="B40" s="1">
        <v>12.4</v>
      </c>
    </row>
    <row r="41" spans="1:14" x14ac:dyDescent="0.25">
      <c r="A41" s="1">
        <v>14</v>
      </c>
      <c r="B41" s="1">
        <v>15.2</v>
      </c>
    </row>
    <row r="42" spans="1:14" x14ac:dyDescent="0.25">
      <c r="A42" s="1">
        <v>17</v>
      </c>
      <c r="B42" s="1">
        <v>10.8</v>
      </c>
    </row>
    <row r="43" spans="1:14" x14ac:dyDescent="0.25">
      <c r="A43" s="1">
        <v>18</v>
      </c>
      <c r="B43" s="1">
        <v>11.4</v>
      </c>
    </row>
    <row r="44" spans="1:14" x14ac:dyDescent="0.25">
      <c r="A44" s="1">
        <v>26</v>
      </c>
      <c r="B44" s="1">
        <v>14.8</v>
      </c>
    </row>
    <row r="45" spans="1:14" x14ac:dyDescent="0.25">
      <c r="A45" s="1">
        <v>32</v>
      </c>
      <c r="B45" s="1">
        <v>13.5</v>
      </c>
    </row>
    <row r="46" spans="1:14" x14ac:dyDescent="0.25">
      <c r="A46" s="2">
        <v>38</v>
      </c>
      <c r="B46" s="1">
        <v>10.8</v>
      </c>
    </row>
    <row r="47" spans="1:14" x14ac:dyDescent="0.25">
      <c r="A47" s="2">
        <v>45</v>
      </c>
      <c r="B47" s="13">
        <v>11.4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M23" sqref="M23"/>
    </sheetView>
  </sheetViews>
  <sheetFormatPr defaultColWidth="11.42578125" defaultRowHeight="15" x14ac:dyDescent="0.25"/>
  <sheetData>
    <row r="1" spans="1:15" x14ac:dyDescent="0.25">
      <c r="A1" s="10" t="s">
        <v>3</v>
      </c>
      <c r="G1" s="10" t="s">
        <v>2</v>
      </c>
      <c r="L1" s="10" t="s">
        <v>1</v>
      </c>
    </row>
    <row r="2" spans="1:15" x14ac:dyDescent="0.25">
      <c r="A2" s="1" t="s">
        <v>0</v>
      </c>
      <c r="B2" s="1" t="s">
        <v>4</v>
      </c>
      <c r="C2" s="1" t="s">
        <v>5</v>
      </c>
      <c r="D2" s="1" t="s">
        <v>6</v>
      </c>
      <c r="G2" s="3" t="s">
        <v>0</v>
      </c>
      <c r="H2" s="1" t="s">
        <v>4</v>
      </c>
      <c r="I2" s="1" t="s">
        <v>5</v>
      </c>
      <c r="J2" s="1" t="s">
        <v>6</v>
      </c>
      <c r="L2" s="3" t="s">
        <v>0</v>
      </c>
      <c r="M2" s="1" t="s">
        <v>4</v>
      </c>
      <c r="N2" s="1" t="s">
        <v>5</v>
      </c>
      <c r="O2" s="1" t="s">
        <v>6</v>
      </c>
    </row>
    <row r="3" spans="1:15" x14ac:dyDescent="0.25">
      <c r="A3" s="1">
        <v>1</v>
      </c>
      <c r="B3" s="13">
        <v>73.152699999999996</v>
      </c>
      <c r="C3" s="13">
        <v>72.843299999999999</v>
      </c>
      <c r="D3" s="13">
        <v>72.843299999999999</v>
      </c>
      <c r="G3" s="1">
        <v>1</v>
      </c>
      <c r="H3" s="13">
        <v>73.152699999999996</v>
      </c>
      <c r="I3" s="13">
        <v>72.843299999999999</v>
      </c>
      <c r="J3" s="13">
        <v>72.843299999999999</v>
      </c>
      <c r="L3" s="1">
        <v>4</v>
      </c>
      <c r="M3" s="13">
        <v>51.323999999999998</v>
      </c>
      <c r="N3" s="13">
        <v>52.012799999999999</v>
      </c>
      <c r="O3" s="13">
        <v>51.955200000000005</v>
      </c>
    </row>
    <row r="4" spans="1:15" x14ac:dyDescent="0.25">
      <c r="A4" s="1">
        <v>4</v>
      </c>
      <c r="B4" s="13">
        <v>51.323999999999998</v>
      </c>
      <c r="C4" s="13">
        <v>52.012799999999999</v>
      </c>
      <c r="D4" s="13">
        <v>51.955200000000005</v>
      </c>
      <c r="G4" s="2">
        <v>8</v>
      </c>
      <c r="H4" s="13">
        <v>51.155999999999999</v>
      </c>
      <c r="I4" s="13">
        <v>52.053100000000001</v>
      </c>
      <c r="J4" s="13">
        <v>51.633800000000001</v>
      </c>
      <c r="L4" s="1">
        <v>6</v>
      </c>
      <c r="M4" s="13">
        <v>67.912900000000008</v>
      </c>
      <c r="N4" s="13">
        <v>68.386500000000012</v>
      </c>
      <c r="O4" s="13">
        <v>70.082999999999998</v>
      </c>
    </row>
    <row r="5" spans="1:15" x14ac:dyDescent="0.25">
      <c r="A5" s="1">
        <v>6</v>
      </c>
      <c r="B5" s="13">
        <v>67.912900000000008</v>
      </c>
      <c r="C5" s="13">
        <v>68.386500000000012</v>
      </c>
      <c r="D5" s="13">
        <v>70.082999999999998</v>
      </c>
      <c r="G5" s="2">
        <v>10</v>
      </c>
      <c r="H5" s="13">
        <v>52.252199999999995</v>
      </c>
      <c r="I5" s="13">
        <v>52.393899999999988</v>
      </c>
      <c r="J5" s="13">
        <v>52.127399999999994</v>
      </c>
      <c r="L5" s="1">
        <v>7</v>
      </c>
      <c r="M5" s="28">
        <v>54.416399999999989</v>
      </c>
      <c r="N5" s="28">
        <v>53.3</v>
      </c>
      <c r="O5" s="28">
        <v>53.768000000000001</v>
      </c>
    </row>
    <row r="6" spans="1:15" x14ac:dyDescent="0.25">
      <c r="A6" s="1">
        <v>7</v>
      </c>
      <c r="B6" s="28">
        <v>54.416399999999989</v>
      </c>
      <c r="C6" s="28">
        <v>53.3</v>
      </c>
      <c r="D6" s="28">
        <v>53.768000000000001</v>
      </c>
      <c r="G6" s="2">
        <v>11</v>
      </c>
      <c r="H6" s="13">
        <v>48.798200000000001</v>
      </c>
      <c r="I6" s="13">
        <v>49.356000000000002</v>
      </c>
      <c r="J6" s="13">
        <v>49.194000000000003</v>
      </c>
      <c r="L6" s="2">
        <v>9</v>
      </c>
      <c r="M6" s="28">
        <v>54.649900000000002</v>
      </c>
      <c r="N6" s="28">
        <v>54.108000000000004</v>
      </c>
      <c r="O6" s="28">
        <v>54.27</v>
      </c>
    </row>
    <row r="7" spans="1:15" x14ac:dyDescent="0.25">
      <c r="A7" s="2">
        <v>8</v>
      </c>
      <c r="B7" s="13">
        <v>51.155999999999999</v>
      </c>
      <c r="C7" s="13">
        <v>52.053100000000001</v>
      </c>
      <c r="D7" s="13">
        <v>51.633800000000001</v>
      </c>
      <c r="G7" s="2">
        <v>15</v>
      </c>
      <c r="H7" s="37">
        <v>49.59</v>
      </c>
      <c r="I7" s="37">
        <v>51.2</v>
      </c>
      <c r="J7" s="37">
        <v>51.2</v>
      </c>
      <c r="L7" s="2">
        <v>13</v>
      </c>
      <c r="M7" s="37">
        <v>46.116800000000005</v>
      </c>
      <c r="N7" s="37">
        <v>46.028000000000006</v>
      </c>
      <c r="O7" s="37">
        <v>45.094999999999999</v>
      </c>
    </row>
    <row r="8" spans="1:15" x14ac:dyDescent="0.25">
      <c r="A8" s="2">
        <v>9</v>
      </c>
      <c r="B8" s="28">
        <v>54.649900000000002</v>
      </c>
      <c r="C8" s="28">
        <v>54.108000000000004</v>
      </c>
      <c r="D8" s="28">
        <v>54.27</v>
      </c>
      <c r="G8" s="2">
        <v>23</v>
      </c>
      <c r="H8" s="13">
        <v>64.335599999999999</v>
      </c>
      <c r="I8" s="13">
        <v>65.727000000000004</v>
      </c>
      <c r="J8" s="13">
        <v>65.25800000000001</v>
      </c>
      <c r="L8" s="2">
        <v>19</v>
      </c>
      <c r="M8" s="13">
        <v>59.056199999999997</v>
      </c>
      <c r="N8" s="13">
        <v>60.341999999999999</v>
      </c>
      <c r="O8" s="13">
        <v>60.884399999999999</v>
      </c>
    </row>
    <row r="9" spans="1:15" x14ac:dyDescent="0.25">
      <c r="A9" s="2">
        <v>10</v>
      </c>
      <c r="B9" s="13">
        <v>52.252199999999995</v>
      </c>
      <c r="C9" s="13">
        <v>52.393899999999988</v>
      </c>
      <c r="D9" s="13">
        <v>52.127399999999994</v>
      </c>
      <c r="G9" s="2">
        <v>24</v>
      </c>
      <c r="H9" s="13">
        <v>50.095599999999997</v>
      </c>
      <c r="I9" s="13">
        <v>50.233499999999999</v>
      </c>
      <c r="J9" s="13">
        <v>49.958999999999996</v>
      </c>
      <c r="L9" s="26">
        <v>21</v>
      </c>
      <c r="M9" s="13">
        <v>62.438800000000001</v>
      </c>
      <c r="N9" s="13">
        <v>60.655999999999992</v>
      </c>
      <c r="O9" s="13">
        <v>60.383999999999993</v>
      </c>
    </row>
    <row r="10" spans="1:15" x14ac:dyDescent="0.25">
      <c r="A10" s="2">
        <v>11</v>
      </c>
      <c r="B10" s="13">
        <v>48.798200000000001</v>
      </c>
      <c r="C10" s="13">
        <v>49.356000000000002</v>
      </c>
      <c r="D10" s="13">
        <v>49.194000000000003</v>
      </c>
      <c r="G10" s="2">
        <v>27</v>
      </c>
      <c r="H10" s="13">
        <v>74.187899999999999</v>
      </c>
      <c r="I10" s="13">
        <v>76.711799999999997</v>
      </c>
      <c r="J10" s="35">
        <v>76.387299999999996</v>
      </c>
      <c r="L10" s="26">
        <v>22</v>
      </c>
      <c r="M10" s="13">
        <v>76.399799999999999</v>
      </c>
      <c r="N10" s="13">
        <v>75.061800000000005</v>
      </c>
      <c r="O10" s="13">
        <v>74.7273</v>
      </c>
    </row>
    <row r="11" spans="1:15" x14ac:dyDescent="0.25">
      <c r="A11" s="2">
        <v>13</v>
      </c>
      <c r="B11" s="37">
        <v>46.116800000000005</v>
      </c>
      <c r="C11" s="37">
        <v>46.028000000000006</v>
      </c>
      <c r="D11" s="37">
        <v>45.094999999999999</v>
      </c>
      <c r="G11" s="2">
        <v>31</v>
      </c>
      <c r="H11" s="13">
        <v>47.61</v>
      </c>
      <c r="I11" s="13">
        <v>49.769600000000004</v>
      </c>
      <c r="J11" s="13">
        <v>49.890399999999993</v>
      </c>
      <c r="L11" s="2">
        <v>25</v>
      </c>
      <c r="M11" s="13">
        <v>55.360199999999999</v>
      </c>
      <c r="N11" s="13">
        <v>56.516600000000004</v>
      </c>
      <c r="O11" s="13">
        <v>57.567299999999989</v>
      </c>
    </row>
    <row r="12" spans="1:15" x14ac:dyDescent="0.25">
      <c r="A12" s="2">
        <v>15</v>
      </c>
      <c r="B12" s="37">
        <v>49.59</v>
      </c>
      <c r="C12" s="37">
        <v>51.2</v>
      </c>
      <c r="D12" s="37">
        <v>51.2</v>
      </c>
      <c r="G12" s="2">
        <v>40</v>
      </c>
      <c r="H12" s="19">
        <v>44.159199999999998</v>
      </c>
      <c r="I12" s="19">
        <v>45.529699999999991</v>
      </c>
      <c r="J12" s="19">
        <v>45.706400000000002</v>
      </c>
      <c r="L12" s="2">
        <v>29</v>
      </c>
      <c r="M12" s="13">
        <v>65.009999999999991</v>
      </c>
      <c r="N12" s="13">
        <v>66.466000000000008</v>
      </c>
      <c r="O12" s="35">
        <v>65.998400000000004</v>
      </c>
    </row>
    <row r="13" spans="1:15" x14ac:dyDescent="0.25">
      <c r="A13" s="2">
        <v>19</v>
      </c>
      <c r="B13" s="13">
        <v>59.056199999999997</v>
      </c>
      <c r="C13" s="13">
        <v>60.341999999999999</v>
      </c>
      <c r="D13" s="13">
        <v>60.884399999999999</v>
      </c>
      <c r="G13" s="2">
        <v>41</v>
      </c>
      <c r="H13" s="13">
        <v>47.464999999999996</v>
      </c>
      <c r="I13" s="13">
        <v>46.812217194570138</v>
      </c>
      <c r="J13" s="13">
        <v>47.036199095022617</v>
      </c>
      <c r="L13" s="2">
        <v>47</v>
      </c>
      <c r="M13" s="19">
        <v>47.055999999999997</v>
      </c>
      <c r="N13" s="19">
        <v>46.979199999999999</v>
      </c>
      <c r="O13" s="13">
        <v>47.378280542986424</v>
      </c>
    </row>
    <row r="14" spans="1:15" x14ac:dyDescent="0.25">
      <c r="A14" s="2">
        <v>21</v>
      </c>
      <c r="B14" s="13">
        <v>62.438800000000001</v>
      </c>
      <c r="C14" s="13">
        <v>60.655999999999992</v>
      </c>
      <c r="D14" s="13">
        <v>60.383999999999993</v>
      </c>
      <c r="G14" s="2">
        <v>42</v>
      </c>
      <c r="H14" s="19">
        <v>51.880499999999998</v>
      </c>
      <c r="I14" s="19">
        <v>50.1982</v>
      </c>
      <c r="J14" s="13">
        <v>50.841176470588238</v>
      </c>
      <c r="L14" s="2">
        <v>49</v>
      </c>
      <c r="M14" s="28">
        <v>50.397999999999996</v>
      </c>
      <c r="N14" s="28">
        <v>48.948597285067869</v>
      </c>
      <c r="O14" s="28">
        <v>48.661628959276015</v>
      </c>
    </row>
    <row r="15" spans="1:15" x14ac:dyDescent="0.25">
      <c r="A15" s="2">
        <v>22</v>
      </c>
      <c r="B15" s="13">
        <v>76.399799999999999</v>
      </c>
      <c r="C15" s="13">
        <v>75.061800000000005</v>
      </c>
      <c r="D15" s="13">
        <v>74.7273</v>
      </c>
      <c r="G15" s="2">
        <v>43</v>
      </c>
      <c r="H15" s="19">
        <v>70.848000000000013</v>
      </c>
      <c r="I15" s="19">
        <v>68.82480000000001</v>
      </c>
      <c r="J15" s="13">
        <v>68.635199999999998</v>
      </c>
      <c r="L15" s="2">
        <v>53</v>
      </c>
      <c r="M15" s="19">
        <v>49.305599999999998</v>
      </c>
      <c r="N15" s="19">
        <v>49.484400000000001</v>
      </c>
      <c r="O15" s="13">
        <v>49.329599999999999</v>
      </c>
    </row>
    <row r="16" spans="1:15" x14ac:dyDescent="0.25">
      <c r="A16" s="2">
        <v>23</v>
      </c>
      <c r="B16" s="13">
        <v>64.335599999999999</v>
      </c>
      <c r="C16" s="13">
        <v>65.727000000000004</v>
      </c>
      <c r="D16" s="13">
        <v>65.25800000000001</v>
      </c>
      <c r="G16" s="2">
        <v>55</v>
      </c>
      <c r="H16" s="19">
        <v>59.12986425339367</v>
      </c>
      <c r="I16" s="19">
        <v>59.902700000000003</v>
      </c>
      <c r="J16" s="13">
        <v>61.006</v>
      </c>
      <c r="L16" s="1">
        <v>56</v>
      </c>
      <c r="M16" s="13">
        <v>44.470407239819004</v>
      </c>
      <c r="N16" s="13">
        <v>43.639819004524881</v>
      </c>
      <c r="O16" s="13">
        <v>43.199999999999996</v>
      </c>
    </row>
    <row r="17" spans="1:15" x14ac:dyDescent="0.25">
      <c r="A17" s="2">
        <v>24</v>
      </c>
      <c r="B17" s="13">
        <v>50.095599999999997</v>
      </c>
      <c r="C17" s="13">
        <v>50.233499999999999</v>
      </c>
      <c r="D17" s="13">
        <v>49.958999999999996</v>
      </c>
      <c r="G17" s="1">
        <v>62</v>
      </c>
      <c r="H17" s="13">
        <v>47.615300000000005</v>
      </c>
      <c r="I17" s="13">
        <v>47.652000000000001</v>
      </c>
      <c r="J17" s="13">
        <v>47.150400000000005</v>
      </c>
      <c r="L17" s="1">
        <v>64</v>
      </c>
      <c r="M17" s="13">
        <v>62.105400000000003</v>
      </c>
      <c r="N17" s="13">
        <v>62.561099999999996</v>
      </c>
      <c r="O17" s="13">
        <v>63.342300000000002</v>
      </c>
    </row>
    <row r="18" spans="1:15" x14ac:dyDescent="0.25">
      <c r="A18" s="2">
        <v>25</v>
      </c>
      <c r="B18" s="13">
        <v>55.360199999999999</v>
      </c>
      <c r="C18" s="13">
        <v>56.516600000000004</v>
      </c>
      <c r="D18" s="13">
        <v>57.567299999999989</v>
      </c>
      <c r="G18" s="1">
        <v>63</v>
      </c>
      <c r="H18" s="13">
        <v>57.935200000000002</v>
      </c>
      <c r="I18" s="13">
        <v>58.793399999999991</v>
      </c>
      <c r="J18" s="13">
        <v>59.220599999999997</v>
      </c>
      <c r="L18" s="1">
        <v>66</v>
      </c>
      <c r="M18" s="13">
        <v>56.676832579185522</v>
      </c>
      <c r="N18" s="13">
        <v>57.402799999999999</v>
      </c>
      <c r="O18" s="13">
        <v>57.402799999999999</v>
      </c>
    </row>
    <row r="19" spans="1:15" x14ac:dyDescent="0.25">
      <c r="A19" s="2">
        <v>27</v>
      </c>
      <c r="B19" s="13">
        <v>74.187899999999999</v>
      </c>
      <c r="C19" s="13">
        <v>76.711799999999997</v>
      </c>
      <c r="D19" s="35">
        <v>76.387299999999996</v>
      </c>
      <c r="G19" s="1">
        <v>65</v>
      </c>
      <c r="H19" s="13">
        <v>75.586153846153849</v>
      </c>
      <c r="I19" s="13">
        <v>76.403099999999995</v>
      </c>
      <c r="J19" s="13">
        <v>75.64493212669683</v>
      </c>
    </row>
    <row r="20" spans="1:15" x14ac:dyDescent="0.25">
      <c r="A20" s="2">
        <v>29</v>
      </c>
      <c r="B20" s="13">
        <v>65.009999999999991</v>
      </c>
      <c r="C20" s="13">
        <v>66.466000000000008</v>
      </c>
      <c r="D20" s="35">
        <v>65.998400000000004</v>
      </c>
    </row>
    <row r="21" spans="1:15" x14ac:dyDescent="0.25">
      <c r="A21" s="2">
        <v>31</v>
      </c>
      <c r="B21" s="13">
        <v>47.61</v>
      </c>
      <c r="C21" s="13">
        <v>49.769600000000004</v>
      </c>
      <c r="D21" s="13">
        <v>49.890399999999993</v>
      </c>
    </row>
    <row r="22" spans="1:15" x14ac:dyDescent="0.25">
      <c r="A22" s="2">
        <v>40</v>
      </c>
      <c r="B22" s="19">
        <v>44.159199999999998</v>
      </c>
      <c r="C22" s="19">
        <v>45.529699999999991</v>
      </c>
      <c r="D22" s="19">
        <v>45.706400000000002</v>
      </c>
    </row>
    <row r="23" spans="1:15" x14ac:dyDescent="0.25">
      <c r="A23" s="2">
        <v>41</v>
      </c>
      <c r="B23" s="13">
        <v>47.464999999999996</v>
      </c>
      <c r="C23" s="13">
        <v>46.812217194570138</v>
      </c>
      <c r="D23" s="13">
        <v>47.036199095022617</v>
      </c>
    </row>
    <row r="24" spans="1:15" x14ac:dyDescent="0.25">
      <c r="A24" s="2">
        <v>42</v>
      </c>
      <c r="B24" s="19">
        <v>51.880499999999998</v>
      </c>
      <c r="C24" s="19">
        <v>50.1982</v>
      </c>
      <c r="D24" s="13">
        <v>50.841176470588238</v>
      </c>
    </row>
    <row r="25" spans="1:15" x14ac:dyDescent="0.25">
      <c r="A25" s="2">
        <v>43</v>
      </c>
      <c r="B25" s="19">
        <v>70.848000000000013</v>
      </c>
      <c r="C25" s="19">
        <v>68.82480000000001</v>
      </c>
      <c r="D25" s="13">
        <v>68.635199999999998</v>
      </c>
    </row>
    <row r="26" spans="1:15" x14ac:dyDescent="0.25">
      <c r="A26" s="2">
        <v>47</v>
      </c>
      <c r="B26" s="19">
        <v>47.055999999999997</v>
      </c>
      <c r="C26" s="19">
        <v>46.979199999999999</v>
      </c>
      <c r="D26" s="13">
        <v>47.378280542986424</v>
      </c>
    </row>
    <row r="27" spans="1:15" x14ac:dyDescent="0.25">
      <c r="A27" s="2">
        <v>49</v>
      </c>
      <c r="B27" s="28">
        <v>50.397999999999996</v>
      </c>
      <c r="C27" s="28">
        <v>48.948597285067869</v>
      </c>
      <c r="D27" s="28">
        <v>48.661628959276015</v>
      </c>
    </row>
    <row r="28" spans="1:15" x14ac:dyDescent="0.25">
      <c r="A28" s="2">
        <v>53</v>
      </c>
      <c r="B28" s="19">
        <v>49.305599999999998</v>
      </c>
      <c r="C28" s="19">
        <v>49.484400000000001</v>
      </c>
      <c r="D28" s="13">
        <v>49.329599999999999</v>
      </c>
    </row>
    <row r="29" spans="1:15" x14ac:dyDescent="0.25">
      <c r="A29" s="2">
        <v>55</v>
      </c>
      <c r="B29" s="19">
        <v>59.12986425339367</v>
      </c>
      <c r="C29" s="19">
        <v>59.902700000000003</v>
      </c>
      <c r="D29" s="13">
        <v>61.006</v>
      </c>
    </row>
    <row r="30" spans="1:15" x14ac:dyDescent="0.25">
      <c r="A30" s="1">
        <v>56</v>
      </c>
      <c r="B30" s="13">
        <v>44.470407239819004</v>
      </c>
      <c r="C30" s="13">
        <v>43.639819004524881</v>
      </c>
      <c r="D30" s="13">
        <v>43.199999999999996</v>
      </c>
    </row>
    <row r="31" spans="1:15" x14ac:dyDescent="0.25">
      <c r="A31" s="1">
        <v>62</v>
      </c>
      <c r="B31" s="13">
        <v>47.615300000000005</v>
      </c>
      <c r="C31" s="13">
        <v>47.652000000000001</v>
      </c>
      <c r="D31" s="13">
        <v>47.150400000000005</v>
      </c>
    </row>
    <row r="32" spans="1:15" x14ac:dyDescent="0.25">
      <c r="A32" s="1">
        <v>63</v>
      </c>
      <c r="B32" s="13">
        <v>57.935200000000002</v>
      </c>
      <c r="C32" s="13">
        <v>58.793399999999991</v>
      </c>
      <c r="D32" s="13">
        <v>59.220599999999997</v>
      </c>
    </row>
    <row r="33" spans="1:15" x14ac:dyDescent="0.25">
      <c r="A33" s="1">
        <v>64</v>
      </c>
      <c r="B33" s="13">
        <v>62.105400000000003</v>
      </c>
      <c r="C33" s="13">
        <v>62.561099999999996</v>
      </c>
      <c r="D33" s="13">
        <v>63.342300000000002</v>
      </c>
    </row>
    <row r="34" spans="1:15" x14ac:dyDescent="0.25">
      <c r="A34" s="1">
        <v>65</v>
      </c>
      <c r="B34" s="13">
        <v>75.586153846153849</v>
      </c>
      <c r="C34" s="13">
        <v>76.403099999999995</v>
      </c>
      <c r="D34" s="13">
        <v>75.64493212669683</v>
      </c>
    </row>
    <row r="35" spans="1:15" x14ac:dyDescent="0.25">
      <c r="A35" s="1">
        <v>66</v>
      </c>
      <c r="B35" s="13">
        <v>56.676832579185522</v>
      </c>
      <c r="C35" s="13">
        <v>57.402799999999999</v>
      </c>
      <c r="D35" s="13">
        <v>57.402799999999999</v>
      </c>
    </row>
    <row r="38" spans="1:15" x14ac:dyDescent="0.25">
      <c r="A38" s="1" t="s">
        <v>12</v>
      </c>
      <c r="B38" s="13">
        <f>AVERAGE(B3:B37)</f>
        <v>56.621050239956105</v>
      </c>
      <c r="C38" s="13">
        <f>AVERAGE(C3:C37)</f>
        <v>56.857513135883735</v>
      </c>
      <c r="D38" s="13">
        <f>AVERAGE(D3:D37)</f>
        <v>56.902464157411224</v>
      </c>
      <c r="G38" s="1" t="s">
        <v>12</v>
      </c>
      <c r="H38" s="13">
        <f>AVERAGE(H3:H37)</f>
        <v>56.811612829385147</v>
      </c>
      <c r="I38" s="13">
        <f>AVERAGE(I3:I37)</f>
        <v>57.317901011445308</v>
      </c>
      <c r="J38" s="13">
        <f>AVERAGE(J3:J37)</f>
        <v>57.278476923076916</v>
      </c>
      <c r="L38" s="1" t="s">
        <v>12</v>
      </c>
      <c r="M38" s="13">
        <f>AVERAGE(M3:M37)</f>
        <v>56.418577488687788</v>
      </c>
      <c r="N38" s="13">
        <f>AVERAGE(N3:N37)</f>
        <v>56.368351018099546</v>
      </c>
      <c r="O38" s="13">
        <f>AVERAGE(O3:O37)</f>
        <v>56.502950593891406</v>
      </c>
    </row>
    <row r="39" spans="1:15" x14ac:dyDescent="0.25">
      <c r="A39" s="1" t="s">
        <v>13</v>
      </c>
      <c r="B39" s="13">
        <f>STDEV(B3:B37)</f>
        <v>9.6446573061327499</v>
      </c>
      <c r="C39" s="13">
        <f>STDEV(C3:C37)</f>
        <v>9.7093851614329623</v>
      </c>
      <c r="D39" s="13">
        <f>STDEV(D3:D37)</f>
        <v>9.7433503087079298</v>
      </c>
      <c r="G39" s="1" t="s">
        <v>13</v>
      </c>
      <c r="H39" s="13">
        <f>STDEV(H3:H37)</f>
        <v>10.714951915162477</v>
      </c>
      <c r="I39" s="13">
        <f>STDEV(I3:I37)</f>
        <v>10.743565073388925</v>
      </c>
      <c r="J39" s="13">
        <f>STDEV(J3:J37)</f>
        <v>10.62646099680518</v>
      </c>
      <c r="L39" s="1" t="s">
        <v>13</v>
      </c>
      <c r="M39" s="13">
        <f>STDEV(M3:M37)</f>
        <v>8.7116201701377829</v>
      </c>
      <c r="N39" s="13">
        <f>STDEV(N3:N37)</f>
        <v>8.8033718421542115</v>
      </c>
      <c r="O39" s="13">
        <f>STDEV(O3:O37)</f>
        <v>9.0411942498707418</v>
      </c>
    </row>
    <row r="41" spans="1:15" x14ac:dyDescent="0.25">
      <c r="A41" s="1">
        <v>2</v>
      </c>
      <c r="B41" s="13">
        <v>44.268000000000001</v>
      </c>
    </row>
    <row r="42" spans="1:15" x14ac:dyDescent="0.25">
      <c r="A42" s="1">
        <v>14</v>
      </c>
      <c r="B42" s="13">
        <f>'Body Weight'!B41-'Fat Mass'!B42</f>
        <v>62.908999999999999</v>
      </c>
    </row>
    <row r="43" spans="1:15" x14ac:dyDescent="0.25">
      <c r="A43" s="1">
        <v>17</v>
      </c>
      <c r="B43" s="13">
        <f>'Body Weight'!B42-'Fat Mass'!B43</f>
        <v>55.538600000000002</v>
      </c>
    </row>
    <row r="44" spans="1:15" x14ac:dyDescent="0.25">
      <c r="A44" s="1">
        <v>18</v>
      </c>
      <c r="B44" s="49">
        <f>'Body Weight'!B43-'Fat Mass'!B44</f>
        <v>59.28</v>
      </c>
    </row>
    <row r="45" spans="1:15" x14ac:dyDescent="0.25">
      <c r="A45" s="1">
        <v>26</v>
      </c>
      <c r="B45" s="19">
        <f>'Body Weight'!B44-'Fat Mass'!B45</f>
        <v>61.855500000000006</v>
      </c>
    </row>
    <row r="46" spans="1:15" x14ac:dyDescent="0.25">
      <c r="A46" s="1">
        <v>32</v>
      </c>
      <c r="B46" s="19">
        <f>'Body Weight'!B45-'Fat Mass'!B46</f>
        <v>58.763999999999996</v>
      </c>
    </row>
    <row r="47" spans="1:15" x14ac:dyDescent="0.25">
      <c r="A47" s="2">
        <v>38</v>
      </c>
      <c r="B47" s="13">
        <v>45.089999999999996</v>
      </c>
    </row>
    <row r="48" spans="1:15" x14ac:dyDescent="0.25">
      <c r="A48" s="2">
        <v>45</v>
      </c>
      <c r="B48" s="13">
        <v>46.454999999999998</v>
      </c>
    </row>
    <row r="49" spans="1:2" x14ac:dyDescent="0.25">
      <c r="A49" s="1">
        <v>61</v>
      </c>
      <c r="B49" s="1">
        <v>46.475837104072397</v>
      </c>
    </row>
    <row r="50" spans="1:2" x14ac:dyDescent="0.25">
      <c r="A50" s="1">
        <v>67</v>
      </c>
      <c r="B50" s="1">
        <v>47.934162895927606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3" workbookViewId="0">
      <selection activeCell="N18" sqref="N18"/>
    </sheetView>
  </sheetViews>
  <sheetFormatPr defaultColWidth="8.85546875" defaultRowHeight="15" x14ac:dyDescent="0.25"/>
  <cols>
    <col min="2" max="3" width="9.42578125" bestFit="1" customWidth="1"/>
  </cols>
  <sheetData>
    <row r="1" spans="1:14" x14ac:dyDescent="0.25">
      <c r="A1" s="10" t="s">
        <v>3</v>
      </c>
      <c r="F1" s="10" t="s">
        <v>2</v>
      </c>
      <c r="K1" s="10" t="s">
        <v>1</v>
      </c>
    </row>
    <row r="2" spans="1:14" x14ac:dyDescent="0.25">
      <c r="A2" s="1" t="s">
        <v>0</v>
      </c>
      <c r="B2" s="3" t="s">
        <v>4</v>
      </c>
      <c r="C2" s="3" t="s">
        <v>5</v>
      </c>
      <c r="D2" s="3" t="s">
        <v>6</v>
      </c>
      <c r="E2" s="6"/>
      <c r="F2" s="3" t="s">
        <v>0</v>
      </c>
      <c r="G2" s="3" t="s">
        <v>4</v>
      </c>
      <c r="H2" s="3" t="s">
        <v>5</v>
      </c>
      <c r="I2" s="3" t="s">
        <v>6</v>
      </c>
      <c r="K2" s="3" t="s">
        <v>0</v>
      </c>
      <c r="L2" s="3" t="s">
        <v>4</v>
      </c>
      <c r="M2" s="3" t="s">
        <v>5</v>
      </c>
      <c r="N2" s="3" t="s">
        <v>6</v>
      </c>
    </row>
    <row r="3" spans="1:14" x14ac:dyDescent="0.25">
      <c r="A3" s="1">
        <v>1</v>
      </c>
      <c r="B3" s="13">
        <v>35.360293240967181</v>
      </c>
      <c r="C3" s="13">
        <v>35.664337034956581</v>
      </c>
      <c r="D3" s="13">
        <v>35.664337034956581</v>
      </c>
      <c r="E3" s="24"/>
      <c r="F3" s="1">
        <v>1</v>
      </c>
      <c r="G3" s="13">
        <v>35.360293240967181</v>
      </c>
      <c r="H3" s="13">
        <v>35.664337034956581</v>
      </c>
      <c r="I3" s="13">
        <v>35.664337034956581</v>
      </c>
      <c r="K3" s="1">
        <v>4</v>
      </c>
      <c r="L3" s="13">
        <v>33.384682153979689</v>
      </c>
      <c r="M3" s="13">
        <v>33.127876906641383</v>
      </c>
      <c r="N3" s="13">
        <v>33.091190442735915</v>
      </c>
    </row>
    <row r="4" spans="1:14" x14ac:dyDescent="0.25">
      <c r="A4" s="1">
        <v>4</v>
      </c>
      <c r="B4" s="13">
        <v>33.384682153979689</v>
      </c>
      <c r="C4" s="13">
        <v>33.127876906641383</v>
      </c>
      <c r="D4" s="13">
        <v>33.091190442735915</v>
      </c>
      <c r="E4" s="24"/>
      <c r="F4" s="2">
        <v>8</v>
      </c>
      <c r="G4" s="13">
        <v>32.159253599247911</v>
      </c>
      <c r="H4" s="13">
        <v>31.685250995177366</v>
      </c>
      <c r="I4" s="13">
        <v>31.430018823754764</v>
      </c>
      <c r="K4" s="1">
        <v>6</v>
      </c>
      <c r="L4" s="13">
        <v>34.997307584873077</v>
      </c>
      <c r="M4" s="18">
        <v>34.759432936887535</v>
      </c>
      <c r="N4" s="13">
        <v>35.621728535835125</v>
      </c>
    </row>
    <row r="5" spans="1:14" x14ac:dyDescent="0.25">
      <c r="A5" s="1">
        <v>6</v>
      </c>
      <c r="B5" s="13">
        <v>34.997307584873077</v>
      </c>
      <c r="C5" s="13">
        <v>34.759432936887535</v>
      </c>
      <c r="D5" s="13">
        <v>35.621728535835125</v>
      </c>
      <c r="E5" s="24"/>
      <c r="F5" s="2">
        <v>10</v>
      </c>
      <c r="G5" s="13">
        <v>36.723150369377656</v>
      </c>
      <c r="H5" s="13">
        <v>36.062794019079156</v>
      </c>
      <c r="I5" s="13">
        <v>35.879361699551801</v>
      </c>
      <c r="K5" s="1">
        <v>7</v>
      </c>
      <c r="L5" s="28">
        <v>35.120916163282473</v>
      </c>
      <c r="M5" s="28">
        <v>36.252708023529237</v>
      </c>
      <c r="N5" s="28">
        <v>36.571024484223642</v>
      </c>
    </row>
    <row r="6" spans="1:14" x14ac:dyDescent="0.25">
      <c r="A6" s="1">
        <v>7</v>
      </c>
      <c r="B6" s="28">
        <v>35.120916163282473</v>
      </c>
      <c r="C6" s="28">
        <v>36.252708023529237</v>
      </c>
      <c r="D6" s="28">
        <v>36.571024484223642</v>
      </c>
      <c r="E6" s="24"/>
      <c r="F6" s="2">
        <v>11</v>
      </c>
      <c r="G6" s="13">
        <v>30.414432440667778</v>
      </c>
      <c r="H6" s="13">
        <v>30.819059036330763</v>
      </c>
      <c r="I6" s="13">
        <v>30.717902387415016</v>
      </c>
      <c r="K6" s="2">
        <v>9</v>
      </c>
      <c r="L6" s="28">
        <v>38.756057219687442</v>
      </c>
      <c r="M6" s="28">
        <v>37.447993571964147</v>
      </c>
      <c r="N6" s="28">
        <v>37.560113313197569</v>
      </c>
    </row>
    <row r="7" spans="1:14" x14ac:dyDescent="0.25">
      <c r="A7" s="2">
        <v>8</v>
      </c>
      <c r="B7" s="13">
        <v>32.159253599247911</v>
      </c>
      <c r="C7" s="13">
        <v>31.685250995177366</v>
      </c>
      <c r="D7" s="13">
        <v>31.430018823754764</v>
      </c>
      <c r="E7" s="24"/>
      <c r="F7" s="2">
        <v>15</v>
      </c>
      <c r="G7" s="37">
        <v>34.852140710198576</v>
      </c>
      <c r="H7" s="37">
        <v>36.686463905472188</v>
      </c>
      <c r="I7" s="37">
        <v>36.686463905472188</v>
      </c>
      <c r="K7" s="2">
        <v>13</v>
      </c>
      <c r="L7" s="37">
        <v>29.478818723262449</v>
      </c>
      <c r="M7" s="37">
        <v>28.002985693471388</v>
      </c>
      <c r="N7" s="37">
        <v>27.435357605090211</v>
      </c>
    </row>
    <row r="8" spans="1:14" x14ac:dyDescent="0.25">
      <c r="A8" s="2">
        <v>9</v>
      </c>
      <c r="B8" s="28">
        <v>38.756057219687442</v>
      </c>
      <c r="C8" s="28">
        <v>37.447993571964147</v>
      </c>
      <c r="D8" s="28">
        <v>37.560113313197569</v>
      </c>
      <c r="E8" s="24"/>
      <c r="F8" s="2">
        <v>23</v>
      </c>
      <c r="G8" s="13">
        <v>30.73256776639743</v>
      </c>
      <c r="H8" s="13">
        <v>31.209781551589938</v>
      </c>
      <c r="I8" s="13">
        <v>30.987081785166772</v>
      </c>
      <c r="K8" s="2">
        <v>19</v>
      </c>
      <c r="L8" s="19">
        <v>29.91631611661705</v>
      </c>
      <c r="M8" s="19">
        <v>29.485627180275941</v>
      </c>
      <c r="N8" s="19">
        <v>29.750666525716621</v>
      </c>
    </row>
    <row r="9" spans="1:14" x14ac:dyDescent="0.25">
      <c r="A9" s="2">
        <v>10</v>
      </c>
      <c r="B9" s="13">
        <v>36.723150369377656</v>
      </c>
      <c r="C9" s="13">
        <v>36.062794019079156</v>
      </c>
      <c r="D9" s="13">
        <v>35.879361699551801</v>
      </c>
      <c r="E9" s="24"/>
      <c r="F9" s="2">
        <v>24</v>
      </c>
      <c r="G9" s="13">
        <v>31.110554535655737</v>
      </c>
      <c r="H9" s="13">
        <v>31.593959378607106</v>
      </c>
      <c r="I9" s="13">
        <v>31.421314791838761</v>
      </c>
      <c r="K9" s="1">
        <v>21</v>
      </c>
      <c r="L9" s="13">
        <v>39.959905447818244</v>
      </c>
      <c r="M9" s="13">
        <v>39.675240048368067</v>
      </c>
      <c r="N9" s="13">
        <v>39.497324173711711</v>
      </c>
    </row>
    <row r="10" spans="1:14" x14ac:dyDescent="0.25">
      <c r="A10" s="2">
        <v>11</v>
      </c>
      <c r="B10" s="13">
        <v>30.414432440667778</v>
      </c>
      <c r="C10" s="13">
        <v>30.819059036330763</v>
      </c>
      <c r="D10" s="13">
        <v>30.717902387415016</v>
      </c>
      <c r="E10" s="24"/>
      <c r="F10" s="2">
        <v>27</v>
      </c>
      <c r="G10" s="13">
        <v>36.72558365524894</v>
      </c>
      <c r="H10" s="13">
        <v>37.389870698108744</v>
      </c>
      <c r="I10" s="13">
        <v>37.231707116475455</v>
      </c>
      <c r="K10" s="1">
        <v>22</v>
      </c>
      <c r="L10" s="13">
        <v>35.114134897978197</v>
      </c>
      <c r="M10" s="13">
        <v>34.499176318328836</v>
      </c>
      <c r="N10" s="13">
        <v>34.345436673416501</v>
      </c>
    </row>
    <row r="11" spans="1:14" x14ac:dyDescent="0.25">
      <c r="A11" s="2">
        <v>13</v>
      </c>
      <c r="B11" s="37">
        <v>29.478818723262449</v>
      </c>
      <c r="C11" s="37">
        <v>28.002985693471388</v>
      </c>
      <c r="D11" s="37">
        <v>27.435357605090211</v>
      </c>
      <c r="E11" s="24"/>
      <c r="F11" s="2">
        <v>31</v>
      </c>
      <c r="G11" s="13">
        <v>29.462868843093059</v>
      </c>
      <c r="H11" s="13">
        <v>29.320536143367974</v>
      </c>
      <c r="I11" s="13">
        <v>29.391702493230515</v>
      </c>
      <c r="K11" s="2">
        <v>25</v>
      </c>
      <c r="L11" s="13">
        <v>31.639618922959336</v>
      </c>
      <c r="M11" s="13">
        <v>31.424383420082062</v>
      </c>
      <c r="N11" s="13">
        <v>32.008594070748948</v>
      </c>
    </row>
    <row r="12" spans="1:14" x14ac:dyDescent="0.25">
      <c r="A12" s="2">
        <v>15</v>
      </c>
      <c r="B12" s="37">
        <v>34.852140710198576</v>
      </c>
      <c r="C12" s="37">
        <v>36.686463905472188</v>
      </c>
      <c r="D12" s="37">
        <v>36.686463905472188</v>
      </c>
      <c r="E12" s="24"/>
      <c r="F12" s="2">
        <v>40</v>
      </c>
      <c r="G12" s="13">
        <v>31.007020902697253</v>
      </c>
      <c r="H12" s="13">
        <v>31.372286855739496</v>
      </c>
      <c r="I12" s="13">
        <v>31.49404217342024</v>
      </c>
      <c r="K12" s="2">
        <v>29</v>
      </c>
      <c r="L12" s="13">
        <v>31.158225581757282</v>
      </c>
      <c r="M12" s="13">
        <v>31.474552745023857</v>
      </c>
      <c r="N12" s="13">
        <v>31.253123730737254</v>
      </c>
    </row>
    <row r="13" spans="1:14" x14ac:dyDescent="0.25">
      <c r="A13" s="2">
        <v>19</v>
      </c>
      <c r="B13" s="13">
        <v>29.91631611661705</v>
      </c>
      <c r="C13" s="13">
        <v>29.485627180275941</v>
      </c>
      <c r="D13" s="13">
        <v>29.750666525716621</v>
      </c>
      <c r="E13" s="24"/>
      <c r="F13" s="2">
        <v>41</v>
      </c>
      <c r="G13" s="13">
        <v>31.954704158423503</v>
      </c>
      <c r="H13" s="13">
        <v>31.51523336042041</v>
      </c>
      <c r="I13" s="13">
        <v>31.66602395066165</v>
      </c>
      <c r="K13" s="2">
        <v>47</v>
      </c>
      <c r="L13" s="19">
        <v>32.43722833821267</v>
      </c>
      <c r="M13" s="19">
        <v>31.799733677230453</v>
      </c>
      <c r="N13" s="13">
        <v>32.069867161468856</v>
      </c>
    </row>
    <row r="14" spans="1:14" x14ac:dyDescent="0.25">
      <c r="A14" s="2">
        <v>21</v>
      </c>
      <c r="B14" s="13">
        <v>39.959905447818244</v>
      </c>
      <c r="C14" s="13">
        <v>39.675240048368067</v>
      </c>
      <c r="D14" s="13">
        <v>39.497324173711711</v>
      </c>
      <c r="E14" s="24"/>
      <c r="F14" s="2">
        <v>42</v>
      </c>
      <c r="G14" s="19">
        <v>31.586534677527371</v>
      </c>
      <c r="H14" s="19">
        <v>30.999681027780962</v>
      </c>
      <c r="I14" s="13">
        <v>31.396748362797034</v>
      </c>
      <c r="K14" s="2">
        <v>49</v>
      </c>
      <c r="L14" s="28">
        <v>40.414350392780364</v>
      </c>
      <c r="M14" s="28">
        <v>39.165419612425993</v>
      </c>
      <c r="N14" s="28">
        <v>38.935806599622829</v>
      </c>
    </row>
    <row r="15" spans="1:14" x14ac:dyDescent="0.25">
      <c r="A15" s="2">
        <v>22</v>
      </c>
      <c r="B15" s="13">
        <v>35.114134897978197</v>
      </c>
      <c r="C15" s="13">
        <v>34.499176318328836</v>
      </c>
      <c r="D15" s="13">
        <v>34.345436673416501</v>
      </c>
      <c r="E15" s="24"/>
      <c r="F15" s="2">
        <v>43</v>
      </c>
      <c r="G15" s="13">
        <v>33.563566564758453</v>
      </c>
      <c r="H15" s="13">
        <v>33.017817514924978</v>
      </c>
      <c r="I15" s="13">
        <v>32.926859339952735</v>
      </c>
      <c r="K15" s="2">
        <v>53</v>
      </c>
      <c r="L15" s="19">
        <v>34.266597458814758</v>
      </c>
      <c r="M15" s="19">
        <v>34.124264759089669</v>
      </c>
      <c r="N15" s="13">
        <v>34.033754649381123</v>
      </c>
    </row>
    <row r="16" spans="1:14" x14ac:dyDescent="0.25">
      <c r="A16" s="2">
        <v>23</v>
      </c>
      <c r="B16" s="13">
        <v>30.73256776639743</v>
      </c>
      <c r="C16" s="13">
        <v>31.209781551589938</v>
      </c>
      <c r="D16" s="13">
        <v>30.987081785166772</v>
      </c>
      <c r="E16" s="24"/>
      <c r="F16" s="2">
        <v>55</v>
      </c>
      <c r="G16" s="19">
        <v>29.427796754583181</v>
      </c>
      <c r="H16" s="19">
        <v>29.628678506367923</v>
      </c>
      <c r="I16" s="13">
        <v>30.174385477774482</v>
      </c>
      <c r="K16" s="2">
        <v>56</v>
      </c>
      <c r="L16" s="19">
        <v>31.751708086179214</v>
      </c>
      <c r="M16" s="19">
        <v>31.9664885241917</v>
      </c>
      <c r="N16" s="19">
        <v>31.644317867172973</v>
      </c>
    </row>
    <row r="17" spans="1:14" x14ac:dyDescent="0.25">
      <c r="A17" s="2">
        <v>24</v>
      </c>
      <c r="B17" s="13">
        <v>31.110554535655737</v>
      </c>
      <c r="C17" s="13">
        <v>31.593959378607106</v>
      </c>
      <c r="D17" s="13">
        <v>31.421314791838761</v>
      </c>
      <c r="E17" s="24"/>
      <c r="F17" s="2">
        <v>62</v>
      </c>
      <c r="G17" s="19">
        <v>29.570312499999996</v>
      </c>
      <c r="H17" s="19">
        <v>29.687499999999993</v>
      </c>
      <c r="I17" s="19">
        <v>29.374999999999996</v>
      </c>
      <c r="K17" s="1">
        <v>64</v>
      </c>
      <c r="L17" s="13">
        <v>30.623791218932826</v>
      </c>
      <c r="M17" s="13">
        <v>30.848494089511995</v>
      </c>
      <c r="N17" s="13">
        <v>31.233699010504861</v>
      </c>
    </row>
    <row r="18" spans="1:14" x14ac:dyDescent="0.25">
      <c r="A18" s="2">
        <v>25</v>
      </c>
      <c r="B18" s="13">
        <v>31.639618922959336</v>
      </c>
      <c r="C18" s="13">
        <v>31.424383420082062</v>
      </c>
      <c r="D18" s="13">
        <v>32.008594070748948</v>
      </c>
      <c r="E18" s="24"/>
      <c r="F18" s="1">
        <v>63</v>
      </c>
      <c r="G18" s="13">
        <v>35.175580555242739</v>
      </c>
      <c r="H18" s="13">
        <v>34.827620675649513</v>
      </c>
      <c r="I18" s="13">
        <v>35.080682406262774</v>
      </c>
      <c r="K18" s="1">
        <v>66</v>
      </c>
      <c r="L18" s="13">
        <v>32.585568934661389</v>
      </c>
      <c r="M18" s="13">
        <v>32.150898354023703</v>
      </c>
      <c r="N18" s="13">
        <v>32.150898354023703</v>
      </c>
    </row>
    <row r="19" spans="1:14" x14ac:dyDescent="0.25">
      <c r="A19" s="2">
        <v>27</v>
      </c>
      <c r="B19" s="13">
        <v>36.72558365524894</v>
      </c>
      <c r="C19" s="13">
        <v>37.389870698108744</v>
      </c>
      <c r="D19" s="13">
        <v>37.231707116475455</v>
      </c>
      <c r="E19" s="24"/>
      <c r="F19" s="1">
        <v>65</v>
      </c>
      <c r="G19" s="13">
        <v>33.247</v>
      </c>
      <c r="H19" s="13">
        <v>32.810289654782473</v>
      </c>
      <c r="I19" s="13">
        <v>32.484704599594565</v>
      </c>
    </row>
    <row r="20" spans="1:14" x14ac:dyDescent="0.25">
      <c r="A20" s="2">
        <v>29</v>
      </c>
      <c r="B20" s="13">
        <v>31.158225581757282</v>
      </c>
      <c r="C20" s="13">
        <v>31.474552745023857</v>
      </c>
      <c r="D20" s="13">
        <v>31.253123730737254</v>
      </c>
      <c r="E20" s="24"/>
    </row>
    <row r="21" spans="1:14" x14ac:dyDescent="0.25">
      <c r="A21" s="2">
        <v>31</v>
      </c>
      <c r="B21" s="13">
        <v>29.462868843093059</v>
      </c>
      <c r="C21" s="13">
        <v>29.320536143367974</v>
      </c>
      <c r="D21" s="13">
        <v>29.391702493230515</v>
      </c>
      <c r="E21" s="24"/>
    </row>
    <row r="22" spans="1:14" x14ac:dyDescent="0.25">
      <c r="A22" s="2">
        <v>40</v>
      </c>
      <c r="B22" s="19">
        <f>'Body Weight'!B22/Height!$B$22^2</f>
        <v>31.007020902697253</v>
      </c>
      <c r="C22" s="19">
        <f>'Body Weight'!C22/Height!$B$22^2</f>
        <v>31.372286855739496</v>
      </c>
      <c r="D22" s="19">
        <f>'Body Weight'!D22/Height!$B$22^2</f>
        <v>31.49404217342024</v>
      </c>
    </row>
    <row r="23" spans="1:14" x14ac:dyDescent="0.25">
      <c r="A23" s="2">
        <v>41</v>
      </c>
      <c r="B23" s="13">
        <v>31.954704158423503</v>
      </c>
      <c r="C23" s="13">
        <v>31.51523336042041</v>
      </c>
      <c r="D23" s="13">
        <v>31.66602395066165</v>
      </c>
    </row>
    <row r="24" spans="1:14" x14ac:dyDescent="0.25">
      <c r="A24" s="2">
        <v>42</v>
      </c>
      <c r="B24" s="19">
        <v>31.586534677527371</v>
      </c>
      <c r="C24" s="19">
        <v>30.999681027780962</v>
      </c>
      <c r="D24" s="13">
        <v>31.396748362797034</v>
      </c>
    </row>
    <row r="25" spans="1:14" x14ac:dyDescent="0.25">
      <c r="A25" s="2">
        <v>43</v>
      </c>
      <c r="B25" s="19">
        <f>'Body Weight'!B25/Height!$B$25^2</f>
        <v>33.563566564758453</v>
      </c>
      <c r="C25" s="19">
        <f>'Body Weight'!C25/Height!$B$25^2</f>
        <v>33.017817514924978</v>
      </c>
      <c r="D25" s="19">
        <f>'Body Weight'!D25/Height!$B$25^2</f>
        <v>32.926859339952735</v>
      </c>
    </row>
    <row r="26" spans="1:14" x14ac:dyDescent="0.25">
      <c r="A26" s="2">
        <v>47</v>
      </c>
      <c r="B26" s="19">
        <v>32.43722833821267</v>
      </c>
      <c r="C26" s="19">
        <v>31.799733677230453</v>
      </c>
      <c r="D26" s="13">
        <v>32.069867161468856</v>
      </c>
    </row>
    <row r="27" spans="1:14" x14ac:dyDescent="0.25">
      <c r="A27" s="2">
        <v>49</v>
      </c>
      <c r="B27" s="28">
        <v>40.414350392780364</v>
      </c>
      <c r="C27" s="28">
        <v>39.165419612425993</v>
      </c>
      <c r="D27" s="28">
        <v>38.935806599622829</v>
      </c>
    </row>
    <row r="28" spans="1:14" x14ac:dyDescent="0.25">
      <c r="A28" s="2">
        <v>53</v>
      </c>
      <c r="B28" s="19">
        <v>34.266597458814758</v>
      </c>
      <c r="C28" s="19">
        <v>34.124264759089669</v>
      </c>
      <c r="D28" s="13">
        <v>34.033754649381123</v>
      </c>
    </row>
    <row r="29" spans="1:14" x14ac:dyDescent="0.25">
      <c r="A29" s="2">
        <v>55</v>
      </c>
      <c r="B29" s="19">
        <v>29.427796754583181</v>
      </c>
      <c r="C29" s="19">
        <v>29.628678506367923</v>
      </c>
      <c r="D29" s="13">
        <v>30.174385477774482</v>
      </c>
    </row>
    <row r="30" spans="1:14" x14ac:dyDescent="0.25">
      <c r="A30" s="2">
        <v>56</v>
      </c>
      <c r="B30" s="19">
        <v>31.751708086179214</v>
      </c>
      <c r="C30" s="19">
        <v>31.9664885241917</v>
      </c>
      <c r="D30" s="19">
        <v>31.644317867172973</v>
      </c>
    </row>
    <row r="31" spans="1:14" x14ac:dyDescent="0.25">
      <c r="A31" s="2">
        <v>62</v>
      </c>
      <c r="B31" s="19">
        <v>29.570312499999996</v>
      </c>
      <c r="C31" s="19">
        <v>29.687499999999993</v>
      </c>
      <c r="D31" s="19">
        <v>29.374999999999996</v>
      </c>
    </row>
    <row r="32" spans="1:14" x14ac:dyDescent="0.25">
      <c r="A32" s="1">
        <v>63</v>
      </c>
      <c r="B32" s="13">
        <v>35.175580555242739</v>
      </c>
      <c r="C32" s="13">
        <v>34.827620675649513</v>
      </c>
      <c r="D32" s="13">
        <v>35.080682406262774</v>
      </c>
    </row>
    <row r="33" spans="1:14" x14ac:dyDescent="0.25">
      <c r="A33" s="1">
        <v>64</v>
      </c>
      <c r="B33" s="13">
        <v>30.623791218932826</v>
      </c>
      <c r="C33" s="13">
        <v>30.848494089511995</v>
      </c>
      <c r="D33" s="13">
        <v>31.233699010504861</v>
      </c>
    </row>
    <row r="34" spans="1:14" x14ac:dyDescent="0.25">
      <c r="A34" s="1">
        <v>65</v>
      </c>
      <c r="B34" s="13">
        <v>33.247</v>
      </c>
      <c r="C34" s="13">
        <v>32.810289654782473</v>
      </c>
      <c r="D34" s="13">
        <v>32.484704599594565</v>
      </c>
    </row>
    <row r="35" spans="1:14" x14ac:dyDescent="0.25">
      <c r="A35" s="1">
        <v>66</v>
      </c>
      <c r="B35" s="13">
        <v>32.585568934661389</v>
      </c>
      <c r="C35" s="13">
        <v>32.150898354023703</v>
      </c>
      <c r="D35" s="13">
        <v>32.150898354023703</v>
      </c>
    </row>
    <row r="38" spans="1:14" x14ac:dyDescent="0.25">
      <c r="A38" s="3" t="s">
        <v>12</v>
      </c>
      <c r="B38" s="15">
        <f>AVERAGE(B3:B37)</f>
        <v>33.172078439875243</v>
      </c>
      <c r="C38" s="15">
        <f>AVERAGE(C3:C37)</f>
        <v>33.045346552103084</v>
      </c>
      <c r="D38" s="15">
        <f>AVERAGE(D3:D37)</f>
        <v>33.06700725896706</v>
      </c>
      <c r="E38" s="17"/>
      <c r="F38" s="3" t="s">
        <v>12</v>
      </c>
      <c r="G38" s="15">
        <f>AVERAGE(G3:G37)</f>
        <v>32.533727133769808</v>
      </c>
      <c r="H38" s="15">
        <f>AVERAGE(H3:H37)</f>
        <v>32.605362374020906</v>
      </c>
      <c r="I38" s="15">
        <f>AVERAGE(I3:I37)</f>
        <v>32.588725667548545</v>
      </c>
      <c r="J38" s="16"/>
      <c r="K38" s="3" t="s">
        <v>12</v>
      </c>
      <c r="L38" s="15">
        <f>AVERAGE(L3:L37)</f>
        <v>33.850326702612278</v>
      </c>
      <c r="M38" s="15">
        <f>AVERAGE(M3:M37)</f>
        <v>33.512829741315372</v>
      </c>
      <c r="N38" s="15">
        <f>AVERAGE(N3:N37)</f>
        <v>33.575181449849232</v>
      </c>
    </row>
    <row r="39" spans="1:14" x14ac:dyDescent="0.25">
      <c r="A39" s="3" t="s">
        <v>13</v>
      </c>
      <c r="B39" s="15">
        <f>STDEV(B3:B37)</f>
        <v>2.9957071072260897</v>
      </c>
      <c r="C39" s="15">
        <f>STDEV(C3:C37)</f>
        <v>2.9506186259146245</v>
      </c>
      <c r="D39" s="15">
        <f>STDEV(D3:D37)</f>
        <v>2.9536849765299378</v>
      </c>
      <c r="E39" s="17"/>
      <c r="F39" s="3" t="s">
        <v>13</v>
      </c>
      <c r="G39" s="15">
        <f>STDEV(G3:G37)</f>
        <v>2.4794085964301327</v>
      </c>
      <c r="H39" s="15">
        <f>STDEV(H3:H37)</f>
        <v>2.5795881709875372</v>
      </c>
      <c r="I39" s="15">
        <f>STDEV(I3:I37)</f>
        <v>2.5444873084495714</v>
      </c>
      <c r="J39" s="16"/>
      <c r="K39" s="3" t="s">
        <v>13</v>
      </c>
      <c r="L39" s="15">
        <f>STDEV(L3:L37)</f>
        <v>3.4110524336797385</v>
      </c>
      <c r="M39" s="15">
        <f>STDEV(M3:M37)</f>
        <v>3.3200481410679803</v>
      </c>
      <c r="N39" s="15">
        <f>STDEV(N3:N37)</f>
        <v>3.3423030541684353</v>
      </c>
    </row>
    <row r="41" spans="1:14" x14ac:dyDescent="0.25">
      <c r="A41" s="1">
        <v>2</v>
      </c>
      <c r="B41" s="13">
        <f>'Body Weight'!B40/Height!B41^2</f>
        <v>34.428430670157596</v>
      </c>
    </row>
    <row r="42" spans="1:14" x14ac:dyDescent="0.25">
      <c r="A42" s="1">
        <v>14</v>
      </c>
      <c r="B42" s="13">
        <f>'Body Weight'!B41/Height!B42^2</f>
        <v>36.082718634584069</v>
      </c>
    </row>
    <row r="43" spans="1:14" x14ac:dyDescent="0.25">
      <c r="A43" s="1">
        <v>17</v>
      </c>
      <c r="B43" s="13">
        <f>'Body Weight'!B42/Height!B43^2</f>
        <v>40.435808319141074</v>
      </c>
    </row>
    <row r="44" spans="1:14" x14ac:dyDescent="0.25">
      <c r="A44" s="1">
        <v>18</v>
      </c>
      <c r="B44" s="13">
        <f>'Body Weight'!B43/Height!B44^2</f>
        <v>37.114125898069062</v>
      </c>
    </row>
    <row r="45" spans="1:14" x14ac:dyDescent="0.25">
      <c r="A45" s="1">
        <v>26</v>
      </c>
      <c r="B45" s="13">
        <f>'Body Weight'!B44/Height!B45^2</f>
        <v>30.951714067201518</v>
      </c>
    </row>
    <row r="46" spans="1:14" x14ac:dyDescent="0.25">
      <c r="A46" s="1">
        <v>32</v>
      </c>
      <c r="B46" s="13">
        <f>'Body Weight'!B45/Height!B46^2</f>
        <v>32.426025784628756</v>
      </c>
    </row>
    <row r="47" spans="1:14" x14ac:dyDescent="0.25">
      <c r="A47" s="2">
        <v>38</v>
      </c>
      <c r="B47" s="13">
        <v>32.609034731800882</v>
      </c>
    </row>
    <row r="48" spans="1:14" x14ac:dyDescent="0.25">
      <c r="A48" s="2">
        <v>45</v>
      </c>
      <c r="B48" s="13">
        <v>39.290721485274112</v>
      </c>
    </row>
    <row r="49" spans="1:2" x14ac:dyDescent="0.25">
      <c r="A49" s="1">
        <v>61</v>
      </c>
      <c r="B49" s="1">
        <v>32.247984195427698</v>
      </c>
    </row>
    <row r="50" spans="1:2" x14ac:dyDescent="0.25">
      <c r="A50" s="1">
        <v>67</v>
      </c>
      <c r="B50" s="1">
        <v>32.415479781448965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6" workbookViewId="0">
      <selection activeCell="C13" activeCellId="1" sqref="C3:C10 C13:C35"/>
    </sheetView>
  </sheetViews>
  <sheetFormatPr defaultColWidth="8.85546875" defaultRowHeight="15" x14ac:dyDescent="0.25"/>
  <sheetData>
    <row r="1" spans="1:14" x14ac:dyDescent="0.25">
      <c r="A1" s="10" t="s">
        <v>3</v>
      </c>
      <c r="G1" s="10" t="s">
        <v>2</v>
      </c>
      <c r="L1" s="10" t="s">
        <v>1</v>
      </c>
    </row>
    <row r="2" spans="1:14" x14ac:dyDescent="0.25">
      <c r="A2" s="1" t="s">
        <v>0</v>
      </c>
      <c r="B2" s="1" t="s">
        <v>22</v>
      </c>
      <c r="C2" s="2" t="s">
        <v>23</v>
      </c>
      <c r="G2" s="1" t="s">
        <v>0</v>
      </c>
      <c r="H2" s="1" t="s">
        <v>22</v>
      </c>
      <c r="I2" s="2" t="s">
        <v>23</v>
      </c>
      <c r="L2" s="1" t="s">
        <v>0</v>
      </c>
      <c r="M2" s="1" t="s">
        <v>22</v>
      </c>
      <c r="N2" s="2" t="s">
        <v>23</v>
      </c>
    </row>
    <row r="3" spans="1:14" x14ac:dyDescent="0.25">
      <c r="A3" s="1">
        <v>1</v>
      </c>
      <c r="B3" s="13" t="s">
        <v>20</v>
      </c>
      <c r="C3" s="2">
        <v>24</v>
      </c>
      <c r="G3" s="1">
        <v>1</v>
      </c>
      <c r="H3" s="13" t="s">
        <v>20</v>
      </c>
      <c r="I3" s="2">
        <v>24</v>
      </c>
      <c r="L3" s="1">
        <v>4</v>
      </c>
      <c r="M3" s="13" t="s">
        <v>21</v>
      </c>
      <c r="N3" s="2">
        <v>40</v>
      </c>
    </row>
    <row r="4" spans="1:14" x14ac:dyDescent="0.25">
      <c r="A4" s="1">
        <v>4</v>
      </c>
      <c r="B4" s="13" t="s">
        <v>21</v>
      </c>
      <c r="C4" s="2">
        <v>40</v>
      </c>
      <c r="G4" s="2">
        <v>8</v>
      </c>
      <c r="H4" s="13" t="s">
        <v>21</v>
      </c>
      <c r="I4" s="2">
        <v>40</v>
      </c>
      <c r="L4" s="1">
        <v>6</v>
      </c>
      <c r="M4" s="13" t="s">
        <v>20</v>
      </c>
      <c r="N4" s="2">
        <v>35</v>
      </c>
    </row>
    <row r="5" spans="1:14" x14ac:dyDescent="0.25">
      <c r="A5" s="1">
        <v>6</v>
      </c>
      <c r="B5" s="13" t="s">
        <v>20</v>
      </c>
      <c r="C5" s="2">
        <v>35</v>
      </c>
      <c r="G5" s="2">
        <v>10</v>
      </c>
      <c r="H5" s="13" t="s">
        <v>21</v>
      </c>
      <c r="I5" s="2">
        <v>37</v>
      </c>
      <c r="L5" s="1">
        <v>7</v>
      </c>
      <c r="M5" s="28" t="s">
        <v>21</v>
      </c>
      <c r="N5" s="2">
        <v>30</v>
      </c>
    </row>
    <row r="6" spans="1:14" x14ac:dyDescent="0.25">
      <c r="A6" s="1">
        <v>7</v>
      </c>
      <c r="B6" s="28" t="s">
        <v>21</v>
      </c>
      <c r="C6" s="2">
        <v>30</v>
      </c>
      <c r="G6" s="2">
        <v>11</v>
      </c>
      <c r="H6" s="13" t="s">
        <v>21</v>
      </c>
      <c r="I6" s="2">
        <v>29</v>
      </c>
      <c r="L6" s="2">
        <v>9</v>
      </c>
      <c r="M6" s="28" t="s">
        <v>21</v>
      </c>
      <c r="N6" s="2">
        <v>29</v>
      </c>
    </row>
    <row r="7" spans="1:14" x14ac:dyDescent="0.25">
      <c r="A7" s="2">
        <v>8</v>
      </c>
      <c r="B7" s="13" t="s">
        <v>21</v>
      </c>
      <c r="C7" s="2">
        <v>40</v>
      </c>
      <c r="G7" s="2">
        <v>15</v>
      </c>
      <c r="H7" s="37" t="s">
        <v>21</v>
      </c>
      <c r="I7" s="2">
        <v>27</v>
      </c>
      <c r="L7" s="2">
        <v>13</v>
      </c>
      <c r="M7" s="37" t="s">
        <v>21</v>
      </c>
      <c r="N7" s="2">
        <v>26</v>
      </c>
    </row>
    <row r="8" spans="1:14" x14ac:dyDescent="0.25">
      <c r="A8" s="2">
        <v>9</v>
      </c>
      <c r="B8" s="28" t="s">
        <v>21</v>
      </c>
      <c r="C8" s="2">
        <v>29</v>
      </c>
      <c r="G8" s="2">
        <v>23</v>
      </c>
      <c r="H8" s="13" t="s">
        <v>20</v>
      </c>
      <c r="I8" s="2">
        <v>26</v>
      </c>
      <c r="L8" s="2">
        <v>19</v>
      </c>
      <c r="M8" s="13" t="s">
        <v>20</v>
      </c>
      <c r="N8" s="2">
        <v>37</v>
      </c>
    </row>
    <row r="9" spans="1:14" x14ac:dyDescent="0.25">
      <c r="A9" s="2">
        <v>10</v>
      </c>
      <c r="B9" s="13" t="s">
        <v>21</v>
      </c>
      <c r="C9" s="2">
        <v>37</v>
      </c>
      <c r="G9" s="2">
        <v>24</v>
      </c>
      <c r="H9" s="13" t="s">
        <v>21</v>
      </c>
      <c r="I9" s="2">
        <v>29</v>
      </c>
      <c r="L9" s="2">
        <v>21</v>
      </c>
      <c r="M9" s="13" t="s">
        <v>21</v>
      </c>
      <c r="N9" s="2">
        <v>36</v>
      </c>
    </row>
    <row r="10" spans="1:14" x14ac:dyDescent="0.25">
      <c r="A10" s="2">
        <v>11</v>
      </c>
      <c r="B10" s="13" t="s">
        <v>21</v>
      </c>
      <c r="C10" s="2">
        <v>29</v>
      </c>
      <c r="G10" s="2">
        <v>27</v>
      </c>
      <c r="H10" s="13" t="s">
        <v>20</v>
      </c>
      <c r="I10" s="2">
        <v>28</v>
      </c>
      <c r="L10" s="2">
        <v>22</v>
      </c>
      <c r="M10" s="13" t="s">
        <v>20</v>
      </c>
      <c r="N10" s="2">
        <v>34</v>
      </c>
    </row>
    <row r="11" spans="1:14" x14ac:dyDescent="0.25">
      <c r="A11" s="2">
        <v>13</v>
      </c>
      <c r="B11" s="37" t="s">
        <v>21</v>
      </c>
      <c r="C11" s="2">
        <v>26</v>
      </c>
      <c r="G11" s="2">
        <v>31</v>
      </c>
      <c r="H11" s="13" t="s">
        <v>20</v>
      </c>
      <c r="I11" s="2">
        <v>37</v>
      </c>
      <c r="L11" s="2">
        <v>25</v>
      </c>
      <c r="M11" s="13" t="s">
        <v>21</v>
      </c>
      <c r="N11" s="2">
        <v>26</v>
      </c>
    </row>
    <row r="12" spans="1:14" x14ac:dyDescent="0.25">
      <c r="A12" s="2">
        <v>15</v>
      </c>
      <c r="B12" s="37" t="s">
        <v>21</v>
      </c>
      <c r="C12" s="2">
        <v>27</v>
      </c>
      <c r="G12" s="2">
        <v>40</v>
      </c>
      <c r="H12" s="2" t="s">
        <v>21</v>
      </c>
      <c r="I12" s="2">
        <v>39</v>
      </c>
      <c r="L12" s="2">
        <v>29</v>
      </c>
      <c r="M12" s="13" t="s">
        <v>20</v>
      </c>
      <c r="N12" s="2">
        <v>23</v>
      </c>
    </row>
    <row r="13" spans="1:14" x14ac:dyDescent="0.25">
      <c r="A13" s="2">
        <v>19</v>
      </c>
      <c r="B13" s="13" t="s">
        <v>20</v>
      </c>
      <c r="C13" s="2">
        <v>37</v>
      </c>
      <c r="G13" s="2">
        <v>41</v>
      </c>
      <c r="H13" s="1" t="s">
        <v>21</v>
      </c>
      <c r="I13" s="1">
        <v>36</v>
      </c>
      <c r="L13" s="2">
        <v>47</v>
      </c>
      <c r="M13" s="2" t="s">
        <v>21</v>
      </c>
      <c r="N13" s="2">
        <v>24</v>
      </c>
    </row>
    <row r="14" spans="1:14" x14ac:dyDescent="0.25">
      <c r="A14" s="2">
        <v>21</v>
      </c>
      <c r="B14" s="13" t="s">
        <v>21</v>
      </c>
      <c r="C14" s="2">
        <v>36</v>
      </c>
      <c r="G14" s="2">
        <v>42</v>
      </c>
      <c r="H14" s="2" t="s">
        <v>21</v>
      </c>
      <c r="I14" s="2">
        <v>24</v>
      </c>
      <c r="L14" s="2">
        <v>49</v>
      </c>
      <c r="M14" s="11" t="s">
        <v>21</v>
      </c>
      <c r="N14" s="2">
        <v>20</v>
      </c>
    </row>
    <row r="15" spans="1:14" x14ac:dyDescent="0.25">
      <c r="A15" s="2">
        <v>22</v>
      </c>
      <c r="B15" s="13" t="s">
        <v>20</v>
      </c>
      <c r="C15" s="2">
        <v>34</v>
      </c>
      <c r="G15" s="2">
        <v>43</v>
      </c>
      <c r="H15" s="2" t="s">
        <v>20</v>
      </c>
      <c r="I15" s="2">
        <v>36</v>
      </c>
      <c r="L15" s="2">
        <v>53</v>
      </c>
      <c r="M15" s="2" t="s">
        <v>21</v>
      </c>
      <c r="N15" s="2">
        <v>33</v>
      </c>
    </row>
    <row r="16" spans="1:14" x14ac:dyDescent="0.25">
      <c r="A16" s="2">
        <v>23</v>
      </c>
      <c r="B16" s="13" t="s">
        <v>20</v>
      </c>
      <c r="C16" s="2">
        <v>26</v>
      </c>
      <c r="G16" s="2">
        <v>55</v>
      </c>
      <c r="H16" s="2" t="s">
        <v>20</v>
      </c>
      <c r="I16" s="2">
        <v>41</v>
      </c>
      <c r="L16" s="2">
        <v>56</v>
      </c>
      <c r="M16" s="2" t="s">
        <v>21</v>
      </c>
      <c r="N16" s="2">
        <v>31</v>
      </c>
    </row>
    <row r="17" spans="1:14" x14ac:dyDescent="0.25">
      <c r="A17" s="2">
        <v>24</v>
      </c>
      <c r="B17" s="13" t="s">
        <v>21</v>
      </c>
      <c r="C17" s="2">
        <v>29</v>
      </c>
      <c r="G17" s="2">
        <v>62</v>
      </c>
      <c r="H17" s="2" t="s">
        <v>21</v>
      </c>
      <c r="I17" s="2">
        <v>19</v>
      </c>
      <c r="L17" s="2">
        <v>64</v>
      </c>
      <c r="M17" s="2" t="s">
        <v>20</v>
      </c>
      <c r="N17" s="2">
        <v>28</v>
      </c>
    </row>
    <row r="18" spans="1:14" x14ac:dyDescent="0.25">
      <c r="A18" s="2">
        <v>25</v>
      </c>
      <c r="B18" s="13" t="s">
        <v>21</v>
      </c>
      <c r="C18" s="2">
        <v>26</v>
      </c>
      <c r="G18" s="2">
        <v>63</v>
      </c>
      <c r="H18" s="2" t="s">
        <v>21</v>
      </c>
      <c r="I18" s="2">
        <v>31</v>
      </c>
      <c r="L18" s="2">
        <v>66</v>
      </c>
      <c r="M18" s="2" t="s">
        <v>21</v>
      </c>
      <c r="N18" s="2">
        <v>25</v>
      </c>
    </row>
    <row r="19" spans="1:14" x14ac:dyDescent="0.25">
      <c r="A19" s="2">
        <v>27</v>
      </c>
      <c r="B19" s="13" t="s">
        <v>20</v>
      </c>
      <c r="C19" s="2">
        <v>28</v>
      </c>
      <c r="G19" s="2">
        <v>65</v>
      </c>
      <c r="H19" s="2" t="s">
        <v>20</v>
      </c>
      <c r="I19" s="2">
        <v>37</v>
      </c>
    </row>
    <row r="20" spans="1:14" x14ac:dyDescent="0.25">
      <c r="A20" s="2">
        <v>29</v>
      </c>
      <c r="B20" s="13" t="s">
        <v>20</v>
      </c>
      <c r="C20" s="2">
        <v>23</v>
      </c>
    </row>
    <row r="21" spans="1:14" x14ac:dyDescent="0.25">
      <c r="A21" s="2">
        <v>31</v>
      </c>
      <c r="B21" s="13" t="s">
        <v>20</v>
      </c>
      <c r="C21" s="2">
        <v>37</v>
      </c>
    </row>
    <row r="22" spans="1:14" x14ac:dyDescent="0.25">
      <c r="A22" s="2">
        <v>40</v>
      </c>
      <c r="B22" s="2" t="s">
        <v>21</v>
      </c>
      <c r="C22" s="2">
        <v>39</v>
      </c>
      <c r="D22" s="4"/>
    </row>
    <row r="23" spans="1:14" x14ac:dyDescent="0.25">
      <c r="A23" s="2">
        <v>41</v>
      </c>
      <c r="B23" s="1" t="s">
        <v>21</v>
      </c>
      <c r="C23" s="1">
        <v>36</v>
      </c>
      <c r="D23" s="4"/>
    </row>
    <row r="24" spans="1:14" x14ac:dyDescent="0.25">
      <c r="A24" s="2">
        <v>42</v>
      </c>
      <c r="B24" s="2" t="s">
        <v>21</v>
      </c>
      <c r="C24" s="2">
        <v>24</v>
      </c>
      <c r="D24" s="4"/>
    </row>
    <row r="25" spans="1:14" x14ac:dyDescent="0.25">
      <c r="A25" s="2">
        <v>43</v>
      </c>
      <c r="B25" s="2" t="s">
        <v>20</v>
      </c>
      <c r="C25" s="2">
        <v>36</v>
      </c>
      <c r="D25" s="4"/>
    </row>
    <row r="26" spans="1:14" x14ac:dyDescent="0.25">
      <c r="A26" s="2">
        <v>47</v>
      </c>
      <c r="B26" s="2" t="s">
        <v>21</v>
      </c>
      <c r="C26" s="2">
        <v>24</v>
      </c>
      <c r="D26" s="4"/>
    </row>
    <row r="27" spans="1:14" x14ac:dyDescent="0.25">
      <c r="A27" s="2">
        <v>49</v>
      </c>
      <c r="B27" s="11" t="s">
        <v>21</v>
      </c>
      <c r="C27" s="2">
        <v>20</v>
      </c>
      <c r="D27" s="4"/>
      <c r="G27" t="s">
        <v>12</v>
      </c>
      <c r="H27" t="s">
        <v>68</v>
      </c>
      <c r="I27">
        <f>AVERAGE(I3:I25)</f>
        <v>31.764705882352942</v>
      </c>
      <c r="L27" t="s">
        <v>12</v>
      </c>
      <c r="M27" t="s">
        <v>69</v>
      </c>
      <c r="N27">
        <f>AVERAGE(N3:N25)</f>
        <v>29.8125</v>
      </c>
    </row>
    <row r="28" spans="1:14" x14ac:dyDescent="0.25">
      <c r="A28" s="2">
        <v>53</v>
      </c>
      <c r="B28" s="2" t="s">
        <v>21</v>
      </c>
      <c r="C28" s="2">
        <v>33</v>
      </c>
      <c r="D28" s="4"/>
    </row>
    <row r="29" spans="1:14" x14ac:dyDescent="0.25">
      <c r="A29" s="2">
        <v>55</v>
      </c>
      <c r="B29" s="2" t="s">
        <v>20</v>
      </c>
      <c r="C29" s="2">
        <v>41</v>
      </c>
      <c r="D29" s="4"/>
    </row>
    <row r="30" spans="1:14" x14ac:dyDescent="0.25">
      <c r="A30" s="2">
        <v>56</v>
      </c>
      <c r="B30" s="2" t="s">
        <v>21</v>
      </c>
      <c r="C30" s="2">
        <v>31</v>
      </c>
    </row>
    <row r="31" spans="1:14" x14ac:dyDescent="0.25">
      <c r="A31" s="2">
        <v>62</v>
      </c>
      <c r="B31" s="2" t="s">
        <v>21</v>
      </c>
      <c r="C31" s="2">
        <v>19</v>
      </c>
    </row>
    <row r="32" spans="1:14" x14ac:dyDescent="0.25">
      <c r="A32" s="2">
        <v>63</v>
      </c>
      <c r="B32" s="2" t="s">
        <v>21</v>
      </c>
      <c r="C32" s="2">
        <v>31</v>
      </c>
    </row>
    <row r="33" spans="1:3" x14ac:dyDescent="0.25">
      <c r="A33" s="2">
        <v>64</v>
      </c>
      <c r="B33" s="2" t="s">
        <v>20</v>
      </c>
      <c r="C33" s="2">
        <v>28</v>
      </c>
    </row>
    <row r="34" spans="1:3" x14ac:dyDescent="0.25">
      <c r="A34" s="2">
        <v>65</v>
      </c>
      <c r="B34" s="2" t="s">
        <v>20</v>
      </c>
      <c r="C34" s="2">
        <v>37</v>
      </c>
    </row>
    <row r="35" spans="1:3" x14ac:dyDescent="0.25">
      <c r="A35" s="2">
        <v>66</v>
      </c>
      <c r="B35" s="2" t="s">
        <v>21</v>
      </c>
      <c r="C35" s="2">
        <v>25</v>
      </c>
    </row>
    <row r="36" spans="1:3" x14ac:dyDescent="0.25">
      <c r="B36" s="7"/>
      <c r="C36" s="40"/>
    </row>
    <row r="37" spans="1:3" x14ac:dyDescent="0.25">
      <c r="B37" s="7"/>
      <c r="C37" s="7"/>
    </row>
    <row r="38" spans="1:3" x14ac:dyDescent="0.25">
      <c r="A38" s="1">
        <v>2</v>
      </c>
      <c r="B38" s="13" t="s">
        <v>21</v>
      </c>
      <c r="C38" s="1">
        <v>38</v>
      </c>
    </row>
    <row r="39" spans="1:3" x14ac:dyDescent="0.25">
      <c r="A39" s="1">
        <v>14</v>
      </c>
      <c r="B39" s="13" t="s">
        <v>21</v>
      </c>
      <c r="C39" s="1">
        <v>39</v>
      </c>
    </row>
    <row r="40" spans="1:3" x14ac:dyDescent="0.25">
      <c r="A40" s="1">
        <v>17</v>
      </c>
      <c r="B40" s="13" t="s">
        <v>21</v>
      </c>
      <c r="C40" s="1">
        <v>26</v>
      </c>
    </row>
    <row r="41" spans="1:3" x14ac:dyDescent="0.25">
      <c r="A41" s="1">
        <v>18</v>
      </c>
      <c r="B41" s="13" t="s">
        <v>21</v>
      </c>
      <c r="C41" s="1">
        <v>24</v>
      </c>
    </row>
    <row r="42" spans="1:3" x14ac:dyDescent="0.25">
      <c r="A42" s="1">
        <v>26</v>
      </c>
      <c r="B42" s="13" t="s">
        <v>20</v>
      </c>
      <c r="C42" s="1">
        <v>26</v>
      </c>
    </row>
    <row r="43" spans="1:3" x14ac:dyDescent="0.25">
      <c r="A43" s="1">
        <v>32</v>
      </c>
      <c r="B43" s="13" t="s">
        <v>20</v>
      </c>
      <c r="C43" s="1">
        <v>23</v>
      </c>
    </row>
    <row r="44" spans="1:3" x14ac:dyDescent="0.25">
      <c r="A44" s="2">
        <v>38</v>
      </c>
      <c r="B44" s="1" t="s">
        <v>21</v>
      </c>
      <c r="C44" s="1">
        <v>30</v>
      </c>
    </row>
    <row r="45" spans="1:3" x14ac:dyDescent="0.25">
      <c r="A45" s="2">
        <v>45</v>
      </c>
      <c r="B45" s="1" t="s">
        <v>21</v>
      </c>
      <c r="C45" s="1">
        <v>30</v>
      </c>
    </row>
    <row r="46" spans="1:3" x14ac:dyDescent="0.25">
      <c r="A46" s="1">
        <v>61</v>
      </c>
      <c r="B46" s="1" t="s">
        <v>21</v>
      </c>
      <c r="C46" s="1">
        <v>37</v>
      </c>
    </row>
    <row r="47" spans="1:3" x14ac:dyDescent="0.25">
      <c r="A47" s="1">
        <v>67</v>
      </c>
      <c r="B47" s="1" t="s">
        <v>21</v>
      </c>
      <c r="C47" s="1">
        <v>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B13" workbookViewId="0">
      <selection activeCell="N7" sqref="N7"/>
    </sheetView>
  </sheetViews>
  <sheetFormatPr defaultColWidth="8.85546875" defaultRowHeight="15" x14ac:dyDescent="0.25"/>
  <cols>
    <col min="1" max="1" width="11.28515625" bestFit="1" customWidth="1"/>
    <col min="2" max="4" width="6.42578125" bestFit="1" customWidth="1"/>
    <col min="5" max="5" width="7.28515625" customWidth="1"/>
    <col min="6" max="7" width="4.42578125" bestFit="1" customWidth="1"/>
    <col min="10" max="12" width="5.42578125" bestFit="1" customWidth="1"/>
    <col min="13" max="15" width="4.42578125" bestFit="1" customWidth="1"/>
    <col min="18" max="20" width="5.42578125" bestFit="1" customWidth="1"/>
    <col min="21" max="23" width="4.42578125" bestFit="1" customWidth="1"/>
  </cols>
  <sheetData>
    <row r="1" spans="1:23" x14ac:dyDescent="0.25">
      <c r="A1" s="10" t="s">
        <v>3</v>
      </c>
      <c r="B1" s="68" t="s">
        <v>7</v>
      </c>
      <c r="C1" s="68"/>
      <c r="D1" s="68"/>
      <c r="E1" s="68" t="s">
        <v>8</v>
      </c>
      <c r="F1" s="68"/>
      <c r="G1" s="68"/>
      <c r="I1" s="10" t="s">
        <v>2</v>
      </c>
      <c r="J1" s="68" t="s">
        <v>7</v>
      </c>
      <c r="K1" s="68"/>
      <c r="L1" s="68"/>
      <c r="M1" s="68" t="s">
        <v>8</v>
      </c>
      <c r="N1" s="68"/>
      <c r="O1" s="68"/>
      <c r="Q1" s="10" t="s">
        <v>1</v>
      </c>
      <c r="R1" s="68" t="s">
        <v>7</v>
      </c>
      <c r="S1" s="68"/>
      <c r="T1" s="68"/>
      <c r="U1" s="68" t="s">
        <v>8</v>
      </c>
      <c r="V1" s="68"/>
      <c r="W1" s="68"/>
    </row>
    <row r="2" spans="1:23" x14ac:dyDescent="0.25">
      <c r="A2" s="1" t="s">
        <v>0</v>
      </c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7"/>
      <c r="I2" s="1" t="s">
        <v>0</v>
      </c>
      <c r="J2" s="1" t="s">
        <v>4</v>
      </c>
      <c r="K2" s="1" t="s">
        <v>5</v>
      </c>
      <c r="L2" s="1" t="s">
        <v>6</v>
      </c>
      <c r="M2" s="1" t="s">
        <v>4</v>
      </c>
      <c r="N2" s="1" t="s">
        <v>5</v>
      </c>
      <c r="O2" s="1" t="s">
        <v>6</v>
      </c>
      <c r="P2" s="7"/>
      <c r="Q2" s="2" t="s">
        <v>0</v>
      </c>
      <c r="R2" s="1" t="s">
        <v>4</v>
      </c>
      <c r="S2" s="1" t="s">
        <v>5</v>
      </c>
      <c r="T2" s="1" t="s">
        <v>6</v>
      </c>
      <c r="U2" s="1" t="s">
        <v>4</v>
      </c>
      <c r="V2" s="1" t="s">
        <v>5</v>
      </c>
      <c r="W2" s="1" t="s">
        <v>6</v>
      </c>
    </row>
    <row r="3" spans="1:23" x14ac:dyDescent="0.25">
      <c r="A3" s="1">
        <v>1</v>
      </c>
      <c r="B3" s="1">
        <v>110</v>
      </c>
      <c r="C3" s="1">
        <v>134</v>
      </c>
      <c r="D3" s="1">
        <v>156</v>
      </c>
      <c r="E3" s="1">
        <v>60</v>
      </c>
      <c r="F3" s="1">
        <v>73</v>
      </c>
      <c r="G3" s="1">
        <v>74</v>
      </c>
      <c r="H3" s="7"/>
      <c r="I3" s="1">
        <v>1</v>
      </c>
      <c r="J3" s="1">
        <v>110</v>
      </c>
      <c r="K3" s="1">
        <v>134</v>
      </c>
      <c r="L3" s="1">
        <v>156</v>
      </c>
      <c r="M3" s="1">
        <v>60</v>
      </c>
      <c r="N3" s="1">
        <v>73</v>
      </c>
      <c r="O3" s="1">
        <v>74</v>
      </c>
      <c r="P3" s="7"/>
      <c r="Q3" s="1">
        <v>4</v>
      </c>
      <c r="R3" s="1">
        <v>142</v>
      </c>
      <c r="S3" s="1">
        <v>128</v>
      </c>
      <c r="T3" s="1">
        <v>113</v>
      </c>
      <c r="U3" s="1">
        <v>87</v>
      </c>
      <c r="V3" s="1">
        <v>74</v>
      </c>
      <c r="W3" s="1">
        <v>69</v>
      </c>
    </row>
    <row r="4" spans="1:23" x14ac:dyDescent="0.25">
      <c r="A4" s="1">
        <v>4</v>
      </c>
      <c r="B4" s="1">
        <v>142</v>
      </c>
      <c r="C4" s="1">
        <v>128</v>
      </c>
      <c r="D4" s="1">
        <v>113</v>
      </c>
      <c r="E4" s="1">
        <v>87</v>
      </c>
      <c r="F4" s="1">
        <v>74</v>
      </c>
      <c r="G4" s="1">
        <v>69</v>
      </c>
      <c r="H4" s="7"/>
      <c r="I4" s="2">
        <v>8</v>
      </c>
      <c r="J4" s="1">
        <v>137</v>
      </c>
      <c r="K4" s="1">
        <v>135</v>
      </c>
      <c r="L4" s="1">
        <v>133</v>
      </c>
      <c r="M4" s="1">
        <v>79</v>
      </c>
      <c r="N4" s="1">
        <v>85</v>
      </c>
      <c r="O4" s="1">
        <v>78</v>
      </c>
      <c r="P4" s="7"/>
      <c r="Q4" s="1">
        <v>6</v>
      </c>
      <c r="R4" s="1">
        <v>126</v>
      </c>
      <c r="S4" s="1">
        <v>123</v>
      </c>
      <c r="T4" s="1">
        <v>119</v>
      </c>
      <c r="U4" s="1">
        <v>78</v>
      </c>
      <c r="V4" s="1">
        <v>67</v>
      </c>
      <c r="W4" s="1">
        <v>86</v>
      </c>
    </row>
    <row r="5" spans="1:23" x14ac:dyDescent="0.25">
      <c r="A5" s="1">
        <v>6</v>
      </c>
      <c r="B5" s="1">
        <v>126</v>
      </c>
      <c r="C5" s="1">
        <v>123</v>
      </c>
      <c r="D5" s="1">
        <v>119</v>
      </c>
      <c r="E5" s="1">
        <v>78</v>
      </c>
      <c r="F5" s="1">
        <v>67</v>
      </c>
      <c r="G5" s="1">
        <v>86</v>
      </c>
      <c r="H5" s="7"/>
      <c r="I5" s="2">
        <v>10</v>
      </c>
      <c r="J5" s="1">
        <v>139</v>
      </c>
      <c r="K5" s="1">
        <v>121</v>
      </c>
      <c r="L5" s="1">
        <v>116</v>
      </c>
      <c r="M5" s="1">
        <v>76</v>
      </c>
      <c r="N5" s="1">
        <v>83</v>
      </c>
      <c r="O5" s="1">
        <v>66</v>
      </c>
      <c r="P5" s="7"/>
      <c r="Q5" s="1">
        <v>7</v>
      </c>
      <c r="R5" s="11">
        <v>110</v>
      </c>
      <c r="S5" s="11">
        <v>105</v>
      </c>
      <c r="T5" s="11">
        <v>119</v>
      </c>
      <c r="U5" s="11">
        <v>69</v>
      </c>
      <c r="V5" s="11">
        <v>71</v>
      </c>
      <c r="W5" s="11">
        <v>68</v>
      </c>
    </row>
    <row r="6" spans="1:23" x14ac:dyDescent="0.25">
      <c r="A6" s="1">
        <v>7</v>
      </c>
      <c r="B6" s="11">
        <v>110</v>
      </c>
      <c r="C6" s="11">
        <v>105</v>
      </c>
      <c r="D6" s="11">
        <v>119</v>
      </c>
      <c r="E6" s="11">
        <v>69</v>
      </c>
      <c r="F6" s="11">
        <v>71</v>
      </c>
      <c r="G6" s="11">
        <v>68</v>
      </c>
      <c r="H6" s="7"/>
      <c r="I6" s="2">
        <v>11</v>
      </c>
      <c r="J6" s="1">
        <v>127</v>
      </c>
      <c r="K6" s="1">
        <v>138</v>
      </c>
      <c r="L6" s="1">
        <v>129</v>
      </c>
      <c r="M6" s="1">
        <v>67</v>
      </c>
      <c r="N6" s="1">
        <v>71</v>
      </c>
      <c r="O6" s="1">
        <v>68</v>
      </c>
      <c r="P6" s="7"/>
      <c r="Q6" s="2">
        <v>9</v>
      </c>
      <c r="R6" s="11">
        <v>122</v>
      </c>
      <c r="S6" s="11">
        <v>142</v>
      </c>
      <c r="T6" s="11">
        <v>154</v>
      </c>
      <c r="U6" s="11">
        <v>79</v>
      </c>
      <c r="V6" s="11">
        <v>72</v>
      </c>
      <c r="W6" s="11">
        <v>76</v>
      </c>
    </row>
    <row r="7" spans="1:23" x14ac:dyDescent="0.25">
      <c r="A7" s="2">
        <v>8</v>
      </c>
      <c r="B7" s="1">
        <v>137</v>
      </c>
      <c r="C7" s="1">
        <v>135</v>
      </c>
      <c r="D7" s="1">
        <v>133</v>
      </c>
      <c r="E7" s="1">
        <v>79</v>
      </c>
      <c r="F7" s="1">
        <v>85</v>
      </c>
      <c r="G7" s="1">
        <v>78</v>
      </c>
      <c r="H7" s="7"/>
      <c r="I7" s="2">
        <v>15</v>
      </c>
      <c r="J7" s="36"/>
      <c r="K7" s="36"/>
      <c r="L7" s="36"/>
      <c r="M7" s="36"/>
      <c r="N7" s="36"/>
      <c r="O7" s="36"/>
      <c r="P7" s="7"/>
      <c r="Q7" s="36">
        <v>13</v>
      </c>
      <c r="R7" s="36"/>
      <c r="S7" s="36"/>
      <c r="T7" s="36"/>
      <c r="U7" s="36"/>
      <c r="V7" s="36"/>
      <c r="W7" s="36"/>
    </row>
    <row r="8" spans="1:23" x14ac:dyDescent="0.25">
      <c r="A8" s="2">
        <v>9</v>
      </c>
      <c r="B8" s="11">
        <v>122</v>
      </c>
      <c r="C8" s="11">
        <v>142</v>
      </c>
      <c r="D8" s="11">
        <v>154</v>
      </c>
      <c r="E8" s="11">
        <v>79</v>
      </c>
      <c r="F8" s="11">
        <v>72</v>
      </c>
      <c r="G8" s="11">
        <v>76</v>
      </c>
      <c r="H8" s="7"/>
      <c r="I8" s="2">
        <v>23</v>
      </c>
      <c r="J8" s="1">
        <v>131</v>
      </c>
      <c r="K8" s="1">
        <v>116</v>
      </c>
      <c r="L8" s="2">
        <v>142</v>
      </c>
      <c r="M8" s="1">
        <v>75</v>
      </c>
      <c r="N8" s="1">
        <v>64</v>
      </c>
      <c r="O8" s="2">
        <v>72</v>
      </c>
      <c r="P8" s="7"/>
      <c r="Q8" s="2">
        <v>19</v>
      </c>
      <c r="R8" s="1">
        <v>140</v>
      </c>
      <c r="S8" s="1">
        <v>134</v>
      </c>
      <c r="T8" s="1">
        <v>140</v>
      </c>
      <c r="U8" s="1">
        <v>89</v>
      </c>
      <c r="V8" s="1">
        <v>64</v>
      </c>
      <c r="W8" s="1">
        <v>89</v>
      </c>
    </row>
    <row r="9" spans="1:23" x14ac:dyDescent="0.25">
      <c r="A9" s="2">
        <v>10</v>
      </c>
      <c r="B9" s="1">
        <v>139</v>
      </c>
      <c r="C9" s="1">
        <v>121</v>
      </c>
      <c r="D9" s="1">
        <v>116</v>
      </c>
      <c r="E9" s="1">
        <v>76</v>
      </c>
      <c r="F9" s="1">
        <v>83</v>
      </c>
      <c r="G9" s="1">
        <v>66</v>
      </c>
      <c r="H9" s="7"/>
      <c r="I9" s="2">
        <v>24</v>
      </c>
      <c r="J9" s="1">
        <v>133</v>
      </c>
      <c r="K9" s="1">
        <v>125</v>
      </c>
      <c r="L9" s="2">
        <v>135</v>
      </c>
      <c r="M9" s="1">
        <v>86</v>
      </c>
      <c r="N9" s="1">
        <v>82</v>
      </c>
      <c r="O9" s="2">
        <v>80</v>
      </c>
      <c r="P9" s="7"/>
      <c r="Q9" s="2">
        <v>21</v>
      </c>
      <c r="R9" s="1">
        <v>116</v>
      </c>
      <c r="S9" s="1">
        <v>91</v>
      </c>
      <c r="T9" s="1">
        <v>117</v>
      </c>
      <c r="U9" s="1">
        <v>70</v>
      </c>
      <c r="V9" s="1">
        <v>71</v>
      </c>
      <c r="W9" s="1">
        <v>63</v>
      </c>
    </row>
    <row r="10" spans="1:23" x14ac:dyDescent="0.25">
      <c r="A10" s="2">
        <v>11</v>
      </c>
      <c r="B10" s="1">
        <v>127</v>
      </c>
      <c r="C10" s="1">
        <v>138</v>
      </c>
      <c r="D10" s="1">
        <v>129</v>
      </c>
      <c r="E10" s="1">
        <v>67</v>
      </c>
      <c r="F10" s="1">
        <v>71</v>
      </c>
      <c r="G10" s="1">
        <v>68</v>
      </c>
      <c r="H10" s="7"/>
      <c r="I10" s="2">
        <v>27</v>
      </c>
      <c r="J10" s="1">
        <v>146</v>
      </c>
      <c r="K10" s="1">
        <v>148</v>
      </c>
      <c r="L10" s="2">
        <v>130</v>
      </c>
      <c r="M10" s="1">
        <v>80</v>
      </c>
      <c r="N10" s="1">
        <v>79</v>
      </c>
      <c r="O10" s="2">
        <v>76</v>
      </c>
      <c r="P10" s="7"/>
      <c r="Q10" s="2">
        <v>22</v>
      </c>
      <c r="R10" s="1">
        <v>149</v>
      </c>
      <c r="S10" s="1">
        <v>128</v>
      </c>
      <c r="T10" s="1">
        <v>120</v>
      </c>
      <c r="U10" s="1">
        <v>88</v>
      </c>
      <c r="V10" s="1">
        <v>88</v>
      </c>
      <c r="W10" s="1">
        <v>82</v>
      </c>
    </row>
    <row r="11" spans="1:23" x14ac:dyDescent="0.25">
      <c r="A11" s="2">
        <v>13</v>
      </c>
      <c r="B11" s="36">
        <v>95</v>
      </c>
      <c r="C11" s="36">
        <v>115</v>
      </c>
      <c r="D11" s="36">
        <v>94</v>
      </c>
      <c r="E11" s="36">
        <v>67</v>
      </c>
      <c r="F11" s="36">
        <v>71</v>
      </c>
      <c r="G11" s="36">
        <v>69</v>
      </c>
      <c r="H11" s="7"/>
      <c r="I11" s="2">
        <v>31</v>
      </c>
      <c r="J11" s="1">
        <v>121</v>
      </c>
      <c r="K11" s="1">
        <v>114</v>
      </c>
      <c r="L11" s="2">
        <v>109</v>
      </c>
      <c r="M11" s="1">
        <v>70</v>
      </c>
      <c r="N11" s="1">
        <v>69</v>
      </c>
      <c r="O11" s="2">
        <v>69</v>
      </c>
      <c r="P11" s="7"/>
      <c r="Q11" s="2">
        <v>25</v>
      </c>
      <c r="R11" s="1">
        <v>128</v>
      </c>
      <c r="S11" s="1">
        <v>120</v>
      </c>
      <c r="T11" s="2">
        <v>129</v>
      </c>
      <c r="U11" s="1">
        <v>64</v>
      </c>
      <c r="V11" s="1">
        <v>68</v>
      </c>
      <c r="W11" s="2">
        <v>72</v>
      </c>
    </row>
    <row r="12" spans="1:23" x14ac:dyDescent="0.25">
      <c r="A12" s="2">
        <v>15</v>
      </c>
      <c r="B12" s="36">
        <v>130</v>
      </c>
      <c r="C12" s="36">
        <v>104</v>
      </c>
      <c r="D12" s="36">
        <v>119</v>
      </c>
      <c r="E12" s="36">
        <v>71</v>
      </c>
      <c r="F12" s="36">
        <v>64</v>
      </c>
      <c r="G12" s="36">
        <v>64</v>
      </c>
      <c r="H12" s="7"/>
      <c r="I12" s="2">
        <v>40</v>
      </c>
      <c r="J12" s="2">
        <v>135</v>
      </c>
      <c r="K12" s="2">
        <v>146</v>
      </c>
      <c r="L12" s="1">
        <v>138</v>
      </c>
      <c r="M12" s="2">
        <v>74</v>
      </c>
      <c r="N12" s="2">
        <v>81</v>
      </c>
      <c r="O12" s="2">
        <v>78</v>
      </c>
      <c r="P12" s="7"/>
      <c r="Q12" s="2">
        <v>29</v>
      </c>
      <c r="R12" s="1">
        <v>134</v>
      </c>
      <c r="S12" s="1">
        <v>126</v>
      </c>
      <c r="T12" s="2">
        <v>115</v>
      </c>
      <c r="U12" s="1">
        <v>69</v>
      </c>
      <c r="V12" s="1">
        <v>74</v>
      </c>
      <c r="W12" s="2">
        <v>61</v>
      </c>
    </row>
    <row r="13" spans="1:23" x14ac:dyDescent="0.25">
      <c r="A13" s="2">
        <v>19</v>
      </c>
      <c r="B13" s="1">
        <v>140</v>
      </c>
      <c r="C13" s="1">
        <v>134</v>
      </c>
      <c r="D13" s="1">
        <v>140</v>
      </c>
      <c r="E13" s="1">
        <v>89</v>
      </c>
      <c r="F13" s="1">
        <v>64</v>
      </c>
      <c r="G13" s="1">
        <v>89</v>
      </c>
      <c r="H13" s="7"/>
      <c r="I13" s="2">
        <v>41</v>
      </c>
      <c r="J13" s="2">
        <v>110</v>
      </c>
      <c r="K13" s="2">
        <v>119</v>
      </c>
      <c r="L13" s="2">
        <v>114</v>
      </c>
      <c r="M13" s="2">
        <v>60</v>
      </c>
      <c r="N13" s="2">
        <v>57</v>
      </c>
      <c r="O13" s="2">
        <v>70</v>
      </c>
      <c r="P13" s="7"/>
      <c r="Q13" s="2">
        <v>47</v>
      </c>
      <c r="R13" s="2">
        <v>121</v>
      </c>
      <c r="S13" s="2">
        <v>112</v>
      </c>
      <c r="T13" s="1">
        <v>114</v>
      </c>
      <c r="U13" s="2">
        <v>78</v>
      </c>
      <c r="V13" s="2">
        <v>73</v>
      </c>
      <c r="W13" s="2">
        <v>70</v>
      </c>
    </row>
    <row r="14" spans="1:23" x14ac:dyDescent="0.25">
      <c r="A14" s="2">
        <v>21</v>
      </c>
      <c r="B14" s="1">
        <v>116</v>
      </c>
      <c r="C14" s="1">
        <v>91</v>
      </c>
      <c r="D14" s="1">
        <v>117</v>
      </c>
      <c r="E14" s="1">
        <v>70</v>
      </c>
      <c r="F14" s="1">
        <v>71</v>
      </c>
      <c r="G14" s="1">
        <v>63</v>
      </c>
      <c r="H14" s="7"/>
      <c r="I14" s="2">
        <v>42</v>
      </c>
      <c r="J14" s="2">
        <v>112</v>
      </c>
      <c r="K14" s="2">
        <v>115</v>
      </c>
      <c r="L14" s="1">
        <v>120</v>
      </c>
      <c r="M14" s="2">
        <v>86</v>
      </c>
      <c r="N14" s="2">
        <v>65</v>
      </c>
      <c r="O14" s="2">
        <v>65</v>
      </c>
      <c r="P14" s="7"/>
      <c r="Q14" s="2">
        <v>49</v>
      </c>
      <c r="R14" s="2">
        <v>124</v>
      </c>
      <c r="S14" s="2">
        <v>121</v>
      </c>
      <c r="T14" s="1">
        <v>113</v>
      </c>
      <c r="U14" s="2">
        <v>68</v>
      </c>
      <c r="V14" s="2">
        <v>64</v>
      </c>
      <c r="W14" s="2">
        <v>58</v>
      </c>
    </row>
    <row r="15" spans="1:23" x14ac:dyDescent="0.25">
      <c r="A15" s="2">
        <v>22</v>
      </c>
      <c r="B15" s="1">
        <v>149</v>
      </c>
      <c r="C15" s="1">
        <v>128</v>
      </c>
      <c r="D15" s="1">
        <v>120</v>
      </c>
      <c r="E15" s="1">
        <v>88</v>
      </c>
      <c r="F15" s="1">
        <v>88</v>
      </c>
      <c r="G15" s="1">
        <v>82</v>
      </c>
      <c r="H15" s="7"/>
      <c r="I15" s="2">
        <v>43</v>
      </c>
      <c r="J15" s="2">
        <v>136</v>
      </c>
      <c r="K15" s="2">
        <v>118</v>
      </c>
      <c r="L15" s="1">
        <v>109</v>
      </c>
      <c r="M15" s="1">
        <v>81</v>
      </c>
      <c r="N15" s="1">
        <v>77</v>
      </c>
      <c r="O15" s="1">
        <v>71</v>
      </c>
      <c r="P15" s="7"/>
      <c r="Q15" s="1">
        <v>53</v>
      </c>
      <c r="R15" s="2">
        <v>118</v>
      </c>
      <c r="S15" s="2">
        <v>132</v>
      </c>
      <c r="T15" s="1">
        <v>138</v>
      </c>
      <c r="U15" s="3">
        <v>74</v>
      </c>
      <c r="V15" s="3">
        <v>78</v>
      </c>
      <c r="W15" s="3">
        <v>83</v>
      </c>
    </row>
    <row r="16" spans="1:23" x14ac:dyDescent="0.25">
      <c r="A16" s="2">
        <v>23</v>
      </c>
      <c r="B16" s="1">
        <v>131</v>
      </c>
      <c r="C16" s="1">
        <v>116</v>
      </c>
      <c r="D16" s="2">
        <v>142</v>
      </c>
      <c r="E16" s="1">
        <v>75</v>
      </c>
      <c r="F16" s="1">
        <v>64</v>
      </c>
      <c r="G16" s="2">
        <v>72</v>
      </c>
      <c r="H16" s="7"/>
      <c r="I16" s="2">
        <v>55</v>
      </c>
      <c r="J16" s="2">
        <v>131</v>
      </c>
      <c r="K16" s="2">
        <v>136</v>
      </c>
      <c r="L16" s="1">
        <v>142</v>
      </c>
      <c r="M16" s="2">
        <v>89</v>
      </c>
      <c r="N16" s="2">
        <v>89</v>
      </c>
      <c r="O16" s="3">
        <v>88</v>
      </c>
      <c r="P16" s="7"/>
      <c r="Q16" s="2">
        <v>55</v>
      </c>
      <c r="R16" s="2">
        <v>131</v>
      </c>
      <c r="S16" s="2">
        <v>136</v>
      </c>
      <c r="T16" s="1">
        <v>142</v>
      </c>
      <c r="U16" s="2">
        <v>89</v>
      </c>
      <c r="V16" s="2">
        <v>89</v>
      </c>
      <c r="W16" s="3">
        <v>88</v>
      </c>
    </row>
    <row r="17" spans="1:23" x14ac:dyDescent="0.25">
      <c r="A17" s="2">
        <v>24</v>
      </c>
      <c r="B17" s="1">
        <v>133</v>
      </c>
      <c r="C17" s="1">
        <v>125</v>
      </c>
      <c r="D17" s="2">
        <v>135</v>
      </c>
      <c r="E17" s="1">
        <v>86</v>
      </c>
      <c r="F17" s="1">
        <v>82</v>
      </c>
      <c r="G17" s="2">
        <v>80</v>
      </c>
      <c r="H17" s="7"/>
      <c r="I17" s="2">
        <v>62</v>
      </c>
      <c r="J17" s="2">
        <v>111</v>
      </c>
      <c r="K17" s="2">
        <v>109</v>
      </c>
      <c r="L17" s="2">
        <v>116</v>
      </c>
      <c r="M17" s="2">
        <v>64</v>
      </c>
      <c r="N17" s="2">
        <v>69</v>
      </c>
      <c r="O17" s="66">
        <v>70</v>
      </c>
      <c r="P17" s="7"/>
      <c r="Q17" s="1">
        <v>64</v>
      </c>
      <c r="R17" s="43">
        <v>138</v>
      </c>
      <c r="S17" s="43">
        <v>137</v>
      </c>
      <c r="T17" s="43">
        <v>121</v>
      </c>
      <c r="U17" s="2">
        <v>77</v>
      </c>
      <c r="V17" s="2">
        <v>76</v>
      </c>
      <c r="W17" s="66">
        <v>72</v>
      </c>
    </row>
    <row r="18" spans="1:23" x14ac:dyDescent="0.25">
      <c r="A18" s="2">
        <v>25</v>
      </c>
      <c r="B18" s="1">
        <v>128</v>
      </c>
      <c r="C18" s="1">
        <v>120</v>
      </c>
      <c r="D18" s="2">
        <v>129</v>
      </c>
      <c r="E18" s="1">
        <v>64</v>
      </c>
      <c r="F18" s="1">
        <v>68</v>
      </c>
      <c r="G18" s="2">
        <v>72</v>
      </c>
      <c r="H18" s="7"/>
      <c r="I18" s="1">
        <v>63</v>
      </c>
      <c r="J18" s="43">
        <v>112</v>
      </c>
      <c r="K18" s="43">
        <v>99</v>
      </c>
      <c r="L18" s="43">
        <v>111</v>
      </c>
      <c r="M18" s="2">
        <v>68</v>
      </c>
      <c r="N18" s="2">
        <v>60</v>
      </c>
      <c r="O18" s="66">
        <v>63</v>
      </c>
      <c r="P18" s="7"/>
      <c r="Q18" s="1">
        <v>66</v>
      </c>
      <c r="R18" s="43">
        <v>119</v>
      </c>
      <c r="S18" s="43">
        <v>119</v>
      </c>
      <c r="T18" s="43">
        <v>118</v>
      </c>
      <c r="U18" s="1">
        <v>65</v>
      </c>
      <c r="V18" s="1">
        <v>71</v>
      </c>
      <c r="W18" s="1">
        <v>75</v>
      </c>
    </row>
    <row r="19" spans="1:23" x14ac:dyDescent="0.25">
      <c r="A19" s="2">
        <v>27</v>
      </c>
      <c r="B19" s="1">
        <v>146</v>
      </c>
      <c r="C19" s="1">
        <v>148</v>
      </c>
      <c r="D19" s="2">
        <v>130</v>
      </c>
      <c r="E19" s="1">
        <v>80</v>
      </c>
      <c r="F19" s="1">
        <v>79</v>
      </c>
      <c r="G19" s="2">
        <v>76</v>
      </c>
      <c r="H19" s="7"/>
      <c r="I19" s="1">
        <v>65</v>
      </c>
      <c r="J19" s="43">
        <v>138</v>
      </c>
      <c r="K19" s="43">
        <v>135</v>
      </c>
      <c r="L19" s="43">
        <v>130</v>
      </c>
      <c r="M19" s="2">
        <v>73</v>
      </c>
      <c r="N19" s="2">
        <v>80</v>
      </c>
      <c r="O19" s="66">
        <v>83</v>
      </c>
      <c r="P19" s="7"/>
      <c r="Q19" s="7"/>
      <c r="R19" s="7"/>
      <c r="S19" s="7"/>
      <c r="T19" s="7"/>
      <c r="U19" s="7"/>
      <c r="V19" s="7"/>
      <c r="W19" s="7"/>
    </row>
    <row r="20" spans="1:23" x14ac:dyDescent="0.25">
      <c r="A20" s="2">
        <v>29</v>
      </c>
      <c r="B20" s="1">
        <v>134</v>
      </c>
      <c r="C20" s="1">
        <v>126</v>
      </c>
      <c r="D20" s="2">
        <v>115</v>
      </c>
      <c r="E20" s="1">
        <v>69</v>
      </c>
      <c r="F20" s="1">
        <v>74</v>
      </c>
      <c r="G20" s="2">
        <v>61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x14ac:dyDescent="0.25">
      <c r="A21" s="2">
        <v>31</v>
      </c>
      <c r="B21" s="1">
        <v>121</v>
      </c>
      <c r="C21" s="1">
        <v>114</v>
      </c>
      <c r="D21" s="2">
        <v>109</v>
      </c>
      <c r="E21" s="1">
        <v>70</v>
      </c>
      <c r="F21" s="1">
        <v>69</v>
      </c>
      <c r="G21" s="2">
        <v>69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25">
      <c r="A22" s="2">
        <v>40</v>
      </c>
      <c r="B22" s="2">
        <v>135</v>
      </c>
      <c r="C22" s="2">
        <v>146</v>
      </c>
      <c r="D22" s="1">
        <v>138</v>
      </c>
      <c r="E22" s="2">
        <v>74</v>
      </c>
      <c r="F22" s="2">
        <v>81</v>
      </c>
      <c r="G22" s="2">
        <v>78</v>
      </c>
    </row>
    <row r="23" spans="1:23" x14ac:dyDescent="0.25">
      <c r="A23" s="2">
        <v>41</v>
      </c>
      <c r="B23" s="2">
        <v>110</v>
      </c>
      <c r="C23" s="2">
        <v>119</v>
      </c>
      <c r="D23" s="2">
        <v>114</v>
      </c>
      <c r="E23" s="2">
        <v>60</v>
      </c>
      <c r="F23" s="2">
        <v>57</v>
      </c>
      <c r="G23" s="2">
        <v>70</v>
      </c>
    </row>
    <row r="24" spans="1:23" x14ac:dyDescent="0.25">
      <c r="A24" s="2">
        <v>42</v>
      </c>
      <c r="B24" s="2">
        <v>112</v>
      </c>
      <c r="C24" s="2">
        <v>115</v>
      </c>
      <c r="D24" s="1">
        <v>120</v>
      </c>
      <c r="E24" s="2">
        <v>86</v>
      </c>
      <c r="F24" s="2">
        <v>65</v>
      </c>
      <c r="G24" s="2">
        <v>65</v>
      </c>
    </row>
    <row r="25" spans="1:23" x14ac:dyDescent="0.25">
      <c r="A25" s="2">
        <v>43</v>
      </c>
      <c r="B25" s="2">
        <v>136</v>
      </c>
      <c r="C25" s="2">
        <v>118</v>
      </c>
      <c r="D25" s="1">
        <v>109</v>
      </c>
      <c r="E25" s="1">
        <v>81</v>
      </c>
      <c r="F25" s="1">
        <v>77</v>
      </c>
      <c r="G25" s="1">
        <v>71</v>
      </c>
    </row>
    <row r="26" spans="1:23" x14ac:dyDescent="0.25">
      <c r="A26" s="2">
        <v>47</v>
      </c>
      <c r="B26" s="2">
        <v>121</v>
      </c>
      <c r="C26" s="2">
        <v>112</v>
      </c>
      <c r="D26" s="1">
        <v>114</v>
      </c>
      <c r="E26" s="2">
        <v>78</v>
      </c>
      <c r="F26" s="2">
        <v>73</v>
      </c>
      <c r="G26" s="2">
        <v>70</v>
      </c>
    </row>
    <row r="27" spans="1:23" x14ac:dyDescent="0.25">
      <c r="A27" s="2">
        <v>49</v>
      </c>
      <c r="B27" s="2">
        <v>124</v>
      </c>
      <c r="C27" s="2">
        <v>121</v>
      </c>
      <c r="D27" s="1">
        <v>113</v>
      </c>
      <c r="E27" s="2">
        <v>68</v>
      </c>
      <c r="F27" s="2">
        <v>64</v>
      </c>
      <c r="G27" s="2">
        <v>58</v>
      </c>
    </row>
    <row r="28" spans="1:23" x14ac:dyDescent="0.25">
      <c r="A28" s="2">
        <v>53</v>
      </c>
      <c r="B28" s="2">
        <v>118</v>
      </c>
      <c r="C28" s="2">
        <v>132</v>
      </c>
      <c r="D28" s="1">
        <v>138</v>
      </c>
      <c r="E28" s="3">
        <v>74</v>
      </c>
      <c r="F28" s="3">
        <v>78</v>
      </c>
      <c r="G28" s="3">
        <v>83</v>
      </c>
    </row>
    <row r="29" spans="1:23" x14ac:dyDescent="0.25">
      <c r="A29" s="2">
        <v>55</v>
      </c>
      <c r="B29" s="2">
        <v>131</v>
      </c>
      <c r="C29" s="2">
        <v>136</v>
      </c>
      <c r="D29" s="1">
        <v>142</v>
      </c>
      <c r="E29" s="2">
        <v>89</v>
      </c>
      <c r="F29" s="2">
        <v>89</v>
      </c>
      <c r="G29" s="3">
        <v>88</v>
      </c>
    </row>
    <row r="30" spans="1:23" x14ac:dyDescent="0.25">
      <c r="A30" s="2">
        <v>56</v>
      </c>
      <c r="B30" s="2">
        <v>131</v>
      </c>
      <c r="C30" s="2">
        <v>141</v>
      </c>
      <c r="D30" s="3">
        <v>124</v>
      </c>
      <c r="E30" s="2">
        <v>92</v>
      </c>
      <c r="F30" s="2">
        <v>98</v>
      </c>
      <c r="G30" s="3">
        <v>84</v>
      </c>
    </row>
    <row r="31" spans="1:23" x14ac:dyDescent="0.25">
      <c r="A31" s="2">
        <v>62</v>
      </c>
      <c r="B31" s="2">
        <v>111</v>
      </c>
      <c r="C31" s="2">
        <v>109</v>
      </c>
      <c r="D31" s="2">
        <v>116</v>
      </c>
      <c r="E31" s="2">
        <v>64</v>
      </c>
      <c r="F31" s="2">
        <v>69</v>
      </c>
      <c r="G31" s="66">
        <v>70</v>
      </c>
    </row>
    <row r="32" spans="1:23" x14ac:dyDescent="0.25">
      <c r="A32" s="1">
        <v>63</v>
      </c>
      <c r="B32" s="43">
        <v>112</v>
      </c>
      <c r="C32" s="43">
        <v>99</v>
      </c>
      <c r="D32" s="43">
        <v>111</v>
      </c>
      <c r="E32" s="2">
        <v>68</v>
      </c>
      <c r="F32" s="2">
        <v>60</v>
      </c>
      <c r="G32" s="66">
        <v>63</v>
      </c>
    </row>
    <row r="33" spans="1:23" x14ac:dyDescent="0.25">
      <c r="A33" s="1">
        <v>64</v>
      </c>
      <c r="B33" s="43">
        <v>138</v>
      </c>
      <c r="C33" s="43">
        <v>137</v>
      </c>
      <c r="D33" s="43">
        <v>121</v>
      </c>
      <c r="E33" s="2">
        <v>77</v>
      </c>
      <c r="F33" s="2">
        <v>76</v>
      </c>
      <c r="G33" s="66">
        <v>72</v>
      </c>
    </row>
    <row r="34" spans="1:23" x14ac:dyDescent="0.25">
      <c r="A34" s="1">
        <v>65</v>
      </c>
      <c r="B34" s="43">
        <v>138</v>
      </c>
      <c r="C34" s="43">
        <v>135</v>
      </c>
      <c r="D34" s="43">
        <v>130</v>
      </c>
      <c r="E34" s="2">
        <v>73</v>
      </c>
      <c r="F34" s="2">
        <v>80</v>
      </c>
      <c r="G34" s="66">
        <v>83</v>
      </c>
    </row>
    <row r="35" spans="1:23" x14ac:dyDescent="0.25">
      <c r="A35" s="1">
        <v>66</v>
      </c>
      <c r="B35" s="43">
        <v>119</v>
      </c>
      <c r="C35" s="43">
        <v>119</v>
      </c>
      <c r="D35" s="43">
        <v>118</v>
      </c>
      <c r="E35" s="1">
        <v>65</v>
      </c>
      <c r="F35" s="1">
        <v>71</v>
      </c>
      <c r="G35" s="1">
        <v>75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25">
      <c r="A36" s="4"/>
      <c r="B36" s="32"/>
      <c r="C36" s="32"/>
      <c r="D36" s="3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25">
      <c r="A37" s="14" t="s">
        <v>12</v>
      </c>
      <c r="B37" s="67">
        <f t="shared" ref="B37:G37" si="0">AVERAGE(B3:B35)</f>
        <v>126.42424242424242</v>
      </c>
      <c r="C37" s="67">
        <f t="shared" si="0"/>
        <v>123.81818181818181</v>
      </c>
      <c r="D37" s="67">
        <f t="shared" si="0"/>
        <v>124.15151515151516</v>
      </c>
      <c r="E37" s="13">
        <f t="shared" si="0"/>
        <v>74.939393939393938</v>
      </c>
      <c r="F37" s="13">
        <f t="shared" si="0"/>
        <v>73.575757575757578</v>
      </c>
      <c r="G37" s="13">
        <f t="shared" si="0"/>
        <v>73.090909090909093</v>
      </c>
      <c r="H37" s="12"/>
      <c r="I37" s="1" t="s">
        <v>12</v>
      </c>
      <c r="J37" s="13">
        <f t="shared" ref="J37:O37" si="1">AVERAGE(J3:J35)</f>
        <v>126.8125</v>
      </c>
      <c r="K37" s="13">
        <f t="shared" si="1"/>
        <v>125.5</v>
      </c>
      <c r="L37" s="13">
        <f t="shared" si="1"/>
        <v>126.875</v>
      </c>
      <c r="M37" s="13">
        <f t="shared" si="1"/>
        <v>74.25</v>
      </c>
      <c r="N37" s="13">
        <f t="shared" si="1"/>
        <v>74</v>
      </c>
      <c r="O37" s="13">
        <f t="shared" si="1"/>
        <v>73.1875</v>
      </c>
      <c r="P37" s="12"/>
      <c r="Q37" s="1" t="s">
        <v>12</v>
      </c>
      <c r="R37" s="13">
        <f t="shared" ref="R37:W37" si="2">AVERAGE(R3:R35)</f>
        <v>127.86666666666666</v>
      </c>
      <c r="S37" s="13">
        <f t="shared" si="2"/>
        <v>123.6</v>
      </c>
      <c r="T37" s="13">
        <f t="shared" si="2"/>
        <v>124.8</v>
      </c>
      <c r="U37" s="13">
        <f t="shared" si="2"/>
        <v>76.266666666666666</v>
      </c>
      <c r="V37" s="13">
        <f t="shared" si="2"/>
        <v>73.333333333333329</v>
      </c>
      <c r="W37" s="13">
        <f t="shared" si="2"/>
        <v>74.13333333333334</v>
      </c>
    </row>
    <row r="38" spans="1:23" x14ac:dyDescent="0.25">
      <c r="A38" s="1" t="s">
        <v>13</v>
      </c>
      <c r="B38" s="13">
        <f t="shared" ref="B38:G38" si="3">STDEV(B3:B35)</f>
        <v>12.465026832678459</v>
      </c>
      <c r="C38" s="13">
        <f t="shared" si="3"/>
        <v>13.710065976898504</v>
      </c>
      <c r="D38" s="13">
        <f t="shared" si="3"/>
        <v>13.59485475308861</v>
      </c>
      <c r="E38" s="13">
        <f t="shared" si="3"/>
        <v>8.8633352707212882</v>
      </c>
      <c r="F38" s="13">
        <f t="shared" si="3"/>
        <v>8.9233902716060776</v>
      </c>
      <c r="G38" s="13">
        <f t="shared" si="3"/>
        <v>8.0403810402696099</v>
      </c>
      <c r="H38" s="12"/>
      <c r="I38" s="1" t="s">
        <v>13</v>
      </c>
      <c r="J38" s="13">
        <f t="shared" ref="J38:O38" si="4">STDEV(J3:J35)</f>
        <v>12.270391191808027</v>
      </c>
      <c r="K38" s="13">
        <f t="shared" si="4"/>
        <v>13.837148068394248</v>
      </c>
      <c r="L38" s="13">
        <f t="shared" si="4"/>
        <v>13.899040734285705</v>
      </c>
      <c r="M38" s="13">
        <f t="shared" si="4"/>
        <v>9.0221948549119695</v>
      </c>
      <c r="N38" s="13">
        <f t="shared" si="4"/>
        <v>9.4375137968994078</v>
      </c>
      <c r="O38" s="13">
        <f t="shared" si="4"/>
        <v>6.8820418481726771</v>
      </c>
      <c r="P38" s="12"/>
      <c r="Q38" s="1" t="s">
        <v>13</v>
      </c>
      <c r="R38" s="13">
        <f t="shared" ref="R38:W38" si="5">STDEV(R3:R35)</f>
        <v>10.95358171471562</v>
      </c>
      <c r="S38" s="13">
        <f t="shared" si="5"/>
        <v>13.308429122713399</v>
      </c>
      <c r="T38" s="13">
        <f t="shared" si="5"/>
        <v>12.745867677688437</v>
      </c>
      <c r="U38" s="13">
        <f t="shared" si="5"/>
        <v>8.8112482224765021</v>
      </c>
      <c r="V38" s="13">
        <f t="shared" si="5"/>
        <v>7.3257536586119709</v>
      </c>
      <c r="W38" s="13">
        <f t="shared" si="5"/>
        <v>9.8042750636551297</v>
      </c>
    </row>
    <row r="39" spans="1:23" x14ac:dyDescent="0.25">
      <c r="B39" t="s">
        <v>28</v>
      </c>
      <c r="C39" t="s">
        <v>29</v>
      </c>
    </row>
    <row r="40" spans="1:23" x14ac:dyDescent="0.25">
      <c r="A40" s="1">
        <v>2</v>
      </c>
      <c r="B40" s="1">
        <v>116</v>
      </c>
      <c r="C40" s="1">
        <v>73</v>
      </c>
    </row>
    <row r="41" spans="1:23" x14ac:dyDescent="0.25">
      <c r="A41" s="1">
        <v>14</v>
      </c>
      <c r="B41" s="1"/>
      <c r="C41" s="1"/>
    </row>
    <row r="42" spans="1:23" x14ac:dyDescent="0.25">
      <c r="A42" s="1">
        <v>17</v>
      </c>
      <c r="B42" s="1"/>
      <c r="C42" s="1"/>
    </row>
    <row r="43" spans="1:23" x14ac:dyDescent="0.25">
      <c r="A43" s="1">
        <v>18</v>
      </c>
      <c r="B43" s="1"/>
      <c r="C43" s="1"/>
    </row>
    <row r="44" spans="1:23" x14ac:dyDescent="0.25">
      <c r="A44" s="1">
        <v>26</v>
      </c>
      <c r="B44" s="1">
        <v>126</v>
      </c>
      <c r="C44" s="1">
        <v>63</v>
      </c>
    </row>
    <row r="45" spans="1:23" x14ac:dyDescent="0.25">
      <c r="A45" s="1">
        <v>32</v>
      </c>
      <c r="B45" s="1">
        <v>121</v>
      </c>
      <c r="C45" s="1">
        <v>62</v>
      </c>
    </row>
    <row r="46" spans="1:23" x14ac:dyDescent="0.25">
      <c r="A46" s="2">
        <v>38</v>
      </c>
      <c r="B46" s="1">
        <v>127</v>
      </c>
      <c r="C46" s="1">
        <v>69</v>
      </c>
    </row>
    <row r="47" spans="1:23" x14ac:dyDescent="0.25">
      <c r="A47" s="2">
        <v>45</v>
      </c>
      <c r="B47" s="1">
        <v>138</v>
      </c>
      <c r="C47" s="1">
        <v>90</v>
      </c>
    </row>
    <row r="48" spans="1:23" x14ac:dyDescent="0.25">
      <c r="A48" s="1">
        <v>61</v>
      </c>
      <c r="B48" s="1">
        <v>122</v>
      </c>
      <c r="C48" s="1">
        <v>76</v>
      </c>
    </row>
    <row r="49" spans="1:3" x14ac:dyDescent="0.25">
      <c r="A49" s="1">
        <v>67</v>
      </c>
      <c r="B49" s="1">
        <v>143</v>
      </c>
      <c r="C49" s="1">
        <v>93</v>
      </c>
    </row>
    <row r="50" spans="1:3" x14ac:dyDescent="0.25">
      <c r="A50" s="5"/>
    </row>
    <row r="51" spans="1:3" x14ac:dyDescent="0.25">
      <c r="A51" s="5"/>
    </row>
    <row r="52" spans="1:3" x14ac:dyDescent="0.25">
      <c r="A52" s="5"/>
    </row>
    <row r="53" spans="1:3" x14ac:dyDescent="0.25">
      <c r="A53" s="5"/>
    </row>
    <row r="54" spans="1:3" x14ac:dyDescent="0.25">
      <c r="A54" s="5"/>
    </row>
    <row r="55" spans="1:3" x14ac:dyDescent="0.25">
      <c r="A55" s="5"/>
    </row>
    <row r="56" spans="1:3" x14ac:dyDescent="0.25">
      <c r="A56" s="5"/>
    </row>
    <row r="57" spans="1:3" x14ac:dyDescent="0.25">
      <c r="A57" s="5"/>
    </row>
  </sheetData>
  <sortState ref="A2:C37">
    <sortCondition ref="A2:A37"/>
  </sortState>
  <mergeCells count="6">
    <mergeCell ref="U1:W1"/>
    <mergeCell ref="E1:G1"/>
    <mergeCell ref="B1:D1"/>
    <mergeCell ref="J1:L1"/>
    <mergeCell ref="M1:O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activeCell="G27" sqref="G27"/>
    </sheetView>
  </sheetViews>
  <sheetFormatPr defaultColWidth="8.85546875" defaultRowHeight="15" x14ac:dyDescent="0.25"/>
  <cols>
    <col min="2" max="3" width="9.85546875" bestFit="1" customWidth="1"/>
    <col min="6" max="7" width="9.85546875" bestFit="1" customWidth="1"/>
    <col min="10" max="11" width="9.85546875" bestFit="1" customWidth="1"/>
  </cols>
  <sheetData>
    <row r="1" spans="1:11" x14ac:dyDescent="0.25">
      <c r="A1" s="10" t="s">
        <v>3</v>
      </c>
      <c r="E1" s="10" t="s">
        <v>2</v>
      </c>
      <c r="I1" s="10" t="s">
        <v>1</v>
      </c>
    </row>
    <row r="2" spans="1:11" x14ac:dyDescent="0.25">
      <c r="A2" s="3" t="s">
        <v>0</v>
      </c>
      <c r="B2" s="3" t="s">
        <v>10</v>
      </c>
      <c r="C2" s="3" t="s">
        <v>11</v>
      </c>
      <c r="E2" s="3" t="s">
        <v>0</v>
      </c>
      <c r="F2" s="3" t="s">
        <v>10</v>
      </c>
      <c r="G2" s="3" t="s">
        <v>11</v>
      </c>
      <c r="I2" s="2" t="s">
        <v>0</v>
      </c>
      <c r="J2" s="3" t="s">
        <v>10</v>
      </c>
      <c r="K2" s="3" t="s">
        <v>11</v>
      </c>
    </row>
    <row r="3" spans="1:11" x14ac:dyDescent="0.25">
      <c r="A3" s="1">
        <v>1</v>
      </c>
      <c r="B3" s="1">
        <v>5.5</v>
      </c>
      <c r="C3" s="1">
        <v>5.5</v>
      </c>
      <c r="E3" s="1">
        <v>1</v>
      </c>
      <c r="F3" s="1">
        <v>5.5</v>
      </c>
      <c r="G3" s="1">
        <v>5.5</v>
      </c>
      <c r="I3" s="1">
        <v>4</v>
      </c>
      <c r="J3" s="1">
        <v>5.4</v>
      </c>
      <c r="K3" s="1" t="s">
        <v>9</v>
      </c>
    </row>
    <row r="4" spans="1:11" x14ac:dyDescent="0.25">
      <c r="A4" s="1">
        <v>4</v>
      </c>
      <c r="B4" s="1">
        <v>5.4</v>
      </c>
      <c r="C4" s="1" t="s">
        <v>9</v>
      </c>
      <c r="E4" s="2">
        <v>8</v>
      </c>
      <c r="F4" s="1">
        <v>4.8</v>
      </c>
      <c r="G4" s="1">
        <v>4.8</v>
      </c>
      <c r="I4" s="1">
        <v>6</v>
      </c>
      <c r="J4" s="1">
        <v>5.5</v>
      </c>
      <c r="K4" s="1">
        <v>5.5</v>
      </c>
    </row>
    <row r="5" spans="1:11" x14ac:dyDescent="0.25">
      <c r="A5" s="1">
        <v>6</v>
      </c>
      <c r="B5" s="1">
        <v>5.5</v>
      </c>
      <c r="C5" s="1">
        <v>5.5</v>
      </c>
      <c r="E5" s="2">
        <v>10</v>
      </c>
      <c r="F5" s="1">
        <v>5.3</v>
      </c>
      <c r="G5" s="1">
        <v>5.4</v>
      </c>
      <c r="I5" s="1">
        <v>7</v>
      </c>
      <c r="J5" s="1">
        <v>4.8</v>
      </c>
      <c r="K5" s="1">
        <v>4.9000000000000004</v>
      </c>
    </row>
    <row r="6" spans="1:11" x14ac:dyDescent="0.25">
      <c r="A6" s="1">
        <v>7</v>
      </c>
      <c r="B6" s="1">
        <v>4.8</v>
      </c>
      <c r="C6" s="1">
        <v>4.9000000000000004</v>
      </c>
      <c r="E6" s="2">
        <v>11</v>
      </c>
      <c r="F6" s="1">
        <v>4.9000000000000004</v>
      </c>
      <c r="G6" s="1">
        <v>5</v>
      </c>
      <c r="I6" s="2">
        <v>9</v>
      </c>
      <c r="J6" s="1">
        <v>5</v>
      </c>
      <c r="K6" s="1">
        <v>4.9000000000000004</v>
      </c>
    </row>
    <row r="7" spans="1:11" x14ac:dyDescent="0.25">
      <c r="A7" s="1">
        <v>8</v>
      </c>
      <c r="B7" s="1">
        <v>4.8</v>
      </c>
      <c r="C7" s="1">
        <v>4.8</v>
      </c>
      <c r="E7" s="2">
        <v>15</v>
      </c>
      <c r="F7" s="36">
        <v>4.9000000000000004</v>
      </c>
      <c r="G7" s="36">
        <v>5</v>
      </c>
      <c r="I7" s="2">
        <v>13</v>
      </c>
      <c r="J7" s="36">
        <v>4.5999999999999996</v>
      </c>
      <c r="K7" s="36">
        <v>4.7</v>
      </c>
    </row>
    <row r="8" spans="1:11" x14ac:dyDescent="0.25">
      <c r="A8" s="1">
        <v>9</v>
      </c>
      <c r="B8" s="1">
        <v>5</v>
      </c>
      <c r="C8" s="1">
        <v>4.9000000000000004</v>
      </c>
      <c r="E8" s="2">
        <v>23</v>
      </c>
      <c r="F8" s="1">
        <v>5.0999999999999996</v>
      </c>
      <c r="G8" s="1">
        <v>5.3</v>
      </c>
      <c r="I8" s="2">
        <v>19</v>
      </c>
      <c r="J8" s="2">
        <v>5.2</v>
      </c>
      <c r="K8" s="2">
        <v>5.4</v>
      </c>
    </row>
    <row r="9" spans="1:11" x14ac:dyDescent="0.25">
      <c r="A9" s="1">
        <v>10</v>
      </c>
      <c r="B9" s="1">
        <v>5.3</v>
      </c>
      <c r="C9" s="1">
        <v>5.4</v>
      </c>
      <c r="E9" s="2">
        <v>24</v>
      </c>
      <c r="F9" s="19">
        <v>5.2</v>
      </c>
      <c r="G9" s="19">
        <v>5.3</v>
      </c>
      <c r="I9" s="2">
        <v>21</v>
      </c>
      <c r="J9" s="2">
        <v>5.0999999999999996</v>
      </c>
      <c r="K9" s="2">
        <v>5.0999999999999996</v>
      </c>
    </row>
    <row r="10" spans="1:11" x14ac:dyDescent="0.25">
      <c r="A10" s="1">
        <v>11</v>
      </c>
      <c r="B10" s="1">
        <v>4.9000000000000004</v>
      </c>
      <c r="C10" s="1">
        <v>5</v>
      </c>
      <c r="E10" s="2">
        <v>27</v>
      </c>
      <c r="F10" s="19">
        <v>5.6</v>
      </c>
      <c r="G10" s="19">
        <v>5.6</v>
      </c>
      <c r="I10" s="2">
        <v>22</v>
      </c>
      <c r="J10" s="2">
        <v>5.2</v>
      </c>
      <c r="K10" s="2">
        <v>5.2</v>
      </c>
    </row>
    <row r="11" spans="1:11" x14ac:dyDescent="0.25">
      <c r="A11" s="1">
        <v>13</v>
      </c>
      <c r="B11" s="36">
        <v>4.5999999999999996</v>
      </c>
      <c r="C11" s="36">
        <v>4.7</v>
      </c>
      <c r="E11" s="2">
        <v>31</v>
      </c>
      <c r="F11" s="19">
        <v>5.6</v>
      </c>
      <c r="G11" s="19">
        <v>5.3</v>
      </c>
      <c r="I11" s="2">
        <v>25</v>
      </c>
      <c r="J11" s="2">
        <v>5.2</v>
      </c>
      <c r="K11" s="2">
        <v>5.2</v>
      </c>
    </row>
    <row r="12" spans="1:11" x14ac:dyDescent="0.25">
      <c r="A12" s="1">
        <v>15</v>
      </c>
      <c r="B12" s="36">
        <v>4.9000000000000004</v>
      </c>
      <c r="C12" s="36">
        <v>5</v>
      </c>
      <c r="E12" s="2">
        <v>40</v>
      </c>
      <c r="F12" s="2">
        <v>5.2</v>
      </c>
      <c r="G12" s="2">
        <v>5.2</v>
      </c>
      <c r="I12" s="2">
        <v>29</v>
      </c>
      <c r="J12" s="19">
        <v>4.9000000000000004</v>
      </c>
      <c r="K12" s="19">
        <v>4.8</v>
      </c>
    </row>
    <row r="13" spans="1:11" x14ac:dyDescent="0.25">
      <c r="A13" s="1">
        <v>19</v>
      </c>
      <c r="B13" s="2">
        <v>5.2</v>
      </c>
      <c r="C13" s="2">
        <v>5.4</v>
      </c>
      <c r="E13" s="2">
        <v>41</v>
      </c>
      <c r="F13" s="2">
        <v>5.6</v>
      </c>
      <c r="G13" s="19">
        <v>5.7</v>
      </c>
      <c r="I13" s="2">
        <v>47</v>
      </c>
      <c r="J13" s="2">
        <v>5.7</v>
      </c>
      <c r="K13" s="19">
        <v>5.7</v>
      </c>
    </row>
    <row r="14" spans="1:11" x14ac:dyDescent="0.25">
      <c r="A14" s="1">
        <v>21</v>
      </c>
      <c r="B14" s="2">
        <v>5.0999999999999996</v>
      </c>
      <c r="C14" s="2">
        <v>5.0999999999999996</v>
      </c>
      <c r="E14" s="2">
        <v>42</v>
      </c>
      <c r="F14" s="7">
        <v>5.7</v>
      </c>
      <c r="G14" s="19">
        <v>5.5</v>
      </c>
      <c r="I14" s="2">
        <v>49</v>
      </c>
      <c r="J14" s="2">
        <v>5.9</v>
      </c>
      <c r="K14" s="19">
        <v>5.8</v>
      </c>
    </row>
    <row r="15" spans="1:11" x14ac:dyDescent="0.25">
      <c r="A15" s="1">
        <v>22</v>
      </c>
      <c r="B15" s="2">
        <v>5.2</v>
      </c>
      <c r="C15" s="2">
        <v>5.2</v>
      </c>
      <c r="E15" s="2">
        <v>43</v>
      </c>
      <c r="F15" s="2">
        <v>5.3</v>
      </c>
      <c r="G15" s="19">
        <v>5.3</v>
      </c>
      <c r="I15" s="2">
        <v>53</v>
      </c>
      <c r="J15" s="2">
        <v>5.6</v>
      </c>
      <c r="K15" s="19">
        <v>5.6</v>
      </c>
    </row>
    <row r="16" spans="1:11" x14ac:dyDescent="0.25">
      <c r="A16" s="1">
        <v>23</v>
      </c>
      <c r="B16" s="1">
        <v>5.0999999999999996</v>
      </c>
      <c r="C16" s="1">
        <v>5.3</v>
      </c>
      <c r="E16" s="2">
        <v>55</v>
      </c>
      <c r="F16" s="2">
        <v>5.4</v>
      </c>
      <c r="G16" s="19">
        <v>5.7</v>
      </c>
      <c r="I16" s="2">
        <v>56</v>
      </c>
      <c r="J16" s="1">
        <v>5.5</v>
      </c>
      <c r="K16" s="19">
        <v>5.6</v>
      </c>
    </row>
    <row r="17" spans="1:11" x14ac:dyDescent="0.25">
      <c r="A17" s="2">
        <v>24</v>
      </c>
      <c r="B17" s="19">
        <v>5.2</v>
      </c>
      <c r="C17" s="19">
        <v>5.3</v>
      </c>
      <c r="E17" s="2">
        <v>62</v>
      </c>
      <c r="F17" s="1">
        <v>5.4</v>
      </c>
      <c r="G17" s="1">
        <v>5.4</v>
      </c>
      <c r="I17" s="2">
        <v>64</v>
      </c>
      <c r="J17" s="1">
        <v>4.9000000000000004</v>
      </c>
      <c r="K17" s="1">
        <v>5</v>
      </c>
    </row>
    <row r="18" spans="1:11" x14ac:dyDescent="0.25">
      <c r="A18" s="1">
        <v>25</v>
      </c>
      <c r="B18" s="2">
        <v>5.2</v>
      </c>
      <c r="C18" s="2">
        <v>5.2</v>
      </c>
      <c r="E18" s="2">
        <v>63</v>
      </c>
      <c r="F18" s="1">
        <v>5.4</v>
      </c>
      <c r="G18" s="1">
        <v>5.4</v>
      </c>
      <c r="I18" s="2">
        <v>66</v>
      </c>
      <c r="J18" s="1">
        <v>5.5</v>
      </c>
      <c r="K18" s="1">
        <v>5.6</v>
      </c>
    </row>
    <row r="19" spans="1:11" x14ac:dyDescent="0.25">
      <c r="A19" s="2">
        <v>27</v>
      </c>
      <c r="B19" s="19">
        <v>5.6</v>
      </c>
      <c r="C19" s="19">
        <v>5.6</v>
      </c>
      <c r="E19" s="2">
        <v>65</v>
      </c>
      <c r="F19" s="1">
        <v>4.5999999999999996</v>
      </c>
      <c r="G19" s="1">
        <v>4.8</v>
      </c>
    </row>
    <row r="20" spans="1:11" x14ac:dyDescent="0.25">
      <c r="A20" s="1">
        <v>29</v>
      </c>
      <c r="B20" s="2">
        <v>5.2</v>
      </c>
      <c r="C20" s="2">
        <v>5.2</v>
      </c>
    </row>
    <row r="21" spans="1:11" x14ac:dyDescent="0.25">
      <c r="A21" s="2">
        <v>31</v>
      </c>
      <c r="B21" s="19">
        <v>5.6</v>
      </c>
      <c r="C21" s="19">
        <v>5.3</v>
      </c>
    </row>
    <row r="22" spans="1:11" x14ac:dyDescent="0.25">
      <c r="A22" s="2">
        <v>40</v>
      </c>
      <c r="B22" s="2">
        <v>5.2</v>
      </c>
      <c r="C22" s="2">
        <v>5.2</v>
      </c>
      <c r="D22" s="4"/>
    </row>
    <row r="23" spans="1:11" x14ac:dyDescent="0.25">
      <c r="A23" s="2">
        <v>41</v>
      </c>
      <c r="B23" s="2">
        <v>5.6</v>
      </c>
      <c r="C23" s="19">
        <v>5.7</v>
      </c>
      <c r="D23" s="4"/>
    </row>
    <row r="24" spans="1:11" x14ac:dyDescent="0.25">
      <c r="A24" s="2">
        <v>42</v>
      </c>
      <c r="B24" s="7">
        <v>5.7</v>
      </c>
      <c r="C24" s="19">
        <v>5.5</v>
      </c>
      <c r="D24" s="4"/>
    </row>
    <row r="25" spans="1:11" x14ac:dyDescent="0.25">
      <c r="A25" s="2">
        <v>43</v>
      </c>
      <c r="B25" s="2">
        <v>5.3</v>
      </c>
      <c r="C25" s="19">
        <v>5.3</v>
      </c>
      <c r="D25" s="4"/>
    </row>
    <row r="26" spans="1:11" x14ac:dyDescent="0.25">
      <c r="A26" s="2">
        <v>47</v>
      </c>
      <c r="B26" s="2">
        <v>5.7</v>
      </c>
      <c r="C26" s="19">
        <v>5.7</v>
      </c>
      <c r="D26" s="4"/>
    </row>
    <row r="27" spans="1:11" x14ac:dyDescent="0.25">
      <c r="A27" s="2">
        <v>49</v>
      </c>
      <c r="B27" s="2">
        <v>5.9</v>
      </c>
      <c r="C27" s="19">
        <v>5.8</v>
      </c>
      <c r="D27" s="4"/>
    </row>
    <row r="28" spans="1:11" x14ac:dyDescent="0.25">
      <c r="A28" s="2">
        <v>53</v>
      </c>
      <c r="B28" s="2">
        <v>5.6</v>
      </c>
      <c r="C28" s="19">
        <v>5.6</v>
      </c>
      <c r="D28" s="4"/>
    </row>
    <row r="29" spans="1:11" x14ac:dyDescent="0.25">
      <c r="A29" s="2">
        <v>55</v>
      </c>
      <c r="B29" s="2">
        <v>5.4</v>
      </c>
      <c r="C29" s="19">
        <v>5.7</v>
      </c>
      <c r="D29" s="4"/>
    </row>
    <row r="30" spans="1:11" x14ac:dyDescent="0.25">
      <c r="A30" s="2">
        <v>56</v>
      </c>
      <c r="B30" s="1">
        <v>5.5</v>
      </c>
      <c r="C30" s="19">
        <v>5.6</v>
      </c>
    </row>
    <row r="31" spans="1:11" x14ac:dyDescent="0.25">
      <c r="A31" s="2">
        <v>62</v>
      </c>
      <c r="B31" s="1">
        <v>5.4</v>
      </c>
      <c r="C31" s="3">
        <v>5.4</v>
      </c>
    </row>
    <row r="32" spans="1:11" x14ac:dyDescent="0.25">
      <c r="A32" s="2">
        <v>63</v>
      </c>
      <c r="B32" s="1">
        <v>5.4</v>
      </c>
      <c r="C32" s="3">
        <v>5.4</v>
      </c>
    </row>
    <row r="33" spans="1:11" x14ac:dyDescent="0.25">
      <c r="A33" s="2">
        <v>64</v>
      </c>
      <c r="B33" s="3">
        <v>4.9000000000000004</v>
      </c>
      <c r="C33" s="3">
        <v>5</v>
      </c>
    </row>
    <row r="34" spans="1:11" x14ac:dyDescent="0.25">
      <c r="A34" s="2">
        <v>65</v>
      </c>
      <c r="B34" s="3">
        <v>4.5999999999999996</v>
      </c>
      <c r="C34" s="3">
        <v>4.8</v>
      </c>
    </row>
    <row r="35" spans="1:11" x14ac:dyDescent="0.25">
      <c r="A35" s="2">
        <v>66</v>
      </c>
      <c r="B35" s="3">
        <v>5.5</v>
      </c>
      <c r="C35" s="3">
        <v>5.6</v>
      </c>
    </row>
    <row r="36" spans="1:11" x14ac:dyDescent="0.25">
      <c r="A36" s="5"/>
    </row>
    <row r="37" spans="1:11" x14ac:dyDescent="0.25">
      <c r="A37" s="3" t="s">
        <v>12</v>
      </c>
      <c r="B37" s="29">
        <f>AVERAGE(B3:B21)</f>
        <v>5.1631578947368419</v>
      </c>
      <c r="C37" s="29">
        <f>AVERAGE(C3:C21)</f>
        <v>5.1833333333333336</v>
      </c>
      <c r="D37" s="30"/>
      <c r="E37" s="29" t="s">
        <v>12</v>
      </c>
      <c r="F37" s="29">
        <f>AVERAGE(F3:F21)</f>
        <v>5.2647058823529429</v>
      </c>
      <c r="G37" s="29">
        <f>AVERAGE(G3:G21)</f>
        <v>5.3058823529411772</v>
      </c>
      <c r="H37" s="30"/>
      <c r="I37" s="29" t="s">
        <v>12</v>
      </c>
      <c r="J37" s="29">
        <f>AVERAGE(J3:J21)</f>
        <v>5.25</v>
      </c>
      <c r="K37" s="29">
        <f>AVERAGE(K3:K21)</f>
        <v>5.2666666666666666</v>
      </c>
    </row>
    <row r="38" spans="1:11" x14ac:dyDescent="0.25">
      <c r="A38" s="3" t="s">
        <v>13</v>
      </c>
      <c r="B38" s="29">
        <f>STDEV(B3:B21)</f>
        <v>0.28325592337787914</v>
      </c>
      <c r="C38" s="29">
        <f>STDEV(C3:C21)</f>
        <v>0.25724787771376323</v>
      </c>
      <c r="D38" s="30"/>
      <c r="E38" s="29" t="s">
        <v>13</v>
      </c>
      <c r="F38" s="29">
        <f>STDEV(F3:F21)</f>
        <v>0.31611148442952097</v>
      </c>
      <c r="G38" s="29">
        <f>STDEV(G3:G21)</f>
        <v>0.27493314695415993</v>
      </c>
      <c r="H38" s="30"/>
      <c r="I38" s="29" t="s">
        <v>13</v>
      </c>
      <c r="J38" s="29">
        <f>STDEV(J3:J21)</f>
        <v>0.35777087639996641</v>
      </c>
      <c r="K38" s="29">
        <f>STDEV(K3:K21)</f>
        <v>0.3579039509354961</v>
      </c>
    </row>
    <row r="40" spans="1:11" x14ac:dyDescent="0.25">
      <c r="A40" s="1">
        <v>2</v>
      </c>
      <c r="B40" s="13">
        <v>5</v>
      </c>
    </row>
    <row r="41" spans="1:11" x14ac:dyDescent="0.25">
      <c r="A41" s="1">
        <v>14</v>
      </c>
      <c r="B41" s="1">
        <v>5.4</v>
      </c>
    </row>
    <row r="42" spans="1:11" x14ac:dyDescent="0.25">
      <c r="A42" s="1">
        <v>17</v>
      </c>
      <c r="B42" s="1">
        <v>5.0999999999999996</v>
      </c>
    </row>
    <row r="43" spans="1:11" x14ac:dyDescent="0.25">
      <c r="A43" s="1">
        <v>18</v>
      </c>
      <c r="B43" s="1">
        <v>6.4</v>
      </c>
    </row>
    <row r="44" spans="1:11" x14ac:dyDescent="0.25">
      <c r="A44" s="1">
        <v>26</v>
      </c>
      <c r="B44" s="1">
        <v>5.4</v>
      </c>
    </row>
    <row r="45" spans="1:11" x14ac:dyDescent="0.25">
      <c r="A45" s="1">
        <v>32</v>
      </c>
      <c r="B45" s="1">
        <v>5.7</v>
      </c>
    </row>
    <row r="46" spans="1:11" x14ac:dyDescent="0.25">
      <c r="A46" s="2">
        <v>38</v>
      </c>
      <c r="B46" s="1">
        <v>5.6</v>
      </c>
    </row>
    <row r="47" spans="1:11" x14ac:dyDescent="0.25">
      <c r="A47" s="2">
        <v>45</v>
      </c>
      <c r="B47" s="1">
        <v>5.0999999999999996</v>
      </c>
    </row>
    <row r="48" spans="1:11" x14ac:dyDescent="0.25">
      <c r="A48" s="1">
        <v>61</v>
      </c>
      <c r="B48" s="1"/>
    </row>
    <row r="49" spans="1:2" x14ac:dyDescent="0.25">
      <c r="A49" s="1">
        <v>67</v>
      </c>
      <c r="B4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Table of Contents</vt:lpstr>
      <vt:lpstr>Body Weight</vt:lpstr>
      <vt:lpstr>Height</vt:lpstr>
      <vt:lpstr>Fat Mass</vt:lpstr>
      <vt:lpstr>Fat Free Mass</vt:lpstr>
      <vt:lpstr>BMI</vt:lpstr>
      <vt:lpstr>Sex,Age</vt:lpstr>
      <vt:lpstr>BP</vt:lpstr>
      <vt:lpstr>HbA1C</vt:lpstr>
      <vt:lpstr>Clamp GIR ml per h</vt:lpstr>
      <vt:lpstr>Clamp GIR mg per min</vt:lpstr>
      <vt:lpstr>Clamp GIR mg per kg FFM per min</vt:lpstr>
      <vt:lpstr>ClampGIRmgperkgFFMperminperins</vt:lpstr>
      <vt:lpstr>Body Fat%</vt:lpstr>
      <vt:lpstr>Liver Fat %</vt:lpstr>
      <vt:lpstr>Visceral Fat</vt:lpstr>
      <vt:lpstr>Liver Iron T2Star</vt:lpstr>
      <vt:lpstr>VO2peak</vt:lpstr>
      <vt:lpstr>Fasting Plasma Glucose (Plate)</vt:lpstr>
      <vt:lpstr>Fasting Glucose (NOVA)</vt:lpstr>
      <vt:lpstr>Fasting Glucose (NOVA) mM</vt:lpstr>
      <vt:lpstr>Fasting Insulin</vt:lpstr>
      <vt:lpstr>Clamp Insulin</vt:lpstr>
      <vt:lpstr>Plasma TNFa (Prelim)</vt:lpstr>
      <vt:lpstr>Plasma CRP</vt:lpstr>
      <vt:lpstr>Fasting Plasma NEFA</vt:lpstr>
      <vt:lpstr>Fasting Plasma Cholesterol</vt:lpstr>
      <vt:lpstr>Plasma HDL</vt:lpstr>
      <vt:lpstr>Plasma Trigs</vt:lpstr>
      <vt:lpstr>Plasma Total Adiponectin</vt:lpstr>
      <vt:lpstr>Plasma HMW Adiponectin</vt:lpstr>
      <vt:lpstr>Plasma Leptin</vt:lpstr>
      <vt:lpstr>RER</vt:lpstr>
      <vt:lpstr>VO2</vt:lpstr>
      <vt:lpstr>VCO2</vt:lpstr>
      <vt:lpstr>CHOox</vt:lpstr>
      <vt:lpstr>Fatox</vt:lpstr>
      <vt:lpstr>RMR</vt:lpstr>
      <vt:lpstr>Plasma Ferritin</vt:lpstr>
      <vt:lpstr>Serum Iron</vt:lpstr>
      <vt:lpstr>Plasma Hepcidin</vt:lpstr>
      <vt:lpstr>Hbconcentration</vt:lpstr>
      <vt:lpstr>sTfr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Benjamin</dc:creator>
  <cp:lastModifiedBy>Ryan, Benjamin</cp:lastModifiedBy>
  <dcterms:created xsi:type="dcterms:W3CDTF">2017-09-18T13:50:46Z</dcterms:created>
  <dcterms:modified xsi:type="dcterms:W3CDTF">2019-10-25T15:05:12Z</dcterms:modified>
</cp:coreProperties>
</file>