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5fou\Documents\GitHub\Lab3\"/>
    </mc:Choice>
  </mc:AlternateContent>
  <xr:revisionPtr revIDLastSave="0" documentId="8_{F23B2AF8-2864-4458-A473-78256E71E673}" xr6:coauthVersionLast="47" xr6:coauthVersionMax="47" xr10:uidLastSave="{00000000-0000-0000-0000-000000000000}"/>
  <bookViews>
    <workbookView xWindow="-105" yWindow="0" windowWidth="14610" windowHeight="15585" activeTab="1" xr2:uid="{3B45A2BD-936E-473A-8ED0-AA7BB1336AAA}"/>
  </bookViews>
  <sheets>
    <sheet name="Pycnometer Densities" sheetId="1" r:id="rId1"/>
    <sheet name="Densitometer Densities" sheetId="2" r:id="rId2"/>
  </sheets>
  <calcPr calcId="0"/>
</workbook>
</file>

<file path=xl/calcChain.xml><?xml version="1.0" encoding="utf-8"?>
<calcChain xmlns="http://schemas.openxmlformats.org/spreadsheetml/2006/main">
  <c r="K9" i="2" l="1"/>
  <c r="K18" i="2"/>
  <c r="K27" i="2"/>
  <c r="K6" i="2"/>
  <c r="K12" i="2"/>
  <c r="K15" i="2"/>
  <c r="K21" i="2"/>
  <c r="K24" i="2"/>
  <c r="K30" i="2"/>
  <c r="K3" i="2"/>
  <c r="G3" i="2"/>
  <c r="I9" i="2"/>
  <c r="I12" i="2"/>
  <c r="I15" i="2"/>
  <c r="I18" i="2"/>
  <c r="I21" i="2"/>
  <c r="I24" i="2"/>
  <c r="I27" i="2"/>
  <c r="I30" i="2"/>
  <c r="I6" i="2"/>
  <c r="I3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E3" i="2"/>
</calcChain>
</file>

<file path=xl/sharedStrings.xml><?xml version="1.0" encoding="utf-8"?>
<sst xmlns="http://schemas.openxmlformats.org/spreadsheetml/2006/main" count="21" uniqueCount="20">
  <si>
    <t>Trial #</t>
  </si>
  <si>
    <t>AVERAGE</t>
  </si>
  <si>
    <t>Unc</t>
  </si>
  <si>
    <t>Weight without Pycno mass</t>
  </si>
  <si>
    <t>Mixture #</t>
  </si>
  <si>
    <t>Density g/mL</t>
  </si>
  <si>
    <t>Pycno Mass</t>
  </si>
  <si>
    <t>Pycno Water</t>
  </si>
  <si>
    <t>Water Mass</t>
  </si>
  <si>
    <t>Temp</t>
  </si>
  <si>
    <t>Density at 22C (g/mL)</t>
  </si>
  <si>
    <t>22.2 C</t>
  </si>
  <si>
    <t>Pycnometer Volume ( mL )</t>
  </si>
  <si>
    <t>Sample</t>
  </si>
  <si>
    <t>Trial</t>
  </si>
  <si>
    <t>Density</t>
  </si>
  <si>
    <t>Average Density</t>
  </si>
  <si>
    <t>Density Uncertainty</t>
  </si>
  <si>
    <t>Average Temperature</t>
  </si>
  <si>
    <t>Temp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</si>
</sst>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632F-6A90-4A1A-A06D-909005403CD9}">
  <dimension ref="A1:K19"/>
  <sheetViews>
    <sheetView workbookViewId="0"/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 t="s">
        <v>1</v>
      </c>
      <c r="F1" t="s">
        <v>2</v>
      </c>
      <c r="H1" t="s">
        <v>3</v>
      </c>
    </row>
    <row r="2" spans="1:11" x14ac:dyDescent="0.25">
      <c r="A2" t="s">
        <v>4</v>
      </c>
      <c r="J2" t="s">
        <v>5</v>
      </c>
    </row>
    <row r="3" spans="1:11" x14ac:dyDescent="0.25">
      <c r="A3">
        <v>1</v>
      </c>
      <c r="B3">
        <v>58.997999999999998</v>
      </c>
      <c r="C3">
        <v>58.994</v>
      </c>
      <c r="D3">
        <v>58.993000000000002</v>
      </c>
      <c r="E3">
        <v>58.994999999999997</v>
      </c>
      <c r="F3">
        <v>5.3663510000000001E-3</v>
      </c>
      <c r="H3">
        <v>23.612666669999999</v>
      </c>
      <c r="I3">
        <v>6.1965279999999998E-3</v>
      </c>
      <c r="J3">
        <v>0.92687829499999996</v>
      </c>
      <c r="K3">
        <v>2.6819099999999998E-4</v>
      </c>
    </row>
    <row r="4" spans="1:11" x14ac:dyDescent="0.25">
      <c r="A4">
        <v>2</v>
      </c>
      <c r="B4">
        <v>57.109000000000002</v>
      </c>
      <c r="C4">
        <v>57.107999999999997</v>
      </c>
      <c r="D4">
        <v>57.109000000000002</v>
      </c>
      <c r="E4">
        <v>57.108666669999998</v>
      </c>
      <c r="F4">
        <v>1.1710340000000001E-3</v>
      </c>
      <c r="H4">
        <v>21.726333329999999</v>
      </c>
      <c r="I4">
        <v>3.3121840000000001E-3</v>
      </c>
      <c r="J4">
        <v>0.85283323099999997</v>
      </c>
      <c r="K4">
        <v>1.6646099999999999E-4</v>
      </c>
    </row>
    <row r="5" spans="1:11" x14ac:dyDescent="0.25">
      <c r="A5">
        <v>3</v>
      </c>
      <c r="B5">
        <v>59.107999999999997</v>
      </c>
      <c r="C5">
        <v>59.107999999999997</v>
      </c>
      <c r="D5">
        <v>59.106999999999999</v>
      </c>
      <c r="E5">
        <v>59.10766667</v>
      </c>
      <c r="F5">
        <v>1.1710340000000001E-3</v>
      </c>
      <c r="H5">
        <v>23.725333330000002</v>
      </c>
      <c r="I5">
        <v>3.3121840000000001E-3</v>
      </c>
      <c r="J5">
        <v>0.93130084899999999</v>
      </c>
      <c r="K5">
        <v>1.72595E-4</v>
      </c>
    </row>
    <row r="6" spans="1:11" x14ac:dyDescent="0.25">
      <c r="A6">
        <v>4</v>
      </c>
      <c r="B6">
        <v>59.872</v>
      </c>
      <c r="C6">
        <v>59.871000000000002</v>
      </c>
      <c r="D6">
        <v>59.869</v>
      </c>
      <c r="E6">
        <v>59.870666669999999</v>
      </c>
      <c r="F6">
        <v>3.0982639999999999E-3</v>
      </c>
      <c r="H6">
        <v>24.48833333</v>
      </c>
      <c r="I6">
        <v>4.381607E-3</v>
      </c>
      <c r="J6">
        <v>0.96125121999999996</v>
      </c>
      <c r="K6">
        <v>2.08109E-4</v>
      </c>
    </row>
    <row r="7" spans="1:11" x14ac:dyDescent="0.25">
      <c r="A7">
        <v>5</v>
      </c>
      <c r="B7">
        <v>60.146999999999998</v>
      </c>
      <c r="C7">
        <v>60.146999999999998</v>
      </c>
      <c r="D7">
        <v>60.146999999999998</v>
      </c>
      <c r="E7">
        <v>60.146999999999998</v>
      </c>
      <c r="F7">
        <v>0</v>
      </c>
      <c r="H7">
        <v>24.76466667</v>
      </c>
      <c r="I7">
        <v>3.0982639999999999E-3</v>
      </c>
      <c r="J7">
        <v>0.97209825299999997</v>
      </c>
      <c r="K7">
        <v>1.6979399999999999E-4</v>
      </c>
    </row>
    <row r="8" spans="1:11" x14ac:dyDescent="0.25">
      <c r="A8">
        <v>6</v>
      </c>
      <c r="B8">
        <v>56.441000000000003</v>
      </c>
      <c r="C8">
        <v>56.438000000000002</v>
      </c>
      <c r="D8">
        <v>56.438000000000002</v>
      </c>
      <c r="E8">
        <v>56.439</v>
      </c>
      <c r="F8">
        <v>3.5131009999999998E-3</v>
      </c>
      <c r="H8">
        <v>21.056666669999998</v>
      </c>
      <c r="I8">
        <v>4.6841349999999999E-3</v>
      </c>
      <c r="J8">
        <v>0.82654651300000004</v>
      </c>
      <c r="K8">
        <v>2.0966E-4</v>
      </c>
    </row>
    <row r="9" spans="1:11" x14ac:dyDescent="0.25">
      <c r="A9">
        <v>7</v>
      </c>
      <c r="B9">
        <v>57.57</v>
      </c>
      <c r="C9">
        <v>57.567999999999998</v>
      </c>
      <c r="D9">
        <v>57.566000000000003</v>
      </c>
      <c r="E9">
        <v>57.567999999999998</v>
      </c>
      <c r="F9">
        <v>4.0565799999999997E-3</v>
      </c>
      <c r="H9">
        <v>22.18566667</v>
      </c>
      <c r="I9">
        <v>5.1044180000000003E-3</v>
      </c>
      <c r="J9">
        <v>0.87086364199999999</v>
      </c>
      <c r="K9">
        <v>2.26746E-4</v>
      </c>
    </row>
    <row r="10" spans="1:11" x14ac:dyDescent="0.25">
      <c r="A10">
        <v>8</v>
      </c>
      <c r="B10">
        <v>58.307000000000002</v>
      </c>
      <c r="C10">
        <v>58.305</v>
      </c>
      <c r="D10">
        <v>58.305</v>
      </c>
      <c r="E10">
        <v>58.305666670000001</v>
      </c>
      <c r="F10">
        <v>2.3420670000000002E-3</v>
      </c>
      <c r="H10">
        <v>22.923333329999998</v>
      </c>
      <c r="I10">
        <v>3.8838800000000001E-3</v>
      </c>
      <c r="J10">
        <v>0.89981959300000003</v>
      </c>
      <c r="K10">
        <v>1.87808E-4</v>
      </c>
    </row>
    <row r="11" spans="1:11" x14ac:dyDescent="0.25">
      <c r="A11">
        <v>9</v>
      </c>
      <c r="B11">
        <v>55.341999999999999</v>
      </c>
      <c r="C11">
        <v>55.338000000000001</v>
      </c>
      <c r="D11">
        <v>55.357999999999997</v>
      </c>
      <c r="E11">
        <v>55.345999999999997</v>
      </c>
      <c r="F11">
        <v>2.1465403000000001E-2</v>
      </c>
      <c r="H11">
        <v>19.963666669999999</v>
      </c>
      <c r="I11">
        <v>2.1687848999999999E-2</v>
      </c>
      <c r="J11">
        <v>0.78364250800000002</v>
      </c>
      <c r="K11">
        <v>8.5666400000000004E-4</v>
      </c>
    </row>
    <row r="12" spans="1:11" x14ac:dyDescent="0.25">
      <c r="A12">
        <v>10</v>
      </c>
      <c r="B12">
        <v>58.997999999999998</v>
      </c>
      <c r="C12">
        <v>58.994</v>
      </c>
      <c r="D12">
        <v>58.993000000000002</v>
      </c>
      <c r="E12">
        <v>58.994999999999997</v>
      </c>
      <c r="F12">
        <v>5.3663510000000001E-3</v>
      </c>
      <c r="H12">
        <v>23.612666669999999</v>
      </c>
      <c r="I12">
        <v>6.1965279999999998E-3</v>
      </c>
      <c r="J12">
        <v>0.92687829499999996</v>
      </c>
      <c r="K12">
        <v>2.6819099999999998E-4</v>
      </c>
    </row>
    <row r="13" spans="1:11" x14ac:dyDescent="0.25">
      <c r="A13" t="s">
        <v>6</v>
      </c>
    </row>
    <row r="14" spans="1:11" x14ac:dyDescent="0.25">
      <c r="B14">
        <v>35.381999999999998</v>
      </c>
      <c r="C14">
        <v>35.384</v>
      </c>
      <c r="D14">
        <v>35.381</v>
      </c>
      <c r="E14">
        <v>35.382333330000002</v>
      </c>
      <c r="F14">
        <v>3.0982639999999999E-3</v>
      </c>
    </row>
    <row r="15" spans="1:11" x14ac:dyDescent="0.25">
      <c r="A15" t="s">
        <v>7</v>
      </c>
    </row>
    <row r="16" spans="1:11" x14ac:dyDescent="0.25">
      <c r="B16">
        <v>60.801000000000002</v>
      </c>
      <c r="C16">
        <v>60.801000000000002</v>
      </c>
      <c r="D16">
        <v>60.801000000000002</v>
      </c>
      <c r="E16">
        <v>60.801000000000002</v>
      </c>
      <c r="F16" s="1">
        <v>1.7650900000000001E-14</v>
      </c>
    </row>
    <row r="17" spans="3:9" x14ac:dyDescent="0.25">
      <c r="E17" t="s">
        <v>8</v>
      </c>
      <c r="H17" t="s">
        <v>9</v>
      </c>
      <c r="I17" t="s">
        <v>10</v>
      </c>
    </row>
    <row r="18" spans="3:9" x14ac:dyDescent="0.25">
      <c r="E18">
        <v>25.41866667</v>
      </c>
      <c r="F18">
        <v>3.0980000000000001E-3</v>
      </c>
      <c r="H18" t="s">
        <v>11</v>
      </c>
      <c r="I18">
        <v>0.99777000000000005</v>
      </c>
    </row>
    <row r="19" spans="3:9" x14ac:dyDescent="0.25">
      <c r="C19" t="s">
        <v>12</v>
      </c>
      <c r="E19">
        <v>25.47547698</v>
      </c>
      <c r="F19">
        <v>3.105142E-3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7FCA-8870-45B8-BCA6-844FC55E21FF}">
  <dimension ref="A1:K31"/>
  <sheetViews>
    <sheetView tabSelected="1" workbookViewId="0">
      <selection activeCell="H30" sqref="H30"/>
    </sheetView>
  </sheetViews>
  <sheetFormatPr defaultRowHeight="15" x14ac:dyDescent="0.25"/>
  <sheetData>
    <row r="1" spans="1:11" x14ac:dyDescent="0.25">
      <c r="A1" t="s">
        <v>13</v>
      </c>
      <c r="B1" t="s">
        <v>14</v>
      </c>
      <c r="C1" t="s">
        <v>15</v>
      </c>
      <c r="D1" t="s">
        <v>9</v>
      </c>
      <c r="E1" t="s">
        <v>16</v>
      </c>
      <c r="G1" t="s">
        <v>17</v>
      </c>
      <c r="I1" t="s">
        <v>18</v>
      </c>
      <c r="K1" t="s">
        <v>19</v>
      </c>
    </row>
    <row r="2" spans="1:11" x14ac:dyDescent="0.25">
      <c r="A2">
        <v>1</v>
      </c>
      <c r="B2">
        <v>1</v>
      </c>
      <c r="C2">
        <v>0.92059999999999997</v>
      </c>
      <c r="D2">
        <v>23.6</v>
      </c>
    </row>
    <row r="3" spans="1:11" x14ac:dyDescent="0.25">
      <c r="B3">
        <v>2</v>
      </c>
      <c r="C3">
        <v>0.92210000000000003</v>
      </c>
      <c r="D3">
        <v>23.7</v>
      </c>
      <c r="E3">
        <f>AVERAGE(C2:C4)</f>
        <v>0.92220000000000002</v>
      </c>
      <c r="G3">
        <f>_xlfn.STDEV.P(C2:C4)*TINV(0.05,2)/SQRT(3)</f>
        <v>3.3512849940152286E-3</v>
      </c>
      <c r="I3">
        <f>AVERAGE(D2:D4)</f>
        <v>23.666666666666668</v>
      </c>
      <c r="K3">
        <f>_xlfn.STDEV.P(D2:D4)*TINV(0.05,2)/SQRT(3)</f>
        <v>0.11710337475865701</v>
      </c>
    </row>
    <row r="4" spans="1:11" x14ac:dyDescent="0.25">
      <c r="B4">
        <v>3</v>
      </c>
      <c r="C4">
        <v>0.92390000000000005</v>
      </c>
      <c r="D4">
        <v>23.7</v>
      </c>
    </row>
    <row r="5" spans="1:11" x14ac:dyDescent="0.25">
      <c r="A5">
        <v>2</v>
      </c>
      <c r="B5">
        <v>1</v>
      </c>
      <c r="C5">
        <v>0.85260000000000002</v>
      </c>
      <c r="D5">
        <v>22.7</v>
      </c>
    </row>
    <row r="6" spans="1:11" x14ac:dyDescent="0.25">
      <c r="B6">
        <v>2</v>
      </c>
      <c r="C6">
        <v>0.85140000000000005</v>
      </c>
      <c r="D6">
        <v>22.7</v>
      </c>
      <c r="E6">
        <f>AVERAGE(C5:C7)</f>
        <v>0.85220000000000018</v>
      </c>
      <c r="G6">
        <f>_xlfn.STDEV.P(C5:C7)*TINV(0.05,2)/SQRT(3)</f>
        <v>1.405240497103889E-3</v>
      </c>
      <c r="I6">
        <f>AVERAGE(D5:D7)</f>
        <v>22.733333333333334</v>
      </c>
      <c r="K6">
        <f t="shared" ref="K6:K30" si="0">_xlfn.STDEV.P(D5:D7)*TINV(0.05,2)/SQRT(3)</f>
        <v>0.11710337475866116</v>
      </c>
    </row>
    <row r="7" spans="1:11" x14ac:dyDescent="0.25">
      <c r="B7">
        <v>3</v>
      </c>
      <c r="C7">
        <v>0.85260000000000002</v>
      </c>
      <c r="D7">
        <v>22.8</v>
      </c>
    </row>
    <row r="8" spans="1:11" x14ac:dyDescent="0.25">
      <c r="A8">
        <v>3</v>
      </c>
      <c r="B8">
        <v>1</v>
      </c>
      <c r="C8">
        <v>0.97099999999999997</v>
      </c>
      <c r="D8">
        <v>26.1</v>
      </c>
    </row>
    <row r="9" spans="1:11" x14ac:dyDescent="0.25">
      <c r="B9">
        <v>2</v>
      </c>
      <c r="C9">
        <v>0.96909999999999996</v>
      </c>
      <c r="D9">
        <v>26.2</v>
      </c>
      <c r="E9">
        <f t="shared" ref="E9:E31" si="1">AVERAGE(C8:C10)</f>
        <v>0.96986666666666677</v>
      </c>
      <c r="G9">
        <f t="shared" ref="G9:G31" si="2">_xlfn.STDEV.P(C8:C10)*TINV(0.05,2)/SQRT(3)</f>
        <v>2.0316676190607411E-3</v>
      </c>
      <c r="I9">
        <f t="shared" ref="I9:I31" si="3">AVERAGE(D8:D10)</f>
        <v>26.2</v>
      </c>
      <c r="K9">
        <f>_xlfn.STDEV.P(D8:D10)*TINV(0.05,2)/SQRT(3)</f>
        <v>0.20282899481977631</v>
      </c>
    </row>
    <row r="10" spans="1:11" x14ac:dyDescent="0.25">
      <c r="B10">
        <v>3</v>
      </c>
      <c r="C10">
        <v>0.96950000000000003</v>
      </c>
      <c r="D10">
        <v>26.3</v>
      </c>
    </row>
    <row r="11" spans="1:11" x14ac:dyDescent="0.25">
      <c r="A11">
        <v>4</v>
      </c>
      <c r="B11">
        <v>1</v>
      </c>
      <c r="C11">
        <v>0.96009999999999995</v>
      </c>
      <c r="D11">
        <v>26</v>
      </c>
    </row>
    <row r="12" spans="1:11" x14ac:dyDescent="0.25">
      <c r="B12">
        <v>2</v>
      </c>
      <c r="C12">
        <v>0.95630000000000004</v>
      </c>
      <c r="D12">
        <v>25.9</v>
      </c>
      <c r="E12">
        <f t="shared" ref="E12:E31" si="4">AVERAGE(C11:C13)</f>
        <v>0.95876666666666654</v>
      </c>
      <c r="G12">
        <f t="shared" ref="G12:G31" si="5">_xlfn.STDEV.P(C11:C13)*TINV(0.05,2)/SQRT(3)</f>
        <v>4.3375697021692718E-3</v>
      </c>
      <c r="I12">
        <f t="shared" ref="I12:I31" si="6">AVERAGE(D11:D13)</f>
        <v>25.900000000000002</v>
      </c>
      <c r="K12">
        <f t="shared" ref="K12:K30" si="7">_xlfn.STDEV.P(D11:D13)*TINV(0.05,2)/SQRT(3)</f>
        <v>0.20282899481977631</v>
      </c>
    </row>
    <row r="13" spans="1:11" x14ac:dyDescent="0.25">
      <c r="B13">
        <v>3</v>
      </c>
      <c r="C13">
        <v>0.95989999999999998</v>
      </c>
      <c r="D13">
        <v>25.8</v>
      </c>
    </row>
    <row r="14" spans="1:11" x14ac:dyDescent="0.25">
      <c r="A14">
        <v>5</v>
      </c>
      <c r="B14">
        <v>1</v>
      </c>
      <c r="C14">
        <v>0.97450000000000003</v>
      </c>
      <c r="D14">
        <v>25.2</v>
      </c>
    </row>
    <row r="15" spans="1:11" x14ac:dyDescent="0.25">
      <c r="B15">
        <v>2</v>
      </c>
      <c r="C15">
        <v>0.97430000000000005</v>
      </c>
      <c r="D15">
        <v>25.3</v>
      </c>
      <c r="E15">
        <f t="shared" ref="E15:E31" si="8">AVERAGE(C14:C16)</f>
        <v>0.97430000000000005</v>
      </c>
      <c r="G15">
        <f t="shared" ref="G15:G31" si="9">_xlfn.STDEV.P(C14:C16)*TINV(0.05,2)/SQRT(3)</f>
        <v>4.0565798963962201E-4</v>
      </c>
      <c r="I15">
        <f t="shared" ref="I15:I31" si="10">AVERAGE(D14:D16)</f>
        <v>25.233333333333334</v>
      </c>
      <c r="K15">
        <f t="shared" ref="K15:K30" si="11">_xlfn.STDEV.P(D14:D16)*TINV(0.05,2)/SQRT(3)</f>
        <v>0.11710337475866116</v>
      </c>
    </row>
    <row r="16" spans="1:11" x14ac:dyDescent="0.25">
      <c r="B16">
        <v>3</v>
      </c>
      <c r="C16">
        <v>0.97409999999999997</v>
      </c>
      <c r="D16">
        <v>25.2</v>
      </c>
    </row>
    <row r="17" spans="1:11" x14ac:dyDescent="0.25">
      <c r="A17">
        <v>6</v>
      </c>
      <c r="B17">
        <v>1</v>
      </c>
      <c r="C17">
        <v>0.82720000000000005</v>
      </c>
      <c r="D17">
        <v>23.6</v>
      </c>
    </row>
    <row r="18" spans="1:11" x14ac:dyDescent="0.25">
      <c r="B18">
        <v>2</v>
      </c>
      <c r="C18">
        <v>0.82740000000000002</v>
      </c>
      <c r="D18">
        <v>23.7</v>
      </c>
      <c r="E18">
        <f t="shared" ref="E18:E31" si="12">AVERAGE(C17:C19)</f>
        <v>0.82723333333333338</v>
      </c>
      <c r="G18">
        <f t="shared" ref="G18:G31" si="13">_xlfn.STDEV.P(C17:C19)*TINV(0.05,2)/SQRT(3)</f>
        <v>3.0982640729787563E-4</v>
      </c>
      <c r="I18">
        <f t="shared" ref="I18:I31" si="14">AVERAGE(D17:D19)</f>
        <v>23.666666666666668</v>
      </c>
      <c r="K18">
        <f>_xlfn.STDEV.P(D17:D19)*TINV(0.05,2)/SQRT(3)</f>
        <v>0.11710337475865701</v>
      </c>
    </row>
    <row r="19" spans="1:11" x14ac:dyDescent="0.25">
      <c r="B19">
        <v>3</v>
      </c>
      <c r="C19">
        <v>0.82709999999999995</v>
      </c>
      <c r="D19">
        <v>23.7</v>
      </c>
    </row>
    <row r="20" spans="1:11" x14ac:dyDescent="0.25">
      <c r="A20">
        <v>7</v>
      </c>
      <c r="B20">
        <v>1</v>
      </c>
      <c r="C20">
        <v>0.87419999999999998</v>
      </c>
      <c r="D20">
        <v>24.4</v>
      </c>
    </row>
    <row r="21" spans="1:11" x14ac:dyDescent="0.25">
      <c r="B21">
        <v>2</v>
      </c>
      <c r="C21">
        <v>0.87439999999999996</v>
      </c>
      <c r="D21">
        <v>24.4</v>
      </c>
      <c r="E21">
        <f t="shared" ref="E21:E31" si="15">AVERAGE(C20:C22)</f>
        <v>0.87436666666666663</v>
      </c>
      <c r="G21">
        <f t="shared" ref="G21:G31" si="16">_xlfn.STDEV.P(C20:C22)*TINV(0.05,2)/SQRT(3)</f>
        <v>3.0982640729787563E-4</v>
      </c>
      <c r="I21">
        <f t="shared" ref="I21:I31" si="17">AVERAGE(D20:D22)</f>
        <v>24.399999999999995</v>
      </c>
      <c r="K21">
        <f t="shared" ref="K21:K30" si="18">_xlfn.STDEV.P(D20:D22)*TINV(0.05,2)/SQRT(3)</f>
        <v>8.8254300285595774E-15</v>
      </c>
    </row>
    <row r="22" spans="1:11" x14ac:dyDescent="0.25">
      <c r="B22">
        <v>3</v>
      </c>
      <c r="C22">
        <v>0.87450000000000006</v>
      </c>
      <c r="D22">
        <v>24.4</v>
      </c>
    </row>
    <row r="23" spans="1:11" x14ac:dyDescent="0.25">
      <c r="A23">
        <v>8</v>
      </c>
      <c r="B23">
        <v>1</v>
      </c>
      <c r="C23">
        <v>0.90380000000000005</v>
      </c>
      <c r="D23">
        <v>25.8</v>
      </c>
    </row>
    <row r="24" spans="1:11" x14ac:dyDescent="0.25">
      <c r="B24">
        <v>2</v>
      </c>
      <c r="C24">
        <v>0.90480000000000005</v>
      </c>
      <c r="D24">
        <v>25.9</v>
      </c>
      <c r="E24">
        <f t="shared" ref="E24:E31" si="19">AVERAGE(C23:C25)</f>
        <v>0.90486666666666682</v>
      </c>
      <c r="G24">
        <f t="shared" ref="G24:G31" si="20">_xlfn.STDEV.P(C23:C25)*TINV(0.05,2)/SQRT(3)</f>
        <v>2.2341899960100779E-3</v>
      </c>
      <c r="I24">
        <f t="shared" ref="I24:I31" si="21">AVERAGE(D23:D25)</f>
        <v>25.933333333333337</v>
      </c>
      <c r="K24">
        <f t="shared" ref="K24:K30" si="22">_xlfn.STDEV.P(D23:D25)*TINV(0.05,2)/SQRT(3)</f>
        <v>0.30982640729781269</v>
      </c>
    </row>
    <row r="25" spans="1:11" x14ac:dyDescent="0.25">
      <c r="B25">
        <v>3</v>
      </c>
      <c r="C25">
        <v>0.90600000000000003</v>
      </c>
      <c r="D25">
        <v>26.1</v>
      </c>
    </row>
    <row r="26" spans="1:11" x14ac:dyDescent="0.25">
      <c r="A26">
        <v>9</v>
      </c>
      <c r="B26">
        <v>1</v>
      </c>
      <c r="C26">
        <v>0.97819999999999996</v>
      </c>
      <c r="D26">
        <v>25.5</v>
      </c>
    </row>
    <row r="27" spans="1:11" x14ac:dyDescent="0.25">
      <c r="B27">
        <v>2</v>
      </c>
      <c r="C27">
        <v>0.97850000000000004</v>
      </c>
      <c r="D27">
        <v>25.4</v>
      </c>
      <c r="E27">
        <f t="shared" ref="E27:E31" si="23">AVERAGE(C26:C28)</f>
        <v>0.97833333333333339</v>
      </c>
      <c r="G27">
        <f t="shared" ref="G27:G31" si="24">_xlfn.STDEV.P(C26:C28)*TINV(0.05,2)/SQRT(3)</f>
        <v>3.0982640729790018E-4</v>
      </c>
      <c r="I27">
        <f t="shared" ref="I27:I31" si="25">AVERAGE(D26:D28)</f>
        <v>25.466666666666669</v>
      </c>
      <c r="K27">
        <f>_xlfn.STDEV.P(D26:D28)*TINV(0.05,2)/SQRT(3)</f>
        <v>0.11710337475866116</v>
      </c>
    </row>
    <row r="28" spans="1:11" x14ac:dyDescent="0.25">
      <c r="B28">
        <v>3</v>
      </c>
      <c r="C28">
        <v>0.97829999999999995</v>
      </c>
      <c r="D28">
        <v>25.5</v>
      </c>
    </row>
    <row r="29" spans="1:11" x14ac:dyDescent="0.25">
      <c r="A29">
        <v>10</v>
      </c>
      <c r="B29">
        <v>1</v>
      </c>
      <c r="C29">
        <v>0.78820000000000001</v>
      </c>
      <c r="D29">
        <v>23.6</v>
      </c>
    </row>
    <row r="30" spans="1:11" x14ac:dyDescent="0.25">
      <c r="B30">
        <v>2</v>
      </c>
      <c r="C30">
        <v>0.78800000000000003</v>
      </c>
      <c r="D30">
        <v>23.5</v>
      </c>
      <c r="E30">
        <f t="shared" ref="E30:E31" si="26">AVERAGE(C29:C31)</f>
        <v>0.7880666666666668</v>
      </c>
      <c r="G30">
        <f t="shared" ref="G30:G31" si="27">_xlfn.STDEV.P(C29:C31)*TINV(0.05,2)/SQRT(3)</f>
        <v>2.3420674951729316E-4</v>
      </c>
      <c r="I30">
        <f t="shared" ref="I30:I31" si="28">AVERAGE(D29:D31)</f>
        <v>23.5</v>
      </c>
      <c r="K30">
        <f t="shared" ref="K30" si="29">_xlfn.STDEV.P(D29:D31)*TINV(0.05,2)/SQRT(3)</f>
        <v>0.20282899481977992</v>
      </c>
    </row>
    <row r="31" spans="1:11" x14ac:dyDescent="0.25">
      <c r="B31">
        <v>3</v>
      </c>
      <c r="C31">
        <v>0.78800000000000003</v>
      </c>
      <c r="D31">
        <v>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Pycnometer Densities</vt:lpstr>
      <vt:lpstr>Densitometer Densities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david zimmerman</cp:lastModifiedBy>
  <dcterms:created xsi:type="dcterms:W3CDTF">2025-03-14T05:18:43Z</dcterms:created>
  <dcterms:modified xsi:type="dcterms:W3CDTF">2025-03-14T05:19:08Z</dcterms:modified>
</cp:coreProperties>
</file>