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2" sheetId="4" r:id="rId1"/>
    <sheet name="1" sheetId="3" r:id="rId2"/>
    <sheet name="3" sheetId="5" r:id="rId3"/>
    <sheet name="Dane" sheetId="1" r:id="rId4"/>
  </sheets>
  <definedNames>
    <definedName name="_xlnm._FilterDatabase" localSheetId="0" hidden="1">'2'!$I$2:$I$54</definedName>
    <definedName name="kraina" localSheetId="1">'1'!$A$2:$E$54</definedName>
    <definedName name="kraina" localSheetId="0">'2'!$A$2:$E$54</definedName>
    <definedName name="kraina" localSheetId="2">'3'!$A$2:$E$51</definedName>
    <definedName name="kraina" localSheetId="3">Dane!$A$2:$E$51</definedName>
  </definedNames>
  <calcPr calcId="152511"/>
</workbook>
</file>

<file path=xl/calcChain.xml><?xml version="1.0" encoding="utf-8"?>
<calcChain xmlns="http://schemas.openxmlformats.org/spreadsheetml/2006/main">
  <c r="I23" i="5" l="1"/>
  <c r="J3" i="5"/>
  <c r="K3" i="5"/>
  <c r="L3" i="5" s="1"/>
  <c r="M3" i="5" s="1"/>
  <c r="N3" i="5" s="1"/>
  <c r="O3" i="5" s="1"/>
  <c r="P3" i="5" s="1"/>
  <c r="Q3" i="5" s="1"/>
  <c r="R3" i="5" s="1"/>
  <c r="S3" i="5" s="1"/>
  <c r="J4" i="5"/>
  <c r="K4" i="5" s="1"/>
  <c r="L4" i="5" s="1"/>
  <c r="M4" i="5" s="1"/>
  <c r="N4" i="5" s="1"/>
  <c r="O4" i="5" s="1"/>
  <c r="P4" i="5" s="1"/>
  <c r="Q4" i="5" s="1"/>
  <c r="R4" i="5" s="1"/>
  <c r="S4" i="5" s="1"/>
  <c r="J5" i="5"/>
  <c r="K5" i="5"/>
  <c r="L5" i="5" s="1"/>
  <c r="M5" i="5" s="1"/>
  <c r="N5" i="5" s="1"/>
  <c r="O5" i="5" s="1"/>
  <c r="P5" i="5" s="1"/>
  <c r="Q5" i="5" s="1"/>
  <c r="R5" i="5" s="1"/>
  <c r="S5" i="5" s="1"/>
  <c r="J6" i="5"/>
  <c r="K6" i="5"/>
  <c r="L6" i="5" s="1"/>
  <c r="M6" i="5" s="1"/>
  <c r="N6" i="5" s="1"/>
  <c r="O6" i="5" s="1"/>
  <c r="P6" i="5" s="1"/>
  <c r="Q6" i="5" s="1"/>
  <c r="R6" i="5" s="1"/>
  <c r="S6" i="5" s="1"/>
  <c r="J7" i="5"/>
  <c r="K7" i="5"/>
  <c r="L7" i="5" s="1"/>
  <c r="M7" i="5" s="1"/>
  <c r="N7" i="5" s="1"/>
  <c r="O7" i="5" s="1"/>
  <c r="P7" i="5" s="1"/>
  <c r="Q7" i="5" s="1"/>
  <c r="R7" i="5" s="1"/>
  <c r="S7" i="5" s="1"/>
  <c r="J8" i="5"/>
  <c r="K8" i="5" s="1"/>
  <c r="L8" i="5" s="1"/>
  <c r="M8" i="5" s="1"/>
  <c r="N8" i="5" s="1"/>
  <c r="O8" i="5" s="1"/>
  <c r="P8" i="5" s="1"/>
  <c r="Q8" i="5" s="1"/>
  <c r="R8" i="5" s="1"/>
  <c r="S8" i="5" s="1"/>
  <c r="J9" i="5"/>
  <c r="K9" i="5"/>
  <c r="L9" i="5" s="1"/>
  <c r="M9" i="5" s="1"/>
  <c r="N9" i="5" s="1"/>
  <c r="O9" i="5" s="1"/>
  <c r="P9" i="5" s="1"/>
  <c r="Q9" i="5" s="1"/>
  <c r="R9" i="5" s="1"/>
  <c r="S9" i="5"/>
  <c r="J10" i="5"/>
  <c r="K10" i="5"/>
  <c r="L10" i="5" s="1"/>
  <c r="M10" i="5" s="1"/>
  <c r="N10" i="5" s="1"/>
  <c r="O10" i="5" s="1"/>
  <c r="P10" i="5" s="1"/>
  <c r="Q10" i="5" s="1"/>
  <c r="R10" i="5" s="1"/>
  <c r="S10" i="5" s="1"/>
  <c r="J11" i="5"/>
  <c r="K11" i="5"/>
  <c r="L11" i="5" s="1"/>
  <c r="M11" i="5" s="1"/>
  <c r="N11" i="5" s="1"/>
  <c r="O11" i="5" s="1"/>
  <c r="P11" i="5" s="1"/>
  <c r="Q11" i="5" s="1"/>
  <c r="R11" i="5" s="1"/>
  <c r="S11" i="5" s="1"/>
  <c r="J12" i="5"/>
  <c r="K12" i="5" s="1"/>
  <c r="L12" i="5" s="1"/>
  <c r="M12" i="5" s="1"/>
  <c r="N12" i="5" s="1"/>
  <c r="O12" i="5" s="1"/>
  <c r="P12" i="5" s="1"/>
  <c r="Q12" i="5" s="1"/>
  <c r="R12" i="5" s="1"/>
  <c r="S12" i="5" s="1"/>
  <c r="J13" i="5"/>
  <c r="K13" i="5"/>
  <c r="L13" i="5" s="1"/>
  <c r="M13" i="5" s="1"/>
  <c r="N13" i="5" s="1"/>
  <c r="O13" i="5" s="1"/>
  <c r="P13" i="5" s="1"/>
  <c r="Q13" i="5" s="1"/>
  <c r="R13" i="5" s="1"/>
  <c r="S13" i="5" s="1"/>
  <c r="J14" i="5"/>
  <c r="K14" i="5"/>
  <c r="L14" i="5" s="1"/>
  <c r="M14" i="5" s="1"/>
  <c r="N14" i="5" s="1"/>
  <c r="O14" i="5" s="1"/>
  <c r="P14" i="5" s="1"/>
  <c r="Q14" i="5" s="1"/>
  <c r="R14" i="5" s="1"/>
  <c r="S14" i="5" s="1"/>
  <c r="J15" i="5"/>
  <c r="K15" i="5"/>
  <c r="L15" i="5" s="1"/>
  <c r="M15" i="5" s="1"/>
  <c r="N15" i="5" s="1"/>
  <c r="O15" i="5" s="1"/>
  <c r="P15" i="5" s="1"/>
  <c r="Q15" i="5" s="1"/>
  <c r="R15" i="5" s="1"/>
  <c r="S15" i="5" s="1"/>
  <c r="J16" i="5"/>
  <c r="K16" i="5" s="1"/>
  <c r="L16" i="5" s="1"/>
  <c r="M16" i="5"/>
  <c r="N16" i="5" s="1"/>
  <c r="O16" i="5" s="1"/>
  <c r="P16" i="5" s="1"/>
  <c r="Q16" i="5" s="1"/>
  <c r="R16" i="5" s="1"/>
  <c r="S16" i="5" s="1"/>
  <c r="J17" i="5"/>
  <c r="K17" i="5"/>
  <c r="L17" i="5" s="1"/>
  <c r="M17" i="5"/>
  <c r="N17" i="5" s="1"/>
  <c r="O17" i="5" s="1"/>
  <c r="P17" i="5" s="1"/>
  <c r="Q17" i="5" s="1"/>
  <c r="R17" i="5" s="1"/>
  <c r="S17" i="5" s="1"/>
  <c r="J18" i="5"/>
  <c r="K18" i="5"/>
  <c r="L18" i="5" s="1"/>
  <c r="M18" i="5" s="1"/>
  <c r="N18" i="5" s="1"/>
  <c r="O18" i="5" s="1"/>
  <c r="P18" i="5" s="1"/>
  <c r="Q18" i="5"/>
  <c r="R18" i="5" s="1"/>
  <c r="S18" i="5" s="1"/>
  <c r="J19" i="5"/>
  <c r="K19" i="5"/>
  <c r="L19" i="5" s="1"/>
  <c r="M19" i="5" s="1"/>
  <c r="N19" i="5" s="1"/>
  <c r="O19" i="5"/>
  <c r="P19" i="5" s="1"/>
  <c r="Q19" i="5" s="1"/>
  <c r="R19" i="5" s="1"/>
  <c r="S19" i="5" s="1"/>
  <c r="J20" i="5"/>
  <c r="K20" i="5" s="1"/>
  <c r="L20" i="5" s="1"/>
  <c r="M20" i="5"/>
  <c r="N20" i="5" s="1"/>
  <c r="O20" i="5"/>
  <c r="P20" i="5" s="1"/>
  <c r="Q20" i="5" s="1"/>
  <c r="R20" i="5" s="1"/>
  <c r="S20" i="5" s="1"/>
  <c r="J21" i="5"/>
  <c r="K21" i="5"/>
  <c r="L21" i="5" s="1"/>
  <c r="M21" i="5" s="1"/>
  <c r="N21" i="5" s="1"/>
  <c r="O21" i="5" s="1"/>
  <c r="P21" i="5" s="1"/>
  <c r="Q21" i="5" s="1"/>
  <c r="R21" i="5" s="1"/>
  <c r="S21" i="5" s="1"/>
  <c r="J22" i="5"/>
  <c r="K22" i="5"/>
  <c r="L22" i="5" s="1"/>
  <c r="M22" i="5" s="1"/>
  <c r="N22" i="5" s="1"/>
  <c r="O22" i="5" s="1"/>
  <c r="P22" i="5" s="1"/>
  <c r="Q22" i="5"/>
  <c r="R22" i="5" s="1"/>
  <c r="S22" i="5"/>
  <c r="J23" i="5"/>
  <c r="K23" i="5"/>
  <c r="L23" i="5" s="1"/>
  <c r="M23" i="5" s="1"/>
  <c r="N23" i="5" s="1"/>
  <c r="O23" i="5" s="1"/>
  <c r="P23" i="5" s="1"/>
  <c r="Q23" i="5" s="1"/>
  <c r="R23" i="5" s="1"/>
  <c r="S23" i="5" s="1"/>
  <c r="J24" i="5"/>
  <c r="K24" i="5" s="1"/>
  <c r="L24" i="5" s="1"/>
  <c r="M24" i="5" s="1"/>
  <c r="N24" i="5" s="1"/>
  <c r="O24" i="5" s="1"/>
  <c r="P24" i="5" s="1"/>
  <c r="Q24" i="5" s="1"/>
  <c r="R24" i="5" s="1"/>
  <c r="S24" i="5" s="1"/>
  <c r="J25" i="5"/>
  <c r="K25" i="5"/>
  <c r="L25" i="5" s="1"/>
  <c r="M25" i="5"/>
  <c r="N25" i="5" s="1"/>
  <c r="O25" i="5" s="1"/>
  <c r="P25" i="5" s="1"/>
  <c r="Q25" i="5" s="1"/>
  <c r="R25" i="5" s="1"/>
  <c r="S25" i="5" s="1"/>
  <c r="J26" i="5"/>
  <c r="K26" i="5"/>
  <c r="L26" i="5" s="1"/>
  <c r="M26" i="5" s="1"/>
  <c r="N26" i="5" s="1"/>
  <c r="O26" i="5" s="1"/>
  <c r="P26" i="5" s="1"/>
  <c r="Q26" i="5" s="1"/>
  <c r="R26" i="5" s="1"/>
  <c r="S26" i="5" s="1"/>
  <c r="J27" i="5"/>
  <c r="K27" i="5"/>
  <c r="L27" i="5" s="1"/>
  <c r="M27" i="5" s="1"/>
  <c r="N27" i="5" s="1"/>
  <c r="O27" i="5"/>
  <c r="P27" i="5" s="1"/>
  <c r="Q27" i="5" s="1"/>
  <c r="R27" i="5" s="1"/>
  <c r="S27" i="5" s="1"/>
  <c r="J28" i="5"/>
  <c r="K28" i="5" s="1"/>
  <c r="L28" i="5" s="1"/>
  <c r="M28" i="5" s="1"/>
  <c r="N28" i="5" s="1"/>
  <c r="O28" i="5" s="1"/>
  <c r="P28" i="5" s="1"/>
  <c r="Q28" i="5" s="1"/>
  <c r="R28" i="5" s="1"/>
  <c r="S28" i="5" s="1"/>
  <c r="J29" i="5"/>
  <c r="K29" i="5"/>
  <c r="L29" i="5" s="1"/>
  <c r="M29" i="5" s="1"/>
  <c r="N29" i="5" s="1"/>
  <c r="O29" i="5" s="1"/>
  <c r="P29" i="5" s="1"/>
  <c r="Q29" i="5" s="1"/>
  <c r="R29" i="5" s="1"/>
  <c r="S29" i="5" s="1"/>
  <c r="J30" i="5"/>
  <c r="K30" i="5"/>
  <c r="L30" i="5" s="1"/>
  <c r="M30" i="5" s="1"/>
  <c r="N30" i="5" s="1"/>
  <c r="O30" i="5" s="1"/>
  <c r="P30" i="5" s="1"/>
  <c r="Q30" i="5" s="1"/>
  <c r="R30" i="5" s="1"/>
  <c r="S30" i="5" s="1"/>
  <c r="J31" i="5"/>
  <c r="K31" i="5"/>
  <c r="L31" i="5" s="1"/>
  <c r="M31" i="5" s="1"/>
  <c r="N31" i="5" s="1"/>
  <c r="O31" i="5" s="1"/>
  <c r="P31" i="5" s="1"/>
  <c r="Q31" i="5" s="1"/>
  <c r="R31" i="5" s="1"/>
  <c r="S31" i="5" s="1"/>
  <c r="J32" i="5"/>
  <c r="K32" i="5" s="1"/>
  <c r="L32" i="5" s="1"/>
  <c r="M32" i="5"/>
  <c r="N32" i="5" s="1"/>
  <c r="O32" i="5" s="1"/>
  <c r="P32" i="5" s="1"/>
  <c r="Q32" i="5" s="1"/>
  <c r="R32" i="5" s="1"/>
  <c r="S32" i="5" s="1"/>
  <c r="J33" i="5"/>
  <c r="K33" i="5"/>
  <c r="L33" i="5" s="1"/>
  <c r="M33" i="5"/>
  <c r="N33" i="5" s="1"/>
  <c r="O33" i="5" s="1"/>
  <c r="P33" i="5" s="1"/>
  <c r="Q33" i="5" s="1"/>
  <c r="R33" i="5" s="1"/>
  <c r="S33" i="5" s="1"/>
  <c r="J34" i="5"/>
  <c r="K34" i="5"/>
  <c r="L34" i="5" s="1"/>
  <c r="M34" i="5" s="1"/>
  <c r="N34" i="5" s="1"/>
  <c r="O34" i="5" s="1"/>
  <c r="P34" i="5" s="1"/>
  <c r="Q34" i="5"/>
  <c r="R34" i="5" s="1"/>
  <c r="S34" i="5" s="1"/>
  <c r="J35" i="5"/>
  <c r="K35" i="5"/>
  <c r="L35" i="5" s="1"/>
  <c r="M35" i="5" s="1"/>
  <c r="N35" i="5" s="1"/>
  <c r="O35" i="5"/>
  <c r="P35" i="5" s="1"/>
  <c r="Q35" i="5" s="1"/>
  <c r="R35" i="5" s="1"/>
  <c r="S35" i="5" s="1"/>
  <c r="J36" i="5"/>
  <c r="K36" i="5" s="1"/>
  <c r="L36" i="5" s="1"/>
  <c r="M36" i="5" s="1"/>
  <c r="N36" i="5" s="1"/>
  <c r="O36" i="5" s="1"/>
  <c r="P36" i="5" s="1"/>
  <c r="Q36" i="5" s="1"/>
  <c r="R36" i="5" s="1"/>
  <c r="S36" i="5" s="1"/>
  <c r="J37" i="5"/>
  <c r="K37" i="5"/>
  <c r="L37" i="5" s="1"/>
  <c r="M37" i="5"/>
  <c r="N37" i="5" s="1"/>
  <c r="O37" i="5" s="1"/>
  <c r="P37" i="5" s="1"/>
  <c r="Q37" i="5" s="1"/>
  <c r="R37" i="5" s="1"/>
  <c r="S37" i="5"/>
  <c r="J38" i="5"/>
  <c r="K38" i="5"/>
  <c r="L38" i="5" s="1"/>
  <c r="M38" i="5" s="1"/>
  <c r="N38" i="5" s="1"/>
  <c r="O38" i="5" s="1"/>
  <c r="P38" i="5" s="1"/>
  <c r="Q38" i="5" s="1"/>
  <c r="R38" i="5" s="1"/>
  <c r="S38" i="5" s="1"/>
  <c r="J39" i="5"/>
  <c r="K39" i="5"/>
  <c r="L39" i="5" s="1"/>
  <c r="M39" i="5" s="1"/>
  <c r="N39" i="5" s="1"/>
  <c r="O39" i="5"/>
  <c r="P39" i="5" s="1"/>
  <c r="Q39" i="5"/>
  <c r="R39" i="5" s="1"/>
  <c r="S39" i="5" s="1"/>
  <c r="J40" i="5"/>
  <c r="K40" i="5" s="1"/>
  <c r="L40" i="5" s="1"/>
  <c r="M40" i="5"/>
  <c r="N40" i="5" s="1"/>
  <c r="O40" i="5" s="1"/>
  <c r="P40" i="5" s="1"/>
  <c r="Q40" i="5" s="1"/>
  <c r="R40" i="5" s="1"/>
  <c r="S40" i="5" s="1"/>
  <c r="J41" i="5"/>
  <c r="K41" i="5"/>
  <c r="L41" i="5" s="1"/>
  <c r="M41" i="5" s="1"/>
  <c r="N41" i="5" s="1"/>
  <c r="O41" i="5" s="1"/>
  <c r="P41" i="5" s="1"/>
  <c r="Q41" i="5" s="1"/>
  <c r="R41" i="5" s="1"/>
  <c r="S41" i="5" s="1"/>
  <c r="J42" i="5"/>
  <c r="K42" i="5"/>
  <c r="L42" i="5" s="1"/>
  <c r="M42" i="5" s="1"/>
  <c r="N42" i="5" s="1"/>
  <c r="O42" i="5" s="1"/>
  <c r="P42" i="5" s="1"/>
  <c r="Q42" i="5"/>
  <c r="R42" i="5" s="1"/>
  <c r="S42" i="5" s="1"/>
  <c r="J43" i="5"/>
  <c r="K43" i="5"/>
  <c r="L43" i="5" s="1"/>
  <c r="M43" i="5" s="1"/>
  <c r="N43" i="5" s="1"/>
  <c r="O43" i="5" s="1"/>
  <c r="P43" i="5" s="1"/>
  <c r="Q43" i="5" s="1"/>
  <c r="R43" i="5" s="1"/>
  <c r="S43" i="5" s="1"/>
  <c r="J44" i="5"/>
  <c r="K44" i="5" s="1"/>
  <c r="L44" i="5" s="1"/>
  <c r="M44" i="5" s="1"/>
  <c r="N44" i="5" s="1"/>
  <c r="O44" i="5" s="1"/>
  <c r="P44" i="5" s="1"/>
  <c r="Q44" i="5" s="1"/>
  <c r="R44" i="5" s="1"/>
  <c r="S44" i="5" s="1"/>
  <c r="J45" i="5"/>
  <c r="K45" i="5"/>
  <c r="L45" i="5" s="1"/>
  <c r="M45" i="5" s="1"/>
  <c r="N45" i="5" s="1"/>
  <c r="O45" i="5" s="1"/>
  <c r="P45" i="5" s="1"/>
  <c r="Q45" i="5" s="1"/>
  <c r="R45" i="5" s="1"/>
  <c r="S45" i="5" s="1"/>
  <c r="J46" i="5"/>
  <c r="K46" i="5"/>
  <c r="L46" i="5" s="1"/>
  <c r="M46" i="5" s="1"/>
  <c r="N46" i="5" s="1"/>
  <c r="O46" i="5" s="1"/>
  <c r="P46" i="5" s="1"/>
  <c r="Q46" i="5" s="1"/>
  <c r="R46" i="5" s="1"/>
  <c r="S46" i="5" s="1"/>
  <c r="J47" i="5"/>
  <c r="K47" i="5"/>
  <c r="L47" i="5" s="1"/>
  <c r="M47" i="5" s="1"/>
  <c r="N47" i="5" s="1"/>
  <c r="O47" i="5" s="1"/>
  <c r="P47" i="5" s="1"/>
  <c r="Q47" i="5" s="1"/>
  <c r="R47" i="5" s="1"/>
  <c r="S47" i="5" s="1"/>
  <c r="J48" i="5"/>
  <c r="K48" i="5" s="1"/>
  <c r="L48" i="5" s="1"/>
  <c r="M48" i="5"/>
  <c r="N48" i="5" s="1"/>
  <c r="O48" i="5" s="1"/>
  <c r="P48" i="5" s="1"/>
  <c r="Q48" i="5" s="1"/>
  <c r="R48" i="5" s="1"/>
  <c r="S48" i="5" s="1"/>
  <c r="J49" i="5"/>
  <c r="K49" i="5"/>
  <c r="L49" i="5" s="1"/>
  <c r="M49" i="5"/>
  <c r="N49" i="5" s="1"/>
  <c r="O49" i="5" s="1"/>
  <c r="P49" i="5" s="1"/>
  <c r="Q49" i="5" s="1"/>
  <c r="R49" i="5" s="1"/>
  <c r="S49" i="5" s="1"/>
  <c r="T49" i="5" s="1"/>
  <c r="J50" i="5"/>
  <c r="K50" i="5"/>
  <c r="L50" i="5" s="1"/>
  <c r="M50" i="5" s="1"/>
  <c r="N50" i="5" s="1"/>
  <c r="O50" i="5" s="1"/>
  <c r="P50" i="5" s="1"/>
  <c r="Q50" i="5"/>
  <c r="R50" i="5" s="1"/>
  <c r="S50" i="5" s="1"/>
  <c r="J51" i="5"/>
  <c r="K51" i="5"/>
  <c r="L51" i="5"/>
  <c r="M51" i="5" s="1"/>
  <c r="N51" i="5" s="1"/>
  <c r="O51" i="5" s="1"/>
  <c r="P51" i="5" s="1"/>
  <c r="Q51" i="5" s="1"/>
  <c r="R51" i="5" s="1"/>
  <c r="S51" i="5" s="1"/>
  <c r="K2" i="5"/>
  <c r="L2" i="5" s="1"/>
  <c r="M2" i="5" s="1"/>
  <c r="N2" i="5" s="1"/>
  <c r="O2" i="5" s="1"/>
  <c r="P2" i="5" s="1"/>
  <c r="Q2" i="5" s="1"/>
  <c r="R2" i="5" s="1"/>
  <c r="S2" i="5" s="1"/>
  <c r="J2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G2" i="5"/>
  <c r="F2" i="5"/>
  <c r="T2" i="5" l="1"/>
  <c r="T22" i="5"/>
  <c r="T18" i="5"/>
  <c r="T32" i="5"/>
  <c r="T47" i="5"/>
  <c r="T39" i="5"/>
  <c r="T31" i="5"/>
  <c r="T23" i="5"/>
  <c r="T15" i="5"/>
  <c r="T7" i="5"/>
  <c r="T48" i="5"/>
  <c r="T8" i="5"/>
  <c r="T24" i="5"/>
  <c r="T44" i="5"/>
  <c r="T20" i="5"/>
  <c r="T12" i="5"/>
  <c r="T4" i="5"/>
  <c r="T25" i="5"/>
  <c r="T17" i="5"/>
  <c r="T9" i="5"/>
  <c r="T51" i="5"/>
  <c r="T35" i="5"/>
  <c r="T27" i="5"/>
  <c r="T19" i="5"/>
  <c r="T11" i="5"/>
  <c r="T3" i="5"/>
  <c r="T16" i="5"/>
  <c r="T14" i="5"/>
  <c r="T46" i="5"/>
  <c r="T38" i="5"/>
  <c r="T6" i="5"/>
  <c r="T37" i="5"/>
  <c r="T29" i="5"/>
  <c r="T21" i="5"/>
  <c r="T13" i="5"/>
  <c r="T5" i="5"/>
  <c r="T50" i="5"/>
  <c r="T42" i="5"/>
  <c r="T34" i="5"/>
  <c r="T26" i="5"/>
  <c r="T10" i="5"/>
  <c r="T36" i="5"/>
  <c r="T28" i="5"/>
  <c r="T45" i="5"/>
  <c r="T43" i="5"/>
  <c r="T41" i="5"/>
  <c r="T33" i="5"/>
  <c r="T40" i="5"/>
  <c r="T30" i="5"/>
  <c r="H45" i="4"/>
  <c r="H25" i="4"/>
  <c r="H46" i="4"/>
  <c r="H2" i="4"/>
  <c r="H47" i="4"/>
  <c r="H13" i="4"/>
  <c r="H3" i="4"/>
  <c r="H26" i="4"/>
  <c r="H27" i="4"/>
  <c r="H48" i="4"/>
  <c r="H28" i="4"/>
  <c r="H4" i="4"/>
  <c r="H5" i="4"/>
  <c r="H6" i="4"/>
  <c r="H29" i="4"/>
  <c r="H7" i="4"/>
  <c r="H49" i="4"/>
  <c r="H30" i="4"/>
  <c r="H31" i="4"/>
  <c r="H8" i="4"/>
  <c r="H14" i="4"/>
  <c r="H15" i="4"/>
  <c r="H32" i="4"/>
  <c r="H16" i="4"/>
  <c r="H33" i="4"/>
  <c r="H34" i="4"/>
  <c r="H50" i="4"/>
  <c r="H9" i="4"/>
  <c r="H35" i="4"/>
  <c r="H36" i="4"/>
  <c r="H51" i="4"/>
  <c r="H17" i="4"/>
  <c r="H37" i="4"/>
  <c r="H38" i="4"/>
  <c r="H18" i="4"/>
  <c r="H10" i="4"/>
  <c r="H19" i="4"/>
  <c r="H52" i="4"/>
  <c r="H11" i="4"/>
  <c r="H53" i="4"/>
  <c r="H20" i="4"/>
  <c r="H54" i="4"/>
  <c r="H39" i="4"/>
  <c r="H21" i="4"/>
  <c r="H40" i="4"/>
  <c r="H22" i="4"/>
  <c r="H41" i="4"/>
  <c r="H42" i="4"/>
  <c r="H23" i="4"/>
  <c r="G45" i="4"/>
  <c r="G25" i="4"/>
  <c r="I25" i="4" s="1"/>
  <c r="G46" i="4"/>
  <c r="G2" i="4"/>
  <c r="I2" i="4" s="1"/>
  <c r="G47" i="4"/>
  <c r="G13" i="4"/>
  <c r="I13" i="4" s="1"/>
  <c r="G3" i="4"/>
  <c r="G26" i="4"/>
  <c r="G27" i="4"/>
  <c r="G48" i="4"/>
  <c r="I48" i="4" s="1"/>
  <c r="G28" i="4"/>
  <c r="G4" i="4"/>
  <c r="I4" i="4" s="1"/>
  <c r="G5" i="4"/>
  <c r="G6" i="4"/>
  <c r="I6" i="4" s="1"/>
  <c r="G29" i="4"/>
  <c r="G7" i="4"/>
  <c r="G49" i="4"/>
  <c r="G30" i="4"/>
  <c r="I30" i="4" s="1"/>
  <c r="G31" i="4"/>
  <c r="G8" i="4"/>
  <c r="I8" i="4" s="1"/>
  <c r="G14" i="4"/>
  <c r="G15" i="4"/>
  <c r="I15" i="4" s="1"/>
  <c r="G32" i="4"/>
  <c r="G16" i="4"/>
  <c r="G33" i="4"/>
  <c r="G34" i="4"/>
  <c r="I34" i="4" s="1"/>
  <c r="G50" i="4"/>
  <c r="G9" i="4"/>
  <c r="I9" i="4" s="1"/>
  <c r="G35" i="4"/>
  <c r="G36" i="4"/>
  <c r="I36" i="4" s="1"/>
  <c r="G51" i="4"/>
  <c r="G17" i="4"/>
  <c r="G37" i="4"/>
  <c r="G38" i="4"/>
  <c r="I38" i="4" s="1"/>
  <c r="G18" i="4"/>
  <c r="G10" i="4"/>
  <c r="I10" i="4" s="1"/>
  <c r="G19" i="4"/>
  <c r="G52" i="4"/>
  <c r="I52" i="4" s="1"/>
  <c r="G11" i="4"/>
  <c r="G53" i="4"/>
  <c r="G20" i="4"/>
  <c r="G54" i="4"/>
  <c r="I54" i="4" s="1"/>
  <c r="G39" i="4"/>
  <c r="G21" i="4"/>
  <c r="I21" i="4" s="1"/>
  <c r="G40" i="4"/>
  <c r="G22" i="4"/>
  <c r="I22" i="4" s="1"/>
  <c r="G41" i="4"/>
  <c r="G42" i="4"/>
  <c r="G23" i="4"/>
  <c r="H44" i="4"/>
  <c r="G44" i="4"/>
  <c r="F45" i="4"/>
  <c r="F25" i="4"/>
  <c r="F46" i="4"/>
  <c r="F2" i="4"/>
  <c r="F47" i="4"/>
  <c r="F13" i="4"/>
  <c r="F3" i="4"/>
  <c r="F26" i="4"/>
  <c r="F27" i="4"/>
  <c r="F48" i="4"/>
  <c r="F28" i="4"/>
  <c r="F4" i="4"/>
  <c r="F5" i="4"/>
  <c r="F6" i="4"/>
  <c r="F29" i="4"/>
  <c r="F7" i="4"/>
  <c r="F49" i="4"/>
  <c r="F30" i="4"/>
  <c r="F31" i="4"/>
  <c r="F8" i="4"/>
  <c r="F14" i="4"/>
  <c r="F15" i="4"/>
  <c r="F32" i="4"/>
  <c r="F16" i="4"/>
  <c r="F33" i="4"/>
  <c r="F34" i="4"/>
  <c r="F50" i="4"/>
  <c r="F9" i="4"/>
  <c r="F35" i="4"/>
  <c r="F36" i="4"/>
  <c r="F51" i="4"/>
  <c r="F17" i="4"/>
  <c r="F37" i="4"/>
  <c r="F38" i="4"/>
  <c r="F18" i="4"/>
  <c r="F10" i="4"/>
  <c r="F19" i="4"/>
  <c r="F52" i="4"/>
  <c r="F11" i="4"/>
  <c r="F53" i="4"/>
  <c r="F20" i="4"/>
  <c r="F54" i="4"/>
  <c r="F39" i="4"/>
  <c r="F21" i="4"/>
  <c r="F40" i="4"/>
  <c r="F22" i="4"/>
  <c r="F41" i="4"/>
  <c r="F42" i="4"/>
  <c r="F23" i="4"/>
  <c r="F44" i="4"/>
  <c r="G45" i="3"/>
  <c r="G25" i="3"/>
  <c r="G43" i="3" s="1"/>
  <c r="G46" i="3"/>
  <c r="G2" i="3"/>
  <c r="G47" i="3"/>
  <c r="G13" i="3"/>
  <c r="G3" i="3"/>
  <c r="G26" i="3"/>
  <c r="G27" i="3"/>
  <c r="G48" i="3"/>
  <c r="G28" i="3"/>
  <c r="G4" i="3"/>
  <c r="G5" i="3"/>
  <c r="G6" i="3"/>
  <c r="G29" i="3"/>
  <c r="G7" i="3"/>
  <c r="G49" i="3"/>
  <c r="G30" i="3"/>
  <c r="G31" i="3"/>
  <c r="G8" i="3"/>
  <c r="G14" i="3"/>
  <c r="G15" i="3"/>
  <c r="G32" i="3"/>
  <c r="G16" i="3"/>
  <c r="G33" i="3"/>
  <c r="G34" i="3"/>
  <c r="G50" i="3"/>
  <c r="G9" i="3"/>
  <c r="G35" i="3"/>
  <c r="G36" i="3"/>
  <c r="G51" i="3"/>
  <c r="G17" i="3"/>
  <c r="G37" i="3"/>
  <c r="G38" i="3"/>
  <c r="G18" i="3"/>
  <c r="G10" i="3"/>
  <c r="G19" i="3"/>
  <c r="G52" i="3"/>
  <c r="G11" i="3"/>
  <c r="G53" i="3"/>
  <c r="G20" i="3"/>
  <c r="G54" i="3"/>
  <c r="G39" i="3"/>
  <c r="G21" i="3"/>
  <c r="G40" i="3"/>
  <c r="G22" i="3"/>
  <c r="G41" i="3"/>
  <c r="G42" i="3"/>
  <c r="G23" i="3"/>
  <c r="G44" i="3"/>
  <c r="G55" i="3" s="1"/>
  <c r="F45" i="3"/>
  <c r="F25" i="3"/>
  <c r="F46" i="3"/>
  <c r="F2" i="3"/>
  <c r="F47" i="3"/>
  <c r="F13" i="3"/>
  <c r="F3" i="3"/>
  <c r="F26" i="3"/>
  <c r="F27" i="3"/>
  <c r="F48" i="3"/>
  <c r="F28" i="3"/>
  <c r="F4" i="3"/>
  <c r="F5" i="3"/>
  <c r="F6" i="3"/>
  <c r="F29" i="3"/>
  <c r="F7" i="3"/>
  <c r="F49" i="3"/>
  <c r="F30" i="3"/>
  <c r="F31" i="3"/>
  <c r="F8" i="3"/>
  <c r="F14" i="3"/>
  <c r="F15" i="3"/>
  <c r="F32" i="3"/>
  <c r="F16" i="3"/>
  <c r="F33" i="3"/>
  <c r="F34" i="3"/>
  <c r="F50" i="3"/>
  <c r="F9" i="3"/>
  <c r="F35" i="3"/>
  <c r="F36" i="3"/>
  <c r="F51" i="3"/>
  <c r="F17" i="3"/>
  <c r="F37" i="3"/>
  <c r="F38" i="3"/>
  <c r="F18" i="3"/>
  <c r="F10" i="3"/>
  <c r="F19" i="3"/>
  <c r="F52" i="3"/>
  <c r="F11" i="3"/>
  <c r="F53" i="3"/>
  <c r="F20" i="3"/>
  <c r="F54" i="3"/>
  <c r="F39" i="3"/>
  <c r="F21" i="3"/>
  <c r="F40" i="3"/>
  <c r="F22" i="3"/>
  <c r="F41" i="3"/>
  <c r="F42" i="3"/>
  <c r="F23" i="3"/>
  <c r="F44" i="3"/>
  <c r="T52" i="5" l="1"/>
  <c r="S52" i="5"/>
  <c r="I41" i="4"/>
  <c r="I40" i="4"/>
  <c r="I19" i="4"/>
  <c r="I35" i="4"/>
  <c r="I14" i="4"/>
  <c r="I39" i="4"/>
  <c r="I18" i="4"/>
  <c r="I50" i="4"/>
  <c r="I31" i="4"/>
  <c r="I28" i="4"/>
  <c r="I46" i="4"/>
  <c r="I42" i="4"/>
  <c r="I53" i="4"/>
  <c r="I17" i="4"/>
  <c r="I16" i="4"/>
  <c r="I7" i="4"/>
  <c r="I26" i="4"/>
  <c r="I44" i="4"/>
  <c r="I55" i="4" s="1"/>
  <c r="I23" i="4"/>
  <c r="I20" i="4"/>
  <c r="I37" i="4"/>
  <c r="I33" i="4"/>
  <c r="I49" i="4"/>
  <c r="I27" i="4"/>
  <c r="I45" i="4"/>
  <c r="I11" i="4"/>
  <c r="I51" i="4"/>
  <c r="I32" i="4"/>
  <c r="I29" i="4"/>
  <c r="I3" i="4"/>
  <c r="I5" i="4"/>
  <c r="I47" i="4"/>
  <c r="G24" i="3"/>
  <c r="G12" i="3"/>
  <c r="G56" i="3" s="1"/>
  <c r="I12" i="4" l="1"/>
  <c r="I56" i="4" s="1"/>
  <c r="I43" i="4"/>
  <c r="I24" i="4"/>
</calcChain>
</file>

<file path=xl/connections.xml><?xml version="1.0" encoding="utf-8"?>
<connections xmlns="http://schemas.openxmlformats.org/spreadsheetml/2006/main">
  <connection id="1" name="kraina" type="6" refreshedVersion="5" background="1" saveData="1">
    <textPr codePage="852" sourceFile="C:\Users\Rick Sanchez\Documents\GitHub\Matury-rozszerzone\matura2015PR\Dane_PR2\kraina.txt" decimal="," thousands=" " semicolon="1">
      <textFields count="5">
        <textField/>
        <textField/>
        <textField/>
        <textField/>
        <textField/>
      </textFields>
    </textPr>
  </connection>
  <connection id="2" name="kraina1" type="6" refreshedVersion="5" background="1" saveData="1">
    <textPr codePage="852" sourceFile="C:\Users\Rick Sanchez\Documents\GitHub\Matury-rozszerzone\matura2015PR\Dane_PR2\kraina.txt" decimal="," thousands=" " semicolon="1">
      <textFields count="5">
        <textField/>
        <textField/>
        <textField/>
        <textField/>
        <textField/>
      </textFields>
    </textPr>
  </connection>
  <connection id="3" name="kraina2" type="6" refreshedVersion="5" background="1" saveData="1">
    <textPr codePage="852" sourceFile="C:\Users\Rick Sanchez\Documents\GitHub\Matury-rozszerzone\matura2015PR\Dane_PR2\kraina.txt" decimal="," thousands=" " semicolon="1">
      <textFields count="5">
        <textField/>
        <textField/>
        <textField/>
        <textField/>
        <textField/>
      </textFields>
    </textPr>
  </connection>
  <connection id="4" name="kraina3" type="6" refreshedVersion="5" background="1" saveData="1">
    <textPr codePage="852" sourceFile="C:\Users\Rick Sanchez\Documents\GitHub\Matury-rozszerzone\matura2015PR\Dane_PR2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<sst xmlns="http://schemas.openxmlformats.org/spreadsheetml/2006/main" count="240" uniqueCount="69">
  <si>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</si>
  <si>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</si>
  <si>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</si>
  <si>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</si>
  <si>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</si>
  <si>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</si>
  <si>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</si>
  <si>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</si>
  <si>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</si>
  <si>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</si>
  <si>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</si>
  <si>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</si>
  <si>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</si>
  <si>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</si>
  <si>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</si>
  <si>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</si>
  <si>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</si>
  <si>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</si>
  <si>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</si>
  <si>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</si>
  <si>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</si>
  <si>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</si>
  <si>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</si>
  <si>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</si>
  <si>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</si>
  <si>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</si>
  <si>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</si>
  <si>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</si>
  <si>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</si>
  <si>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</si>
  <si>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</si>
  <si>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</si>
  <si>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</si>
  <si>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</si>
  <si>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</si>
  <si>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</si>
  <si>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</si>
  <si>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</si>
  <si>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</si>
  <si>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</si>
  <si>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</si>
  <si>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</si>
  <si>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</si>
  <si>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</si>
  <si>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</si>
  <si>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</si>
  <si>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</si>
  <si>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</si>
  <si>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</si>
  <si>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</si>
  <si>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KodW</t>
  </si>
  <si>
    <t xml:space="preserve">kobiety13 </t>
  </si>
  <si>
    <t>mezczyzni13</t>
  </si>
  <si>
    <t>kobiety14</t>
  </si>
  <si>
    <t>mezczyzni14</t>
  </si>
  <si>
    <t>region</t>
  </si>
  <si>
    <t>liczba mieszkancow 13</t>
  </si>
  <si>
    <t>A Suma</t>
  </si>
  <si>
    <t>B Suma</t>
  </si>
  <si>
    <t>C Suma</t>
  </si>
  <si>
    <t>D Suma</t>
  </si>
  <si>
    <t>Suma końcowa</t>
  </si>
  <si>
    <t>wiecej kobiet</t>
  </si>
  <si>
    <t>wiecej mezczyzn</t>
  </si>
  <si>
    <t>obydwa</t>
  </si>
  <si>
    <t>ludnosc13</t>
  </si>
  <si>
    <t>ludnoc14</t>
  </si>
  <si>
    <t>tempo</t>
  </si>
  <si>
    <t>przeludnienie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</si>
</sst>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Ludność</a:t>
            </a:r>
            <a:r>
              <a:rPr lang="pl-PL" baseline="0"/>
              <a:t> w 2013</a:t>
            </a:r>
          </a:p>
        </c:rich>
      </c:tx>
      <c:layout>
        <c:manualLayout>
          <c:xMode val="edge"/>
          <c:yMode val="edge"/>
          <c:x val="0.3825763342082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'1'!$F$12:$F$55</c:f>
              <c:strCache>
                <c:ptCount val="4"/>
                <c:pt idx="0">
                  <c:v>A Suma</c:v>
                </c:pt>
                <c:pt idx="1">
                  <c:v>B Suma</c:v>
                </c:pt>
                <c:pt idx="2">
                  <c:v>C Suma</c:v>
                </c:pt>
                <c:pt idx="3">
                  <c:v>D Suma</c:v>
                </c:pt>
              </c:strCache>
            </c:strRef>
          </c:cat>
          <c:val>
            <c:numRef>
              <c:f>'1'!$G$12:$G$55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990608"/>
        <c:axId val="1543987888"/>
      </c:barChart>
      <c:catAx>
        <c:axId val="15439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987888"/>
        <c:crosses val="autoZero"/>
        <c:auto val="1"/>
        <c:lblAlgn val="ctr"/>
        <c:lblOffset val="100"/>
        <c:noMultiLvlLbl val="0"/>
      </c:catAx>
      <c:valAx>
        <c:axId val="15439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9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57</xdr:row>
      <xdr:rowOff>85725</xdr:rowOff>
    </xdr:from>
    <xdr:to>
      <xdr:col>5</xdr:col>
      <xdr:colOff>400050</xdr:colOff>
      <xdr:row>71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raina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rain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raina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rain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B1" workbookViewId="0">
      <pane ySplit="1" topLeftCell="A2" activePane="bottomLeft" state="frozen"/>
      <selection pane="bottomLeft" activeCell="F12" sqref="F12:I55"/>
    </sheetView>
  </sheetViews>
  <sheetFormatPr defaultRowHeight="15" outlineLevelRow="2" x14ac:dyDescent="0.25"/>
  <cols>
    <col min="1" max="1" width="7.28515625" customWidth="1"/>
    <col min="2" max="2" width="12.5703125" customWidth="1"/>
    <col min="3" max="3" width="14" customWidth="1"/>
    <col min="4" max="4" width="10.5703125" customWidth="1"/>
    <col min="5" max="5" width="13" customWidth="1"/>
    <col min="7" max="7" width="12.5703125" customWidth="1"/>
    <col min="8" max="8" width="14.5703125" customWidth="1"/>
  </cols>
  <sheetData>
    <row r="1" spans="1:9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62</v>
      </c>
      <c r="H1" t="s">
        <v>63</v>
      </c>
      <c r="I1" t="s">
        <v>64</v>
      </c>
    </row>
    <row r="2" spans="1:9" hidden="1" outlineLevel="2" x14ac:dyDescent="0.25">
      <c r="A2" t="s">
        <v>4</v>
      </c>
      <c r="B2">
        <v>2436107</v>
      </c>
      <c r="C2">
        <v>2228622</v>
      </c>
      <c r="D2">
        <v>1831600</v>
      </c>
      <c r="E2">
        <v>1960624</v>
      </c>
      <c r="F2" t="str">
        <f t="shared" ref="F2:F11" si="0">MID(A2,4,1)</f>
        <v>A</v>
      </c>
      <c r="G2">
        <f t="shared" ref="G2:G11" si="1">IF(D2&gt;B2,1,0)</f>
        <v>0</v>
      </c>
      <c r="H2">
        <f t="shared" ref="H2:H11" si="2">IF(E2&gt;C2,1,0)</f>
        <v>0</v>
      </c>
      <c r="I2">
        <f t="shared" ref="I2:I11" si="3">IF(G2+H2=2,1,0)</f>
        <v>0</v>
      </c>
    </row>
    <row r="3" spans="1:9" hidden="1" outlineLevel="2" x14ac:dyDescent="0.25">
      <c r="A3" t="s">
        <v>7</v>
      </c>
      <c r="B3">
        <v>679557</v>
      </c>
      <c r="C3">
        <v>655500</v>
      </c>
      <c r="D3">
        <v>1012012</v>
      </c>
      <c r="E3">
        <v>1067022</v>
      </c>
      <c r="F3" t="str">
        <f t="shared" si="0"/>
        <v>A</v>
      </c>
      <c r="G3">
        <f t="shared" si="1"/>
        <v>1</v>
      </c>
      <c r="H3">
        <f t="shared" si="2"/>
        <v>1</v>
      </c>
      <c r="I3">
        <f t="shared" si="3"/>
        <v>1</v>
      </c>
    </row>
    <row r="4" spans="1:9" hidden="1" outlineLevel="2" x14ac:dyDescent="0.25">
      <c r="A4" t="s">
        <v>12</v>
      </c>
      <c r="B4">
        <v>996113</v>
      </c>
      <c r="C4">
        <v>964279</v>
      </c>
      <c r="D4">
        <v>1012487</v>
      </c>
      <c r="E4">
        <v>1128940</v>
      </c>
      <c r="F4" t="str">
        <f t="shared" si="0"/>
        <v>A</v>
      </c>
      <c r="G4">
        <f t="shared" si="1"/>
        <v>1</v>
      </c>
      <c r="H4">
        <f t="shared" si="2"/>
        <v>1</v>
      </c>
      <c r="I4">
        <f t="shared" si="3"/>
        <v>1</v>
      </c>
    </row>
    <row r="5" spans="1:9" hidden="1" outlineLevel="2" x14ac:dyDescent="0.25">
      <c r="A5" t="s">
        <v>13</v>
      </c>
      <c r="B5">
        <v>1143634</v>
      </c>
      <c r="C5">
        <v>1033836</v>
      </c>
      <c r="D5">
        <v>909534</v>
      </c>
      <c r="E5">
        <v>856349</v>
      </c>
      <c r="F5" t="str">
        <f t="shared" si="0"/>
        <v>A</v>
      </c>
      <c r="G5">
        <f t="shared" si="1"/>
        <v>0</v>
      </c>
      <c r="H5">
        <f t="shared" si="2"/>
        <v>0</v>
      </c>
      <c r="I5">
        <f t="shared" si="3"/>
        <v>0</v>
      </c>
    </row>
    <row r="6" spans="1:9" hidden="1" outlineLevel="2" x14ac:dyDescent="0.25">
      <c r="A6" t="s">
        <v>14</v>
      </c>
      <c r="B6">
        <v>2549276</v>
      </c>
      <c r="C6">
        <v>2584751</v>
      </c>
      <c r="D6">
        <v>2033079</v>
      </c>
      <c r="E6">
        <v>2066918</v>
      </c>
      <c r="F6" t="str">
        <f t="shared" si="0"/>
        <v>A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hidden="1" outlineLevel="2" x14ac:dyDescent="0.25">
      <c r="A7" t="s">
        <v>16</v>
      </c>
      <c r="B7">
        <v>2567464</v>
      </c>
      <c r="C7">
        <v>2441857</v>
      </c>
      <c r="D7">
        <v>1524132</v>
      </c>
      <c r="E7">
        <v>1496810</v>
      </c>
      <c r="F7" t="str">
        <f t="shared" si="0"/>
        <v>A</v>
      </c>
      <c r="G7">
        <f t="shared" si="1"/>
        <v>0</v>
      </c>
      <c r="H7">
        <f t="shared" si="2"/>
        <v>0</v>
      </c>
      <c r="I7">
        <f t="shared" si="3"/>
        <v>0</v>
      </c>
    </row>
    <row r="8" spans="1:9" hidden="1" outlineLevel="2" x14ac:dyDescent="0.25">
      <c r="A8" t="s">
        <v>20</v>
      </c>
      <c r="B8">
        <v>2486640</v>
      </c>
      <c r="C8">
        <v>2265936</v>
      </c>
      <c r="D8">
        <v>297424</v>
      </c>
      <c r="E8">
        <v>274759</v>
      </c>
      <c r="F8" t="str">
        <f t="shared" si="0"/>
        <v>A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hidden="1" outlineLevel="2" x14ac:dyDescent="0.25">
      <c r="A9" t="s">
        <v>28</v>
      </c>
      <c r="B9">
        <v>1859691</v>
      </c>
      <c r="C9">
        <v>1844250</v>
      </c>
      <c r="D9">
        <v>1460134</v>
      </c>
      <c r="E9">
        <v>1585258</v>
      </c>
      <c r="F9" t="str">
        <f t="shared" si="0"/>
        <v>A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hidden="1" outlineLevel="2" x14ac:dyDescent="0.25">
      <c r="A10" t="s">
        <v>36</v>
      </c>
      <c r="B10">
        <v>1506541</v>
      </c>
      <c r="C10">
        <v>1414887</v>
      </c>
      <c r="D10">
        <v>1216612</v>
      </c>
      <c r="E10">
        <v>1166775</v>
      </c>
      <c r="F10" t="str">
        <f t="shared" si="0"/>
        <v>A</v>
      </c>
      <c r="G10">
        <f t="shared" si="1"/>
        <v>0</v>
      </c>
      <c r="H10">
        <f t="shared" si="2"/>
        <v>0</v>
      </c>
      <c r="I10">
        <f t="shared" si="3"/>
        <v>0</v>
      </c>
    </row>
    <row r="11" spans="1:9" hidden="1" outlineLevel="2" x14ac:dyDescent="0.25">
      <c r="A11" t="s">
        <v>39</v>
      </c>
      <c r="B11">
        <v>1175198</v>
      </c>
      <c r="C11">
        <v>1095440</v>
      </c>
      <c r="D11">
        <v>2657174</v>
      </c>
      <c r="E11">
        <v>2491947</v>
      </c>
      <c r="F11" t="str">
        <f t="shared" si="0"/>
        <v>A</v>
      </c>
      <c r="G11">
        <f t="shared" si="1"/>
        <v>1</v>
      </c>
      <c r="H11">
        <f t="shared" si="2"/>
        <v>1</v>
      </c>
      <c r="I11">
        <f t="shared" si="3"/>
        <v>1</v>
      </c>
    </row>
    <row r="12" spans="1:9" outlineLevel="1" collapsed="1" x14ac:dyDescent="0.25">
      <c r="F12" s="1" t="s">
        <v>57</v>
      </c>
      <c r="I12">
        <f>SUBTOTAL(9,I2:I11)</f>
        <v>3</v>
      </c>
    </row>
    <row r="13" spans="1:9" hidden="1" outlineLevel="2" x14ac:dyDescent="0.25">
      <c r="A13" t="s">
        <v>6</v>
      </c>
      <c r="B13">
        <v>3841577</v>
      </c>
      <c r="C13">
        <v>3848394</v>
      </c>
      <c r="D13">
        <v>3595975</v>
      </c>
      <c r="E13">
        <v>3123039</v>
      </c>
      <c r="F13" t="str">
        <f t="shared" ref="F13:F23" si="4">MID(A13,4,1)</f>
        <v>B</v>
      </c>
      <c r="G13">
        <f t="shared" ref="G13:G23" si="5">IF(D13&gt;B13,1,0)</f>
        <v>0</v>
      </c>
      <c r="H13">
        <f t="shared" ref="H13:H23" si="6">IF(E13&gt;C13,1,0)</f>
        <v>0</v>
      </c>
      <c r="I13">
        <f t="shared" ref="I13:I23" si="7">IF(G13+H13=2,1,0)</f>
        <v>0</v>
      </c>
    </row>
    <row r="14" spans="1:9" hidden="1" outlineLevel="2" x14ac:dyDescent="0.25">
      <c r="A14" t="s">
        <v>21</v>
      </c>
      <c r="B14">
        <v>685438</v>
      </c>
      <c r="C14">
        <v>749124</v>
      </c>
      <c r="D14">
        <v>2697677</v>
      </c>
      <c r="E14">
        <v>2821550</v>
      </c>
      <c r="F14" t="str">
        <f t="shared" si="4"/>
        <v>B</v>
      </c>
      <c r="G14">
        <f t="shared" si="5"/>
        <v>1</v>
      </c>
      <c r="H14">
        <f t="shared" si="6"/>
        <v>1</v>
      </c>
      <c r="I14">
        <f t="shared" si="7"/>
        <v>1</v>
      </c>
    </row>
    <row r="15" spans="1:9" hidden="1" outlineLevel="2" x14ac:dyDescent="0.25">
      <c r="A15" t="s">
        <v>22</v>
      </c>
      <c r="B15">
        <v>2166753</v>
      </c>
      <c r="C15">
        <v>2338698</v>
      </c>
      <c r="D15">
        <v>1681433</v>
      </c>
      <c r="E15">
        <v>1592443</v>
      </c>
      <c r="F15" t="str">
        <f t="shared" si="4"/>
        <v>B</v>
      </c>
      <c r="G15">
        <f t="shared" si="5"/>
        <v>0</v>
      </c>
      <c r="H15">
        <f t="shared" si="6"/>
        <v>0</v>
      </c>
      <c r="I15">
        <f t="shared" si="7"/>
        <v>0</v>
      </c>
    </row>
    <row r="16" spans="1:9" hidden="1" outlineLevel="2" x14ac:dyDescent="0.25">
      <c r="A16" t="s">
        <v>24</v>
      </c>
      <c r="B16">
        <v>450192</v>
      </c>
      <c r="C16">
        <v>434755</v>
      </c>
      <c r="D16">
        <v>1656446</v>
      </c>
      <c r="E16">
        <v>1691000</v>
      </c>
      <c r="F16" t="str">
        <f t="shared" si="4"/>
        <v>B</v>
      </c>
      <c r="G16">
        <f t="shared" si="5"/>
        <v>1</v>
      </c>
      <c r="H16">
        <f t="shared" si="6"/>
        <v>1</v>
      </c>
      <c r="I16">
        <f t="shared" si="7"/>
        <v>1</v>
      </c>
    </row>
    <row r="17" spans="1:9" hidden="1" outlineLevel="2" x14ac:dyDescent="0.25">
      <c r="A17" t="s">
        <v>32</v>
      </c>
      <c r="B17">
        <v>2966291</v>
      </c>
      <c r="C17">
        <v>2889963</v>
      </c>
      <c r="D17">
        <v>462453</v>
      </c>
      <c r="E17">
        <v>486354</v>
      </c>
      <c r="F17" t="str">
        <f t="shared" si="4"/>
        <v>B</v>
      </c>
      <c r="G17">
        <f t="shared" si="5"/>
        <v>0</v>
      </c>
      <c r="H17">
        <f t="shared" si="6"/>
        <v>0</v>
      </c>
      <c r="I17">
        <f t="shared" si="7"/>
        <v>0</v>
      </c>
    </row>
    <row r="18" spans="1:9" hidden="1" outlineLevel="2" x14ac:dyDescent="0.25">
      <c r="A18" t="s">
        <v>35</v>
      </c>
      <c r="B18">
        <v>1778590</v>
      </c>
      <c r="C18">
        <v>1874844</v>
      </c>
      <c r="D18">
        <v>111191</v>
      </c>
      <c r="E18">
        <v>117846</v>
      </c>
      <c r="F18" t="str">
        <f t="shared" si="4"/>
        <v>B</v>
      </c>
      <c r="G18">
        <f t="shared" si="5"/>
        <v>0</v>
      </c>
      <c r="H18">
        <f t="shared" si="6"/>
        <v>0</v>
      </c>
      <c r="I18">
        <f t="shared" si="7"/>
        <v>0</v>
      </c>
    </row>
    <row r="19" spans="1:9" hidden="1" outlineLevel="2" x14ac:dyDescent="0.25">
      <c r="A19" t="s">
        <v>37</v>
      </c>
      <c r="B19">
        <v>1598886</v>
      </c>
      <c r="C19">
        <v>1687917</v>
      </c>
      <c r="D19">
        <v>449788</v>
      </c>
      <c r="E19">
        <v>427615</v>
      </c>
      <c r="F19" t="str">
        <f t="shared" si="4"/>
        <v>B</v>
      </c>
      <c r="G19">
        <f t="shared" si="5"/>
        <v>0</v>
      </c>
      <c r="H19">
        <f t="shared" si="6"/>
        <v>0</v>
      </c>
      <c r="I19">
        <f t="shared" si="7"/>
        <v>0</v>
      </c>
    </row>
    <row r="20" spans="1:9" hidden="1" outlineLevel="2" x14ac:dyDescent="0.25">
      <c r="A20" t="s">
        <v>41</v>
      </c>
      <c r="B20">
        <v>2346640</v>
      </c>
      <c r="C20">
        <v>2197559</v>
      </c>
      <c r="D20">
        <v>373470</v>
      </c>
      <c r="E20">
        <v>353365</v>
      </c>
      <c r="F20" t="str">
        <f t="shared" si="4"/>
        <v>B</v>
      </c>
      <c r="G20">
        <f t="shared" si="5"/>
        <v>0</v>
      </c>
      <c r="H20">
        <f t="shared" si="6"/>
        <v>0</v>
      </c>
      <c r="I20">
        <f t="shared" si="7"/>
        <v>0</v>
      </c>
    </row>
    <row r="21" spans="1:9" hidden="1" outlineLevel="2" x14ac:dyDescent="0.25">
      <c r="A21" t="s">
        <v>44</v>
      </c>
      <c r="B21">
        <v>1187448</v>
      </c>
      <c r="C21">
        <v>1070426</v>
      </c>
      <c r="D21">
        <v>1504608</v>
      </c>
      <c r="E21">
        <v>1756990</v>
      </c>
      <c r="F21" t="str">
        <f t="shared" si="4"/>
        <v>B</v>
      </c>
      <c r="G21">
        <f t="shared" si="5"/>
        <v>1</v>
      </c>
      <c r="H21">
        <f t="shared" si="6"/>
        <v>1</v>
      </c>
      <c r="I21">
        <f t="shared" si="7"/>
        <v>1</v>
      </c>
    </row>
    <row r="22" spans="1:9" hidden="1" outlineLevel="2" x14ac:dyDescent="0.25">
      <c r="A22" t="s">
        <v>46</v>
      </c>
      <c r="B22">
        <v>1198765</v>
      </c>
      <c r="C22">
        <v>1304945</v>
      </c>
      <c r="D22">
        <v>2786493</v>
      </c>
      <c r="E22">
        <v>2602643</v>
      </c>
      <c r="F22" t="str">
        <f t="shared" si="4"/>
        <v>B</v>
      </c>
      <c r="G22">
        <f t="shared" si="5"/>
        <v>1</v>
      </c>
      <c r="H22">
        <f t="shared" si="6"/>
        <v>1</v>
      </c>
      <c r="I22">
        <f t="shared" si="7"/>
        <v>1</v>
      </c>
    </row>
    <row r="23" spans="1:9" hidden="1" outlineLevel="2" x14ac:dyDescent="0.25">
      <c r="A23" t="s">
        <v>49</v>
      </c>
      <c r="B23">
        <v>2494207</v>
      </c>
      <c r="C23">
        <v>2625207</v>
      </c>
      <c r="D23">
        <v>1796293</v>
      </c>
      <c r="E23">
        <v>1853602</v>
      </c>
      <c r="F23" t="str">
        <f t="shared" si="4"/>
        <v>B</v>
      </c>
      <c r="G23">
        <f t="shared" si="5"/>
        <v>0</v>
      </c>
      <c r="H23">
        <f t="shared" si="6"/>
        <v>0</v>
      </c>
      <c r="I23">
        <f t="shared" si="7"/>
        <v>0</v>
      </c>
    </row>
    <row r="24" spans="1:9" outlineLevel="1" collapsed="1" x14ac:dyDescent="0.25">
      <c r="F24" s="1" t="s">
        <v>58</v>
      </c>
      <c r="I24">
        <f>SUBTOTAL(9,I13:I23)</f>
        <v>4</v>
      </c>
    </row>
    <row r="25" spans="1:9" hidden="1" outlineLevel="2" x14ac:dyDescent="0.25">
      <c r="A25" t="s">
        <v>2</v>
      </c>
      <c r="B25">
        <v>1165105</v>
      </c>
      <c r="C25">
        <v>1278732</v>
      </c>
      <c r="D25">
        <v>1299953</v>
      </c>
      <c r="E25">
        <v>1191621</v>
      </c>
      <c r="F25" t="str">
        <f t="shared" ref="F25:F42" si="8">MID(A25,4,1)</f>
        <v>C</v>
      </c>
      <c r="G25">
        <f t="shared" ref="G25:G42" si="9">IF(D25&gt;B25,1,0)</f>
        <v>1</v>
      </c>
      <c r="H25">
        <f t="shared" ref="H25:H42" si="10">IF(E25&gt;C25,1,0)</f>
        <v>0</v>
      </c>
      <c r="I25">
        <f t="shared" ref="I25:I42" si="11">IF(G25+H25=2,1,0)</f>
        <v>0</v>
      </c>
    </row>
    <row r="26" spans="1:9" hidden="1" outlineLevel="2" x14ac:dyDescent="0.25">
      <c r="A26" t="s">
        <v>8</v>
      </c>
      <c r="B26">
        <v>1660998</v>
      </c>
      <c r="C26">
        <v>1630345</v>
      </c>
      <c r="D26">
        <v>1130119</v>
      </c>
      <c r="E26">
        <v>1080238</v>
      </c>
      <c r="F26" t="str">
        <f t="shared" si="8"/>
        <v>C</v>
      </c>
      <c r="G26">
        <f t="shared" si="9"/>
        <v>0</v>
      </c>
      <c r="H26">
        <f t="shared" si="10"/>
        <v>0</v>
      </c>
      <c r="I26">
        <f t="shared" si="11"/>
        <v>0</v>
      </c>
    </row>
    <row r="27" spans="1:9" hidden="1" outlineLevel="2" x14ac:dyDescent="0.25">
      <c r="A27" t="s">
        <v>9</v>
      </c>
      <c r="B27">
        <v>1157622</v>
      </c>
      <c r="C27">
        <v>1182345</v>
      </c>
      <c r="D27">
        <v>830785</v>
      </c>
      <c r="E27">
        <v>833779</v>
      </c>
      <c r="F27" t="str">
        <f t="shared" si="8"/>
        <v>C</v>
      </c>
      <c r="G27">
        <f t="shared" si="9"/>
        <v>0</v>
      </c>
      <c r="H27">
        <f t="shared" si="10"/>
        <v>0</v>
      </c>
      <c r="I27">
        <f t="shared" si="11"/>
        <v>0</v>
      </c>
    </row>
    <row r="28" spans="1:9" hidden="1" outlineLevel="2" x14ac:dyDescent="0.25">
      <c r="A28" t="s">
        <v>11</v>
      </c>
      <c r="B28">
        <v>3997724</v>
      </c>
      <c r="C28">
        <v>3690756</v>
      </c>
      <c r="D28">
        <v>4339393</v>
      </c>
      <c r="E28">
        <v>4639643</v>
      </c>
      <c r="F28" t="str">
        <f t="shared" si="8"/>
        <v>C</v>
      </c>
      <c r="G28">
        <f t="shared" si="9"/>
        <v>1</v>
      </c>
      <c r="H28">
        <f t="shared" si="10"/>
        <v>1</v>
      </c>
      <c r="I28">
        <f t="shared" si="11"/>
        <v>1</v>
      </c>
    </row>
    <row r="29" spans="1:9" hidden="1" outlineLevel="2" x14ac:dyDescent="0.25">
      <c r="A29" t="s">
        <v>15</v>
      </c>
      <c r="B29">
        <v>1367212</v>
      </c>
      <c r="C29">
        <v>1361389</v>
      </c>
      <c r="D29">
        <v>1572320</v>
      </c>
      <c r="E29">
        <v>1836258</v>
      </c>
      <c r="F29" t="str">
        <f t="shared" si="8"/>
        <v>C</v>
      </c>
      <c r="G29">
        <f t="shared" si="9"/>
        <v>1</v>
      </c>
      <c r="H29">
        <f t="shared" si="10"/>
        <v>1</v>
      </c>
      <c r="I29">
        <f t="shared" si="11"/>
        <v>1</v>
      </c>
    </row>
    <row r="30" spans="1:9" hidden="1" outlineLevel="2" x14ac:dyDescent="0.25">
      <c r="A30" t="s">
        <v>18</v>
      </c>
      <c r="B30">
        <v>2976209</v>
      </c>
      <c r="C30">
        <v>3199665</v>
      </c>
      <c r="D30">
        <v>1666477</v>
      </c>
      <c r="E30">
        <v>1759240</v>
      </c>
      <c r="F30" t="str">
        <f t="shared" si="8"/>
        <v>C</v>
      </c>
      <c r="G30">
        <f t="shared" si="9"/>
        <v>0</v>
      </c>
      <c r="H30">
        <f t="shared" si="10"/>
        <v>0</v>
      </c>
      <c r="I30">
        <f t="shared" si="11"/>
        <v>0</v>
      </c>
    </row>
    <row r="31" spans="1:9" hidden="1" outlineLevel="2" x14ac:dyDescent="0.25">
      <c r="A31" t="s">
        <v>19</v>
      </c>
      <c r="B31">
        <v>1443351</v>
      </c>
      <c r="C31">
        <v>1565539</v>
      </c>
      <c r="D31">
        <v>1355276</v>
      </c>
      <c r="E31">
        <v>1423414</v>
      </c>
      <c r="F31" t="str">
        <f t="shared" si="8"/>
        <v>C</v>
      </c>
      <c r="G31">
        <f t="shared" si="9"/>
        <v>0</v>
      </c>
      <c r="H31">
        <f t="shared" si="10"/>
        <v>0</v>
      </c>
      <c r="I31">
        <f t="shared" si="11"/>
        <v>0</v>
      </c>
    </row>
    <row r="32" spans="1:9" hidden="1" outlineLevel="2" x14ac:dyDescent="0.25">
      <c r="A32" t="s">
        <v>23</v>
      </c>
      <c r="B32">
        <v>643177</v>
      </c>
      <c r="C32">
        <v>684187</v>
      </c>
      <c r="D32">
        <v>796213</v>
      </c>
      <c r="E32">
        <v>867904</v>
      </c>
      <c r="F32" t="str">
        <f t="shared" si="8"/>
        <v>C</v>
      </c>
      <c r="G32">
        <f t="shared" si="9"/>
        <v>1</v>
      </c>
      <c r="H32">
        <f t="shared" si="10"/>
        <v>1</v>
      </c>
      <c r="I32">
        <f t="shared" si="11"/>
        <v>1</v>
      </c>
    </row>
    <row r="33" spans="1:9" hidden="1" outlineLevel="2" x14ac:dyDescent="0.25">
      <c r="A33" t="s">
        <v>25</v>
      </c>
      <c r="B33">
        <v>1037774</v>
      </c>
      <c r="C33">
        <v>1113789</v>
      </c>
      <c r="D33">
        <v>877464</v>
      </c>
      <c r="E33">
        <v>990837</v>
      </c>
      <c r="F33" t="str">
        <f t="shared" si="8"/>
        <v>C</v>
      </c>
      <c r="G33">
        <f t="shared" si="9"/>
        <v>0</v>
      </c>
      <c r="H33">
        <f t="shared" si="10"/>
        <v>0</v>
      </c>
      <c r="I33">
        <f t="shared" si="11"/>
        <v>0</v>
      </c>
    </row>
    <row r="34" spans="1:9" hidden="1" outlineLevel="2" x14ac:dyDescent="0.25">
      <c r="A34" t="s">
        <v>26</v>
      </c>
      <c r="B34">
        <v>2351213</v>
      </c>
      <c r="C34">
        <v>2358482</v>
      </c>
      <c r="D34">
        <v>1098384</v>
      </c>
      <c r="E34">
        <v>1121488</v>
      </c>
      <c r="F34" t="str">
        <f t="shared" si="8"/>
        <v>C</v>
      </c>
      <c r="G34">
        <f t="shared" si="9"/>
        <v>0</v>
      </c>
      <c r="H34">
        <f t="shared" si="10"/>
        <v>0</v>
      </c>
      <c r="I34">
        <f t="shared" si="11"/>
        <v>0</v>
      </c>
    </row>
    <row r="35" spans="1:9" hidden="1" outlineLevel="2" x14ac:dyDescent="0.25">
      <c r="A35" t="s">
        <v>29</v>
      </c>
      <c r="B35">
        <v>2478386</v>
      </c>
      <c r="C35">
        <v>2562144</v>
      </c>
      <c r="D35">
        <v>30035</v>
      </c>
      <c r="E35">
        <v>29396</v>
      </c>
      <c r="F35" t="str">
        <f t="shared" si="8"/>
        <v>C</v>
      </c>
      <c r="G35">
        <f t="shared" si="9"/>
        <v>0</v>
      </c>
      <c r="H35">
        <f t="shared" si="10"/>
        <v>0</v>
      </c>
      <c r="I35">
        <f t="shared" si="11"/>
        <v>0</v>
      </c>
    </row>
    <row r="36" spans="1:9" hidden="1" outlineLevel="2" x14ac:dyDescent="0.25">
      <c r="A36" t="s">
        <v>30</v>
      </c>
      <c r="B36">
        <v>1938122</v>
      </c>
      <c r="C36">
        <v>1816647</v>
      </c>
      <c r="D36">
        <v>1602356</v>
      </c>
      <c r="E36">
        <v>1875221</v>
      </c>
      <c r="F36" t="str">
        <f t="shared" si="8"/>
        <v>C</v>
      </c>
      <c r="G36">
        <f t="shared" si="9"/>
        <v>0</v>
      </c>
      <c r="H36">
        <f t="shared" si="10"/>
        <v>1</v>
      </c>
      <c r="I36">
        <f t="shared" si="11"/>
        <v>0</v>
      </c>
    </row>
    <row r="37" spans="1:9" hidden="1" outlineLevel="2" x14ac:dyDescent="0.25">
      <c r="A37" t="s">
        <v>33</v>
      </c>
      <c r="B37">
        <v>76648</v>
      </c>
      <c r="C37">
        <v>81385</v>
      </c>
      <c r="D37">
        <v>1374708</v>
      </c>
      <c r="E37">
        <v>1379567</v>
      </c>
      <c r="F37" t="str">
        <f t="shared" si="8"/>
        <v>C</v>
      </c>
      <c r="G37">
        <f t="shared" si="9"/>
        <v>1</v>
      </c>
      <c r="H37">
        <f t="shared" si="10"/>
        <v>1</v>
      </c>
      <c r="I37">
        <f t="shared" si="11"/>
        <v>1</v>
      </c>
    </row>
    <row r="38" spans="1:9" hidden="1" outlineLevel="2" x14ac:dyDescent="0.25">
      <c r="A38" t="s">
        <v>34</v>
      </c>
      <c r="B38">
        <v>2574432</v>
      </c>
      <c r="C38">
        <v>2409710</v>
      </c>
      <c r="D38">
        <v>987486</v>
      </c>
      <c r="E38">
        <v>999043</v>
      </c>
      <c r="F38" t="str">
        <f t="shared" si="8"/>
        <v>C</v>
      </c>
      <c r="G38">
        <f t="shared" si="9"/>
        <v>0</v>
      </c>
      <c r="H38">
        <f t="shared" si="10"/>
        <v>0</v>
      </c>
      <c r="I38">
        <f t="shared" si="11"/>
        <v>0</v>
      </c>
    </row>
    <row r="39" spans="1:9" hidden="1" outlineLevel="2" x14ac:dyDescent="0.25">
      <c r="A39" t="s">
        <v>43</v>
      </c>
      <c r="B39">
        <v>835495</v>
      </c>
      <c r="C39">
        <v>837746</v>
      </c>
      <c r="D39">
        <v>1106177</v>
      </c>
      <c r="E39">
        <v>917781</v>
      </c>
      <c r="F39" t="str">
        <f t="shared" si="8"/>
        <v>C</v>
      </c>
      <c r="G39">
        <f t="shared" si="9"/>
        <v>1</v>
      </c>
      <c r="H39">
        <f t="shared" si="10"/>
        <v>1</v>
      </c>
      <c r="I39">
        <f t="shared" si="11"/>
        <v>1</v>
      </c>
    </row>
    <row r="40" spans="1:9" hidden="1" outlineLevel="2" x14ac:dyDescent="0.25">
      <c r="A40" t="s">
        <v>45</v>
      </c>
      <c r="B40">
        <v>140026</v>
      </c>
      <c r="C40">
        <v>146354</v>
      </c>
      <c r="D40">
        <v>2759991</v>
      </c>
      <c r="E40">
        <v>2742120</v>
      </c>
      <c r="F40" t="str">
        <f t="shared" si="8"/>
        <v>C</v>
      </c>
      <c r="G40">
        <f t="shared" si="9"/>
        <v>1</v>
      </c>
      <c r="H40">
        <f t="shared" si="10"/>
        <v>1</v>
      </c>
      <c r="I40">
        <f t="shared" si="11"/>
        <v>1</v>
      </c>
    </row>
    <row r="41" spans="1:9" hidden="1" outlineLevel="2" x14ac:dyDescent="0.25">
      <c r="A41" t="s">
        <v>47</v>
      </c>
      <c r="B41">
        <v>2619776</v>
      </c>
      <c r="C41">
        <v>2749623</v>
      </c>
      <c r="D41">
        <v>2888215</v>
      </c>
      <c r="E41">
        <v>2800174</v>
      </c>
      <c r="F41" t="str">
        <f t="shared" si="8"/>
        <v>C</v>
      </c>
      <c r="G41">
        <f t="shared" si="9"/>
        <v>1</v>
      </c>
      <c r="H41">
        <f t="shared" si="10"/>
        <v>1</v>
      </c>
      <c r="I41">
        <f t="shared" si="11"/>
        <v>1</v>
      </c>
    </row>
    <row r="42" spans="1:9" hidden="1" outlineLevel="2" x14ac:dyDescent="0.25">
      <c r="A42" t="s">
        <v>48</v>
      </c>
      <c r="B42">
        <v>248398</v>
      </c>
      <c r="C42">
        <v>268511</v>
      </c>
      <c r="D42">
        <v>3110853</v>
      </c>
      <c r="E42">
        <v>2986411</v>
      </c>
      <c r="F42" t="str">
        <f t="shared" si="8"/>
        <v>C</v>
      </c>
      <c r="G42">
        <f t="shared" si="9"/>
        <v>1</v>
      </c>
      <c r="H42">
        <f t="shared" si="10"/>
        <v>1</v>
      </c>
      <c r="I42">
        <f t="shared" si="11"/>
        <v>1</v>
      </c>
    </row>
    <row r="43" spans="1:9" outlineLevel="1" collapsed="1" x14ac:dyDescent="0.25">
      <c r="F43" s="1" t="s">
        <v>59</v>
      </c>
      <c r="I43">
        <f>SUBTOTAL(9,I25:I42)</f>
        <v>8</v>
      </c>
    </row>
    <row r="44" spans="1:9" hidden="1" outlineLevel="2" x14ac:dyDescent="0.25">
      <c r="A44" t="s">
        <v>0</v>
      </c>
      <c r="B44">
        <v>1415007</v>
      </c>
      <c r="C44">
        <v>1397195</v>
      </c>
      <c r="D44">
        <v>1499070</v>
      </c>
      <c r="E44">
        <v>1481105</v>
      </c>
      <c r="F44" t="str">
        <f t="shared" ref="F44:F54" si="12">MID(A44,4,1)</f>
        <v>D</v>
      </c>
      <c r="G44">
        <f t="shared" ref="G44:G54" si="13">IF(D44&gt;B44,1,0)</f>
        <v>1</v>
      </c>
      <c r="H44">
        <f t="shared" ref="H44:H54" si="14">IF(E44&gt;C44,1,0)</f>
        <v>1</v>
      </c>
      <c r="I44">
        <f t="shared" ref="I44:I54" si="15">IF(G44+H44=2,1,0)</f>
        <v>1</v>
      </c>
    </row>
    <row r="45" spans="1:9" hidden="1" outlineLevel="2" x14ac:dyDescent="0.25">
      <c r="A45" t="s">
        <v>1</v>
      </c>
      <c r="B45">
        <v>1711390</v>
      </c>
      <c r="C45">
        <v>1641773</v>
      </c>
      <c r="D45">
        <v>1522030</v>
      </c>
      <c r="E45">
        <v>1618733</v>
      </c>
      <c r="F45" t="str">
        <f t="shared" si="12"/>
        <v>D</v>
      </c>
      <c r="G45">
        <f t="shared" si="13"/>
        <v>0</v>
      </c>
      <c r="H45">
        <f t="shared" si="14"/>
        <v>0</v>
      </c>
      <c r="I45">
        <f t="shared" si="15"/>
        <v>0</v>
      </c>
    </row>
    <row r="46" spans="1:9" hidden="1" outlineLevel="2" x14ac:dyDescent="0.25">
      <c r="A46" t="s">
        <v>3</v>
      </c>
      <c r="B46">
        <v>949065</v>
      </c>
      <c r="C46">
        <v>1026050</v>
      </c>
      <c r="D46">
        <v>688027</v>
      </c>
      <c r="E46">
        <v>723233</v>
      </c>
      <c r="F46" t="str">
        <f t="shared" si="12"/>
        <v>D</v>
      </c>
      <c r="G46">
        <f t="shared" si="13"/>
        <v>0</v>
      </c>
      <c r="H46">
        <f t="shared" si="14"/>
        <v>0</v>
      </c>
      <c r="I46">
        <f t="shared" si="15"/>
        <v>0</v>
      </c>
    </row>
    <row r="47" spans="1:9" hidden="1" outlineLevel="2" x14ac:dyDescent="0.25">
      <c r="A47" t="s">
        <v>5</v>
      </c>
      <c r="B47">
        <v>1846928</v>
      </c>
      <c r="C47">
        <v>1851433</v>
      </c>
      <c r="D47">
        <v>2125113</v>
      </c>
      <c r="E47">
        <v>2028635</v>
      </c>
      <c r="F47" t="str">
        <f t="shared" si="12"/>
        <v>D</v>
      </c>
      <c r="G47">
        <f t="shared" si="13"/>
        <v>1</v>
      </c>
      <c r="H47">
        <f t="shared" si="14"/>
        <v>1</v>
      </c>
      <c r="I47">
        <f t="shared" si="15"/>
        <v>1</v>
      </c>
    </row>
    <row r="48" spans="1:9" hidden="1" outlineLevel="2" x14ac:dyDescent="0.25">
      <c r="A48" t="s">
        <v>10</v>
      </c>
      <c r="B48">
        <v>1987047</v>
      </c>
      <c r="C48">
        <v>1996208</v>
      </c>
      <c r="D48">
        <v>2053892</v>
      </c>
      <c r="E48">
        <v>1697247</v>
      </c>
      <c r="F48" t="str">
        <f t="shared" si="12"/>
        <v>D</v>
      </c>
      <c r="G48">
        <f t="shared" si="13"/>
        <v>1</v>
      </c>
      <c r="H48">
        <f t="shared" si="14"/>
        <v>0</v>
      </c>
      <c r="I48">
        <f t="shared" si="15"/>
        <v>0</v>
      </c>
    </row>
    <row r="49" spans="1:9" hidden="1" outlineLevel="2" x14ac:dyDescent="0.25">
      <c r="A49" t="s">
        <v>17</v>
      </c>
      <c r="B49">
        <v>1334060</v>
      </c>
      <c r="C49">
        <v>1395231</v>
      </c>
      <c r="D49">
        <v>578655</v>
      </c>
      <c r="E49">
        <v>677663</v>
      </c>
      <c r="F49" t="str">
        <f t="shared" si="12"/>
        <v>D</v>
      </c>
      <c r="G49">
        <f t="shared" si="13"/>
        <v>0</v>
      </c>
      <c r="H49">
        <f t="shared" si="14"/>
        <v>0</v>
      </c>
      <c r="I49">
        <f t="shared" si="15"/>
        <v>0</v>
      </c>
    </row>
    <row r="50" spans="1:9" hidden="1" outlineLevel="2" x14ac:dyDescent="0.25">
      <c r="A50" t="s">
        <v>27</v>
      </c>
      <c r="B50">
        <v>2613354</v>
      </c>
      <c r="C50">
        <v>2837241</v>
      </c>
      <c r="D50">
        <v>431144</v>
      </c>
      <c r="E50">
        <v>434113</v>
      </c>
      <c r="F50" t="str">
        <f t="shared" si="12"/>
        <v>D</v>
      </c>
      <c r="G50">
        <f t="shared" si="13"/>
        <v>0</v>
      </c>
      <c r="H50">
        <f t="shared" si="14"/>
        <v>0</v>
      </c>
      <c r="I50">
        <f t="shared" si="15"/>
        <v>0</v>
      </c>
    </row>
    <row r="51" spans="1:9" hidden="1" outlineLevel="2" x14ac:dyDescent="0.25">
      <c r="A51" t="s">
        <v>31</v>
      </c>
      <c r="B51">
        <v>992523</v>
      </c>
      <c r="C51">
        <v>1028501</v>
      </c>
      <c r="D51">
        <v>1995446</v>
      </c>
      <c r="E51">
        <v>1860524</v>
      </c>
      <c r="F51" t="str">
        <f t="shared" si="12"/>
        <v>D</v>
      </c>
      <c r="G51">
        <f t="shared" si="13"/>
        <v>1</v>
      </c>
      <c r="H51">
        <f t="shared" si="14"/>
        <v>1</v>
      </c>
      <c r="I51">
        <f t="shared" si="15"/>
        <v>1</v>
      </c>
    </row>
    <row r="52" spans="1:9" hidden="1" outlineLevel="2" x14ac:dyDescent="0.25">
      <c r="A52" t="s">
        <v>38</v>
      </c>
      <c r="B52">
        <v>548989</v>
      </c>
      <c r="C52">
        <v>514636</v>
      </c>
      <c r="D52">
        <v>2770344</v>
      </c>
      <c r="E52">
        <v>3187897</v>
      </c>
      <c r="F52" t="str">
        <f t="shared" si="12"/>
        <v>D</v>
      </c>
      <c r="G52">
        <f t="shared" si="13"/>
        <v>1</v>
      </c>
      <c r="H52">
        <f t="shared" si="14"/>
        <v>1</v>
      </c>
      <c r="I52">
        <f t="shared" si="15"/>
        <v>1</v>
      </c>
    </row>
    <row r="53" spans="1:9" hidden="1" outlineLevel="2" x14ac:dyDescent="0.25">
      <c r="A53" t="s">
        <v>40</v>
      </c>
      <c r="B53">
        <v>2115336</v>
      </c>
      <c r="C53">
        <v>2202769</v>
      </c>
      <c r="D53">
        <v>15339</v>
      </c>
      <c r="E53">
        <v>14652</v>
      </c>
      <c r="F53" t="str">
        <f t="shared" si="12"/>
        <v>D</v>
      </c>
      <c r="G53">
        <f t="shared" si="13"/>
        <v>0</v>
      </c>
      <c r="H53">
        <f t="shared" si="14"/>
        <v>0</v>
      </c>
      <c r="I53">
        <f t="shared" si="15"/>
        <v>0</v>
      </c>
    </row>
    <row r="54" spans="1:9" hidden="1" outlineLevel="2" x14ac:dyDescent="0.25">
      <c r="A54" t="s">
        <v>42</v>
      </c>
      <c r="B54">
        <v>2548438</v>
      </c>
      <c r="C54">
        <v>2577213</v>
      </c>
      <c r="D54">
        <v>37986</v>
      </c>
      <c r="E54">
        <v>37766</v>
      </c>
      <c r="F54" t="str">
        <f t="shared" si="12"/>
        <v>D</v>
      </c>
      <c r="G54">
        <f t="shared" si="13"/>
        <v>0</v>
      </c>
      <c r="H54">
        <f t="shared" si="14"/>
        <v>0</v>
      </c>
      <c r="I54">
        <f t="shared" si="15"/>
        <v>0</v>
      </c>
    </row>
    <row r="55" spans="1:9" outlineLevel="1" collapsed="1" x14ac:dyDescent="0.25">
      <c r="F55" s="1" t="s">
        <v>60</v>
      </c>
      <c r="I55">
        <f>SUBTOTAL(9,I44:I54)</f>
        <v>4</v>
      </c>
    </row>
    <row r="56" spans="1:9" x14ac:dyDescent="0.25">
      <c r="F56" s="1" t="s">
        <v>61</v>
      </c>
      <c r="I56">
        <f>SUBTOTAL(9,I2:I54)</f>
        <v>19</v>
      </c>
    </row>
  </sheetData>
  <sortState ref="A2:I51">
    <sortCondition ref="F2:F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pane ySplit="1" topLeftCell="A2" activePane="bottomLeft" state="frozen"/>
      <selection pane="bottomLeft" activeCell="F12" sqref="F12:G55"/>
    </sheetView>
  </sheetViews>
  <sheetFormatPr defaultRowHeight="15" outlineLevelRow="2" x14ac:dyDescent="0.25"/>
  <cols>
    <col min="1" max="1" width="18.140625" customWidth="1"/>
    <col min="2" max="2" width="12.5703125" customWidth="1"/>
    <col min="3" max="3" width="14" customWidth="1"/>
    <col min="4" max="4" width="10.5703125" customWidth="1"/>
    <col min="5" max="5" width="13" customWidth="1"/>
    <col min="7" max="7" width="21.5703125" customWidth="1"/>
  </cols>
  <sheetData>
    <row r="1" spans="1:7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hidden="1" outlineLevel="2" x14ac:dyDescent="0.25">
      <c r="A2" t="s">
        <v>4</v>
      </c>
      <c r="B2">
        <v>2436107</v>
      </c>
      <c r="C2">
        <v>2228622</v>
      </c>
      <c r="D2">
        <v>1831600</v>
      </c>
      <c r="E2">
        <v>1960624</v>
      </c>
      <c r="F2" t="str">
        <f t="shared" ref="F2:F11" si="0">MID(A2,4,1)</f>
        <v>A</v>
      </c>
      <c r="G2">
        <f t="shared" ref="G2:G11" si="1">B2+C2</f>
        <v>4664729</v>
      </c>
    </row>
    <row r="3" spans="1:7" hidden="1" outlineLevel="2" x14ac:dyDescent="0.25">
      <c r="A3" t="s">
        <v>7</v>
      </c>
      <c r="B3">
        <v>679557</v>
      </c>
      <c r="C3">
        <v>655500</v>
      </c>
      <c r="D3">
        <v>1012012</v>
      </c>
      <c r="E3">
        <v>1067022</v>
      </c>
      <c r="F3" t="str">
        <f t="shared" si="0"/>
        <v>A</v>
      </c>
      <c r="G3">
        <f t="shared" si="1"/>
        <v>1335057</v>
      </c>
    </row>
    <row r="4" spans="1:7" hidden="1" outlineLevel="2" x14ac:dyDescent="0.25">
      <c r="A4" t="s">
        <v>12</v>
      </c>
      <c r="B4">
        <v>996113</v>
      </c>
      <c r="C4">
        <v>964279</v>
      </c>
      <c r="D4">
        <v>1012487</v>
      </c>
      <c r="E4">
        <v>1128940</v>
      </c>
      <c r="F4" t="str">
        <f t="shared" si="0"/>
        <v>A</v>
      </c>
      <c r="G4">
        <f t="shared" si="1"/>
        <v>1960392</v>
      </c>
    </row>
    <row r="5" spans="1:7" hidden="1" outlineLevel="2" x14ac:dyDescent="0.25">
      <c r="A5" t="s">
        <v>13</v>
      </c>
      <c r="B5">
        <v>1143634</v>
      </c>
      <c r="C5">
        <v>1033836</v>
      </c>
      <c r="D5">
        <v>909534</v>
      </c>
      <c r="E5">
        <v>856349</v>
      </c>
      <c r="F5" t="str">
        <f t="shared" si="0"/>
        <v>A</v>
      </c>
      <c r="G5">
        <f t="shared" si="1"/>
        <v>2177470</v>
      </c>
    </row>
    <row r="6" spans="1:7" hidden="1" outlineLevel="2" x14ac:dyDescent="0.25">
      <c r="A6" t="s">
        <v>14</v>
      </c>
      <c r="B6">
        <v>2549276</v>
      </c>
      <c r="C6">
        <v>2584751</v>
      </c>
      <c r="D6">
        <v>2033079</v>
      </c>
      <c r="E6">
        <v>2066918</v>
      </c>
      <c r="F6" t="str">
        <f t="shared" si="0"/>
        <v>A</v>
      </c>
      <c r="G6">
        <f t="shared" si="1"/>
        <v>5134027</v>
      </c>
    </row>
    <row r="7" spans="1:7" hidden="1" outlineLevel="2" x14ac:dyDescent="0.25">
      <c r="A7" t="s">
        <v>16</v>
      </c>
      <c r="B7">
        <v>2567464</v>
      </c>
      <c r="C7">
        <v>2441857</v>
      </c>
      <c r="D7">
        <v>1524132</v>
      </c>
      <c r="E7">
        <v>1496810</v>
      </c>
      <c r="F7" t="str">
        <f t="shared" si="0"/>
        <v>A</v>
      </c>
      <c r="G7">
        <f t="shared" si="1"/>
        <v>5009321</v>
      </c>
    </row>
    <row r="8" spans="1:7" hidden="1" outlineLevel="2" x14ac:dyDescent="0.25">
      <c r="A8" t="s">
        <v>20</v>
      </c>
      <c r="B8">
        <v>2486640</v>
      </c>
      <c r="C8">
        <v>2265936</v>
      </c>
      <c r="D8">
        <v>297424</v>
      </c>
      <c r="E8">
        <v>274759</v>
      </c>
      <c r="F8" t="str">
        <f t="shared" si="0"/>
        <v>A</v>
      </c>
      <c r="G8">
        <f t="shared" si="1"/>
        <v>4752576</v>
      </c>
    </row>
    <row r="9" spans="1:7" hidden="1" outlineLevel="2" x14ac:dyDescent="0.25">
      <c r="A9" t="s">
        <v>28</v>
      </c>
      <c r="B9">
        <v>1859691</v>
      </c>
      <c r="C9">
        <v>1844250</v>
      </c>
      <c r="D9">
        <v>1460134</v>
      </c>
      <c r="E9">
        <v>1585258</v>
      </c>
      <c r="F9" t="str">
        <f t="shared" si="0"/>
        <v>A</v>
      </c>
      <c r="G9">
        <f t="shared" si="1"/>
        <v>3703941</v>
      </c>
    </row>
    <row r="10" spans="1:7" hidden="1" outlineLevel="2" x14ac:dyDescent="0.25">
      <c r="A10" t="s">
        <v>36</v>
      </c>
      <c r="B10">
        <v>1506541</v>
      </c>
      <c r="C10">
        <v>1414887</v>
      </c>
      <c r="D10">
        <v>1216612</v>
      </c>
      <c r="E10">
        <v>1166775</v>
      </c>
      <c r="F10" t="str">
        <f t="shared" si="0"/>
        <v>A</v>
      </c>
      <c r="G10">
        <f t="shared" si="1"/>
        <v>2921428</v>
      </c>
    </row>
    <row r="11" spans="1:7" hidden="1" outlineLevel="2" x14ac:dyDescent="0.25">
      <c r="A11" t="s">
        <v>39</v>
      </c>
      <c r="B11">
        <v>1175198</v>
      </c>
      <c r="C11">
        <v>1095440</v>
      </c>
      <c r="D11">
        <v>2657174</v>
      </c>
      <c r="E11">
        <v>2491947</v>
      </c>
      <c r="F11" t="str">
        <f t="shared" si="0"/>
        <v>A</v>
      </c>
      <c r="G11">
        <f t="shared" si="1"/>
        <v>2270638</v>
      </c>
    </row>
    <row r="12" spans="1:7" outlineLevel="1" collapsed="1" x14ac:dyDescent="0.25">
      <c r="F12" s="1" t="s">
        <v>57</v>
      </c>
      <c r="G12">
        <f>SUBTOTAL(9,G2:G11)</f>
        <v>33929579</v>
      </c>
    </row>
    <row r="13" spans="1:7" hidden="1" outlineLevel="2" x14ac:dyDescent="0.25">
      <c r="A13" t="s">
        <v>6</v>
      </c>
      <c r="B13">
        <v>3841577</v>
      </c>
      <c r="C13">
        <v>3848394</v>
      </c>
      <c r="D13">
        <v>3595975</v>
      </c>
      <c r="E13">
        <v>3123039</v>
      </c>
      <c r="F13" t="str">
        <f t="shared" ref="F13:F23" si="2">MID(A13,4,1)</f>
        <v>B</v>
      </c>
      <c r="G13">
        <f t="shared" ref="G13:G23" si="3">B13+C13</f>
        <v>7689971</v>
      </c>
    </row>
    <row r="14" spans="1:7" hidden="1" outlineLevel="2" x14ac:dyDescent="0.25">
      <c r="A14" t="s">
        <v>21</v>
      </c>
      <c r="B14">
        <v>685438</v>
      </c>
      <c r="C14">
        <v>749124</v>
      </c>
      <c r="D14">
        <v>2697677</v>
      </c>
      <c r="E14">
        <v>2821550</v>
      </c>
      <c r="F14" t="str">
        <f t="shared" si="2"/>
        <v>B</v>
      </c>
      <c r="G14">
        <f t="shared" si="3"/>
        <v>1434562</v>
      </c>
    </row>
    <row r="15" spans="1:7" hidden="1" outlineLevel="2" x14ac:dyDescent="0.25">
      <c r="A15" t="s">
        <v>22</v>
      </c>
      <c r="B15">
        <v>2166753</v>
      </c>
      <c r="C15">
        <v>2338698</v>
      </c>
      <c r="D15">
        <v>1681433</v>
      </c>
      <c r="E15">
        <v>1592443</v>
      </c>
      <c r="F15" t="str">
        <f t="shared" si="2"/>
        <v>B</v>
      </c>
      <c r="G15">
        <f t="shared" si="3"/>
        <v>4505451</v>
      </c>
    </row>
    <row r="16" spans="1:7" hidden="1" outlineLevel="2" x14ac:dyDescent="0.25">
      <c r="A16" t="s">
        <v>24</v>
      </c>
      <c r="B16">
        <v>450192</v>
      </c>
      <c r="C16">
        <v>434755</v>
      </c>
      <c r="D16">
        <v>1656446</v>
      </c>
      <c r="E16">
        <v>1691000</v>
      </c>
      <c r="F16" t="str">
        <f t="shared" si="2"/>
        <v>B</v>
      </c>
      <c r="G16">
        <f t="shared" si="3"/>
        <v>884947</v>
      </c>
    </row>
    <row r="17" spans="1:7" hidden="1" outlineLevel="2" x14ac:dyDescent="0.25">
      <c r="A17" t="s">
        <v>32</v>
      </c>
      <c r="B17">
        <v>2966291</v>
      </c>
      <c r="C17">
        <v>2889963</v>
      </c>
      <c r="D17">
        <v>462453</v>
      </c>
      <c r="E17">
        <v>486354</v>
      </c>
      <c r="F17" t="str">
        <f t="shared" si="2"/>
        <v>B</v>
      </c>
      <c r="G17">
        <f t="shared" si="3"/>
        <v>5856254</v>
      </c>
    </row>
    <row r="18" spans="1:7" hidden="1" outlineLevel="2" x14ac:dyDescent="0.25">
      <c r="A18" t="s">
        <v>35</v>
      </c>
      <c r="B18">
        <v>1778590</v>
      </c>
      <c r="C18">
        <v>1874844</v>
      </c>
      <c r="D18">
        <v>111191</v>
      </c>
      <c r="E18">
        <v>117846</v>
      </c>
      <c r="F18" t="str">
        <f t="shared" si="2"/>
        <v>B</v>
      </c>
      <c r="G18">
        <f t="shared" si="3"/>
        <v>3653434</v>
      </c>
    </row>
    <row r="19" spans="1:7" hidden="1" outlineLevel="2" x14ac:dyDescent="0.25">
      <c r="A19" t="s">
        <v>37</v>
      </c>
      <c r="B19">
        <v>1598886</v>
      </c>
      <c r="C19">
        <v>1687917</v>
      </c>
      <c r="D19">
        <v>449788</v>
      </c>
      <c r="E19">
        <v>427615</v>
      </c>
      <c r="F19" t="str">
        <f t="shared" si="2"/>
        <v>B</v>
      </c>
      <c r="G19">
        <f t="shared" si="3"/>
        <v>3286803</v>
      </c>
    </row>
    <row r="20" spans="1:7" hidden="1" outlineLevel="2" x14ac:dyDescent="0.25">
      <c r="A20" t="s">
        <v>41</v>
      </c>
      <c r="B20">
        <v>2346640</v>
      </c>
      <c r="C20">
        <v>2197559</v>
      </c>
      <c r="D20">
        <v>373470</v>
      </c>
      <c r="E20">
        <v>353365</v>
      </c>
      <c r="F20" t="str">
        <f t="shared" si="2"/>
        <v>B</v>
      </c>
      <c r="G20">
        <f t="shared" si="3"/>
        <v>4544199</v>
      </c>
    </row>
    <row r="21" spans="1:7" hidden="1" outlineLevel="2" x14ac:dyDescent="0.25">
      <c r="A21" t="s">
        <v>44</v>
      </c>
      <c r="B21">
        <v>1187448</v>
      </c>
      <c r="C21">
        <v>1070426</v>
      </c>
      <c r="D21">
        <v>1504608</v>
      </c>
      <c r="E21">
        <v>1756990</v>
      </c>
      <c r="F21" t="str">
        <f t="shared" si="2"/>
        <v>B</v>
      </c>
      <c r="G21">
        <f t="shared" si="3"/>
        <v>2257874</v>
      </c>
    </row>
    <row r="22" spans="1:7" hidden="1" outlineLevel="2" x14ac:dyDescent="0.25">
      <c r="A22" t="s">
        <v>46</v>
      </c>
      <c r="B22">
        <v>1198765</v>
      </c>
      <c r="C22">
        <v>1304945</v>
      </c>
      <c r="D22">
        <v>2786493</v>
      </c>
      <c r="E22">
        <v>2602643</v>
      </c>
      <c r="F22" t="str">
        <f t="shared" si="2"/>
        <v>B</v>
      </c>
      <c r="G22">
        <f t="shared" si="3"/>
        <v>2503710</v>
      </c>
    </row>
    <row r="23" spans="1:7" hidden="1" outlineLevel="2" x14ac:dyDescent="0.25">
      <c r="A23" t="s">
        <v>49</v>
      </c>
      <c r="B23">
        <v>2494207</v>
      </c>
      <c r="C23">
        <v>2625207</v>
      </c>
      <c r="D23">
        <v>1796293</v>
      </c>
      <c r="E23">
        <v>1853602</v>
      </c>
      <c r="F23" t="str">
        <f t="shared" si="2"/>
        <v>B</v>
      </c>
      <c r="G23">
        <f t="shared" si="3"/>
        <v>5119414</v>
      </c>
    </row>
    <row r="24" spans="1:7" outlineLevel="1" collapsed="1" x14ac:dyDescent="0.25">
      <c r="F24" s="1" t="s">
        <v>58</v>
      </c>
      <c r="G24">
        <f>SUBTOTAL(9,G13:G23)</f>
        <v>41736619</v>
      </c>
    </row>
    <row r="25" spans="1:7" hidden="1" outlineLevel="2" x14ac:dyDescent="0.25">
      <c r="A25" t="s">
        <v>2</v>
      </c>
      <c r="B25">
        <v>1165105</v>
      </c>
      <c r="C25">
        <v>1278732</v>
      </c>
      <c r="D25">
        <v>1299953</v>
      </c>
      <c r="E25">
        <v>1191621</v>
      </c>
      <c r="F25" t="str">
        <f t="shared" ref="F25:F42" si="4">MID(A25,4,1)</f>
        <v>C</v>
      </c>
      <c r="G25">
        <f t="shared" ref="G25:G42" si="5">B25+C25</f>
        <v>2443837</v>
      </c>
    </row>
    <row r="26" spans="1:7" hidden="1" outlineLevel="2" x14ac:dyDescent="0.25">
      <c r="A26" t="s">
        <v>8</v>
      </c>
      <c r="B26">
        <v>1660998</v>
      </c>
      <c r="C26">
        <v>1630345</v>
      </c>
      <c r="D26">
        <v>1130119</v>
      </c>
      <c r="E26">
        <v>1080238</v>
      </c>
      <c r="F26" t="str">
        <f t="shared" si="4"/>
        <v>C</v>
      </c>
      <c r="G26">
        <f t="shared" si="5"/>
        <v>3291343</v>
      </c>
    </row>
    <row r="27" spans="1:7" hidden="1" outlineLevel="2" x14ac:dyDescent="0.25">
      <c r="A27" t="s">
        <v>9</v>
      </c>
      <c r="B27">
        <v>1157622</v>
      </c>
      <c r="C27">
        <v>1182345</v>
      </c>
      <c r="D27">
        <v>830785</v>
      </c>
      <c r="E27">
        <v>833779</v>
      </c>
      <c r="F27" t="str">
        <f t="shared" si="4"/>
        <v>C</v>
      </c>
      <c r="G27">
        <f t="shared" si="5"/>
        <v>2339967</v>
      </c>
    </row>
    <row r="28" spans="1:7" hidden="1" outlineLevel="2" x14ac:dyDescent="0.25">
      <c r="A28" t="s">
        <v>11</v>
      </c>
      <c r="B28">
        <v>3997724</v>
      </c>
      <c r="C28">
        <v>3690756</v>
      </c>
      <c r="D28">
        <v>4339393</v>
      </c>
      <c r="E28">
        <v>4639643</v>
      </c>
      <c r="F28" t="str">
        <f t="shared" si="4"/>
        <v>C</v>
      </c>
      <c r="G28">
        <f t="shared" si="5"/>
        <v>7688480</v>
      </c>
    </row>
    <row r="29" spans="1:7" hidden="1" outlineLevel="2" x14ac:dyDescent="0.25">
      <c r="A29" t="s">
        <v>15</v>
      </c>
      <c r="B29">
        <v>1367212</v>
      </c>
      <c r="C29">
        <v>1361389</v>
      </c>
      <c r="D29">
        <v>1572320</v>
      </c>
      <c r="E29">
        <v>1836258</v>
      </c>
      <c r="F29" t="str">
        <f t="shared" si="4"/>
        <v>C</v>
      </c>
      <c r="G29">
        <f t="shared" si="5"/>
        <v>2728601</v>
      </c>
    </row>
    <row r="30" spans="1:7" hidden="1" outlineLevel="2" x14ac:dyDescent="0.25">
      <c r="A30" t="s">
        <v>18</v>
      </c>
      <c r="B30">
        <v>2976209</v>
      </c>
      <c r="C30">
        <v>3199665</v>
      </c>
      <c r="D30">
        <v>1666477</v>
      </c>
      <c r="E30">
        <v>1759240</v>
      </c>
      <c r="F30" t="str">
        <f t="shared" si="4"/>
        <v>C</v>
      </c>
      <c r="G30">
        <f t="shared" si="5"/>
        <v>6175874</v>
      </c>
    </row>
    <row r="31" spans="1:7" hidden="1" outlineLevel="2" x14ac:dyDescent="0.25">
      <c r="A31" t="s">
        <v>19</v>
      </c>
      <c r="B31">
        <v>1443351</v>
      </c>
      <c r="C31">
        <v>1565539</v>
      </c>
      <c r="D31">
        <v>1355276</v>
      </c>
      <c r="E31">
        <v>1423414</v>
      </c>
      <c r="F31" t="str">
        <f t="shared" si="4"/>
        <v>C</v>
      </c>
      <c r="G31">
        <f t="shared" si="5"/>
        <v>3008890</v>
      </c>
    </row>
    <row r="32" spans="1:7" hidden="1" outlineLevel="2" x14ac:dyDescent="0.25">
      <c r="A32" t="s">
        <v>23</v>
      </c>
      <c r="B32">
        <v>643177</v>
      </c>
      <c r="C32">
        <v>684187</v>
      </c>
      <c r="D32">
        <v>796213</v>
      </c>
      <c r="E32">
        <v>867904</v>
      </c>
      <c r="F32" t="str">
        <f t="shared" si="4"/>
        <v>C</v>
      </c>
      <c r="G32">
        <f t="shared" si="5"/>
        <v>1327364</v>
      </c>
    </row>
    <row r="33" spans="1:7" hidden="1" outlineLevel="2" x14ac:dyDescent="0.25">
      <c r="A33" t="s">
        <v>25</v>
      </c>
      <c r="B33">
        <v>1037774</v>
      </c>
      <c r="C33">
        <v>1113789</v>
      </c>
      <c r="D33">
        <v>877464</v>
      </c>
      <c r="E33">
        <v>990837</v>
      </c>
      <c r="F33" t="str">
        <f t="shared" si="4"/>
        <v>C</v>
      </c>
      <c r="G33">
        <f t="shared" si="5"/>
        <v>2151563</v>
      </c>
    </row>
    <row r="34" spans="1:7" hidden="1" outlineLevel="2" x14ac:dyDescent="0.25">
      <c r="A34" t="s">
        <v>26</v>
      </c>
      <c r="B34">
        <v>2351213</v>
      </c>
      <c r="C34">
        <v>2358482</v>
      </c>
      <c r="D34">
        <v>1098384</v>
      </c>
      <c r="E34">
        <v>1121488</v>
      </c>
      <c r="F34" t="str">
        <f t="shared" si="4"/>
        <v>C</v>
      </c>
      <c r="G34">
        <f t="shared" si="5"/>
        <v>4709695</v>
      </c>
    </row>
    <row r="35" spans="1:7" hidden="1" outlineLevel="2" x14ac:dyDescent="0.25">
      <c r="A35" t="s">
        <v>29</v>
      </c>
      <c r="B35">
        <v>2478386</v>
      </c>
      <c r="C35">
        <v>2562144</v>
      </c>
      <c r="D35">
        <v>30035</v>
      </c>
      <c r="E35">
        <v>29396</v>
      </c>
      <c r="F35" t="str">
        <f t="shared" si="4"/>
        <v>C</v>
      </c>
      <c r="G35">
        <f t="shared" si="5"/>
        <v>5040530</v>
      </c>
    </row>
    <row r="36" spans="1:7" hidden="1" outlineLevel="2" x14ac:dyDescent="0.25">
      <c r="A36" t="s">
        <v>30</v>
      </c>
      <c r="B36">
        <v>1938122</v>
      </c>
      <c r="C36">
        <v>1816647</v>
      </c>
      <c r="D36">
        <v>1602356</v>
      </c>
      <c r="E36">
        <v>1875221</v>
      </c>
      <c r="F36" t="str">
        <f t="shared" si="4"/>
        <v>C</v>
      </c>
      <c r="G36">
        <f t="shared" si="5"/>
        <v>3754769</v>
      </c>
    </row>
    <row r="37" spans="1:7" hidden="1" outlineLevel="2" x14ac:dyDescent="0.25">
      <c r="A37" t="s">
        <v>33</v>
      </c>
      <c r="B37">
        <v>76648</v>
      </c>
      <c r="C37">
        <v>81385</v>
      </c>
      <c r="D37">
        <v>1374708</v>
      </c>
      <c r="E37">
        <v>1379567</v>
      </c>
      <c r="F37" t="str">
        <f t="shared" si="4"/>
        <v>C</v>
      </c>
      <c r="G37">
        <f t="shared" si="5"/>
        <v>158033</v>
      </c>
    </row>
    <row r="38" spans="1:7" hidden="1" outlineLevel="2" x14ac:dyDescent="0.25">
      <c r="A38" t="s">
        <v>34</v>
      </c>
      <c r="B38">
        <v>2574432</v>
      </c>
      <c r="C38">
        <v>2409710</v>
      </c>
      <c r="D38">
        <v>987486</v>
      </c>
      <c r="E38">
        <v>999043</v>
      </c>
      <c r="F38" t="str">
        <f t="shared" si="4"/>
        <v>C</v>
      </c>
      <c r="G38">
        <f t="shared" si="5"/>
        <v>4984142</v>
      </c>
    </row>
    <row r="39" spans="1:7" hidden="1" outlineLevel="2" x14ac:dyDescent="0.25">
      <c r="A39" t="s">
        <v>43</v>
      </c>
      <c r="B39">
        <v>835495</v>
      </c>
      <c r="C39">
        <v>837746</v>
      </c>
      <c r="D39">
        <v>1106177</v>
      </c>
      <c r="E39">
        <v>917781</v>
      </c>
      <c r="F39" t="str">
        <f t="shared" si="4"/>
        <v>C</v>
      </c>
      <c r="G39">
        <f t="shared" si="5"/>
        <v>1673241</v>
      </c>
    </row>
    <row r="40" spans="1:7" hidden="1" outlineLevel="2" x14ac:dyDescent="0.25">
      <c r="A40" t="s">
        <v>45</v>
      </c>
      <c r="B40">
        <v>140026</v>
      </c>
      <c r="C40">
        <v>146354</v>
      </c>
      <c r="D40">
        <v>2759991</v>
      </c>
      <c r="E40">
        <v>2742120</v>
      </c>
      <c r="F40" t="str">
        <f t="shared" si="4"/>
        <v>C</v>
      </c>
      <c r="G40">
        <f t="shared" si="5"/>
        <v>286380</v>
      </c>
    </row>
    <row r="41" spans="1:7" hidden="1" outlineLevel="2" x14ac:dyDescent="0.25">
      <c r="A41" t="s">
        <v>47</v>
      </c>
      <c r="B41">
        <v>2619776</v>
      </c>
      <c r="C41">
        <v>2749623</v>
      </c>
      <c r="D41">
        <v>2888215</v>
      </c>
      <c r="E41">
        <v>2800174</v>
      </c>
      <c r="F41" t="str">
        <f t="shared" si="4"/>
        <v>C</v>
      </c>
      <c r="G41">
        <f t="shared" si="5"/>
        <v>5369399</v>
      </c>
    </row>
    <row r="42" spans="1:7" hidden="1" outlineLevel="2" x14ac:dyDescent="0.25">
      <c r="A42" t="s">
        <v>48</v>
      </c>
      <c r="B42">
        <v>248398</v>
      </c>
      <c r="C42">
        <v>268511</v>
      </c>
      <c r="D42">
        <v>3110853</v>
      </c>
      <c r="E42">
        <v>2986411</v>
      </c>
      <c r="F42" t="str">
        <f t="shared" si="4"/>
        <v>C</v>
      </c>
      <c r="G42">
        <f t="shared" si="5"/>
        <v>516909</v>
      </c>
    </row>
    <row r="43" spans="1:7" outlineLevel="1" collapsed="1" x14ac:dyDescent="0.25">
      <c r="F43" s="1" t="s">
        <v>59</v>
      </c>
      <c r="G43">
        <f>SUBTOTAL(9,G25:G42)</f>
        <v>57649017</v>
      </c>
    </row>
    <row r="44" spans="1:7" hidden="1" outlineLevel="2" x14ac:dyDescent="0.25">
      <c r="A44" t="s">
        <v>0</v>
      </c>
      <c r="B44">
        <v>1415007</v>
      </c>
      <c r="C44">
        <v>1397195</v>
      </c>
      <c r="D44">
        <v>1499070</v>
      </c>
      <c r="E44">
        <v>1481105</v>
      </c>
      <c r="F44" t="str">
        <f t="shared" ref="F44:F54" si="6">MID(A44,4,1)</f>
        <v>D</v>
      </c>
      <c r="G44">
        <f t="shared" ref="G44:G54" si="7">B44+C44</f>
        <v>2812202</v>
      </c>
    </row>
    <row r="45" spans="1:7" hidden="1" outlineLevel="2" x14ac:dyDescent="0.25">
      <c r="A45" t="s">
        <v>1</v>
      </c>
      <c r="B45">
        <v>1711390</v>
      </c>
      <c r="C45">
        <v>1641773</v>
      </c>
      <c r="D45">
        <v>1522030</v>
      </c>
      <c r="E45">
        <v>1618733</v>
      </c>
      <c r="F45" t="str">
        <f t="shared" si="6"/>
        <v>D</v>
      </c>
      <c r="G45">
        <f t="shared" si="7"/>
        <v>3353163</v>
      </c>
    </row>
    <row r="46" spans="1:7" hidden="1" outlineLevel="2" x14ac:dyDescent="0.25">
      <c r="A46" t="s">
        <v>3</v>
      </c>
      <c r="B46">
        <v>949065</v>
      </c>
      <c r="C46">
        <v>1026050</v>
      </c>
      <c r="D46">
        <v>688027</v>
      </c>
      <c r="E46">
        <v>723233</v>
      </c>
      <c r="F46" t="str">
        <f t="shared" si="6"/>
        <v>D</v>
      </c>
      <c r="G46">
        <f t="shared" si="7"/>
        <v>1975115</v>
      </c>
    </row>
    <row r="47" spans="1:7" hidden="1" outlineLevel="2" x14ac:dyDescent="0.25">
      <c r="A47" t="s">
        <v>5</v>
      </c>
      <c r="B47">
        <v>1846928</v>
      </c>
      <c r="C47">
        <v>1851433</v>
      </c>
      <c r="D47">
        <v>2125113</v>
      </c>
      <c r="E47">
        <v>2028635</v>
      </c>
      <c r="F47" t="str">
        <f t="shared" si="6"/>
        <v>D</v>
      </c>
      <c r="G47">
        <f t="shared" si="7"/>
        <v>3698361</v>
      </c>
    </row>
    <row r="48" spans="1:7" hidden="1" outlineLevel="2" x14ac:dyDescent="0.25">
      <c r="A48" t="s">
        <v>10</v>
      </c>
      <c r="B48">
        <v>1987047</v>
      </c>
      <c r="C48">
        <v>1996208</v>
      </c>
      <c r="D48">
        <v>2053892</v>
      </c>
      <c r="E48">
        <v>1697247</v>
      </c>
      <c r="F48" t="str">
        <f t="shared" si="6"/>
        <v>D</v>
      </c>
      <c r="G48">
        <f t="shared" si="7"/>
        <v>3983255</v>
      </c>
    </row>
    <row r="49" spans="1:7" hidden="1" outlineLevel="2" x14ac:dyDescent="0.25">
      <c r="A49" t="s">
        <v>17</v>
      </c>
      <c r="B49">
        <v>1334060</v>
      </c>
      <c r="C49">
        <v>1395231</v>
      </c>
      <c r="D49">
        <v>578655</v>
      </c>
      <c r="E49">
        <v>677663</v>
      </c>
      <c r="F49" t="str">
        <f t="shared" si="6"/>
        <v>D</v>
      </c>
      <c r="G49">
        <f t="shared" si="7"/>
        <v>2729291</v>
      </c>
    </row>
    <row r="50" spans="1:7" hidden="1" outlineLevel="2" x14ac:dyDescent="0.25">
      <c r="A50" t="s">
        <v>27</v>
      </c>
      <c r="B50">
        <v>2613354</v>
      </c>
      <c r="C50">
        <v>2837241</v>
      </c>
      <c r="D50">
        <v>431144</v>
      </c>
      <c r="E50">
        <v>434113</v>
      </c>
      <c r="F50" t="str">
        <f t="shared" si="6"/>
        <v>D</v>
      </c>
      <c r="G50">
        <f t="shared" si="7"/>
        <v>5450595</v>
      </c>
    </row>
    <row r="51" spans="1:7" hidden="1" outlineLevel="2" x14ac:dyDescent="0.25">
      <c r="A51" t="s">
        <v>31</v>
      </c>
      <c r="B51">
        <v>992523</v>
      </c>
      <c r="C51">
        <v>1028501</v>
      </c>
      <c r="D51">
        <v>1995446</v>
      </c>
      <c r="E51">
        <v>1860524</v>
      </c>
      <c r="F51" t="str">
        <f t="shared" si="6"/>
        <v>D</v>
      </c>
      <c r="G51">
        <f t="shared" si="7"/>
        <v>2021024</v>
      </c>
    </row>
    <row r="52" spans="1:7" hidden="1" outlineLevel="2" x14ac:dyDescent="0.25">
      <c r="A52" t="s">
        <v>38</v>
      </c>
      <c r="B52">
        <v>548989</v>
      </c>
      <c r="C52">
        <v>514636</v>
      </c>
      <c r="D52">
        <v>2770344</v>
      </c>
      <c r="E52">
        <v>3187897</v>
      </c>
      <c r="F52" t="str">
        <f t="shared" si="6"/>
        <v>D</v>
      </c>
      <c r="G52">
        <f t="shared" si="7"/>
        <v>1063625</v>
      </c>
    </row>
    <row r="53" spans="1:7" hidden="1" outlineLevel="2" x14ac:dyDescent="0.25">
      <c r="A53" t="s">
        <v>40</v>
      </c>
      <c r="B53">
        <v>2115336</v>
      </c>
      <c r="C53">
        <v>2202769</v>
      </c>
      <c r="D53">
        <v>15339</v>
      </c>
      <c r="E53">
        <v>14652</v>
      </c>
      <c r="F53" t="str">
        <f t="shared" si="6"/>
        <v>D</v>
      </c>
      <c r="G53">
        <f t="shared" si="7"/>
        <v>4318105</v>
      </c>
    </row>
    <row r="54" spans="1:7" hidden="1" outlineLevel="2" x14ac:dyDescent="0.25">
      <c r="A54" t="s">
        <v>42</v>
      </c>
      <c r="B54">
        <v>2548438</v>
      </c>
      <c r="C54">
        <v>2577213</v>
      </c>
      <c r="D54">
        <v>37986</v>
      </c>
      <c r="E54">
        <v>37766</v>
      </c>
      <c r="F54" t="str">
        <f t="shared" si="6"/>
        <v>D</v>
      </c>
      <c r="G54">
        <f t="shared" si="7"/>
        <v>5125651</v>
      </c>
    </row>
    <row r="55" spans="1:7" outlineLevel="1" collapsed="1" x14ac:dyDescent="0.25">
      <c r="F55" s="1" t="s">
        <v>60</v>
      </c>
      <c r="G55">
        <f>SUBTOTAL(9,G44:G54)</f>
        <v>36530387</v>
      </c>
    </row>
    <row r="56" spans="1:7" x14ac:dyDescent="0.25">
      <c r="F56" s="1" t="s">
        <v>61</v>
      </c>
      <c r="G56">
        <f>SUBTOTAL(9,G2:G54)</f>
        <v>169845602</v>
      </c>
    </row>
  </sheetData>
  <sortState ref="A2:G51">
    <sortCondition ref="F2:F5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B1" workbookViewId="0">
      <pane ySplit="1" topLeftCell="A8" activePane="bottomLeft" state="frozen"/>
      <selection pane="bottomLeft" activeCell="K25" sqref="K25"/>
    </sheetView>
  </sheetViews>
  <sheetFormatPr defaultRowHeight="15" x14ac:dyDescent="0.25"/>
  <cols>
    <col min="1" max="1" width="18.140625" customWidth="1"/>
    <col min="2" max="2" width="12.5703125" customWidth="1"/>
    <col min="3" max="3" width="14" customWidth="1"/>
    <col min="4" max="4" width="10.5703125" customWidth="1"/>
    <col min="5" max="5" width="13" customWidth="1"/>
    <col min="17" max="17" width="12.85546875" customWidth="1"/>
    <col min="19" max="19" width="12" bestFit="1" customWidth="1"/>
  </cols>
  <sheetData>
    <row r="1" spans="1:20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65</v>
      </c>
      <c r="G1" t="s">
        <v>66</v>
      </c>
      <c r="H1" t="s">
        <v>67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Q1">
        <v>23</v>
      </c>
      <c r="R1">
        <v>24</v>
      </c>
      <c r="S1">
        <v>25</v>
      </c>
      <c r="T1" t="s">
        <v>68</v>
      </c>
    </row>
    <row r="2" spans="1:20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>
        <f>B2+C2</f>
        <v>2812202</v>
      </c>
      <c r="G2">
        <f>D2+E2</f>
        <v>2980175</v>
      </c>
      <c r="H2">
        <f>ROUNDDOWN(G2/F2,4)</f>
        <v>1.0597000000000001</v>
      </c>
      <c r="I2">
        <f>G2*H2</f>
        <v>3158091.4475000002</v>
      </c>
      <c r="J2">
        <f>IF(I2&lt;2*$F2&gt;2,ROUNDDOWN(I2*$H2,0),I2)</f>
        <v>3346629</v>
      </c>
      <c r="K2">
        <f t="shared" ref="K2:S2" si="0">IF(J2&lt;2*$F2&gt;2,ROUNDDOWN(J2*$H2,0),J2)</f>
        <v>3546422</v>
      </c>
      <c r="L2">
        <f t="shared" si="0"/>
        <v>3758143</v>
      </c>
      <c r="M2">
        <f t="shared" si="0"/>
        <v>3982504</v>
      </c>
      <c r="N2">
        <f t="shared" si="0"/>
        <v>4220259</v>
      </c>
      <c r="O2">
        <f t="shared" si="0"/>
        <v>4472208</v>
      </c>
      <c r="P2">
        <f t="shared" si="0"/>
        <v>4739198</v>
      </c>
      <c r="Q2">
        <f t="shared" si="0"/>
        <v>5022128</v>
      </c>
      <c r="R2">
        <f t="shared" si="0"/>
        <v>5321949</v>
      </c>
      <c r="S2">
        <f t="shared" si="0"/>
        <v>5639669</v>
      </c>
      <c r="T2">
        <f>IF(S2/F2&gt;2,1,0)</f>
        <v>1</v>
      </c>
    </row>
    <row r="3" spans="1:20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>
        <f t="shared" ref="F3:F51" si="1">B3+C3</f>
        <v>3353163</v>
      </c>
      <c r="G3">
        <f t="shared" ref="G3:G51" si="2">D3+E3</f>
        <v>3140763</v>
      </c>
      <c r="H3">
        <f t="shared" ref="H3:H51" si="3">ROUNDDOWN(G3/F3,4)</f>
        <v>0.93659999999999999</v>
      </c>
      <c r="I3">
        <f t="shared" ref="I3:I51" si="4">G3*H3</f>
        <v>2941638.6258</v>
      </c>
      <c r="J3">
        <f t="shared" ref="J3:S3" si="5">IF(I3&lt;2*$F3&gt;2,ROUNDDOWN(I3*$H3,0),I3)</f>
        <v>2755138</v>
      </c>
      <c r="K3">
        <f t="shared" si="5"/>
        <v>2580462</v>
      </c>
      <c r="L3">
        <f t="shared" si="5"/>
        <v>2416860</v>
      </c>
      <c r="M3">
        <f t="shared" si="5"/>
        <v>2263631</v>
      </c>
      <c r="N3">
        <f t="shared" si="5"/>
        <v>2120116</v>
      </c>
      <c r="O3">
        <f t="shared" si="5"/>
        <v>1985700</v>
      </c>
      <c r="P3">
        <f t="shared" si="5"/>
        <v>1859806</v>
      </c>
      <c r="Q3">
        <f t="shared" si="5"/>
        <v>1741894</v>
      </c>
      <c r="R3">
        <f t="shared" si="5"/>
        <v>1631457</v>
      </c>
      <c r="S3">
        <f t="shared" si="5"/>
        <v>1528022</v>
      </c>
      <c r="T3">
        <f t="shared" ref="T3:T51" si="6">IF(S3/F3&gt;2,1,0)</f>
        <v>0</v>
      </c>
    </row>
    <row r="4" spans="1:20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>
        <f t="shared" si="1"/>
        <v>2443837</v>
      </c>
      <c r="G4">
        <f t="shared" si="2"/>
        <v>2491574</v>
      </c>
      <c r="H4">
        <f t="shared" si="3"/>
        <v>1.0195000000000001</v>
      </c>
      <c r="I4">
        <f t="shared" si="4"/>
        <v>2540159.693</v>
      </c>
      <c r="J4">
        <f t="shared" ref="J4:S4" si="7">IF(I4&lt;2*$F4&gt;2,ROUNDDOWN(I4*$H4,0),I4)</f>
        <v>2589692</v>
      </c>
      <c r="K4">
        <f t="shared" si="7"/>
        <v>2640190</v>
      </c>
      <c r="L4">
        <f t="shared" si="7"/>
        <v>2691673</v>
      </c>
      <c r="M4">
        <f t="shared" si="7"/>
        <v>2744160</v>
      </c>
      <c r="N4">
        <f t="shared" si="7"/>
        <v>2797671</v>
      </c>
      <c r="O4">
        <f t="shared" si="7"/>
        <v>2852225</v>
      </c>
      <c r="P4">
        <f t="shared" si="7"/>
        <v>2907843</v>
      </c>
      <c r="Q4">
        <f t="shared" si="7"/>
        <v>2964545</v>
      </c>
      <c r="R4">
        <f t="shared" si="7"/>
        <v>3022353</v>
      </c>
      <c r="S4">
        <f t="shared" si="7"/>
        <v>3081288</v>
      </c>
      <c r="T4">
        <f t="shared" si="6"/>
        <v>0</v>
      </c>
    </row>
    <row r="5" spans="1:20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>
        <f t="shared" si="1"/>
        <v>1975115</v>
      </c>
      <c r="G5">
        <f t="shared" si="2"/>
        <v>1411260</v>
      </c>
      <c r="H5">
        <f t="shared" si="3"/>
        <v>0.71450000000000002</v>
      </c>
      <c r="I5">
        <f t="shared" si="4"/>
        <v>1008345.27</v>
      </c>
      <c r="J5">
        <f t="shared" ref="J5:S5" si="8">IF(I5&lt;2*$F5&gt;2,ROUNDDOWN(I5*$H5,0),I5)</f>
        <v>720462</v>
      </c>
      <c r="K5">
        <f t="shared" si="8"/>
        <v>514770</v>
      </c>
      <c r="L5">
        <f t="shared" si="8"/>
        <v>367803</v>
      </c>
      <c r="M5">
        <f t="shared" si="8"/>
        <v>262795</v>
      </c>
      <c r="N5">
        <f t="shared" si="8"/>
        <v>187767</v>
      </c>
      <c r="O5">
        <f t="shared" si="8"/>
        <v>134159</v>
      </c>
      <c r="P5">
        <f t="shared" si="8"/>
        <v>95856</v>
      </c>
      <c r="Q5">
        <f t="shared" si="8"/>
        <v>68489</v>
      </c>
      <c r="R5">
        <f t="shared" si="8"/>
        <v>48935</v>
      </c>
      <c r="S5">
        <f t="shared" si="8"/>
        <v>34964</v>
      </c>
      <c r="T5">
        <f t="shared" si="6"/>
        <v>0</v>
      </c>
    </row>
    <row r="6" spans="1:20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>
        <f t="shared" si="1"/>
        <v>4664729</v>
      </c>
      <c r="G6">
        <f t="shared" si="2"/>
        <v>3792224</v>
      </c>
      <c r="H6">
        <f t="shared" si="3"/>
        <v>0.81289999999999996</v>
      </c>
      <c r="I6">
        <f t="shared" si="4"/>
        <v>3082698.8895999999</v>
      </c>
      <c r="J6">
        <f t="shared" ref="J6:S6" si="9">IF(I6&lt;2*$F6&gt;2,ROUNDDOWN(I6*$H6,0),I6)</f>
        <v>2505925</v>
      </c>
      <c r="K6">
        <f t="shared" si="9"/>
        <v>2037066</v>
      </c>
      <c r="L6">
        <f t="shared" si="9"/>
        <v>1655930</v>
      </c>
      <c r="M6">
        <f t="shared" si="9"/>
        <v>1346105</v>
      </c>
      <c r="N6">
        <f t="shared" si="9"/>
        <v>1094248</v>
      </c>
      <c r="O6">
        <f t="shared" si="9"/>
        <v>889514</v>
      </c>
      <c r="P6">
        <f t="shared" si="9"/>
        <v>723085</v>
      </c>
      <c r="Q6">
        <f t="shared" si="9"/>
        <v>587795</v>
      </c>
      <c r="R6">
        <f t="shared" si="9"/>
        <v>477818</v>
      </c>
      <c r="S6">
        <f t="shared" si="9"/>
        <v>388418</v>
      </c>
      <c r="T6">
        <f t="shared" si="6"/>
        <v>0</v>
      </c>
    </row>
    <row r="7" spans="1:20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>
        <f t="shared" si="1"/>
        <v>3698361</v>
      </c>
      <c r="G7">
        <f t="shared" si="2"/>
        <v>4153748</v>
      </c>
      <c r="H7">
        <f t="shared" si="3"/>
        <v>1.1231</v>
      </c>
      <c r="I7">
        <f t="shared" si="4"/>
        <v>4665074.3788000001</v>
      </c>
      <c r="J7">
        <f t="shared" ref="J7:S7" si="10">IF(I7&lt;2*$F7&gt;2,ROUNDDOWN(I7*$H7,0),I7)</f>
        <v>5239345</v>
      </c>
      <c r="K7">
        <f t="shared" si="10"/>
        <v>5884308</v>
      </c>
      <c r="L7">
        <f t="shared" si="10"/>
        <v>6608666</v>
      </c>
      <c r="M7">
        <f t="shared" si="10"/>
        <v>7422192</v>
      </c>
      <c r="N7">
        <f t="shared" si="10"/>
        <v>8335863</v>
      </c>
      <c r="O7">
        <f t="shared" si="10"/>
        <v>9362007</v>
      </c>
      <c r="P7">
        <f t="shared" si="10"/>
        <v>10514470</v>
      </c>
      <c r="Q7">
        <f t="shared" si="10"/>
        <v>11808801</v>
      </c>
      <c r="R7">
        <f t="shared" si="10"/>
        <v>13262464</v>
      </c>
      <c r="S7">
        <f t="shared" si="10"/>
        <v>14895073</v>
      </c>
      <c r="T7">
        <f t="shared" si="6"/>
        <v>1</v>
      </c>
    </row>
    <row r="8" spans="1:20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>
        <f t="shared" si="1"/>
        <v>7689971</v>
      </c>
      <c r="G8">
        <f t="shared" si="2"/>
        <v>6719014</v>
      </c>
      <c r="H8">
        <f t="shared" si="3"/>
        <v>0.87370000000000003</v>
      </c>
      <c r="I8">
        <f t="shared" si="4"/>
        <v>5870402.5318</v>
      </c>
      <c r="J8">
        <f t="shared" ref="J8:S8" si="11">IF(I8&lt;2*$F8&gt;2,ROUNDDOWN(I8*$H8,0),I8)</f>
        <v>5128970</v>
      </c>
      <c r="K8">
        <f t="shared" si="11"/>
        <v>4481181</v>
      </c>
      <c r="L8">
        <f t="shared" si="11"/>
        <v>3915207</v>
      </c>
      <c r="M8">
        <f t="shared" si="11"/>
        <v>3420716</v>
      </c>
      <c r="N8">
        <f t="shared" si="11"/>
        <v>2988679</v>
      </c>
      <c r="O8">
        <f t="shared" si="11"/>
        <v>2611208</v>
      </c>
      <c r="P8">
        <f t="shared" si="11"/>
        <v>2281412</v>
      </c>
      <c r="Q8">
        <f t="shared" si="11"/>
        <v>1993269</v>
      </c>
      <c r="R8">
        <f t="shared" si="11"/>
        <v>1741519</v>
      </c>
      <c r="S8">
        <f t="shared" si="11"/>
        <v>1521565</v>
      </c>
      <c r="T8">
        <f t="shared" si="6"/>
        <v>0</v>
      </c>
    </row>
    <row r="9" spans="1:20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>
        <f t="shared" si="1"/>
        <v>1335057</v>
      </c>
      <c r="G9">
        <f t="shared" si="2"/>
        <v>2079034</v>
      </c>
      <c r="H9">
        <f t="shared" si="3"/>
        <v>1.5571999999999999</v>
      </c>
      <c r="I9">
        <f t="shared" si="4"/>
        <v>3237471.7448</v>
      </c>
      <c r="J9">
        <f t="shared" ref="J9:S9" si="12">IF(I9&lt;2*$F9&gt;2,ROUNDDOWN(I9*$H9,0),I9)</f>
        <v>5041391</v>
      </c>
      <c r="K9">
        <f t="shared" si="12"/>
        <v>7850454</v>
      </c>
      <c r="L9">
        <f t="shared" si="12"/>
        <v>12224726</v>
      </c>
      <c r="M9">
        <f t="shared" si="12"/>
        <v>19036343</v>
      </c>
      <c r="N9">
        <f t="shared" si="12"/>
        <v>29643393</v>
      </c>
      <c r="O9">
        <f t="shared" si="12"/>
        <v>46160691</v>
      </c>
      <c r="P9">
        <f t="shared" si="12"/>
        <v>71881428</v>
      </c>
      <c r="Q9">
        <f t="shared" si="12"/>
        <v>111933759</v>
      </c>
      <c r="R9">
        <f t="shared" si="12"/>
        <v>174303249</v>
      </c>
      <c r="S9">
        <f t="shared" si="12"/>
        <v>271425019</v>
      </c>
      <c r="T9">
        <f t="shared" si="6"/>
        <v>1</v>
      </c>
    </row>
    <row r="10" spans="1:20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>
        <f t="shared" si="1"/>
        <v>3291343</v>
      </c>
      <c r="G10">
        <f t="shared" si="2"/>
        <v>2210357</v>
      </c>
      <c r="H10">
        <f t="shared" si="3"/>
        <v>0.67149999999999999</v>
      </c>
      <c r="I10">
        <f t="shared" si="4"/>
        <v>1484254.7254999999</v>
      </c>
      <c r="J10">
        <f t="shared" ref="J10:S10" si="13">IF(I10&lt;2*$F10&gt;2,ROUNDDOWN(I10*$H10,0),I10)</f>
        <v>996677</v>
      </c>
      <c r="K10">
        <f t="shared" si="13"/>
        <v>669268</v>
      </c>
      <c r="L10">
        <f t="shared" si="13"/>
        <v>449413</v>
      </c>
      <c r="M10">
        <f t="shared" si="13"/>
        <v>301780</v>
      </c>
      <c r="N10">
        <f t="shared" si="13"/>
        <v>202645</v>
      </c>
      <c r="O10">
        <f t="shared" si="13"/>
        <v>136076</v>
      </c>
      <c r="P10">
        <f t="shared" si="13"/>
        <v>91375</v>
      </c>
      <c r="Q10">
        <f t="shared" si="13"/>
        <v>61358</v>
      </c>
      <c r="R10">
        <f t="shared" si="13"/>
        <v>41201</v>
      </c>
      <c r="S10">
        <f t="shared" si="13"/>
        <v>27666</v>
      </c>
      <c r="T10">
        <f t="shared" si="6"/>
        <v>0</v>
      </c>
    </row>
    <row r="11" spans="1:20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>
        <f t="shared" si="1"/>
        <v>2339967</v>
      </c>
      <c r="G11">
        <f t="shared" si="2"/>
        <v>1664564</v>
      </c>
      <c r="H11">
        <f t="shared" si="3"/>
        <v>0.71130000000000004</v>
      </c>
      <c r="I11">
        <f t="shared" si="4"/>
        <v>1184004.3732</v>
      </c>
      <c r="J11">
        <f t="shared" ref="J11:S11" si="14">IF(I11&lt;2*$F11&gt;2,ROUNDDOWN(I11*$H11,0),I11)</f>
        <v>842182</v>
      </c>
      <c r="K11">
        <f t="shared" si="14"/>
        <v>599044</v>
      </c>
      <c r="L11">
        <f t="shared" si="14"/>
        <v>426099</v>
      </c>
      <c r="M11">
        <f t="shared" si="14"/>
        <v>303084</v>
      </c>
      <c r="N11">
        <f t="shared" si="14"/>
        <v>215583</v>
      </c>
      <c r="O11">
        <f t="shared" si="14"/>
        <v>153344</v>
      </c>
      <c r="P11">
        <f t="shared" si="14"/>
        <v>109073</v>
      </c>
      <c r="Q11">
        <f t="shared" si="14"/>
        <v>77583</v>
      </c>
      <c r="R11">
        <f t="shared" si="14"/>
        <v>55184</v>
      </c>
      <c r="S11">
        <f t="shared" si="14"/>
        <v>39252</v>
      </c>
      <c r="T11">
        <f t="shared" si="6"/>
        <v>0</v>
      </c>
    </row>
    <row r="12" spans="1:20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>
        <f t="shared" si="1"/>
        <v>3983255</v>
      </c>
      <c r="G12">
        <f t="shared" si="2"/>
        <v>3751139</v>
      </c>
      <c r="H12">
        <f t="shared" si="3"/>
        <v>0.94169999999999998</v>
      </c>
      <c r="I12">
        <f t="shared" si="4"/>
        <v>3532447.5962999999</v>
      </c>
      <c r="J12">
        <f t="shared" ref="J12:S12" si="15">IF(I12&lt;2*$F12&gt;2,ROUNDDOWN(I12*$H12,0),I12)</f>
        <v>3326505</v>
      </c>
      <c r="K12">
        <f t="shared" si="15"/>
        <v>3132569</v>
      </c>
      <c r="L12">
        <f t="shared" si="15"/>
        <v>2949940</v>
      </c>
      <c r="M12">
        <f t="shared" si="15"/>
        <v>2777958</v>
      </c>
      <c r="N12">
        <f t="shared" si="15"/>
        <v>2616003</v>
      </c>
      <c r="O12">
        <f t="shared" si="15"/>
        <v>2463490</v>
      </c>
      <c r="P12">
        <f t="shared" si="15"/>
        <v>2319868</v>
      </c>
      <c r="Q12">
        <f t="shared" si="15"/>
        <v>2184619</v>
      </c>
      <c r="R12">
        <f t="shared" si="15"/>
        <v>2057255</v>
      </c>
      <c r="S12">
        <f t="shared" si="15"/>
        <v>1937317</v>
      </c>
      <c r="T12">
        <f t="shared" si="6"/>
        <v>0</v>
      </c>
    </row>
    <row r="13" spans="1:20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>
        <f t="shared" si="1"/>
        <v>7688480</v>
      </c>
      <c r="G13">
        <f t="shared" si="2"/>
        <v>8979036</v>
      </c>
      <c r="H13">
        <f t="shared" si="3"/>
        <v>1.1677999999999999</v>
      </c>
      <c r="I13">
        <f t="shared" si="4"/>
        <v>10485718.240799999</v>
      </c>
      <c r="J13">
        <f t="shared" ref="J13:S13" si="16">IF(I13&lt;2*$F13&gt;2,ROUNDDOWN(I13*$H13,0),I13)</f>
        <v>12245221</v>
      </c>
      <c r="K13">
        <f t="shared" si="16"/>
        <v>14299969</v>
      </c>
      <c r="L13">
        <f t="shared" si="16"/>
        <v>16699503</v>
      </c>
      <c r="M13">
        <f t="shared" si="16"/>
        <v>19501679</v>
      </c>
      <c r="N13">
        <f t="shared" si="16"/>
        <v>22774060</v>
      </c>
      <c r="O13">
        <f t="shared" si="16"/>
        <v>26595547</v>
      </c>
      <c r="P13">
        <f t="shared" si="16"/>
        <v>31058279</v>
      </c>
      <c r="Q13">
        <f t="shared" si="16"/>
        <v>36269858</v>
      </c>
      <c r="R13">
        <f t="shared" si="16"/>
        <v>42355940</v>
      </c>
      <c r="S13">
        <f t="shared" si="16"/>
        <v>49463266</v>
      </c>
      <c r="T13">
        <f t="shared" si="6"/>
        <v>1</v>
      </c>
    </row>
    <row r="14" spans="1:20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>
        <f t="shared" si="1"/>
        <v>1960392</v>
      </c>
      <c r="G14">
        <f t="shared" si="2"/>
        <v>2141427</v>
      </c>
      <c r="H14">
        <f t="shared" si="3"/>
        <v>1.0923</v>
      </c>
      <c r="I14">
        <f t="shared" si="4"/>
        <v>2339080.7121000001</v>
      </c>
      <c r="J14">
        <f t="shared" ref="J14:S14" si="17">IF(I14&lt;2*$F14&gt;2,ROUNDDOWN(I14*$H14,0),I14)</f>
        <v>2554977</v>
      </c>
      <c r="K14">
        <f t="shared" si="17"/>
        <v>2790801</v>
      </c>
      <c r="L14">
        <f t="shared" si="17"/>
        <v>3048391</v>
      </c>
      <c r="M14">
        <f t="shared" si="17"/>
        <v>3329757</v>
      </c>
      <c r="N14">
        <f t="shared" si="17"/>
        <v>3637093</v>
      </c>
      <c r="O14">
        <f t="shared" si="17"/>
        <v>3972796</v>
      </c>
      <c r="P14">
        <f t="shared" si="17"/>
        <v>4339485</v>
      </c>
      <c r="Q14">
        <f t="shared" si="17"/>
        <v>4740019</v>
      </c>
      <c r="R14">
        <f t="shared" si="17"/>
        <v>5177522</v>
      </c>
      <c r="S14">
        <f t="shared" si="17"/>
        <v>5655407</v>
      </c>
      <c r="T14">
        <f t="shared" si="6"/>
        <v>1</v>
      </c>
    </row>
    <row r="15" spans="1:20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>
        <f t="shared" si="1"/>
        <v>2177470</v>
      </c>
      <c r="G15">
        <f t="shared" si="2"/>
        <v>1765883</v>
      </c>
      <c r="H15">
        <f t="shared" si="3"/>
        <v>0.81089999999999995</v>
      </c>
      <c r="I15">
        <f t="shared" si="4"/>
        <v>1431954.5247</v>
      </c>
      <c r="J15">
        <f t="shared" ref="J15:S15" si="18">IF(I15&lt;2*$F15&gt;2,ROUNDDOWN(I15*$H15,0),I15)</f>
        <v>1161171</v>
      </c>
      <c r="K15">
        <f t="shared" si="18"/>
        <v>941593</v>
      </c>
      <c r="L15">
        <f t="shared" si="18"/>
        <v>763537</v>
      </c>
      <c r="M15">
        <f t="shared" si="18"/>
        <v>619152</v>
      </c>
      <c r="N15">
        <f t="shared" si="18"/>
        <v>502070</v>
      </c>
      <c r="O15">
        <f t="shared" si="18"/>
        <v>407128</v>
      </c>
      <c r="P15">
        <f t="shared" si="18"/>
        <v>330140</v>
      </c>
      <c r="Q15">
        <f t="shared" si="18"/>
        <v>267710</v>
      </c>
      <c r="R15">
        <f t="shared" si="18"/>
        <v>217086</v>
      </c>
      <c r="S15">
        <f t="shared" si="18"/>
        <v>176035</v>
      </c>
      <c r="T15">
        <f t="shared" si="6"/>
        <v>0</v>
      </c>
    </row>
    <row r="16" spans="1:20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>
        <f t="shared" si="1"/>
        <v>5134027</v>
      </c>
      <c r="G16">
        <f t="shared" si="2"/>
        <v>4099997</v>
      </c>
      <c r="H16">
        <f t="shared" si="3"/>
        <v>0.79849999999999999</v>
      </c>
      <c r="I16">
        <f t="shared" si="4"/>
        <v>3273847.6044999999</v>
      </c>
      <c r="J16">
        <f t="shared" ref="J16:S16" si="19">IF(I16&lt;2*$F16&gt;2,ROUNDDOWN(I16*$H16,0),I16)</f>
        <v>2614167</v>
      </c>
      <c r="K16">
        <f t="shared" si="19"/>
        <v>2087412</v>
      </c>
      <c r="L16">
        <f t="shared" si="19"/>
        <v>1666798</v>
      </c>
      <c r="M16">
        <f t="shared" si="19"/>
        <v>1330938</v>
      </c>
      <c r="N16">
        <f t="shared" si="19"/>
        <v>1062753</v>
      </c>
      <c r="O16">
        <f t="shared" si="19"/>
        <v>848608</v>
      </c>
      <c r="P16">
        <f t="shared" si="19"/>
        <v>677613</v>
      </c>
      <c r="Q16">
        <f t="shared" si="19"/>
        <v>541073</v>
      </c>
      <c r="R16">
        <f t="shared" si="19"/>
        <v>432046</v>
      </c>
      <c r="S16">
        <f t="shared" si="19"/>
        <v>344988</v>
      </c>
      <c r="T16">
        <f t="shared" si="6"/>
        <v>0</v>
      </c>
    </row>
    <row r="17" spans="1:20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>
        <f t="shared" si="1"/>
        <v>2728601</v>
      </c>
      <c r="G17">
        <f t="shared" si="2"/>
        <v>3408578</v>
      </c>
      <c r="H17">
        <f t="shared" si="3"/>
        <v>1.2492000000000001</v>
      </c>
      <c r="I17">
        <f t="shared" si="4"/>
        <v>4257995.6376</v>
      </c>
      <c r="J17">
        <f t="shared" ref="J17:S17" si="20">IF(I17&lt;2*$F17&gt;2,ROUNDDOWN(I17*$H17,0),I17)</f>
        <v>5319088</v>
      </c>
      <c r="K17">
        <f t="shared" si="20"/>
        <v>6644604</v>
      </c>
      <c r="L17">
        <f t="shared" si="20"/>
        <v>8300439</v>
      </c>
      <c r="M17">
        <f t="shared" si="20"/>
        <v>10368908</v>
      </c>
      <c r="N17">
        <f t="shared" si="20"/>
        <v>12952839</v>
      </c>
      <c r="O17">
        <f t="shared" si="20"/>
        <v>16180686</v>
      </c>
      <c r="P17">
        <f t="shared" si="20"/>
        <v>20212912</v>
      </c>
      <c r="Q17">
        <f t="shared" si="20"/>
        <v>25249969</v>
      </c>
      <c r="R17">
        <f t="shared" si="20"/>
        <v>31542261</v>
      </c>
      <c r="S17">
        <f t="shared" si="20"/>
        <v>39402592</v>
      </c>
      <c r="T17">
        <f t="shared" si="6"/>
        <v>1</v>
      </c>
    </row>
    <row r="18" spans="1:20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>
        <f t="shared" si="1"/>
        <v>5009321</v>
      </c>
      <c r="G18">
        <f t="shared" si="2"/>
        <v>3020942</v>
      </c>
      <c r="H18">
        <f t="shared" si="3"/>
        <v>0.60299999999999998</v>
      </c>
      <c r="I18">
        <f t="shared" si="4"/>
        <v>1821628.0259999998</v>
      </c>
      <c r="J18">
        <f t="shared" ref="J18:S18" si="21">IF(I18&lt;2*$F18&gt;2,ROUNDDOWN(I18*$H18,0),I18)</f>
        <v>1098441</v>
      </c>
      <c r="K18">
        <f t="shared" si="21"/>
        <v>662359</v>
      </c>
      <c r="L18">
        <f t="shared" si="21"/>
        <v>399402</v>
      </c>
      <c r="M18">
        <f t="shared" si="21"/>
        <v>240839</v>
      </c>
      <c r="N18">
        <f t="shared" si="21"/>
        <v>145225</v>
      </c>
      <c r="O18">
        <f t="shared" si="21"/>
        <v>87570</v>
      </c>
      <c r="P18">
        <f t="shared" si="21"/>
        <v>52804</v>
      </c>
      <c r="Q18">
        <f t="shared" si="21"/>
        <v>31840</v>
      </c>
      <c r="R18">
        <f t="shared" si="21"/>
        <v>19199</v>
      </c>
      <c r="S18">
        <f t="shared" si="21"/>
        <v>11576</v>
      </c>
      <c r="T18">
        <f t="shared" si="6"/>
        <v>0</v>
      </c>
    </row>
    <row r="19" spans="1:20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>
        <f t="shared" si="1"/>
        <v>2729291</v>
      </c>
      <c r="G19">
        <f t="shared" si="2"/>
        <v>1256318</v>
      </c>
      <c r="H19">
        <f t="shared" si="3"/>
        <v>0.46029999999999999</v>
      </c>
      <c r="I19">
        <f t="shared" si="4"/>
        <v>578283.17539999995</v>
      </c>
      <c r="J19">
        <f t="shared" ref="J19:S19" si="22">IF(I19&lt;2*$F19&gt;2,ROUNDDOWN(I19*$H19,0),I19)</f>
        <v>266183</v>
      </c>
      <c r="K19">
        <f t="shared" si="22"/>
        <v>122524</v>
      </c>
      <c r="L19">
        <f t="shared" si="22"/>
        <v>56397</v>
      </c>
      <c r="M19">
        <f t="shared" si="22"/>
        <v>25959</v>
      </c>
      <c r="N19">
        <f t="shared" si="22"/>
        <v>11948</v>
      </c>
      <c r="O19">
        <f t="shared" si="22"/>
        <v>5499</v>
      </c>
      <c r="P19">
        <f t="shared" si="22"/>
        <v>2531</v>
      </c>
      <c r="Q19">
        <f t="shared" si="22"/>
        <v>1165</v>
      </c>
      <c r="R19">
        <f t="shared" si="22"/>
        <v>536</v>
      </c>
      <c r="S19">
        <f t="shared" si="22"/>
        <v>246</v>
      </c>
      <c r="T19">
        <f t="shared" si="6"/>
        <v>0</v>
      </c>
    </row>
    <row r="20" spans="1:20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>
        <f t="shared" si="1"/>
        <v>6175874</v>
      </c>
      <c r="G20">
        <f t="shared" si="2"/>
        <v>3425717</v>
      </c>
      <c r="H20">
        <f t="shared" si="3"/>
        <v>0.55459999999999998</v>
      </c>
      <c r="I20">
        <f t="shared" si="4"/>
        <v>1899902.6481999999</v>
      </c>
      <c r="J20">
        <f t="shared" ref="J20:S20" si="23">IF(I20&lt;2*$F20&gt;2,ROUNDDOWN(I20*$H20,0),I20)</f>
        <v>1053686</v>
      </c>
      <c r="K20">
        <f t="shared" si="23"/>
        <v>584374</v>
      </c>
      <c r="L20">
        <f t="shared" si="23"/>
        <v>324093</v>
      </c>
      <c r="M20">
        <f t="shared" si="23"/>
        <v>179741</v>
      </c>
      <c r="N20">
        <f t="shared" si="23"/>
        <v>99684</v>
      </c>
      <c r="O20">
        <f t="shared" si="23"/>
        <v>55284</v>
      </c>
      <c r="P20">
        <f t="shared" si="23"/>
        <v>30660</v>
      </c>
      <c r="Q20">
        <f t="shared" si="23"/>
        <v>17004</v>
      </c>
      <c r="R20">
        <f t="shared" si="23"/>
        <v>9430</v>
      </c>
      <c r="S20">
        <f t="shared" si="23"/>
        <v>5229</v>
      </c>
      <c r="T20">
        <f t="shared" si="6"/>
        <v>0</v>
      </c>
    </row>
    <row r="21" spans="1:20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>
        <f t="shared" si="1"/>
        <v>3008890</v>
      </c>
      <c r="G21">
        <f t="shared" si="2"/>
        <v>2778690</v>
      </c>
      <c r="H21">
        <f t="shared" si="3"/>
        <v>0.9234</v>
      </c>
      <c r="I21">
        <f t="shared" si="4"/>
        <v>2565842.3459999999</v>
      </c>
      <c r="J21">
        <f t="shared" ref="J21:S21" si="24">IF(I21&lt;2*$F21&gt;2,ROUNDDOWN(I21*$H21,0),I21)</f>
        <v>2369298</v>
      </c>
      <c r="K21">
        <f t="shared" si="24"/>
        <v>2187809</v>
      </c>
      <c r="L21">
        <f t="shared" si="24"/>
        <v>2020222</v>
      </c>
      <c r="M21">
        <f t="shared" si="24"/>
        <v>1865472</v>
      </c>
      <c r="N21">
        <f t="shared" si="24"/>
        <v>1722576</v>
      </c>
      <c r="O21">
        <f t="shared" si="24"/>
        <v>1590626</v>
      </c>
      <c r="P21">
        <f t="shared" si="24"/>
        <v>1468784</v>
      </c>
      <c r="Q21">
        <f t="shared" si="24"/>
        <v>1356275</v>
      </c>
      <c r="R21">
        <f t="shared" si="24"/>
        <v>1252384</v>
      </c>
      <c r="S21">
        <f t="shared" si="24"/>
        <v>1156451</v>
      </c>
      <c r="T21">
        <f t="shared" si="6"/>
        <v>0</v>
      </c>
    </row>
    <row r="22" spans="1:20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>
        <f t="shared" si="1"/>
        <v>4752576</v>
      </c>
      <c r="G22">
        <f t="shared" si="2"/>
        <v>572183</v>
      </c>
      <c r="H22">
        <f t="shared" si="3"/>
        <v>0.1203</v>
      </c>
      <c r="I22">
        <f t="shared" si="4"/>
        <v>68833.6149</v>
      </c>
      <c r="J22">
        <f t="shared" ref="J22:S22" si="25">IF(I22&lt;2*$F22&gt;2,ROUNDDOWN(I22*$H22,0),I22)</f>
        <v>8280</v>
      </c>
      <c r="K22">
        <f t="shared" si="25"/>
        <v>996</v>
      </c>
      <c r="L22">
        <f t="shared" si="25"/>
        <v>119</v>
      </c>
      <c r="M22">
        <f t="shared" si="25"/>
        <v>14</v>
      </c>
      <c r="N22">
        <f t="shared" si="25"/>
        <v>1</v>
      </c>
      <c r="O22">
        <f t="shared" si="25"/>
        <v>0</v>
      </c>
      <c r="P22">
        <f t="shared" si="25"/>
        <v>0</v>
      </c>
      <c r="Q22">
        <f t="shared" si="25"/>
        <v>0</v>
      </c>
      <c r="R22">
        <f t="shared" si="25"/>
        <v>0</v>
      </c>
      <c r="S22">
        <f t="shared" si="25"/>
        <v>0</v>
      </c>
      <c r="T22">
        <f t="shared" si="6"/>
        <v>0</v>
      </c>
    </row>
    <row r="23" spans="1:20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>
        <f t="shared" si="1"/>
        <v>1434562</v>
      </c>
      <c r="G23">
        <f t="shared" si="2"/>
        <v>5519227</v>
      </c>
      <c r="H23">
        <f t="shared" si="3"/>
        <v>3.8473000000000002</v>
      </c>
      <c r="I23">
        <f>G23*H23</f>
        <v>21234122.037100002</v>
      </c>
      <c r="J23">
        <f t="shared" ref="J23:S23" si="26">IF(I23&lt;2*$F23&gt;2,ROUNDDOWN(I23*$H23,0),I23)</f>
        <v>81694037</v>
      </c>
      <c r="K23">
        <f t="shared" si="26"/>
        <v>314301468</v>
      </c>
      <c r="L23">
        <f t="shared" si="26"/>
        <v>1209212037</v>
      </c>
      <c r="M23">
        <f t="shared" si="26"/>
        <v>4652201469</v>
      </c>
      <c r="N23">
        <f t="shared" si="26"/>
        <v>17898414711</v>
      </c>
      <c r="O23">
        <f t="shared" si="26"/>
        <v>68860570917</v>
      </c>
      <c r="P23">
        <f t="shared" si="26"/>
        <v>264927274488</v>
      </c>
      <c r="Q23">
        <f t="shared" si="26"/>
        <v>1019254703137</v>
      </c>
      <c r="R23">
        <f t="shared" si="26"/>
        <v>3921378619378</v>
      </c>
      <c r="S23">
        <f t="shared" si="26"/>
        <v>15086719962333</v>
      </c>
      <c r="T23">
        <f t="shared" si="6"/>
        <v>1</v>
      </c>
    </row>
    <row r="24" spans="1:20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>
        <f t="shared" si="1"/>
        <v>4505451</v>
      </c>
      <c r="G24">
        <f t="shared" si="2"/>
        <v>3273876</v>
      </c>
      <c r="H24">
        <f t="shared" si="3"/>
        <v>0.72660000000000002</v>
      </c>
      <c r="I24">
        <f t="shared" si="4"/>
        <v>2378798.3015999999</v>
      </c>
      <c r="J24">
        <f t="shared" ref="J24:S24" si="27">IF(I24&lt;2*$F24&gt;2,ROUNDDOWN(I24*$H24,0),I24)</f>
        <v>1728434</v>
      </c>
      <c r="K24">
        <f t="shared" si="27"/>
        <v>1255880</v>
      </c>
      <c r="L24">
        <f t="shared" si="27"/>
        <v>912522</v>
      </c>
      <c r="M24">
        <f t="shared" si="27"/>
        <v>663038</v>
      </c>
      <c r="N24">
        <f t="shared" si="27"/>
        <v>481763</v>
      </c>
      <c r="O24">
        <f t="shared" si="27"/>
        <v>350048</v>
      </c>
      <c r="P24">
        <f t="shared" si="27"/>
        <v>254344</v>
      </c>
      <c r="Q24">
        <f t="shared" si="27"/>
        <v>184806</v>
      </c>
      <c r="R24">
        <f t="shared" si="27"/>
        <v>134280</v>
      </c>
      <c r="S24">
        <f t="shared" si="27"/>
        <v>97567</v>
      </c>
      <c r="T24">
        <f t="shared" si="6"/>
        <v>0</v>
      </c>
    </row>
    <row r="25" spans="1:20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>
        <f t="shared" si="1"/>
        <v>1327364</v>
      </c>
      <c r="G25">
        <f t="shared" si="2"/>
        <v>1664117</v>
      </c>
      <c r="H25">
        <f t="shared" si="3"/>
        <v>1.2537</v>
      </c>
      <c r="I25">
        <f t="shared" si="4"/>
        <v>2086303.4829000002</v>
      </c>
      <c r="J25">
        <f t="shared" ref="J25:S25" si="28">IF(I25&lt;2*$F25&gt;2,ROUNDDOWN(I25*$H25,0),I25)</f>
        <v>2615598</v>
      </c>
      <c r="K25">
        <f t="shared" si="28"/>
        <v>3279175</v>
      </c>
      <c r="L25">
        <f t="shared" si="28"/>
        <v>4111101</v>
      </c>
      <c r="M25">
        <f t="shared" si="28"/>
        <v>5154087</v>
      </c>
      <c r="N25">
        <f t="shared" si="28"/>
        <v>6461678</v>
      </c>
      <c r="O25">
        <f t="shared" si="28"/>
        <v>8101005</v>
      </c>
      <c r="P25">
        <f t="shared" si="28"/>
        <v>10156229</v>
      </c>
      <c r="Q25">
        <f t="shared" si="28"/>
        <v>12732864</v>
      </c>
      <c r="R25">
        <f t="shared" si="28"/>
        <v>15963191</v>
      </c>
      <c r="S25">
        <f t="shared" si="28"/>
        <v>20013052</v>
      </c>
      <c r="T25">
        <f t="shared" si="6"/>
        <v>1</v>
      </c>
    </row>
    <row r="26" spans="1:20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>
        <f t="shared" si="1"/>
        <v>884947</v>
      </c>
      <c r="G26">
        <f t="shared" si="2"/>
        <v>3347446</v>
      </c>
      <c r="H26">
        <f t="shared" si="3"/>
        <v>3.7826</v>
      </c>
      <c r="I26">
        <f t="shared" si="4"/>
        <v>12662049.239599999</v>
      </c>
      <c r="J26">
        <f t="shared" ref="J26:S26" si="29">IF(I26&lt;2*$F26&gt;2,ROUNDDOWN(I26*$H26,0),I26)</f>
        <v>47895467</v>
      </c>
      <c r="K26">
        <f t="shared" si="29"/>
        <v>181169393</v>
      </c>
      <c r="L26">
        <f t="shared" si="29"/>
        <v>685291345</v>
      </c>
      <c r="M26">
        <f t="shared" si="29"/>
        <v>2592183041</v>
      </c>
      <c r="N26">
        <f t="shared" si="29"/>
        <v>9805191570</v>
      </c>
      <c r="O26">
        <f t="shared" si="29"/>
        <v>37089117632</v>
      </c>
      <c r="P26">
        <f t="shared" si="29"/>
        <v>140293296354</v>
      </c>
      <c r="Q26">
        <f t="shared" si="29"/>
        <v>530673422788</v>
      </c>
      <c r="R26">
        <f t="shared" si="29"/>
        <v>2007325289037</v>
      </c>
      <c r="S26">
        <f t="shared" si="29"/>
        <v>7592908638311</v>
      </c>
      <c r="T26">
        <f t="shared" si="6"/>
        <v>1</v>
      </c>
    </row>
    <row r="27" spans="1:20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>
        <f t="shared" si="1"/>
        <v>2151563</v>
      </c>
      <c r="G27">
        <f t="shared" si="2"/>
        <v>1868301</v>
      </c>
      <c r="H27">
        <f t="shared" si="3"/>
        <v>0.86829999999999996</v>
      </c>
      <c r="I27">
        <f t="shared" si="4"/>
        <v>1622245.7582999999</v>
      </c>
      <c r="J27">
        <f t="shared" ref="J27:S27" si="30">IF(I27&lt;2*$F27&gt;2,ROUNDDOWN(I27*$H27,0),I27)</f>
        <v>1408595</v>
      </c>
      <c r="K27">
        <f t="shared" si="30"/>
        <v>1223083</v>
      </c>
      <c r="L27">
        <f t="shared" si="30"/>
        <v>1062002</v>
      </c>
      <c r="M27">
        <f t="shared" si="30"/>
        <v>922136</v>
      </c>
      <c r="N27">
        <f t="shared" si="30"/>
        <v>800690</v>
      </c>
      <c r="O27">
        <f t="shared" si="30"/>
        <v>695239</v>
      </c>
      <c r="P27">
        <f t="shared" si="30"/>
        <v>603676</v>
      </c>
      <c r="Q27">
        <f t="shared" si="30"/>
        <v>524171</v>
      </c>
      <c r="R27">
        <f t="shared" si="30"/>
        <v>455137</v>
      </c>
      <c r="S27">
        <f t="shared" si="30"/>
        <v>395195</v>
      </c>
      <c r="T27">
        <f t="shared" si="6"/>
        <v>0</v>
      </c>
    </row>
    <row r="28" spans="1:20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>
        <f t="shared" si="1"/>
        <v>4709695</v>
      </c>
      <c r="G28">
        <f t="shared" si="2"/>
        <v>2219872</v>
      </c>
      <c r="H28">
        <f t="shared" si="3"/>
        <v>0.4713</v>
      </c>
      <c r="I28">
        <f t="shared" si="4"/>
        <v>1046225.6736</v>
      </c>
      <c r="J28">
        <f t="shared" ref="J28:S28" si="31">IF(I28&lt;2*$F28&gt;2,ROUNDDOWN(I28*$H28,0),I28)</f>
        <v>493086</v>
      </c>
      <c r="K28">
        <f t="shared" si="31"/>
        <v>232391</v>
      </c>
      <c r="L28">
        <f t="shared" si="31"/>
        <v>109525</v>
      </c>
      <c r="M28">
        <f t="shared" si="31"/>
        <v>51619</v>
      </c>
      <c r="N28">
        <f t="shared" si="31"/>
        <v>24328</v>
      </c>
      <c r="O28">
        <f t="shared" si="31"/>
        <v>11465</v>
      </c>
      <c r="P28">
        <f t="shared" si="31"/>
        <v>5403</v>
      </c>
      <c r="Q28">
        <f t="shared" si="31"/>
        <v>2546</v>
      </c>
      <c r="R28">
        <f t="shared" si="31"/>
        <v>1199</v>
      </c>
      <c r="S28">
        <f t="shared" si="31"/>
        <v>565</v>
      </c>
      <c r="T28">
        <f t="shared" si="6"/>
        <v>0</v>
      </c>
    </row>
    <row r="29" spans="1:20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>
        <f t="shared" si="1"/>
        <v>5450595</v>
      </c>
      <c r="G29">
        <f t="shared" si="2"/>
        <v>865257</v>
      </c>
      <c r="H29">
        <f t="shared" si="3"/>
        <v>0.15870000000000001</v>
      </c>
      <c r="I29">
        <f t="shared" si="4"/>
        <v>137316.28590000002</v>
      </c>
      <c r="J29">
        <f t="shared" ref="J29:S29" si="32">IF(I29&lt;2*$F29&gt;2,ROUNDDOWN(I29*$H29,0),I29)</f>
        <v>21792</v>
      </c>
      <c r="K29">
        <f t="shared" si="32"/>
        <v>3458</v>
      </c>
      <c r="L29">
        <f t="shared" si="32"/>
        <v>548</v>
      </c>
      <c r="M29">
        <f t="shared" si="32"/>
        <v>86</v>
      </c>
      <c r="N29">
        <f t="shared" si="32"/>
        <v>13</v>
      </c>
      <c r="O29">
        <f t="shared" si="32"/>
        <v>2</v>
      </c>
      <c r="P29">
        <f t="shared" si="32"/>
        <v>0</v>
      </c>
      <c r="Q29">
        <f t="shared" si="32"/>
        <v>0</v>
      </c>
      <c r="R29">
        <f t="shared" si="32"/>
        <v>0</v>
      </c>
      <c r="S29">
        <f t="shared" si="32"/>
        <v>0</v>
      </c>
      <c r="T29">
        <f t="shared" si="6"/>
        <v>0</v>
      </c>
    </row>
    <row r="30" spans="1:20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>
        <f t="shared" si="1"/>
        <v>3703941</v>
      </c>
      <c r="G30">
        <f t="shared" si="2"/>
        <v>3045392</v>
      </c>
      <c r="H30">
        <f t="shared" si="3"/>
        <v>0.82220000000000004</v>
      </c>
      <c r="I30">
        <f t="shared" si="4"/>
        <v>2503921.3023999999</v>
      </c>
      <c r="J30">
        <f t="shared" ref="J30:S30" si="33">IF(I30&lt;2*$F30&gt;2,ROUNDDOWN(I30*$H30,0),I30)</f>
        <v>2058724</v>
      </c>
      <c r="K30">
        <f t="shared" si="33"/>
        <v>1692682</v>
      </c>
      <c r="L30">
        <f t="shared" si="33"/>
        <v>1391723</v>
      </c>
      <c r="M30">
        <f t="shared" si="33"/>
        <v>1144274</v>
      </c>
      <c r="N30">
        <f t="shared" si="33"/>
        <v>940822</v>
      </c>
      <c r="O30">
        <f t="shared" si="33"/>
        <v>773543</v>
      </c>
      <c r="P30">
        <f t="shared" si="33"/>
        <v>636007</v>
      </c>
      <c r="Q30">
        <f t="shared" si="33"/>
        <v>522924</v>
      </c>
      <c r="R30">
        <f t="shared" si="33"/>
        <v>429948</v>
      </c>
      <c r="S30">
        <f t="shared" si="33"/>
        <v>353503</v>
      </c>
      <c r="T30">
        <f t="shared" si="6"/>
        <v>0</v>
      </c>
    </row>
    <row r="31" spans="1:20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>
        <f t="shared" si="1"/>
        <v>5040530</v>
      </c>
      <c r="G31">
        <f t="shared" si="2"/>
        <v>59431</v>
      </c>
      <c r="H31">
        <f t="shared" si="3"/>
        <v>1.17E-2</v>
      </c>
      <c r="I31">
        <f t="shared" si="4"/>
        <v>695.34270000000004</v>
      </c>
      <c r="J31">
        <f t="shared" ref="J31:S31" si="34">IF(I31&lt;2*$F31&gt;2,ROUNDDOWN(I31*$H31,0),I31)</f>
        <v>8</v>
      </c>
      <c r="K31">
        <f t="shared" si="34"/>
        <v>0</v>
      </c>
      <c r="L31">
        <f t="shared" si="34"/>
        <v>0</v>
      </c>
      <c r="M31">
        <f t="shared" si="34"/>
        <v>0</v>
      </c>
      <c r="N31">
        <f t="shared" si="34"/>
        <v>0</v>
      </c>
      <c r="O31">
        <f t="shared" si="34"/>
        <v>0</v>
      </c>
      <c r="P31">
        <f t="shared" si="34"/>
        <v>0</v>
      </c>
      <c r="Q31">
        <f t="shared" si="34"/>
        <v>0</v>
      </c>
      <c r="R31">
        <f t="shared" si="34"/>
        <v>0</v>
      </c>
      <c r="S31">
        <f t="shared" si="34"/>
        <v>0</v>
      </c>
      <c r="T31">
        <f t="shared" si="6"/>
        <v>0</v>
      </c>
    </row>
    <row r="32" spans="1:20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>
        <f t="shared" si="1"/>
        <v>3754769</v>
      </c>
      <c r="G32">
        <f t="shared" si="2"/>
        <v>3477577</v>
      </c>
      <c r="H32">
        <f t="shared" si="3"/>
        <v>0.92610000000000003</v>
      </c>
      <c r="I32">
        <f t="shared" si="4"/>
        <v>3220584.0597000001</v>
      </c>
      <c r="J32">
        <f t="shared" ref="J32:S32" si="35">IF(I32&lt;2*$F32&gt;2,ROUNDDOWN(I32*$H32,0),I32)</f>
        <v>2982582</v>
      </c>
      <c r="K32">
        <f t="shared" si="35"/>
        <v>2762169</v>
      </c>
      <c r="L32">
        <f t="shared" si="35"/>
        <v>2558044</v>
      </c>
      <c r="M32">
        <f t="shared" si="35"/>
        <v>2369004</v>
      </c>
      <c r="N32">
        <f t="shared" si="35"/>
        <v>2193934</v>
      </c>
      <c r="O32">
        <f t="shared" si="35"/>
        <v>2031802</v>
      </c>
      <c r="P32">
        <f t="shared" si="35"/>
        <v>1881651</v>
      </c>
      <c r="Q32">
        <f t="shared" si="35"/>
        <v>1742596</v>
      </c>
      <c r="R32">
        <f t="shared" si="35"/>
        <v>1613818</v>
      </c>
      <c r="S32">
        <f t="shared" si="35"/>
        <v>1494556</v>
      </c>
      <c r="T32">
        <f t="shared" si="6"/>
        <v>0</v>
      </c>
    </row>
    <row r="33" spans="1:20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>
        <f t="shared" si="1"/>
        <v>2021024</v>
      </c>
      <c r="G33">
        <f t="shared" si="2"/>
        <v>3855970</v>
      </c>
      <c r="H33">
        <f t="shared" si="3"/>
        <v>1.9078999999999999</v>
      </c>
      <c r="I33">
        <f t="shared" si="4"/>
        <v>7356805.1629999997</v>
      </c>
      <c r="J33">
        <f t="shared" ref="J33:S33" si="36">IF(I33&lt;2*$F33&gt;2,ROUNDDOWN(I33*$H33,0),I33)</f>
        <v>14036048</v>
      </c>
      <c r="K33">
        <f t="shared" si="36"/>
        <v>26779375</v>
      </c>
      <c r="L33">
        <f t="shared" si="36"/>
        <v>51092369</v>
      </c>
      <c r="M33">
        <f t="shared" si="36"/>
        <v>97479130</v>
      </c>
      <c r="N33">
        <f t="shared" si="36"/>
        <v>185980432</v>
      </c>
      <c r="O33">
        <f t="shared" si="36"/>
        <v>354832066</v>
      </c>
      <c r="P33">
        <f t="shared" si="36"/>
        <v>676984098</v>
      </c>
      <c r="Q33">
        <f t="shared" si="36"/>
        <v>1291617960</v>
      </c>
      <c r="R33">
        <f t="shared" si="36"/>
        <v>2464277905</v>
      </c>
      <c r="S33">
        <f t="shared" si="36"/>
        <v>4701595814</v>
      </c>
      <c r="T33">
        <f t="shared" si="6"/>
        <v>1</v>
      </c>
    </row>
    <row r="34" spans="1:20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>
        <f t="shared" si="1"/>
        <v>5856254</v>
      </c>
      <c r="G34">
        <f t="shared" si="2"/>
        <v>948807</v>
      </c>
      <c r="H34">
        <f t="shared" si="3"/>
        <v>0.16200000000000001</v>
      </c>
      <c r="I34">
        <f t="shared" si="4"/>
        <v>153706.734</v>
      </c>
      <c r="J34">
        <f t="shared" ref="J34:S34" si="37">IF(I34&lt;2*$F34&gt;2,ROUNDDOWN(I34*$H34,0),I34)</f>
        <v>24900</v>
      </c>
      <c r="K34">
        <f t="shared" si="37"/>
        <v>4033</v>
      </c>
      <c r="L34">
        <f t="shared" si="37"/>
        <v>653</v>
      </c>
      <c r="M34">
        <f t="shared" si="37"/>
        <v>105</v>
      </c>
      <c r="N34">
        <f t="shared" si="37"/>
        <v>17</v>
      </c>
      <c r="O34">
        <f t="shared" si="37"/>
        <v>2</v>
      </c>
      <c r="P34">
        <f t="shared" si="37"/>
        <v>0</v>
      </c>
      <c r="Q34">
        <f t="shared" si="37"/>
        <v>0</v>
      </c>
      <c r="R34">
        <f t="shared" si="37"/>
        <v>0</v>
      </c>
      <c r="S34">
        <f t="shared" si="37"/>
        <v>0</v>
      </c>
      <c r="T34">
        <f t="shared" si="6"/>
        <v>0</v>
      </c>
    </row>
    <row r="35" spans="1:20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>
        <f t="shared" si="1"/>
        <v>158033</v>
      </c>
      <c r="G35">
        <f t="shared" si="2"/>
        <v>2754275</v>
      </c>
      <c r="H35">
        <f t="shared" si="3"/>
        <v>17.4284</v>
      </c>
      <c r="I35">
        <f t="shared" si="4"/>
        <v>48002606.409999996</v>
      </c>
      <c r="J35">
        <f t="shared" ref="J35:S35" si="38">IF(I35&lt;2*$F35&gt;2,ROUNDDOWN(I35*$H35,0),I35)</f>
        <v>836608625</v>
      </c>
      <c r="K35">
        <f t="shared" si="38"/>
        <v>14580749759</v>
      </c>
      <c r="L35">
        <f t="shared" si="38"/>
        <v>254119139099</v>
      </c>
      <c r="M35">
        <f t="shared" si="38"/>
        <v>4428890003873</v>
      </c>
      <c r="N35">
        <f t="shared" si="38"/>
        <v>77188466543500</v>
      </c>
      <c r="O35">
        <f t="shared" si="38"/>
        <v>1345271470306740</v>
      </c>
      <c r="P35">
        <f t="shared" si="38"/>
        <v>2.3445929293094E+16</v>
      </c>
      <c r="Q35">
        <f t="shared" si="38"/>
        <v>4.0862503409175898E+17</v>
      </c>
      <c r="R35">
        <f t="shared" si="38"/>
        <v>7.1216805441648097E+18</v>
      </c>
      <c r="S35">
        <f t="shared" si="38"/>
        <v>1.24119497195922E+20</v>
      </c>
      <c r="T35">
        <f t="shared" si="6"/>
        <v>1</v>
      </c>
    </row>
    <row r="36" spans="1:20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>
        <f t="shared" si="1"/>
        <v>4984142</v>
      </c>
      <c r="G36">
        <f t="shared" si="2"/>
        <v>1986529</v>
      </c>
      <c r="H36">
        <f t="shared" si="3"/>
        <v>0.39850000000000002</v>
      </c>
      <c r="I36">
        <f t="shared" si="4"/>
        <v>791631.80650000006</v>
      </c>
      <c r="J36">
        <f t="shared" ref="J36:S36" si="39">IF(I36&lt;2*$F36&gt;2,ROUNDDOWN(I36*$H36,0),I36)</f>
        <v>315465</v>
      </c>
      <c r="K36">
        <f t="shared" si="39"/>
        <v>125712</v>
      </c>
      <c r="L36">
        <f t="shared" si="39"/>
        <v>50096</v>
      </c>
      <c r="M36">
        <f t="shared" si="39"/>
        <v>19963</v>
      </c>
      <c r="N36">
        <f t="shared" si="39"/>
        <v>7955</v>
      </c>
      <c r="O36">
        <f t="shared" si="39"/>
        <v>3170</v>
      </c>
      <c r="P36">
        <f t="shared" si="39"/>
        <v>1263</v>
      </c>
      <c r="Q36">
        <f t="shared" si="39"/>
        <v>503</v>
      </c>
      <c r="R36">
        <f t="shared" si="39"/>
        <v>200</v>
      </c>
      <c r="S36">
        <f t="shared" si="39"/>
        <v>79</v>
      </c>
      <c r="T36">
        <f t="shared" si="6"/>
        <v>0</v>
      </c>
    </row>
    <row r="37" spans="1:20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>
        <f t="shared" si="1"/>
        <v>3653434</v>
      </c>
      <c r="G37">
        <f t="shared" si="2"/>
        <v>229037</v>
      </c>
      <c r="H37">
        <f t="shared" si="3"/>
        <v>6.2600000000000003E-2</v>
      </c>
      <c r="I37">
        <f t="shared" si="4"/>
        <v>14337.716200000001</v>
      </c>
      <c r="J37">
        <f t="shared" ref="J37:S37" si="40">IF(I37&lt;2*$F37&gt;2,ROUNDDOWN(I37*$H37,0),I37)</f>
        <v>897</v>
      </c>
      <c r="K37">
        <f t="shared" si="40"/>
        <v>56</v>
      </c>
      <c r="L37">
        <f t="shared" si="40"/>
        <v>3</v>
      </c>
      <c r="M37">
        <f t="shared" si="40"/>
        <v>0</v>
      </c>
      <c r="N37">
        <f t="shared" si="40"/>
        <v>0</v>
      </c>
      <c r="O37">
        <f t="shared" si="40"/>
        <v>0</v>
      </c>
      <c r="P37">
        <f t="shared" si="40"/>
        <v>0</v>
      </c>
      <c r="Q37">
        <f t="shared" si="40"/>
        <v>0</v>
      </c>
      <c r="R37">
        <f t="shared" si="40"/>
        <v>0</v>
      </c>
      <c r="S37">
        <f t="shared" si="40"/>
        <v>0</v>
      </c>
      <c r="T37">
        <f t="shared" si="6"/>
        <v>0</v>
      </c>
    </row>
    <row r="38" spans="1:20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>
        <f t="shared" si="1"/>
        <v>2921428</v>
      </c>
      <c r="G38">
        <f t="shared" si="2"/>
        <v>2383387</v>
      </c>
      <c r="H38">
        <f t="shared" si="3"/>
        <v>0.81579999999999997</v>
      </c>
      <c r="I38">
        <f t="shared" si="4"/>
        <v>1944367.1146</v>
      </c>
      <c r="J38">
        <f t="shared" ref="J38:S38" si="41">IF(I38&lt;2*$F38&gt;2,ROUNDDOWN(I38*$H38,0),I38)</f>
        <v>1586214</v>
      </c>
      <c r="K38">
        <f t="shared" si="41"/>
        <v>1294033</v>
      </c>
      <c r="L38">
        <f t="shared" si="41"/>
        <v>1055672</v>
      </c>
      <c r="M38">
        <f t="shared" si="41"/>
        <v>861217</v>
      </c>
      <c r="N38">
        <f t="shared" si="41"/>
        <v>702580</v>
      </c>
      <c r="O38">
        <f t="shared" si="41"/>
        <v>573164</v>
      </c>
      <c r="P38">
        <f t="shared" si="41"/>
        <v>467587</v>
      </c>
      <c r="Q38">
        <f t="shared" si="41"/>
        <v>381457</v>
      </c>
      <c r="R38">
        <f t="shared" si="41"/>
        <v>311192</v>
      </c>
      <c r="S38">
        <f t="shared" si="41"/>
        <v>253870</v>
      </c>
      <c r="T38">
        <f t="shared" si="6"/>
        <v>0</v>
      </c>
    </row>
    <row r="39" spans="1:20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>
        <f t="shared" si="1"/>
        <v>3286803</v>
      </c>
      <c r="G39">
        <f t="shared" si="2"/>
        <v>877403</v>
      </c>
      <c r="H39">
        <f t="shared" si="3"/>
        <v>0.26690000000000003</v>
      </c>
      <c r="I39">
        <f t="shared" si="4"/>
        <v>234178.86070000002</v>
      </c>
      <c r="J39">
        <f t="shared" ref="J39:S39" si="42">IF(I39&lt;2*$F39&gt;2,ROUNDDOWN(I39*$H39,0),I39)</f>
        <v>62502</v>
      </c>
      <c r="K39">
        <f t="shared" si="42"/>
        <v>16681</v>
      </c>
      <c r="L39">
        <f t="shared" si="42"/>
        <v>4452</v>
      </c>
      <c r="M39">
        <f t="shared" si="42"/>
        <v>1188</v>
      </c>
      <c r="N39">
        <f t="shared" si="42"/>
        <v>317</v>
      </c>
      <c r="O39">
        <f t="shared" si="42"/>
        <v>84</v>
      </c>
      <c r="P39">
        <f t="shared" si="42"/>
        <v>22</v>
      </c>
      <c r="Q39">
        <f t="shared" si="42"/>
        <v>5</v>
      </c>
      <c r="R39">
        <f t="shared" si="42"/>
        <v>1</v>
      </c>
      <c r="S39">
        <f t="shared" si="42"/>
        <v>0</v>
      </c>
      <c r="T39">
        <f t="shared" si="6"/>
        <v>0</v>
      </c>
    </row>
    <row r="40" spans="1:20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>
        <f t="shared" si="1"/>
        <v>1063625</v>
      </c>
      <c r="G40">
        <f t="shared" si="2"/>
        <v>5958241</v>
      </c>
      <c r="H40">
        <f t="shared" si="3"/>
        <v>5.6017999999999999</v>
      </c>
      <c r="I40">
        <f t="shared" si="4"/>
        <v>33376874.433800001</v>
      </c>
      <c r="J40">
        <f t="shared" ref="J40:S40" si="43">IF(I40&lt;2*$F40&gt;2,ROUNDDOWN(I40*$H40,0),I40)</f>
        <v>186970575</v>
      </c>
      <c r="K40">
        <f t="shared" si="43"/>
        <v>1047371767</v>
      </c>
      <c r="L40">
        <f t="shared" si="43"/>
        <v>5867167164</v>
      </c>
      <c r="M40">
        <f t="shared" si="43"/>
        <v>32866697019</v>
      </c>
      <c r="N40">
        <f t="shared" si="43"/>
        <v>184112663361</v>
      </c>
      <c r="O40">
        <f t="shared" si="43"/>
        <v>1031362317615</v>
      </c>
      <c r="P40">
        <f t="shared" si="43"/>
        <v>5777485430815</v>
      </c>
      <c r="Q40">
        <f t="shared" si="43"/>
        <v>32364317886339</v>
      </c>
      <c r="R40">
        <f t="shared" si="43"/>
        <v>181298435935694</v>
      </c>
      <c r="S40">
        <f t="shared" si="43"/>
        <v>1015597578424570</v>
      </c>
      <c r="T40">
        <f t="shared" si="6"/>
        <v>1</v>
      </c>
    </row>
    <row r="41" spans="1:20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>
        <f t="shared" si="1"/>
        <v>2270638</v>
      </c>
      <c r="G41">
        <f t="shared" si="2"/>
        <v>5149121</v>
      </c>
      <c r="H41">
        <f t="shared" si="3"/>
        <v>2.2675999999999998</v>
      </c>
      <c r="I41">
        <f t="shared" si="4"/>
        <v>11676146.7796</v>
      </c>
      <c r="J41">
        <f t="shared" ref="J41:S41" si="44">IF(I41&lt;2*$F41&gt;2,ROUNDDOWN(I41*$H41,0),I41)</f>
        <v>26476830</v>
      </c>
      <c r="K41">
        <f t="shared" si="44"/>
        <v>60038859</v>
      </c>
      <c r="L41">
        <f t="shared" si="44"/>
        <v>136144116</v>
      </c>
      <c r="M41">
        <f t="shared" si="44"/>
        <v>308720397</v>
      </c>
      <c r="N41">
        <f t="shared" si="44"/>
        <v>700054372</v>
      </c>
      <c r="O41">
        <f t="shared" si="44"/>
        <v>1587443293</v>
      </c>
      <c r="P41">
        <f t="shared" si="44"/>
        <v>3599686411</v>
      </c>
      <c r="Q41">
        <f t="shared" si="44"/>
        <v>8162648905</v>
      </c>
      <c r="R41">
        <f t="shared" si="44"/>
        <v>18509622656</v>
      </c>
      <c r="S41">
        <f t="shared" si="44"/>
        <v>41972420334</v>
      </c>
      <c r="T41">
        <f t="shared" si="6"/>
        <v>1</v>
      </c>
    </row>
    <row r="42" spans="1:20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>
        <f t="shared" si="1"/>
        <v>4318105</v>
      </c>
      <c r="G42">
        <f t="shared" si="2"/>
        <v>29991</v>
      </c>
      <c r="H42">
        <f t="shared" si="3"/>
        <v>6.8999999999999999E-3</v>
      </c>
      <c r="I42">
        <f t="shared" si="4"/>
        <v>206.93789999999998</v>
      </c>
      <c r="J42">
        <f t="shared" ref="J42:S42" si="45">IF(I42&lt;2*$F42&gt;2,ROUNDDOWN(I42*$H42,0),I42)</f>
        <v>1</v>
      </c>
      <c r="K42">
        <f t="shared" si="45"/>
        <v>0</v>
      </c>
      <c r="L42">
        <f t="shared" si="45"/>
        <v>0</v>
      </c>
      <c r="M42">
        <f t="shared" si="45"/>
        <v>0</v>
      </c>
      <c r="N42">
        <f t="shared" si="45"/>
        <v>0</v>
      </c>
      <c r="O42">
        <f t="shared" si="45"/>
        <v>0</v>
      </c>
      <c r="P42">
        <f t="shared" si="45"/>
        <v>0</v>
      </c>
      <c r="Q42">
        <f t="shared" si="45"/>
        <v>0</v>
      </c>
      <c r="R42">
        <f t="shared" si="45"/>
        <v>0</v>
      </c>
      <c r="S42">
        <f t="shared" si="45"/>
        <v>0</v>
      </c>
      <c r="T42">
        <f t="shared" si="6"/>
        <v>0</v>
      </c>
    </row>
    <row r="43" spans="1:20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>
        <f t="shared" si="1"/>
        <v>4544199</v>
      </c>
      <c r="G43">
        <f t="shared" si="2"/>
        <v>726835</v>
      </c>
      <c r="H43">
        <f t="shared" si="3"/>
        <v>0.15989999999999999</v>
      </c>
      <c r="I43">
        <f t="shared" si="4"/>
        <v>116220.91649999999</v>
      </c>
      <c r="J43">
        <f t="shared" ref="J43:S43" si="46">IF(I43&lt;2*$F43&gt;2,ROUNDDOWN(I43*$H43,0),I43)</f>
        <v>18583</v>
      </c>
      <c r="K43">
        <f t="shared" si="46"/>
        <v>2971</v>
      </c>
      <c r="L43">
        <f t="shared" si="46"/>
        <v>475</v>
      </c>
      <c r="M43">
        <f t="shared" si="46"/>
        <v>75</v>
      </c>
      <c r="N43">
        <f t="shared" si="46"/>
        <v>11</v>
      </c>
      <c r="O43">
        <f t="shared" si="46"/>
        <v>1</v>
      </c>
      <c r="P43">
        <f t="shared" si="46"/>
        <v>0</v>
      </c>
      <c r="Q43">
        <f t="shared" si="46"/>
        <v>0</v>
      </c>
      <c r="R43">
        <f t="shared" si="46"/>
        <v>0</v>
      </c>
      <c r="S43">
        <f t="shared" si="46"/>
        <v>0</v>
      </c>
      <c r="T43">
        <f t="shared" si="6"/>
        <v>0</v>
      </c>
    </row>
    <row r="44" spans="1:20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>
        <f t="shared" si="1"/>
        <v>5125651</v>
      </c>
      <c r="G44">
        <f t="shared" si="2"/>
        <v>75752</v>
      </c>
      <c r="H44">
        <f t="shared" si="3"/>
        <v>1.47E-2</v>
      </c>
      <c r="I44">
        <f t="shared" si="4"/>
        <v>1113.5544</v>
      </c>
      <c r="J44">
        <f t="shared" ref="J44:S44" si="47">IF(I44&lt;2*$F44&gt;2,ROUNDDOWN(I44*$H44,0),I44)</f>
        <v>16</v>
      </c>
      <c r="K44">
        <f t="shared" si="47"/>
        <v>0</v>
      </c>
      <c r="L44">
        <f t="shared" si="47"/>
        <v>0</v>
      </c>
      <c r="M44">
        <f t="shared" si="47"/>
        <v>0</v>
      </c>
      <c r="N44">
        <f t="shared" si="47"/>
        <v>0</v>
      </c>
      <c r="O44">
        <f t="shared" si="47"/>
        <v>0</v>
      </c>
      <c r="P44">
        <f t="shared" si="47"/>
        <v>0</v>
      </c>
      <c r="Q44">
        <f t="shared" si="47"/>
        <v>0</v>
      </c>
      <c r="R44">
        <f t="shared" si="47"/>
        <v>0</v>
      </c>
      <c r="S44">
        <f t="shared" si="47"/>
        <v>0</v>
      </c>
      <c r="T44">
        <f t="shared" si="6"/>
        <v>0</v>
      </c>
    </row>
    <row r="45" spans="1:20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>
        <f t="shared" si="1"/>
        <v>1673241</v>
      </c>
      <c r="G45">
        <f t="shared" si="2"/>
        <v>2023958</v>
      </c>
      <c r="H45">
        <f t="shared" si="3"/>
        <v>1.2096</v>
      </c>
      <c r="I45">
        <f t="shared" si="4"/>
        <v>2448179.5967999999</v>
      </c>
      <c r="J45">
        <f t="shared" ref="J45:S45" si="48">IF(I45&lt;2*$F45&gt;2,ROUNDDOWN(I45*$H45,0),I45)</f>
        <v>2961318</v>
      </c>
      <c r="K45">
        <f t="shared" si="48"/>
        <v>3582010</v>
      </c>
      <c r="L45">
        <f t="shared" si="48"/>
        <v>4332799</v>
      </c>
      <c r="M45">
        <f t="shared" si="48"/>
        <v>5240953</v>
      </c>
      <c r="N45">
        <f t="shared" si="48"/>
        <v>6339456</v>
      </c>
      <c r="O45">
        <f t="shared" si="48"/>
        <v>7668205</v>
      </c>
      <c r="P45">
        <f t="shared" si="48"/>
        <v>9275460</v>
      </c>
      <c r="Q45">
        <f t="shared" si="48"/>
        <v>11219596</v>
      </c>
      <c r="R45">
        <f t="shared" si="48"/>
        <v>13571223</v>
      </c>
      <c r="S45">
        <f t="shared" si="48"/>
        <v>16415751</v>
      </c>
      <c r="T45">
        <f t="shared" si="6"/>
        <v>1</v>
      </c>
    </row>
    <row r="46" spans="1:20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>
        <f t="shared" si="1"/>
        <v>2257874</v>
      </c>
      <c r="G46">
        <f t="shared" si="2"/>
        <v>3261598</v>
      </c>
      <c r="H46">
        <f t="shared" si="3"/>
        <v>1.4444999999999999</v>
      </c>
      <c r="I46">
        <f t="shared" si="4"/>
        <v>4711378.3109999998</v>
      </c>
      <c r="J46">
        <f t="shared" ref="J46:S46" si="49">IF(I46&lt;2*$F46&gt;2,ROUNDDOWN(I46*$H46,0),I46)</f>
        <v>6805585</v>
      </c>
      <c r="K46">
        <f t="shared" si="49"/>
        <v>9830667</v>
      </c>
      <c r="L46">
        <f t="shared" si="49"/>
        <v>14200398</v>
      </c>
      <c r="M46">
        <f t="shared" si="49"/>
        <v>20512474</v>
      </c>
      <c r="N46">
        <f t="shared" si="49"/>
        <v>29630268</v>
      </c>
      <c r="O46">
        <f t="shared" si="49"/>
        <v>42800922</v>
      </c>
      <c r="P46">
        <f t="shared" si="49"/>
        <v>61825931</v>
      </c>
      <c r="Q46">
        <f t="shared" si="49"/>
        <v>89307557</v>
      </c>
      <c r="R46">
        <f t="shared" si="49"/>
        <v>129004766</v>
      </c>
      <c r="S46">
        <f t="shared" si="49"/>
        <v>186347384</v>
      </c>
      <c r="T46">
        <f t="shared" si="6"/>
        <v>1</v>
      </c>
    </row>
    <row r="47" spans="1:20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>
        <f t="shared" si="1"/>
        <v>286380</v>
      </c>
      <c r="G47">
        <f t="shared" si="2"/>
        <v>5502111</v>
      </c>
      <c r="H47">
        <f t="shared" si="3"/>
        <v>19.212599999999998</v>
      </c>
      <c r="I47">
        <f t="shared" si="4"/>
        <v>105709857.79859999</v>
      </c>
      <c r="J47">
        <f t="shared" ref="J47:S47" si="50">IF(I47&lt;2*$F47&gt;2,ROUNDDOWN(I47*$H47,0),I47)</f>
        <v>2030961213</v>
      </c>
      <c r="K47">
        <f t="shared" si="50"/>
        <v>39020045400</v>
      </c>
      <c r="L47">
        <f t="shared" si="50"/>
        <v>749676524252</v>
      </c>
      <c r="M47">
        <f t="shared" si="50"/>
        <v>14403235189844</v>
      </c>
      <c r="N47">
        <f t="shared" si="50"/>
        <v>276723596408397</v>
      </c>
      <c r="O47">
        <f t="shared" si="50"/>
        <v>5316579768355970</v>
      </c>
      <c r="P47">
        <f t="shared" si="50"/>
        <v>1.02145320457516E+17</v>
      </c>
      <c r="Q47">
        <f t="shared" si="50"/>
        <v>1.96247718382207E+18</v>
      </c>
      <c r="R47">
        <f t="shared" si="50"/>
        <v>3.7704289141899903E+19</v>
      </c>
      <c r="S47">
        <f t="shared" si="50"/>
        <v>7.2439742556766601E+20</v>
      </c>
      <c r="T47">
        <f t="shared" si="6"/>
        <v>1</v>
      </c>
    </row>
    <row r="48" spans="1:20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>
        <f t="shared" si="1"/>
        <v>2503710</v>
      </c>
      <c r="G48">
        <f t="shared" si="2"/>
        <v>5389136</v>
      </c>
      <c r="H48">
        <f t="shared" si="3"/>
        <v>2.1524000000000001</v>
      </c>
      <c r="I48">
        <f t="shared" si="4"/>
        <v>11599576.326400001</v>
      </c>
      <c r="J48">
        <f t="shared" ref="J48:S48" si="51">IF(I48&lt;2*$F48&gt;2,ROUNDDOWN(I48*$H48,0),I48)</f>
        <v>24966928</v>
      </c>
      <c r="K48">
        <f t="shared" si="51"/>
        <v>53738815</v>
      </c>
      <c r="L48">
        <f t="shared" si="51"/>
        <v>115667425</v>
      </c>
      <c r="M48">
        <f t="shared" si="51"/>
        <v>248962565</v>
      </c>
      <c r="N48">
        <f t="shared" si="51"/>
        <v>535867024</v>
      </c>
      <c r="O48">
        <f t="shared" si="51"/>
        <v>1153400182</v>
      </c>
      <c r="P48">
        <f t="shared" si="51"/>
        <v>2482578551</v>
      </c>
      <c r="Q48">
        <f t="shared" si="51"/>
        <v>5343502073</v>
      </c>
      <c r="R48">
        <f t="shared" si="51"/>
        <v>11501353861</v>
      </c>
      <c r="S48">
        <f t="shared" si="51"/>
        <v>24755514050</v>
      </c>
      <c r="T48">
        <f t="shared" si="6"/>
        <v>1</v>
      </c>
    </row>
    <row r="49" spans="1:20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>
        <f t="shared" si="1"/>
        <v>5369399</v>
      </c>
      <c r="G49">
        <f t="shared" si="2"/>
        <v>5688389</v>
      </c>
      <c r="H49">
        <f t="shared" si="3"/>
        <v>1.0593999999999999</v>
      </c>
      <c r="I49">
        <f t="shared" si="4"/>
        <v>6026279.3065999998</v>
      </c>
      <c r="J49">
        <f t="shared" ref="J49:S49" si="52">IF(I49&lt;2*$F49&gt;2,ROUNDDOWN(I49*$H49,0),I49)</f>
        <v>6384240</v>
      </c>
      <c r="K49">
        <f t="shared" si="52"/>
        <v>6763463</v>
      </c>
      <c r="L49">
        <f t="shared" si="52"/>
        <v>7165212</v>
      </c>
      <c r="M49">
        <f t="shared" si="52"/>
        <v>7590825</v>
      </c>
      <c r="N49">
        <f t="shared" si="52"/>
        <v>8041720</v>
      </c>
      <c r="O49">
        <f t="shared" si="52"/>
        <v>8519398</v>
      </c>
      <c r="P49">
        <f t="shared" si="52"/>
        <v>9025450</v>
      </c>
      <c r="Q49">
        <f t="shared" si="52"/>
        <v>9561561</v>
      </c>
      <c r="R49">
        <f t="shared" si="52"/>
        <v>10129517</v>
      </c>
      <c r="S49">
        <f t="shared" si="52"/>
        <v>10731210</v>
      </c>
      <c r="T49">
        <f t="shared" si="6"/>
        <v>0</v>
      </c>
    </row>
    <row r="50" spans="1:20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>
        <f t="shared" si="1"/>
        <v>516909</v>
      </c>
      <c r="G50">
        <f t="shared" si="2"/>
        <v>6097264</v>
      </c>
      <c r="H50">
        <f t="shared" si="3"/>
        <v>11.7956</v>
      </c>
      <c r="I50">
        <f t="shared" si="4"/>
        <v>71920887.238399997</v>
      </c>
      <c r="J50">
        <f t="shared" ref="J50:S50" si="53">IF(I50&lt;2*$F50&gt;2,ROUNDDOWN(I50*$H50,0),I50)</f>
        <v>848350017</v>
      </c>
      <c r="K50">
        <f t="shared" si="53"/>
        <v>10006797460</v>
      </c>
      <c r="L50">
        <f t="shared" si="53"/>
        <v>118036180119</v>
      </c>
      <c r="M50">
        <f t="shared" si="53"/>
        <v>1392307566211</v>
      </c>
      <c r="N50">
        <f t="shared" si="53"/>
        <v>16423103127998</v>
      </c>
      <c r="O50">
        <f t="shared" si="53"/>
        <v>193720355256613</v>
      </c>
      <c r="P50">
        <f t="shared" si="53"/>
        <v>2285047822464900</v>
      </c>
      <c r="Q50">
        <f t="shared" si="53"/>
        <v>2.6953510094667E+16</v>
      </c>
      <c r="R50">
        <f t="shared" si="53"/>
        <v>3.1793282367265402E+17</v>
      </c>
      <c r="S50">
        <f t="shared" si="53"/>
        <v>3.7502084149131602E+18</v>
      </c>
      <c r="T50">
        <f t="shared" si="6"/>
        <v>1</v>
      </c>
    </row>
    <row r="51" spans="1:20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>
        <f t="shared" si="1"/>
        <v>5119414</v>
      </c>
      <c r="G51">
        <f t="shared" si="2"/>
        <v>3649895</v>
      </c>
      <c r="H51">
        <f t="shared" si="3"/>
        <v>0.71289999999999998</v>
      </c>
      <c r="I51">
        <f t="shared" si="4"/>
        <v>2602010.1455000001</v>
      </c>
      <c r="J51">
        <f t="shared" ref="J51:S51" si="54">IF(I51&lt;2*$F51&gt;2,ROUNDDOWN(I51*$H51,0),I51)</f>
        <v>1854973</v>
      </c>
      <c r="K51">
        <f t="shared" si="54"/>
        <v>1322410</v>
      </c>
      <c r="L51">
        <f t="shared" si="54"/>
        <v>942746</v>
      </c>
      <c r="M51">
        <f t="shared" si="54"/>
        <v>672083</v>
      </c>
      <c r="N51">
        <f t="shared" si="54"/>
        <v>479127</v>
      </c>
      <c r="O51">
        <f t="shared" si="54"/>
        <v>341569</v>
      </c>
      <c r="P51">
        <f t="shared" si="54"/>
        <v>243504</v>
      </c>
      <c r="Q51">
        <f t="shared" si="54"/>
        <v>173594</v>
      </c>
      <c r="R51">
        <f t="shared" si="54"/>
        <v>123755</v>
      </c>
      <c r="S51">
        <f t="shared" si="54"/>
        <v>88224</v>
      </c>
      <c r="T51">
        <f t="shared" si="6"/>
        <v>0</v>
      </c>
    </row>
    <row r="52" spans="1:20" x14ac:dyDescent="0.25">
      <c r="S52">
        <f>SUM(S2:S51)</f>
        <v>8.5226816952777074E+20</v>
      </c>
      <c r="T52">
        <f>SUM(T2:T51)</f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8.140625" customWidth="1"/>
    <col min="2" max="2" width="12.5703125" customWidth="1"/>
    <col min="3" max="3" width="14" customWidth="1"/>
    <col min="4" max="4" width="10.5703125" customWidth="1"/>
    <col min="5" max="5" width="13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</row>
    <row r="3" spans="1:5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</row>
    <row r="4" spans="1:5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</row>
    <row r="5" spans="1:5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</row>
    <row r="6" spans="1:5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</row>
    <row r="7" spans="1:5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</row>
    <row r="8" spans="1:5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</row>
    <row r="9" spans="1:5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</row>
    <row r="10" spans="1:5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</row>
    <row r="11" spans="1:5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</row>
    <row r="12" spans="1:5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</row>
    <row r="13" spans="1:5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</row>
    <row r="14" spans="1:5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</row>
    <row r="15" spans="1:5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</row>
    <row r="16" spans="1:5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</row>
    <row r="17" spans="1:5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</row>
    <row r="18" spans="1:5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</row>
    <row r="19" spans="1:5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</row>
    <row r="20" spans="1:5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</row>
    <row r="21" spans="1:5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</row>
    <row r="22" spans="1:5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</row>
    <row r="23" spans="1:5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</row>
    <row r="24" spans="1:5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</row>
    <row r="25" spans="1:5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</row>
    <row r="26" spans="1:5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</row>
    <row r="27" spans="1:5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</row>
    <row r="28" spans="1:5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</row>
    <row r="29" spans="1:5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</row>
    <row r="30" spans="1:5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</row>
    <row r="31" spans="1:5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</row>
    <row r="32" spans="1:5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</row>
    <row r="33" spans="1:5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</row>
    <row r="34" spans="1:5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</row>
    <row r="35" spans="1:5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</row>
    <row r="36" spans="1:5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</row>
    <row r="37" spans="1:5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</row>
    <row r="38" spans="1:5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</row>
    <row r="39" spans="1:5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</row>
    <row r="40" spans="1:5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</row>
    <row r="41" spans="1:5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</row>
    <row r="42" spans="1:5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</row>
    <row r="43" spans="1:5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</row>
    <row r="44" spans="1:5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</row>
    <row r="45" spans="1:5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</row>
    <row r="46" spans="1:5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</row>
    <row r="47" spans="1:5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</row>
    <row r="48" spans="1:5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</row>
    <row r="49" spans="1:5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</row>
    <row r="50" spans="1:5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</row>
    <row r="51" spans="1:5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2</vt:lpstr>
      <vt:lpstr>1</vt:lpstr>
      <vt:lpstr>3</vt:lpstr>
      <vt:lpstr>Dane</vt:lpstr>
      <vt:lpstr>'1'!kraina</vt:lpstr>
      <vt:lpstr>'2'!kraina</vt:lpstr>
      <vt:lpstr>'3'!kraina</vt:lpstr>
      <vt:lpstr>Dane!kraina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2019-12-11T12:13:31Z</dcterms:modified>
</cp:coreProperties>
</file>